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lina\Documentos\AÑO 2022\PUBLICACIONES PAGINA WEB 2022\RIESGOS CORRUPCION 2022\CORTE A 31 AGOSTO 2022\"/>
    </mc:Choice>
  </mc:AlternateContent>
  <bookViews>
    <workbookView xWindow="0" yWindow="0" windowWidth="8580" windowHeight="5625" firstSheet="2" activeTab="23"/>
  </bookViews>
  <sheets>
    <sheet name="INDICE"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6" r:id="rId13"/>
    <sheet name="13" sheetId="17" r:id="rId14"/>
    <sheet name="14" sheetId="13" r:id="rId15"/>
    <sheet name="15" sheetId="14" r:id="rId16"/>
    <sheet name="16" sheetId="15" r:id="rId17"/>
    <sheet name="17" sheetId="18" r:id="rId18"/>
    <sheet name="18" sheetId="19" r:id="rId19"/>
    <sheet name="19" sheetId="20" r:id="rId20"/>
    <sheet name="20" sheetId="21" r:id="rId21"/>
    <sheet name="21" sheetId="22" r:id="rId22"/>
    <sheet name="22" sheetId="23" r:id="rId23"/>
    <sheet name="23" sheetId="28"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9" l="1"/>
  <c r="A5" i="9"/>
  <c r="G4" i="9"/>
  <c r="F4" i="9"/>
  <c r="E4" i="9"/>
  <c r="D4" i="9"/>
  <c r="C4" i="9"/>
  <c r="B4" i="9"/>
  <c r="A4" i="9"/>
  <c r="D5" i="13" l="1"/>
  <c r="G4" i="13"/>
  <c r="F4" i="13"/>
  <c r="E4" i="13"/>
  <c r="D4" i="13"/>
  <c r="C4" i="13"/>
  <c r="B4" i="13"/>
  <c r="D5" i="17"/>
  <c r="G4" i="17"/>
  <c r="D4" i="17"/>
  <c r="C4" i="17"/>
  <c r="B4" i="17"/>
  <c r="A4" i="17"/>
  <c r="D6" i="7" l="1"/>
  <c r="D5" i="7"/>
  <c r="G4" i="7"/>
  <c r="F4" i="7"/>
  <c r="E4" i="7"/>
  <c r="D4" i="7"/>
  <c r="C4" i="7"/>
  <c r="B4" i="7"/>
  <c r="A4" i="7"/>
  <c r="I8" i="20"/>
  <c r="I7" i="20"/>
  <c r="D7" i="20"/>
  <c r="I6" i="20"/>
  <c r="D6" i="20"/>
  <c r="I5" i="20"/>
  <c r="D5" i="20"/>
  <c r="I4" i="20"/>
  <c r="G4" i="20"/>
  <c r="F4" i="20"/>
  <c r="E4" i="20"/>
  <c r="D4" i="20"/>
  <c r="C4" i="20"/>
  <c r="B4" i="20"/>
  <c r="A4" i="20"/>
  <c r="L1" i="28" l="1"/>
  <c r="K1" i="28"/>
  <c r="J1" i="28"/>
  <c r="I1" i="28"/>
</calcChain>
</file>

<file path=xl/comments1.xml><?xml version="1.0" encoding="utf-8"?>
<comments xmlns="http://schemas.openxmlformats.org/spreadsheetml/2006/main">
  <authors>
    <author>Asomeritos</author>
    <author>CARMEN</author>
  </authors>
  <commentList>
    <comment ref="AK3" authorId="0" shapeId="0">
      <text>
        <r>
          <rPr>
            <b/>
            <sz val="9"/>
            <color indexed="81"/>
            <rFont val="Tahoma"/>
            <family val="2"/>
          </rPr>
          <t xml:space="preserve">DESCRIPCION DE LO QUE PUEDE  PRESENTARSE </t>
        </r>
        <r>
          <rPr>
            <sz val="9"/>
            <color indexed="81"/>
            <rFont val="Tahoma"/>
            <family val="2"/>
          </rPr>
          <t xml:space="preserve">:  El control no opera como esta diseñado, no esta implementado, opera como esta diseñado pero  con algunas falencias (especifique), el control opera como esta diseñado es efectivo porque  contribuye al logro del objetivo del proceso o los  estratégicos y evita la materialización del riesgo, El control esta bien diseñado pero no se aplica, el control no es coherente para atacar la causa generadora del riesgo. 
</t>
        </r>
      </text>
    </comment>
    <comment ref="AL3" authorId="0" shapeId="0">
      <text>
        <r>
          <rPr>
            <sz val="9"/>
            <color indexed="81"/>
            <rFont val="Tahoma"/>
            <family val="2"/>
          </rPr>
          <t xml:space="preserve">AYUDAS:  EN COHERENCIA CON  LA CONCLUSIÓN  DEBEN  </t>
        </r>
        <r>
          <rPr>
            <b/>
            <sz val="9"/>
            <color indexed="81"/>
            <rFont val="Tahoma"/>
            <family val="2"/>
          </rPr>
          <t xml:space="preserve">ESTABLECER LAS  RECOMENDACIONES SOBRE LOS CONTROLES -  POSIBLES   OPCIONES: </t>
        </r>
        <r>
          <rPr>
            <sz val="9"/>
            <color indexed="81"/>
            <rFont val="Tahoma"/>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text>
    </comment>
    <comment ref="D4" authorId="1" shapeId="0">
      <text>
        <r>
          <rPr>
            <sz val="9"/>
            <color indexed="81"/>
            <rFont val="Tahoma"/>
            <family val="2"/>
          </rPr>
          <t xml:space="preserve">
</t>
        </r>
        <r>
          <rPr>
            <sz val="12"/>
            <color indexed="81"/>
            <rFont val="Tahoma"/>
            <family val="2"/>
          </rPr>
          <t xml:space="preserve">La   causa   se encuentra priorizada pero no incluida en el contexto  ( como factor interno )  y asu vez tampoco se encuentra relacionada como debilidad en la dofa </t>
        </r>
      </text>
    </comment>
    <comment ref="I4" authorId="1" shapeId="0">
      <text>
        <r>
          <rPr>
            <sz val="12"/>
            <color indexed="81"/>
            <rFont val="Tahoma"/>
            <family val="2"/>
          </rPr>
          <t xml:space="preserve">
la causa generadora del riesgo no esta asociada dentro de las debilidades que conforman la estrategia en la dofa</t>
        </r>
      </text>
    </comment>
    <comment ref="D5" authorId="1" shapeId="0">
      <text>
        <r>
          <rPr>
            <sz val="12"/>
            <color indexed="81"/>
            <rFont val="Tahoma"/>
            <family val="2"/>
          </rPr>
          <t>Es una debilidad en la dofa, pero asu vez tampoco esta relacionada en el contexto como factor interno</t>
        </r>
        <r>
          <rPr>
            <sz val="9"/>
            <color indexed="81"/>
            <rFont val="Tahoma"/>
            <family val="2"/>
          </rPr>
          <t xml:space="preserve"> 
</t>
        </r>
      </text>
    </comment>
    <comment ref="I5" authorId="1" shapeId="0">
      <text>
        <r>
          <rPr>
            <sz val="12"/>
            <color indexed="81"/>
            <rFont val="Tahoma"/>
            <family val="2"/>
          </rPr>
          <t xml:space="preserve">La amenaza No. 8 no corresponde a la causa del hallazgo, la causa por la que se debe formular la estrategia en la dofa es una debilidad y no esta relacionada en la dofa  </t>
        </r>
        <r>
          <rPr>
            <sz val="9"/>
            <color indexed="81"/>
            <rFont val="Tahoma"/>
            <family val="2"/>
          </rPr>
          <t xml:space="preserve">
</t>
        </r>
      </text>
    </comment>
    <comment ref="L5" authorId="1" shapeId="0">
      <text>
        <r>
          <rPr>
            <sz val="12"/>
            <color indexed="81"/>
            <rFont val="Tahoma"/>
            <family val="2"/>
          </rPr>
          <t xml:space="preserve">La  actividad esta programada  para cada dos meses, consultar desde el correo institucional la fecha en la que se envio el mapa actualizado a fortalecimiento, para evaluar a partir de ahí el cumplimineto de la actividad 
</t>
        </r>
        <r>
          <rPr>
            <sz val="9"/>
            <color indexed="81"/>
            <rFont val="Tahoma"/>
            <family val="2"/>
          </rPr>
          <t xml:space="preserve">
</t>
        </r>
      </text>
    </comment>
    <comment ref="D6" authorId="1" shapeId="0">
      <text>
        <r>
          <rPr>
            <sz val="12"/>
            <color indexed="81"/>
            <rFont val="Tahoma"/>
            <family val="2"/>
          </rPr>
          <t xml:space="preserve">No esta relacionada en el contexto, ni en la Dofa  como debilidad </t>
        </r>
        <r>
          <rPr>
            <sz val="9"/>
            <color indexed="81"/>
            <rFont val="Tahoma"/>
            <family val="2"/>
          </rPr>
          <t xml:space="preserve">
</t>
        </r>
      </text>
    </comment>
    <comment ref="I6" authorId="1" shapeId="0">
      <text>
        <r>
          <rPr>
            <sz val="12"/>
            <color indexed="81"/>
            <rFont val="Tahoma"/>
            <family val="2"/>
          </rPr>
          <t xml:space="preserve">La debilidad No. 9 por la que se formuló la estratégia en la DOFA , no corresponden a la causa generadora del hallazgo </t>
        </r>
        <r>
          <rPr>
            <sz val="9"/>
            <color indexed="81"/>
            <rFont val="Tahoma"/>
            <family val="2"/>
          </rPr>
          <t xml:space="preserve">
</t>
        </r>
      </text>
    </comment>
  </commentList>
</comments>
</file>

<file path=xl/comments10.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11.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12.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13.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dieseñado pero no con algunas falencias ( especifique), el control opera como esta diseñado es efectivo para el cumplimiento del  objetivo del proceso o el  estratégico y para evitar la materialiuzación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lineas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Recurden que QUIEN DEBE ASEGURARSE QUE EL CONTROL SE EJECUTE el lider del proceso PRIMERA LINEA DE DEFENSA  y  LO CONFIRMA  control interno como 3 línea de defensa  </t>
        </r>
      </text>
    </comment>
  </commentList>
</comments>
</file>

<file path=xl/comments14.xml><?xml version="1.0" encoding="utf-8"?>
<comments xmlns="http://schemas.openxmlformats.org/spreadsheetml/2006/main">
  <authors>
    <author>Asomeritos</author>
    <author>CARMEN</author>
  </authors>
  <commentList>
    <comment ref="AK2" authorId="0" shapeId="0">
      <text>
        <r>
          <rPr>
            <b/>
            <sz val="9"/>
            <color indexed="81"/>
            <rFont val="Tahoma"/>
            <family val="2"/>
          </rPr>
          <t xml:space="preserve">DESCRIPCION DE LO QUE PUEDE  PRESENTARSE </t>
        </r>
        <r>
          <rPr>
            <sz val="9"/>
            <color indexed="81"/>
            <rFont val="Tahoma"/>
            <family val="2"/>
          </rPr>
          <t xml:space="preserve">:  El control no opera como esta diseñado, no esta implementado, opera como esta diseñado pero  con algunas falencias (especifique), el control opera como esta diseñado es efectivo porque  contribuye al logro del objetivo del proceso o los  estratégicos y evita la materialización del riesgo, El control esta bien diseñado pero no se aplica, el control no es coherente para atacar la causa generadora del riesgo. 
</t>
        </r>
      </text>
    </comment>
    <comment ref="AL2" authorId="0" shapeId="0">
      <text>
        <r>
          <rPr>
            <sz val="9"/>
            <color indexed="81"/>
            <rFont val="Tahoma"/>
            <family val="2"/>
          </rPr>
          <t xml:space="preserve">AYUDAS:  EN COHERENCIA CON  LA CONCLUSIÓN  DEBEN  </t>
        </r>
        <r>
          <rPr>
            <b/>
            <sz val="9"/>
            <color indexed="81"/>
            <rFont val="Tahoma"/>
            <family val="2"/>
          </rPr>
          <t xml:space="preserve">ESTABLECER LAS  RECOMENDACIONES SOBRE LOS CONTROLES -  POSIBLES   OPCIONES: </t>
        </r>
        <r>
          <rPr>
            <sz val="9"/>
            <color indexed="81"/>
            <rFont val="Tahoma"/>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text>
    </comment>
    <comment ref="I5" authorId="1" shapeId="0">
      <text>
        <r>
          <rPr>
            <sz val="9"/>
            <color indexed="81"/>
            <rFont val="Tahoma"/>
            <family val="2"/>
          </rPr>
          <t xml:space="preserve">
Se recomienda, registrar de forma concreta las   acciones a realizar para la recuperación de los bienes,  junto a la denuncia interpuesta a Control Disciplinario, si está a cargo  de  personal Planta y se recomienda a la Procuraduría si se trata de un bien a cargo de un contratista</t>
        </r>
      </text>
    </comment>
    <comment ref="D6" authorId="1" shapeId="0">
      <text>
        <r>
          <rPr>
            <sz val="9"/>
            <color indexed="81"/>
            <rFont val="Tahoma"/>
            <family val="2"/>
          </rPr>
          <t xml:space="preserve">A que se refiere con baja seguridad informática?
</t>
        </r>
      </text>
    </comment>
    <comment ref="I8" authorId="1" shapeId="0">
      <text>
        <r>
          <rPr>
            <sz val="9"/>
            <color indexed="81"/>
            <rFont val="Tahoma"/>
            <family val="2"/>
          </rPr>
          <t xml:space="preserve">Especifique las acciones  o plan  de contingencia a implementar en caso de materialización del riesgo 
</t>
        </r>
      </text>
    </comment>
  </commentList>
</comments>
</file>

<file path=xl/comments15.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2.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3.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dieseñado pero no con algunas falencias ( especifique), el control opera como esta diseñado es efectivo para el cumplimiento del  objetivo del proceso o el  estratégico y para evitar la materialiuzación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lineas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Recurden que QUIEN DEBE ASEGURARSE QUE EL CONTROL SE EJECUTE el lider del proceso PRIMERA LINEA DE DEFENSA  y  LO CONFIRMA  control interno como 3 línea de defensa  </t>
        </r>
      </text>
    </comment>
  </commentList>
</comments>
</file>

<file path=xl/comments4.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dieseñado pero no con algunas falencias ( especifique), el control opera como esta diseñado es efectivo para el cumplimiento del  objetivo del proceso o el  estratégico y para evitar la materialiuzación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lineas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Recurden que QUIEN DEBE ASEGURARSE QUE EL CONTROL SE EJECUTE el lider del proceso PRIMERA LINEA DE DEFENSA  y  LO CONFIRMA  control interno como 3 línea de defensa  </t>
        </r>
      </text>
    </comment>
  </commentList>
</comments>
</file>

<file path=xl/comments5.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dieseñado pero no con algunas falencias ( especifique), el control opera como esta diseñado es efectivo para el cumplimiento del  objetivo del proceso o el  estratégico y para evitar la materialiuzación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lineas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Recurden que QUIEN DEBE ASEGURARSE QUE EL CONTROL SE EJECUTE el lider del proceso PRIMERA LINEA DE DEFENSA  y  LO CONFIRMA  control interno como 3 línea de defensa  </t>
        </r>
      </text>
    </comment>
  </commentList>
</comments>
</file>

<file path=xl/comments6.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7.xml><?xml version="1.0" encoding="utf-8"?>
<comments xmlns="http://schemas.openxmlformats.org/spreadsheetml/2006/main">
  <authors>
    <author>MELBA</author>
  </authors>
  <commentList>
    <comment ref="K7" authorId="0" shapeId="0">
      <text>
        <r>
          <rPr>
            <b/>
            <sz val="9"/>
            <color indexed="81"/>
            <rFont val="Tahoma"/>
            <family val="2"/>
          </rPr>
          <t>MELBA:</t>
        </r>
        <r>
          <rPr>
            <sz val="9"/>
            <color indexed="81"/>
            <rFont val="Tahoma"/>
            <family val="2"/>
          </rPr>
          <t xml:space="preserve">
EN E SEGUIMIENTO SE M ANIFIESTA QUE SON EL DIRECTOR DE RENTAS Y EL DIRECTOR DE TESORERIA</t>
        </r>
      </text>
    </comment>
  </commentList>
</comments>
</file>

<file path=xl/comments8.xml><?xml version="1.0" encoding="utf-8"?>
<comments xmlns="http://schemas.openxmlformats.org/spreadsheetml/2006/main">
  <authors>
    <author>CARMEN</author>
  </authors>
  <commentList>
    <comment ref="AK3" authorId="0" shapeId="0">
      <text>
        <r>
          <rPr>
            <sz val="9"/>
            <color indexed="81"/>
            <rFont val="Tahoma"/>
            <family val="2"/>
          </rPr>
          <t xml:space="preserve">DESCRIPCION DE LO QUE PUEDE  PRESENTARSE :  El control no opera como esta diseñado, no esta implementado, opera como esta diseñado pero  con algunas falencias (especifique), el control opera como esta diseñado es efectivo porque  contribuye al logro del objetivo del proceso o los  estratégicos y evita la materialización del riesgo, El control esta bien diseñado pero no se aplica, el control no es coherente para atacar la causa generadora del riesgo. 
</t>
        </r>
      </text>
    </comment>
    <comment ref="AL3" authorId="0" shapeId="0">
      <text>
        <r>
          <rPr>
            <sz val="9"/>
            <color indexed="81"/>
            <rFont val="Tahoma"/>
            <family val="2"/>
          </rPr>
          <t xml:space="preserve">
AYUDAS:  EN COHERENCIA CON  LA CONCLUSIÓN  DEBEN  ESTABLECER LAS  RECOMENDACIONES SOBRE LOS CONTROLES -  POSIBLES   OPCIONES: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text>
    </comment>
  </commentList>
</comments>
</file>

<file path=xl/comments9.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dieseñado pero no con algunas falencias ( especifique), el control opera como esta diseñado es efectivo para el cumplimiento del  objetivo del proceso o el  estratégico y para evitar la materialiuzación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lineas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Recurden que QUIEN DEBE ASEGURARSE QUE EL CONTROL SE EJECUTE el lider del proceso PRIMERA LINEA DE DEFENSA  y  LO CONFIRMA  control interno como 3 línea de defensa  </t>
        </r>
      </text>
    </comment>
  </commentList>
</comments>
</file>

<file path=xl/sharedStrings.xml><?xml version="1.0" encoding="utf-8"?>
<sst xmlns="http://schemas.openxmlformats.org/spreadsheetml/2006/main" count="2407" uniqueCount="860">
  <si>
    <t>PROCESO</t>
  </si>
  <si>
    <t>SISTEMA INTEGRADO DE GESTION</t>
  </si>
  <si>
    <t>PLANEACIÓN ESTRATÉGICA Y TERRITORIAL</t>
  </si>
  <si>
    <t>GESTIÓN DEL SERVICIO Y ATENCIÓN AL CIUDADANO</t>
  </si>
  <si>
    <t>GESTIÓN HUMANA</t>
  </si>
  <si>
    <t>GESTIÓN JURÍDICA</t>
  </si>
  <si>
    <t>GESTIÓN DE LA SALUD</t>
  </si>
  <si>
    <t>GESTION SOCIAL Y COMUNITARIA</t>
  </si>
  <si>
    <t>GESTION EDUCATIVA</t>
  </si>
  <si>
    <t>GESTION DEL TRANSITO Y LA MOVILIDAD</t>
  </si>
  <si>
    <t>GESTIÓN DE HACIENDA PÚBLICA</t>
  </si>
  <si>
    <t>GESTION AMBIENTAL</t>
  </si>
  <si>
    <t>GESTION DE INFRAESTRUCTURA TECNOLOGICA</t>
  </si>
  <si>
    <t xml:space="preserve">GESTIÒN DEL DESARROLLO ECONÒMICO Y LA COMPETITIVIDAD </t>
  </si>
  <si>
    <t>GESTIÓN DE LA GOBERNABILIDAD, PARTICIPACIÓN Y CONVIVENCIA CIUDADANA.</t>
  </si>
  <si>
    <t>GESTIÓN DE LA INFORMACIÓN Y LA COMUNICACIÓN</t>
  </si>
  <si>
    <t>GESTION Y CONTROL DISCIPLINARIO</t>
  </si>
  <si>
    <t>GESTIÓN DE INNOVACION Y TICS</t>
  </si>
  <si>
    <t>GESTION DE INFRAESTRUCTURA Y OBRAS PUBLICAS</t>
  </si>
  <si>
    <t>GESTION DOCUMENTAL</t>
  </si>
  <si>
    <t>GESTIÓN DE EVALUACIÓN Y  SEGUIMIENTO</t>
  </si>
  <si>
    <t>GESTIÓN DE RECURSOS FISICOS</t>
  </si>
  <si>
    <t>GESTION CONTRACTUAL</t>
  </si>
  <si>
    <t>IND</t>
  </si>
  <si>
    <t xml:space="preserve">Riesgo </t>
  </si>
  <si>
    <t>Clasificación</t>
  </si>
  <si>
    <t>Probabilidad</t>
  </si>
  <si>
    <t>Impacto</t>
  </si>
  <si>
    <t>Opción de Manejo</t>
  </si>
  <si>
    <t>Actividad de Control</t>
  </si>
  <si>
    <t>Soporte</t>
  </si>
  <si>
    <t>Responsable</t>
  </si>
  <si>
    <t>Tiempo</t>
  </si>
  <si>
    <t>Indicador</t>
  </si>
  <si>
    <t xml:space="preserve">Cumplimiento de las acciones programadas  por riesgo y proceso </t>
  </si>
  <si>
    <t xml:space="preserve">Seguimiento al cumplimiento de la política de riesgos </t>
  </si>
  <si>
    <t xml:space="preserve">Seguimiento a la  correcta identificación del riesgo </t>
  </si>
  <si>
    <t xml:space="preserve">Revisión  del adecuado diseño y la  ejecución del control  </t>
  </si>
  <si>
    <t>Criterio para la clasificación del riesgo</t>
  </si>
  <si>
    <t xml:space="preserve">Clasificación </t>
  </si>
  <si>
    <t xml:space="preserve">Conclusión  asociada a la  clasificación del riesgo </t>
  </si>
  <si>
    <t xml:space="preserve">Conclusión </t>
  </si>
  <si>
    <t>Creación del comité riesgos</t>
  </si>
  <si>
    <t xml:space="preserve">Descripción del Riesgo </t>
  </si>
  <si>
    <t>Acción u omisión</t>
  </si>
  <si>
    <t>Uso del Poder</t>
  </si>
  <si>
    <t>Desviación de la Gestión de lo público</t>
  </si>
  <si>
    <t>Está definido el responsable de la actividad  de control</t>
  </si>
  <si>
    <t xml:space="preserve">Está definida la periodicidad para la ejecución del control </t>
  </si>
  <si>
    <t xml:space="preserve">Se encuentra definido el propósito del control </t>
  </si>
  <si>
    <t xml:space="preserve">Se encuentra establecido como realizar la actividad de control </t>
  </si>
  <si>
    <t xml:space="preserve">Se encuentra establecido que pasa con las observaciones o desviaciones resultantes al ejecutar el control </t>
  </si>
  <si>
    <t xml:space="preserve">Cuenta con evidencia de ejecución de control </t>
  </si>
  <si>
    <t xml:space="preserve">Verificar que se encuentre  correctamente evaluada la solidez del conjunto de controles para establecer la zona de riesgo residual  </t>
  </si>
  <si>
    <t xml:space="preserve">Conclusiones  sobre el diseño y ejecución del control </t>
  </si>
  <si>
    <t xml:space="preserve">Recomendaciones para el fortalecimiento del control </t>
  </si>
  <si>
    <t>SI</t>
  </si>
  <si>
    <t>CORRUPCION</t>
  </si>
  <si>
    <t>ACCIÓN DE CONTINGENCIA</t>
  </si>
  <si>
    <t>REDUCIR EL RIESGO</t>
  </si>
  <si>
    <t xml:space="preserve">GESTION ARTISTICA Y CULTURAL </t>
  </si>
  <si>
    <t>Semestral</t>
  </si>
  <si>
    <t xml:space="preserve">EL PROCESO  SISTEMA INTEGRADO DE GESTIÓN. NO TIENE RIESGOS DE CORRUPCIÓN </t>
  </si>
  <si>
    <t>BAJA</t>
  </si>
  <si>
    <t>PROCESO Y OBJETIVO</t>
  </si>
  <si>
    <t>CAUSAS</t>
  </si>
  <si>
    <t>Riesgo Residual</t>
  </si>
  <si>
    <t>ACTIVIDADES REALIZADAS</t>
  </si>
  <si>
    <t>PORCENTAJE DE EJECUCIÓN</t>
  </si>
  <si>
    <t>Beneficio privado</t>
  </si>
  <si>
    <t>Falta o deficiente apropiación de los valores y principios institucionales</t>
  </si>
  <si>
    <t>Improbable</t>
  </si>
  <si>
    <t>Mayor</t>
  </si>
  <si>
    <t>Jefe de Oficina y funcionarios de la Oficina de Comunicaciones</t>
  </si>
  <si>
    <t xml:space="preserve">Durante el periodo evaluado las actividades programadas a realizar para fortalecer el control diseñado para prevenir la materialización del riesgo se encuentran ejecutadas en el 100%. </t>
  </si>
  <si>
    <t xml:space="preserve">SI </t>
  </si>
  <si>
    <t>El control se encuentra bien diseñado, se aplica  y es efectivo,  contribuyendo al  cumplimiento del objetivo del proceso y evitando la materialización del riesgo. Así mismo,  se concluye que el  control esta presente y funcionando.</t>
  </si>
  <si>
    <t>Entidad que reciba la denuncia</t>
  </si>
  <si>
    <t>Cada vez que sea necesario</t>
  </si>
  <si>
    <t xml:space="preserve">Si durante el periodo evaluado se materializó el riesgo,  determinar si se cumplió lo siguiente:  Informar al representante legal,   si consideró necesario  denunciar al ente de control respectivo,  iniciar las acciones correctivas necesarias,  analizar las causas y determinar acciones de mejora,  actualización del mapa,  implementación de acciones de contingencia. </t>
  </si>
  <si>
    <t>EXTREMA</t>
  </si>
  <si>
    <t>ALTA</t>
  </si>
  <si>
    <t xml:space="preserve">Rara vez </t>
  </si>
  <si>
    <t>Jefe de Oficina</t>
  </si>
  <si>
    <t>El riesgo se encuentra  clasificado Conforme a la metodología de la guía para la administración del riesgo y diseño de controles en la entidades públicas versión 4,  con uso adecuado de la herramienta DOFA</t>
  </si>
  <si>
    <t>En el periodo evaluado, la línea estratégica  en Comité de Coordinación de Control  Interno realizó  monitoreo   semestral  al cumplimiento de la Política de  Riesgos?</t>
  </si>
  <si>
    <t xml:space="preserve">Durante el periodo evaluado, la  primera  línea de defensa  realizó monitoreo  Bimestral  a las acciones tendientes a controlar y
Gestionar los riesgos y  los remitió  los resultados  a la Secretaría de Planeación ? </t>
  </si>
  <si>
    <t>Verificar que los controles establecidos en los mapas de riesgos, estén presentes en  la política operativa o en los procedimientos,  guías, actos administrativos, etc…</t>
  </si>
  <si>
    <t>Catastrófico</t>
  </si>
  <si>
    <t xml:space="preserve">Índice de cumplimiento = (Actividades ejecutadas /Actividades programadas)*100.    
</t>
  </si>
  <si>
    <r>
      <t xml:space="preserve">Numeral  8. Lineamientos:   a). </t>
    </r>
    <r>
      <rPr>
        <sz val="12"/>
        <color indexed="8"/>
        <rFont val="Arial"/>
        <family val="2"/>
      </rPr>
      <t>Si el   riesgo de Corrupción esta asociado a un trámite, determine  si el riesgo  se encuentra   documentado siguiendo loa lineamientos establecidos  en el anexo 3 de la guía de riesgos descrito:  Protocolo  para identificación de los riesgos de Corrupció</t>
    </r>
    <r>
      <rPr>
        <b/>
        <sz val="12"/>
        <color indexed="8"/>
        <rFont val="Arial"/>
        <family val="2"/>
      </rPr>
      <t>n.  b).</t>
    </r>
    <r>
      <rPr>
        <sz val="12"/>
        <color indexed="8"/>
        <rFont val="Arial"/>
        <family val="2"/>
      </rPr>
      <t xml:space="preserve"> Si es un riesgo asociado a activos de información  verificar que el riesgo se encuentre documentado con los lineamientos del anexo 4 de la guía descrito:  Lineamientos para los riesgos de seguridad digital</t>
    </r>
    <r>
      <rPr>
        <b/>
        <sz val="12"/>
        <color indexed="8"/>
        <rFont val="Arial"/>
        <family val="2"/>
      </rPr>
      <t xml:space="preserve">.   C)  </t>
    </r>
    <r>
      <rPr>
        <sz val="12"/>
        <color indexed="8"/>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indexed="8"/>
        <rFont val="Arial"/>
        <family val="2"/>
      </rPr>
      <t>D) Solo aplica al proceso contractual</t>
    </r>
    <r>
      <rPr>
        <sz val="12"/>
        <color indexed="8"/>
        <rFont val="Arial"/>
        <family val="2"/>
      </rPr>
      <t>: evaluar si se hizo uso del Manual para la Identificación
y Cobertura del Riesgo en los
Procesos de Contratación</t>
    </r>
    <r>
      <rPr>
        <b/>
        <sz val="12"/>
        <color indexed="8"/>
        <rFont val="Arial"/>
        <family val="2"/>
      </rPr>
      <t xml:space="preserve">. </t>
    </r>
  </si>
  <si>
    <r>
      <t xml:space="preserve">Numeral  8. Lineamientos:   a). </t>
    </r>
    <r>
      <rPr>
        <sz val="12"/>
        <color indexed="8"/>
        <rFont val="Arial"/>
        <family val="2"/>
      </rPr>
      <t>Si el   riesgo de Corrupción esta asociado a un trámite, determine  si el riesgo  se encuentra   documentado siguiendo loa lineamientos establecidos  en el anexo 3 de la guía de riesgos descrito:  Protocolo  para identificación de los riesgos de Corrupció</t>
    </r>
    <r>
      <rPr>
        <b/>
        <sz val="12"/>
        <color indexed="8"/>
        <rFont val="Arial"/>
        <family val="2"/>
      </rPr>
      <t>n.  b).</t>
    </r>
    <r>
      <rPr>
        <sz val="12"/>
        <color indexed="8"/>
        <rFont val="Arial"/>
        <family val="2"/>
      </rPr>
      <t xml:space="preserve"> Si es un riesgo asociado a activos de información  verificar que el riesgo se encuentre documentado con los lineamientos del anexo 4 de la guía descrito:  Lineamientos para los riesgos de seguridad digital</t>
    </r>
    <r>
      <rPr>
        <b/>
        <sz val="12"/>
        <color indexed="8"/>
        <rFont val="Arial"/>
        <family val="2"/>
      </rPr>
      <t xml:space="preserve">.   C)  </t>
    </r>
    <r>
      <rPr>
        <sz val="12"/>
        <color indexed="8"/>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indexed="8"/>
        <rFont val="Arial"/>
        <family val="2"/>
      </rPr>
      <t>D) Solo aplica al proceso contractual</t>
    </r>
    <r>
      <rPr>
        <sz val="12"/>
        <color indexed="8"/>
        <rFont val="Arial"/>
        <family val="2"/>
      </rPr>
      <t>: evaluar si se hizo uso del Manual para la Identificación y Cobertura del Riesgo en los Procesos de Contratación</t>
    </r>
    <r>
      <rPr>
        <b/>
        <sz val="12"/>
        <color indexed="8"/>
        <rFont val="Arial"/>
        <family val="2"/>
      </rPr>
      <t xml:space="preserve">. </t>
    </r>
  </si>
  <si>
    <t xml:space="preserve">PROCESO: GESTION CONTRACTUAL 
OBJETIVO: CONTRIBUIR ANUALMENTE EN LA GESTION DE ADQUISICION DE BIENES Y SERVICIOS REQUERIDOS EN LA OPERACIÓN DE LOS PROCESOS DE LA ENTIDAD CUMPLIENDO LA NORMATIVIDAD CONTRACTUAL VIGENTE.
</t>
  </si>
  <si>
    <t xml:space="preserve">CORRUPCIÓN </t>
  </si>
  <si>
    <t xml:space="preserve">Falta de Ética y valores  y de aplicación del código de integridad y buen gobierno. </t>
  </si>
  <si>
    <t>Probable</t>
  </si>
  <si>
    <t>Catastrofico</t>
  </si>
  <si>
    <t xml:space="preserve">D2O10 Realizar una capacitación anual con el equipo de trabajo de la oficina de contratación con el fin de  fortalecer el trabajo en equipo, y los valores institucionales </t>
  </si>
  <si>
    <t>Acta y planilla de asistencia</t>
  </si>
  <si>
    <t xml:space="preserve">Indice de cumplimiento = (Actividades ejecutadas /Actividades programadas)*100.    
</t>
  </si>
  <si>
    <t xml:space="preserve">Las  acciones  formulada para fortalecer los controles y prevenir la materialización del riesgo se encuentra implementada en el  100%. Sin embargo es necesario fortalecer esta actividad y realizar con más frecuencia teniendo en cuenta los cambios  de contratistas. </t>
  </si>
  <si>
    <t>La Oficina de Control Interno constata que las de las actividades de control se encuentran establecidas mediante el  uso adecuado de la  herramienta DOFA y están  atacando   las  causas generadoras del riesgo. Los demás criterios del numeral 8 de la política no se evaluaron porque NO aplican   para  este riesgo como lo indica la Guía para la Administración del Riesgo y el Diseño de Controles en Entidades Públicas Versión 4.</t>
  </si>
  <si>
    <t xml:space="preserve">No se materializo el riesgo </t>
  </si>
  <si>
    <t>La evaluación de los controles en su solidez, encontrando que fue realizada correctamente, siendo coherente con los criterios establecidos por la Guía para la Administración de Riesgos Versión 4</t>
  </si>
  <si>
    <t>Conforme a lo establecido en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concluyéndose, que se estableció un control para cada causa del riesgos, según lo establecido en la guía, se dió  cumplimiento de forma adecuada a los pasos establecidos en el numeral  3.2.2 valoración de controles - diseño de controles. Se efectuó la actualización del normograma del proceso, el cual fue enviado a la dirección de talento humano conforme al procedimiento establecido</t>
  </si>
  <si>
    <t>Falta de controles en el proceso de selección de los proponentes</t>
  </si>
  <si>
    <t>011 D03 Estudios previos (procesos de selección)con vistos buenos de la revisión del equipo estructurador responsable del proceso</t>
  </si>
  <si>
    <t>Informe trimestral  de Muestreo de los contratos suscritos con sus respectivos  estudios previos aprobados ( visto bueno por parte  del equipo estructurador de la secretaria ejecutora)</t>
  </si>
  <si>
    <t>Secretarias ejecutoras y oficina de contratación</t>
  </si>
  <si>
    <t>Trimestral</t>
  </si>
  <si>
    <t xml:space="preserve">Las  acciones  formulada para fortalecer los controles y prevenir la materialización del riesgo se encuentra implementada en el  100%. Y se dio cumplimiento al 100% para el I trimestre de la vigencia. </t>
  </si>
  <si>
    <t>No aplicación de la normatividad vigente y de las directrices establecidas en el manual de contratación</t>
  </si>
  <si>
    <t>D11O2 Realizar una capacitación semestral con los lideres de los procesos, para el fortalecimiento y la toma de conciencia del proceso gestión contractual.</t>
  </si>
  <si>
    <t>Dos Actas y dos planillas de asistencia</t>
  </si>
  <si>
    <t xml:space="preserve">ACCION DE CONTINGENCIA </t>
  </si>
  <si>
    <t>A1 D2 Reporte para Inicio de procesos Disciplinarios, penales, Fiscales, administrativo según corresponda</t>
  </si>
  <si>
    <t>Oficios y Memorando</t>
  </si>
  <si>
    <t xml:space="preserve">No se materializo el riesgo en el periodo evaluado </t>
  </si>
  <si>
    <t>Contratar bienes, obras y servicios no relacionados ni vinculados con la emergencia y/o justificándose en ella.</t>
  </si>
  <si>
    <t xml:space="preserve">Probable </t>
  </si>
  <si>
    <t xml:space="preserve">REDUCIR EL RIESGO </t>
  </si>
  <si>
    <t xml:space="preserve">O3D3 Realizar una capacitación semestral  para la unificación de criterios en los procesos contractuales, con el personal adscrito a la oficina de contratación. </t>
  </si>
  <si>
    <t>Adjudicación de contratos a proveedores sin idoneidad, o sin adecuada capacidad financiera o experiencia necesaria en detrimento de la ejecución del contrato</t>
  </si>
  <si>
    <t>O7 D13 Verificar el objeto contractual tenga estrecha relación entre  la urgencia manifiesta , con lo proferido en la resolución de declaración de la misma</t>
  </si>
  <si>
    <t>Resolución de urgencia manifiesta</t>
  </si>
  <si>
    <t>Secretarias ejecutoras</t>
  </si>
  <si>
    <t>Semestral (Si se celebran contratos de urgencia manifiesta)</t>
  </si>
  <si>
    <t>No aplica , durante los meses de enero a abril de 2022, no se suscribieron contratos de urgencia manifiesta</t>
  </si>
  <si>
    <t xml:space="preserve">Las  acciones  formulada para fortalecer los controles y prevenir la materialización del riesgo se encuentra implementada en el  0%.  </t>
  </si>
  <si>
    <t xml:space="preserve">O1 D15 Verificar que los proponentes sean empresas formalmente constituidas, y que estén registrados en la Cámara de Comercio </t>
  </si>
  <si>
    <t>SECOP II</t>
  </si>
  <si>
    <t>Sobrecostos en los contratos de bienes, obras o servicios independiente de posibles distorsiones del mercado</t>
  </si>
  <si>
    <t>07 O1 D16 Uso de las plataformas, herramientas y demás instrumentos de la Agencia Nacional de Contratación por parte de las Secretarias Ejecutoras, de tal manera que se garanticen precios del mercado justos y razonables</t>
  </si>
  <si>
    <t>Memorandos y Oficios</t>
  </si>
  <si>
    <t xml:space="preserve">No se materializó el riesgo </t>
  </si>
  <si>
    <t>Posibilidad de que el supervisor certifique el cumplimiento de  las obligaciones contractuales del contratista sin la respectiva verificación</t>
  </si>
  <si>
    <t>Desconocimiento del manual de contratación y manual de supervisión por parte del supervisor</t>
  </si>
  <si>
    <t>Posible</t>
  </si>
  <si>
    <t>NO</t>
  </si>
  <si>
    <t>Incumplimiento de las obligaciones por parte del contratista</t>
  </si>
  <si>
    <t xml:space="preserve">D18 O12. Realizar circular  trimestral a los ordenadores del gasto y supervisores, reiterando el cumplimiento de la circular No. 00035 del 14/09/2021. Directriz de seguimiento a riesgos contractuales en la etapa de ejecución por parte de los ordenadores del gasto y supervisores de contratos y/o convenios </t>
  </si>
  <si>
    <t>Cuatro circulares</t>
  </si>
  <si>
    <t xml:space="preserve">Las  acciones  formulada para fortalecer los controles y prevenir la materialización del riesgo se encuentra implementada en el  100%.  </t>
  </si>
  <si>
    <t>ACCON DE CONTIGENCIA</t>
  </si>
  <si>
    <t>Supervisor y Ordenador del Gasto</t>
  </si>
  <si>
    <t>Falta de aplicación y apropiación de la normatividad vigente</t>
  </si>
  <si>
    <t xml:space="preserve">Mayor </t>
  </si>
  <si>
    <t xml:space="preserve">ALTA </t>
  </si>
  <si>
    <t>Acto administrativo, Resolución para otorgamiento de encargos</t>
  </si>
  <si>
    <t>Director( a) de Talento Humano</t>
  </si>
  <si>
    <t>1/01/2022 a 31/12/2022</t>
  </si>
  <si>
    <t>EFICACIA: Índice de Cumplimiento                    A= (# de encargos otorgados bajo el cumplimiento de la normatividad/ # encargos otorgados)*100</t>
  </si>
  <si>
    <t xml:space="preserve">Durante el periodo evaluado no se materializo el riesgo </t>
  </si>
  <si>
    <t xml:space="preserve">CORRUPCION </t>
  </si>
  <si>
    <t>Falta de apropiación a los valores y principios  establecidos en el  Código de Integridad y Buen Gobierno</t>
  </si>
  <si>
    <t xml:space="preserve">Circulares </t>
  </si>
  <si>
    <t>Una vez verificado los soportes y evidencias de la ejecución de la actividad este se dio cumplimiento y realizada la capacitación a diferentes secretarías. por lo tanto cumple al 100%.</t>
  </si>
  <si>
    <t xml:space="preserve">Remitir los casos respectivos donde hayan ocurrido nombramientos sin los requisitos establecidos por la normatividad legal vigente a las instancias correspondientes para iniciar las investigaciones a que hayan lugar </t>
  </si>
  <si>
    <t>Memorandos u oficios remitidos a las autoridades correspondientes</t>
  </si>
  <si>
    <t>Favorecer interés propios o a terceros con decisiones o actuaciones dentro de la Administración Municipal</t>
  </si>
  <si>
    <t>Falta de documentación y socialización del identificación y declaración de conflictos de intereses</t>
  </si>
  <si>
    <t xml:space="preserve">Menor </t>
  </si>
  <si>
    <t>Actas de reunión, formatos de declaración, matriz seguimiento</t>
  </si>
  <si>
    <t xml:space="preserve">Las  acciones  formulada para fortalecer los controles y prevenir la materialización del riesgo se encuentra implementada en el  100%  </t>
  </si>
  <si>
    <t>S</t>
  </si>
  <si>
    <t xml:space="preserve">Prevalecer el interés particular en vez del común en una situación determinada </t>
  </si>
  <si>
    <t xml:space="preserve">Convoca a comité extraordinario de riesgo para tratar los casos detectados </t>
  </si>
  <si>
    <t xml:space="preserve">EL PROCESO  DE ATENCION AL CIUDADANO  NO TIENE RIESGOS DE CORRUPCIÓN </t>
  </si>
  <si>
    <t xml:space="preserve">El control cumple los criterios, pero no es coherente para atacar la causa generadora del riesgo, en razón a que el control indicado seria los que se  encuentra establecido en la hoja de vida de los trámites propensos a riesgos de corrupción, asociados a los criterios establecidos  y validados por quien emite  la respuesta al requerimiento del ciudadano.  </t>
  </si>
  <si>
    <t>Posibilidad de que se presente direccionamiento de los procesos de contratación a favor de terceros</t>
  </si>
  <si>
    <t xml:space="preserve">Para la fecha de evaluación,  se evidenció la realización de capacitación con el equipo de trabajo de la oficina de contratación sobre  los valores institucionales y trabajo en equipo, evidenciado y soportado en el Acta No. 02 del 17 de enero de 2022. por otra parte, se efectuó capacitación con el equipo de trabajo de la oficina de contratación sobre los temas relacionados a la actualización del instructivo de estudios previos ,formatos de estudios previos , clausulado de procesos de selección y capacitación sobre los  valores, estos soportado y evidenciado mediante Acta N° 14 del 05 de agosto de 2022. </t>
  </si>
  <si>
    <t>Creación del Comité de Riesgos mediante Resolución No. 000069 del 27 de mayo de 2022.</t>
  </si>
  <si>
    <t>Durante el periodo  de mayo a agosto del 2022, la jefe de la Oficina de Control  Interno, socializó en el  Comité de Coordinación de Control Interno, los resultados del seguimiento al cumplimiento de la política de riesgos.  La evidencia reposa en el   acta No. 2 del  27 de junio del 2022.</t>
  </si>
  <si>
    <t xml:space="preserve">Se evidenció Monitoreo del Mapa de Riesgo de Gestión y de Corrupción del proceso de Gestión Contractual. 
Mayo-junio: realizado el 11 de julio del 2022, mediante el Acta N° 11
Julio-Agosto: realizado el  31 de agosto del 2020 quedando soportada mediante acta N° 16 </t>
  </si>
  <si>
    <t>Se encuentra bien evaluada la solidez  del conjunto de controles, por lo tanto esta bien establecida la zona del riesgo residual, lo que indica ue fue realizada correctamente, siendo coherente con los criterios establecidos por la Guía para la Administración de Riesgos Versión 4.</t>
  </si>
  <si>
    <t xml:space="preserve">No se encuentra inmersa en el procedimiento, políticas manuales </t>
  </si>
  <si>
    <t xml:space="preserve">Mantener la cultura de aplicación del control, sin embargo, si se generan  cambios en el contexto estratégico del proceso (factores internos y externos),  se recomienda analizar si se continúan aplicando  el mismo control.  Por otra parte, la Oficina de Contratación,  remitió mediante memorando N° 1040-030128 del 31 de mayo con el asunto: Actualización de los mapas de Riesgos de Corrupción y Gestión del proceso de Gestión Contractual, creación del comité de riesgos  a la Dirección de Fortalecimiento Institucional, pero al momento de realizar la evaluación por parte de la Oficina de Control Interno, el día 07/09/2022 se verificó el mapa de riesgos de corrupción definitivo y consolidado el cual se encuentra publicado en la pagina web e la entidad  por parte de la Dirección de Fortalecimiento Institucional https://ibague.gov.co/portal/seccion/contenido/index.php?type=3&amp;cnt=8 . Actualizados  con fecha 2022-08-23, estos no corresponden a los enviados por el proceso, por lo anterior , se  recomienda, que una vez se encuentre el apa consolidado definitivo de la entidad, lo revisen y de ver que no se encuentra el remitido por el proceso, acudir directamente al enlace de fortalecimiento para que se haga el respectivo cambio. 
adicionalmente, se recomienda documentar el control en el procedimiento, manual o guias asocidos al proceso </t>
  </si>
  <si>
    <t>Se evidenció informe trimestral  procede a realizar revisión de los contratos publicados en la plataforma contractual de la entidad-Pisami, verificando que los estudios previos estén publicados en SECOP II, y que cuenten con los vistos buenos del equipo estructurador responsable del proceso (ordenador del gasto y supervisor), donde se realizo una muestra de  43 contratos suscritos del segundo  trimestre, así: 2399, 2400, 2401, 2402, 2441, 2440, 2439, 2438, 2437, 2436, 2435, 2434, 2433, 2432, 2431, 2430, 2429, 2428, 2427, 2426, 2425, 2423, 2424, 2422,2424, 2420, 2419, 2418, 2417,  2416,2415,2414,2413,2412,2411,2410,2409,2408,2407,2406,2405,2404, 2403 del 2022; donde se evidenció que cumplen con su respectivo estudio previo y se encuentran con el visto buenos del equipo estructurador . 
.</t>
  </si>
  <si>
    <t>Se encuentra documentado en el Manual de contratación  MAN-GC-01 versión 05 del  05/12/2020</t>
  </si>
  <si>
    <t xml:space="preserve">Mantener la cultura de aplicación del control, sin embargo, si se generan  cambios en el contexto estratégico del proceso (factores internos y externos),  se recomienda analizar si se continúan aplicando  el mismo control.  </t>
  </si>
  <si>
    <t xml:space="preserve">Se evidenció  socialización y capacitación del proceso de Gestión Contractual  para ordenadores del gasto, jefes de oficina, directores y supervisores, en relacion a  las actualizaciones realizadas al  formato de informe de supervision, evidenciada mediante el acta No. 07 del 12 de mayo de 2022.,  tambien se efectuó socialización y capacitación del Proceso de Gestion Contractual para ordenadores del gasto, jefes de oficina, directores y supervisores, en relacion a  como se utiliza la plataforma de bolsa mercantil, soportada con el acta N° 12 del 28 de julio de 2022, adicionalmente se evidenció planillas de asistencia. </t>
  </si>
  <si>
    <t>se recomienda documentar el control en el procedimiento, manual o guias asocidos al proceso.</t>
  </si>
  <si>
    <t>Posibilidad de Indebida utilización de la figura de urgencia manifiesta en el marco de la ley 80 de 1993 y sus normas concordantes</t>
  </si>
  <si>
    <t>Se realizó capacitación y revisión con el equipo de trabajo de la oficina de contratación sobre  la actualizacion de los  procedimientos del proceso contractual , con acta No. 03 del 21 de febrero  de 2022.                                                          Se realizó capacitación con el equipo de trabajo de la oficina de contratación sobre la actualizacion del instructivo de estudios previos ,formatos de estudios previos , clausulado de procesos de seleccion y capacitacion sobre los  valores,   con acta No. 14 del 05 de agosto de 2022</t>
  </si>
  <si>
    <t xml:space="preserve">Conforme a lo establecido en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concluyéndose, que se estableció un control para cada causa del riesgos, según lo establecido en la guía, se dio  cumplimiento de forma adecuada a los pasos establecidos en el numeral  3.2.2 valoración de controles - diseño de controles. Se efectuó la actualización del normograma del proceso, el cual fue enviado a la dirección de talento humano conforme al procedimiento establecido
</t>
  </si>
  <si>
    <t>No aplica , durante los meses de julio y agosto de 2022, no se suscribieron contratos de urgencia manifiesta</t>
  </si>
  <si>
    <t xml:space="preserve">Se  evidenció  realizó socialización y capacitación del proceso de Gestión  contractual, para ordenadores del gasto, jefes de oficna, directores y supervisores, en relación a  las actualizaciones realizadas al  formato de informe de supervision, soportadas mediante Acta No. 07 del 12 de mayo de 2022 y se evidenció socialización y capacitación del Proceso de Gestion Contractual para ordenadores del gasto, jefes de oficina, directores y supervisores, en relacion a  como se utliza la plataforma de bolsa mercantil, soprtada mediante acta No. 12 del 28 de julio de 2022, con sus planillas de asistencia. </t>
  </si>
  <si>
    <t xml:space="preserve">Conforme a lo establecido en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concluyéndose, que se estableció un control para cada causa del riesgos, según lo establecido en la guía, se dio  cumplimiento de forma adecuada a los pasos establecidos en el numeral  3.2.2 valoración de controles - diseño de controles. Se efectuó la actualización del normograma del proceso, el cual fue enviado a la dirección de talento humano conforme al procedimiento establecido
</t>
  </si>
  <si>
    <t>Mantener la cultura de aplicación del control, sin embargo, si se generan  cambios en el contexto estratégico del proceso (factores internos y externos),  se recomienda analizar si se continúan aplicando  el mismo control.  
Se recomienda documentar el control en los procedimientos</t>
  </si>
  <si>
    <t xml:space="preserve">Se  evidenció circular  No. 00014 del  3 de marzo del 2022, sobre la reiteración de las directrices de seguimiento a riesgos contractuales conforme a la circular 0035 del 14/09/2021, Circular 0019 del 15 de marzo del 2022 sobre las obligaciones de los supervisores en la contratación estatal, Circular 0037 del 8 de junio del 2022, sobre reiteración de las directrices de seguimiento a riesgos contractuales conforme a la circular 0035 del 14/09/2021 y circular 00040 del 17 de junio del 2022 sobre reiteración de las directrices de seguimiento a riesgos contractuales conforme a la circular 0035 del 14/09/2021.  </t>
  </si>
  <si>
    <t>Posibilidad de tener Investigaciones Disciplinarias, Penales y Fiscales por otorgar encargos y provisionalidades sin el cumplimiento de los requitos según manual de funciones</t>
  </si>
  <si>
    <t>A4-A5-F3-F4-F7-F8-F9 Vincular personal competente, y suministrar capacitacion al personal  que lo requira para mejorar las competencias, asi mismo realizar  a traves de procesos de induccion y reinduccion la socialización del Codigo de integridad y buen gobierno</t>
  </si>
  <si>
    <t>En el periodo evaluado, se evidenció  dos otorgamiento de encargos, y actos administrativos donde mediante el decreto 1000-0431 del 22 de julio se provee el encargo al señor Carlos Elías Rojas como técnico operativo código 314 grado 04 de la Secretaría de Educación , y se le comunico mediante memorando N° 1041-2022-038766 del 26 de julio del 2022. por otra parte, se otorgo encargo mediante Decreto N° 1000-0430 del 22 de julio al señor Carlos Alberto Ramírez como Profesional Universitario, código  219 grado 10 a la Secretaría de Infraestructura y se le comunico mediante memorando N°1041-2022-038769 del 26 de julio del 2022</t>
  </si>
  <si>
    <t>Comité de Riesgos fue creado, mediante Resolución No. 1010-0288 del 12 de marzo del 2019</t>
  </si>
  <si>
    <t>Durante el periodo  mayo a agosto del  de 2022, la jefe de la Oficina de Control  Interno, socializó en el  Comité de Coordinación de Control Interno, los resultados del seguimiento al cumplimiento de la política de riesgos.  La evidencia reposa en el    acta No. 2 del  27 de junio del 2022.</t>
  </si>
  <si>
    <r>
      <t>Se evidenció realización de Reunión de seguimiento y monitoreo de los mapas de riesgos del proceso.
Mayo- junio: Realizada el 5 de julio del 2022, mediante Acta N° 5 de reunion ordinaria  del comité de evaluación, seguimiento y manejo de los riesgos de la secretaria Administrativa.</t>
    </r>
    <r>
      <rPr>
        <sz val="12"/>
        <color rgb="FFFF0000"/>
        <rFont val="Arial"/>
        <family val="2"/>
      </rPr>
      <t>.</t>
    </r>
    <r>
      <rPr>
        <sz val="12"/>
        <color theme="1"/>
        <rFont val="Arial"/>
        <family val="2"/>
      </rPr>
      <t xml:space="preserve">
julio- agosto: Realizada el  día 2 de septiembre del 2022, mediante Acta N° 6 de reunion ordianria del Comite de evaluación, seguimiento y manejo de los riesgos de la Secretaria Administrativa.</t>
    </r>
  </si>
  <si>
    <t>los controles están presentes en el manual de inducción y reinduccion: MAN-GH001
 versión 04 del 25/02/2022</t>
  </si>
  <si>
    <t xml:space="preserve">Mantener la cultura de aplicación del control, sin embargo, si se generan  cambios en el contexto estratégico del proceso (factores internos y externos),  se recomienda analizar si se continúan aplicando  el mismo control.   </t>
  </si>
  <si>
    <t>Socializar del Codigo de integridad y buen gobierno a través de procesos de inducción y reinducción</t>
  </si>
  <si>
    <t xml:space="preserve">se evidencio jornada de inducción/reinducción, donde se convocó  27 funcionarios, observandosé planilla de asistencia de  3 funcinarios. </t>
  </si>
  <si>
    <t>Una vez verificado los soportes y evidencias de la ejecución de la actividad este se dio cumplimiento y realizada la capacitación a diferentes secretarías. por lo tanto cumple al 11%.</t>
  </si>
  <si>
    <t xml:space="preserve">Si bien es cierto las causas generadoras del riesgo  se encuentran relacionadas en la herramienta DOFA, no se encuentra descrita la estrategia, que ataca la causa generadora del riesgo, por lo que se concluye que no se da aplicabilidad efectiva a la herramienta.  Adicionalmente, no es efectiva, dado el resultado de la convocatoria de los funcionaris y la no asistencia de los convocados. 
</t>
  </si>
  <si>
    <t>la actividad de control no se encuentra identificada en la herramienta y asociar la estrategia en la DOFA</t>
  </si>
  <si>
    <t xml:space="preserve">Se recomienda, verficar, las causas generadoras del riesgo y Dar manejo efectivo a la herramienta DOFA, toda vez que la actividad de control no se encuentra identificada en la herramienta y asociar la estrategia en la DOFA
 </t>
  </si>
  <si>
    <t>Favorecer intereses propios o a terceros con decisiones o actuaciones dentro de la Administración Municipal</t>
  </si>
  <si>
    <t>D6 O10 Documentación actualizada frente a conflicto de intereses y socialización de la misma</t>
  </si>
  <si>
    <t xml:space="preserve">Se evidenció FORMATO: DECLARACIÓN DE SITUACIÓN DE CONFLICTO DE INTERESES Código: FOR-22-PRO-GH-01 del 12/05/2020.  en el periodo de evaluación no se presentó situaciones de conflicto de interés.  Por lo cual no fueron diligenciadas ni se realizó ninguna reunion </t>
  </si>
  <si>
    <t>Teniendo en cuenta los criterios establecidos en la Guía para la Administración del Riesgo y el Diseño de Controles en Entidades Públicas, cumple con las características y  los cuatro criterios para que la descripción del riesgo y su clasificación sea de corrupción.</t>
  </si>
  <si>
    <t>los controles están presentes el instructivo para el manejo y declaración de posibles casos de conflicto de intereses en la entidad: INS-GH-004 version 01 del 05/08/2022</t>
  </si>
  <si>
    <t xml:space="preserve">Conforme a lo establecido en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concluyéndose, que se estableció un control para cada causa del riesgos, según lo establecido en la guía, se dio  cumplimiento de forma adecuada a los pasos establecidos en el numeral  3.2.2 valoración de controles - diseño de controles. </t>
  </si>
  <si>
    <t xml:space="preserve">Una vez se presente declaratoria de conflicto de interés documentarlo .
Continuar con la aplicabilidad del control </t>
  </si>
  <si>
    <t xml:space="preserve">Socialización del conflicto de interés </t>
  </si>
  <si>
    <t xml:space="preserve">Si bien es cierto las causas generadoras del riesgo  se encuentran relacionadas en la herramienta DOFA, no se encuentra descrita la estrategia, que ataca la causa generadora del riesgo, por lo que se concluye que no se da aplicabilidad efectiva a la herramienta.  </t>
  </si>
  <si>
    <t xml:space="preserve">PROCESO: GESTIÓN DEL TRÁNSITO Y LA MOVILIDAD
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
</t>
  </si>
  <si>
    <t xml:space="preserve">Posibilidad de solicitar y/o recibir dádivas para  retardar, agilizar u omitir un trámite o servicio en beneficio propio o de un tercero </t>
  </si>
  <si>
    <t>fallas en la cultura de la probidad (honradez)</t>
  </si>
  <si>
    <t xml:space="preserve">Catastrofico </t>
  </si>
  <si>
    <t xml:space="preserve">EXTREMO </t>
  </si>
  <si>
    <t>D12 O4 Definir un plan de socialización y capacitación del código de integridad y buen gobierno para funcionarios de planta y contrato.</t>
  </si>
  <si>
    <t>Capacitaciones</t>
  </si>
  <si>
    <t>Secretario y directores</t>
  </si>
  <si>
    <t>1 vez al año</t>
  </si>
  <si>
    <t xml:space="preserve">Indicador de eficacia: 
Índice de cumplimiento = (Actividades ejecutadas /Actividades programadas)*100.    
</t>
  </si>
  <si>
    <t xml:space="preserve">Se evidenció memorando N°025287 del 4/05/2022, solicitando a la Secretaría Administrativa capacitación  del Código de Integridad y buen gobierno para los funcionarios y contratistas de las diferentes áreas  de la Secretaría de Movilidad. En respuesta a esta solicitud El Grupo  de Talento Humano, se contactó con la Secretaría de Movilidad, para coordinar  la fecha y hora en que se pueda brindar la respectiva capacitación. Cabe  mencionar, que el tema del Código de Integridad y Buen Gobierno esta inmerso en la capacitación de inducción y reinducción del personal de planta. Se solicitará que ésta charla se extienda al personal de prestación de servicios.     Con esta actividad, se busca fortalecer la cultura de la probidad (honradez) dentro de la Secretaria de Movilidad. sin embargo frente a esta respuesta no se evidencia soportes  documentado. </t>
  </si>
  <si>
    <t xml:space="preserve">Durante el periodo evaluado las actividades programadas a realizar para fortalecer el control diseñado para prevenir la materialización del riesgo se encuentran ejecutadas en el 25%. </t>
  </si>
  <si>
    <t>Mediante Resolución 2400- 000128 del 02 de marzo del 2022, por medio del cual se implementa actualización del comité de riesgos.</t>
  </si>
  <si>
    <t>La Oficina de Control Interno constata que las de las actividades de control se encuentran establecidas mediante el  uso adecuado de la  herramienta DOFA y el anexo 3, toda vez que este se encuentra adherido  a riesgos de corrupción asociados con tramites,  están  atacando   las  causas generadoras del riesgo. Los demás criterios del numeral 8 de la política no se evaluaron porque NO aplican   para  este riesgo como lo indica la Guía para la Administración del Riesgo y el Diseño de Controles en Entidades Públicas Versión 4.</t>
  </si>
  <si>
    <t>Durante el periodo  mayo a agosto de 2022, la jefe de la Oficina de Control  Interno, socializó en el  Comité de Coordinación de Control Interno, los resultados del seguimiento al cumplimiento de la política de riesgos.  La evidencia reposa en el    acta No. 2 del  27 de junio del 2022.</t>
  </si>
  <si>
    <r>
      <t xml:space="preserve">Se evidenció realización de COMITÉ TECNICO
Monitoreo Mapas de Riego de Corrupción y de Gestión de la Secretaría de Movilidad
</t>
    </r>
    <r>
      <rPr>
        <b/>
        <sz val="12"/>
        <color theme="1"/>
        <rFont val="Arial"/>
        <family val="2"/>
      </rPr>
      <t>Mayo- junio</t>
    </r>
    <r>
      <rPr>
        <sz val="12"/>
        <color theme="1"/>
        <rFont val="Arial"/>
        <family val="2"/>
      </rPr>
      <t xml:space="preserve">: Monitoreo Mapas de Riego de Corrupción y de Gestión mediante Acta N° 01 del 4 de mayo del 2022 y Acta N° 02 del 21 de junio del 2022.
</t>
    </r>
    <r>
      <rPr>
        <b/>
        <sz val="12"/>
        <color theme="1"/>
        <rFont val="Arial"/>
        <family val="2"/>
      </rPr>
      <t>Julio- agosto</t>
    </r>
    <r>
      <rPr>
        <sz val="12"/>
        <color theme="1"/>
        <rFont val="Arial"/>
        <family val="2"/>
      </rPr>
      <t>: Monitoreo Mapas de Riego de Corrupción y de Gestión mediante Acta N° 04 del 31 de agosto del 2022</t>
    </r>
  </si>
  <si>
    <t>No se materializó el riesgo</t>
  </si>
  <si>
    <t xml:space="preserve">Se encuentra bien evaluada la solidez  del conjunto de controles, por lo tanto esta bien establecida la zona del riesgo. residual. </t>
  </si>
  <si>
    <t xml:space="preserve">No se encuentran inmersos el los procedimientos ni manuales asociados al proceso </t>
  </si>
  <si>
    <t>El control cumple los criterios, pero no es coherente para atacar la causa generadora del riesgo,</t>
  </si>
  <si>
    <t xml:space="preserve">Realizar de forma adecuadad la ametodologia de la identificación del riesgo, dando claridad y coherencia a las casusas generadoras y estrategias  a eiimplenetar, debido a que estas no cuentan con la coherncia para la efectividad de los controles. 
Adicionalmente, designar un funcionario de planta, responsable de la entrega total de las evidencias de la ejecución de las actividades de los controles y definir un plan de contigencia en el evento de que este, se ausente, que pueda efectuar la evaluación junto con la Oficina de control Interno, la validación de los soportes evidencias de la realización de las actividades y controles. Adicionalmente documentar los controles en los procediieto, guias politacas operativas los controles. 
Revizar y actualizar el mapa de riesgos, teniendo en cuenta las observaciones realizadas por la Oficina de Control Interno y hacer un buen uso de  la metodologia establecida en la guia de riesgos para la priorización de las causas.
Se recomienda revisar, analizar y realizar los cambios pertinenetes frente a la periodicidad de la ejecución de controles, teniendo en cuenta los riesgos materializados y la complejidad del procesos, adicionalmente, se recomienda dentro de la identificación de causas tener en cuenta los mdios de comunicación y las diferentes denuncias instauradas por el clente extero, a fin de generar estrategias efectivas que permitan atacar la causa raiz o dirimir y disminuir estos riesgos. </t>
  </si>
  <si>
    <t>Dificultad para la ejecución de trámite soportados con el uso de herramientas tecnológicas que previenen las acciones presenciales</t>
  </si>
  <si>
    <t>F4A8 Incrementar al 20% los tramites totalmente en línea</t>
  </si>
  <si>
    <t xml:space="preserve">Desarrollo trámites en línea </t>
  </si>
  <si>
    <t xml:space="preserve">Indicador de eficacia: 
índice de cumplimiento = (Actividades ejecutadas /Actividades programadas)*100.    
</t>
  </si>
  <si>
    <t>Se evidenció,  que mediante memorando N° 23328 del 25/04/2022 solicitud de informe sobre  los digiturno, turnos web y pagos PSE. Frente, donde se responde que para restaurar el servicio de digiturno, el mismo está inmerso en la obligaciones del proveedor de la plataforma que soporta los servicios del organismo de tránsito, conforme a lo anterior una vez surta proceso licitatorio que se está  efectuando y se asigne el contrato el supervisor del contrato deberá solicitar el cumplimiento de la obligación, de igual forma la secretaria de movilidad deberá proporcionar la logística (Televisores Led, acometidas eléctricas, puntos de red, cables de conexión HMDI, extensiones eléctricas apropiadas, dispensador de turnos a nivel local). adicionalmente, Se han adelantado mesas de trabajo con MOVILIZA, en donde se realizan las pruebas para el pago PSE del trámite de Certificado de Libertad y Tradición. por lo anterior, éste trámite estaría habilitado en línea para el acceso de nuestros usuarios. se evidenció registro fotográfico, de las mesas de trabajo realizadas con Moviliza y Banco Davivienda, para la realización de los pagos PSE en la plataforma.  Por el momento, se tiene plan piloto a implementar con el pago en línea del Certificado de Libertad y Tradición. de la misma manera, se ha realizado comunicación con la Secretaria de las Tics para la incorporación de otros trámites en la plataforma y pagina web de la Alcaldía Municipal de Ibagué, y así brindar el acceso a la ciudadanía, sin embargo es importante aclarar que no se evidenció trazabilidad de las solicitudes enviadas a la Secretaría de las Tic, adicionalmente se evidencio cta. N° 1 del 3 de mayo del 2022, en relación con informe de avance.  pero se concluye que el estado va en un 20% del desarrollo.</t>
  </si>
  <si>
    <t xml:space="preserve">Durante el periodo evaluado las actividades programadas a realizar para fortalecer el control diseñado para prevenir la materialización del riesgo se encuentran ejecutadas en el 20%. </t>
  </si>
  <si>
    <t>La Oficina de Control Interno constata que las de las actividades de control  se encuentran establecidas mediante el  uso adecuado de la  herramienta DOFA y están  atacando   las  causas generadoras del riesgo. en cuanto a los demás criterios del numeral 8 de la política  se evaluaron  el anexo N° 3 toda vez que el riesgo está asociado a tramites, y verificando la priorización de causas de riesgos de corrupción de tramites, se evidenció que no se utilizo la herramienta adecuadamente.  por lo cual, no se dio manejo a lo que indica la Guía para la Administración del Riesgo y el Diseño de Controles en Entidades Públicas Versión 4.</t>
  </si>
  <si>
    <t>Falta de mecanismos de control sobre los tramitadores que orientan al cliente y saturan las oficinas</t>
  </si>
  <si>
    <t>F1 F4 A4 A7Mesas de trabajo con tramitadores para mitigar el impacto negativo que pueden producir en los procesos de la Secretaría.</t>
  </si>
  <si>
    <t>Actas</t>
  </si>
  <si>
    <t>Secretario y Directores</t>
  </si>
  <si>
    <t xml:space="preserve">para el periodo comprendido no se efectuaron mesas de trabajo estas fueron realizadas en el periodo anterior. </t>
  </si>
  <si>
    <t>La Oficina de Control Interno constata que las de las actividades de control  se encuentran establecidas mediante el  uso adecuado de la  herramienta DOFA y están  atacando   las  causas generadoras del riesgo. en cuanto a los demás criterios del numeral 8 de la política  se evaluaron  el anexo N° 3 toda vez que el riesgo está asociado a tramites, y verificando la priorización de causas de riesgos de corrupción de tramites, se evidenció que no se utilizo la herramienta adecuadamente.  por lo cual, no se dio manejo a lo que indica la Guía para la Administración del Riesgo y el Diseño de Controles en Entidades Públicas Versión 4. por lo tanto no se uso efectivamente la herramienta del FORMATO: PRIORIZACIÓN DE CAUSAS DE  RIESGOS DE CORRUPCIÓN ASOCIADOS A TRÁMITES</t>
  </si>
  <si>
    <t xml:space="preserve">El control cumple los criterios, pero no es coherente para atacar la causa generadora del riesgo, teniendo en cuenta la complejidad del proceso y los cambios tecnologico y de tramites que se realizan con el uso de laas plataformas tecnologicas. </t>
  </si>
  <si>
    <t>D12 A4A5Denuncias y apertura de procesos según el caso</t>
  </si>
  <si>
    <t xml:space="preserve">Procesos Instaurados </t>
  </si>
  <si>
    <t>Se evidenció, la remisión a la Oficina de Control Interno Disciplinario, las quejas y denucnias allegadas por parte del cliente externo, donde mediante correo institucional se deja la trazabilidad  donde en eel mes de mayo se remitio el 27 de mayo una queja, en junio se remitieron tres denuncias  el 14 de junio y el 30 e junio, en julio se remitieron 2 quejas una el 1 de julio y la otra el 25 de julio y en el mes de agosto se remitio queja el 19 de agosto, todas estas evidenciadas mediante correo electronico: control disciplinario &lt;controldisciplinario@ibague.gov.co, juridicamovilidad@ibague.gov.co, agentes.transito@ibague.gov.co y movilidad@ibague.gov.co</t>
  </si>
  <si>
    <t xml:space="preserve">Se materializó el riesgo  y fue remitido a las dependencias pertinentes de realizar las gestiones disciplinarias. </t>
  </si>
  <si>
    <t>El control cumple los criterios, pero no es coherente para atacar la causa generadora del riesgo, toda vez que este ya se materializó.</t>
  </si>
  <si>
    <t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t>
  </si>
  <si>
    <t>Posibilidad de solicitud y/o recibimiento de dadivas para filtrar información en beneficio propio y/o de un tercero</t>
  </si>
  <si>
    <t>F1, A1 Realizar la promoción apropiación y socialización del Código de Integridad y Buen Gobierno, para potencializar la política de transparencia al interior del proceso.</t>
  </si>
  <si>
    <t xml:space="preserve">Boletín interno y/o piezas y productos comunicaciones </t>
  </si>
  <si>
    <t xml:space="preserve">EFICACIA: Índice de Cumplimiento= (Actividades ejecutadas /Actividades programadas)*100.                                                                                                                                                                                                                                        </t>
  </si>
  <si>
    <t xml:space="preserve">Lo correspondiente al corte evaluado, se evidenció,  el diseño de 4 piezas  gráficas, correspondientes al Código de Integridad y Buen Gobierno donde el mensaje fue:   “Cuidar y proteger los recursos físicos y naturales, haciendo buen uso de ellos, en procura del equilibrio ecológico” y la socialización mediante la pieza grafica del valor de la DILIGENCIA,  cuya publicación se realizó en las  páginas de Facebook @PelhusaInterno. </t>
  </si>
  <si>
    <t>la creación del comité fue realizada, mediante la Resolución N°  1050-00007 del 23 de agosto de 2019.</t>
  </si>
  <si>
    <t xml:space="preserve">Se evidenció realización de Reunión de seguimiento y monitoreo de los mapas de riesgos del proceso.
Mayo- junio: Realizadas el día 30 de junio del 2022 , mediante Acta N° 05.
julio- agosto: Realizada el  día 2 de septiembre del 2022, mediante Acta N° 6 </t>
  </si>
  <si>
    <t>Se encuentra inmersa en el manual del  PLAN: ESTRATÉGICO DE
COMUNICACIONES</t>
  </si>
  <si>
    <t xml:space="preserve">Mantener la cultura de aplicación del control, sin embargo, si se generan  cambios en el contexto estratégico del proceso (factores internos y externos),  se recomienda analizar si se continúan aplicando  el mismo control.  
Por otra parte, la Oficina de comunicaciones mediante  memorando radicado N° 1050-2022-025234 del 4/05/2022 remitió mapa de riesgos con actualizaciones en las causas y las actividades, que en el momento de realizar la verificación con los mapas de riesgos consolidados publicados en la página WEB de la entidad por parte de Fortalecimiento Institucional https://ibague.gov.co/portal/seccion/contenido/index.php?type=3&amp;cnt=8 . Actualizados  con fecha 2022-08-23, los cambios y actualizacion realizados por el procesono se encontraron inmersos, teniendo en cuenta que la evaluación y su verificación se realizó el día 6/09/2022. por lo tanto, la evaluación del mapa de riesgo se realzó con el el enviado por el proceso. en este caso, se remitira la observación a Fortalecimiento Institucional, para que realice los ajustes pertinentes. </t>
  </si>
  <si>
    <t>Deficientes controles para el manejo de la  información</t>
  </si>
  <si>
    <t>F2, A1 Elaborar y socializar un procedimiento que contenga la información relevante del proceso y los controles establecidos</t>
  </si>
  <si>
    <t>Procedimiento y acta de socialización</t>
  </si>
  <si>
    <t>socialización semestral</t>
  </si>
  <si>
    <t xml:space="preserve">Se evidencio  procedimiento: COMUNICACIÓN INFORMATIVA Y ORGANIZACIONAL PRO-GCO-001 versión 6 del 25/02/2022,  elaborado y socializado en el I semestre , socializado en el Comité Técnico de la Oficina de Comunicaciones , donde hizo presencia de las diferentes dependencias y entidades descentralizadas, quedando registrado mediante acta N° 18 del 2 de junio del 2022 en el numeral 4 en proposiciones y varios se realizo la socialización, adicionalmente, se puede verificar la publicación y documentación del procedimiento en el link https://www.ibague.gov.co/portal/admin/archivos/publicaciones/2022/21075-DOC-20220317151313.pdf, y registro fotográfico de la socialización y asistencia de las dependencias. 
 </t>
  </si>
  <si>
    <t xml:space="preserve"> D4, A1 Presentar las denuncias pertinentes a los entes de control, según proceda y revisar las sanciones administrativas</t>
  </si>
  <si>
    <t>no se materializó el riesgo en el período evaluado</t>
  </si>
  <si>
    <r>
      <t xml:space="preserve">Numeral  8. Lineamientos:   a). </t>
    </r>
    <r>
      <rPr>
        <sz val="12"/>
        <color indexed="8"/>
        <rFont val="Arial"/>
        <family val="2"/>
      </rPr>
      <t>Si el   riesgo de Corrupción esta asociado a un trámite, determine  si el riesgo  se encuentra   documentado siguiendo loa lineamientos establecidos  en el anexo 3 de la guía de riesgos descrito:  Protocolo  para identicación de los riesgos de Corrupció</t>
    </r>
    <r>
      <rPr>
        <b/>
        <sz val="12"/>
        <color indexed="8"/>
        <rFont val="Arial"/>
        <family val="2"/>
      </rPr>
      <t>n.  b).</t>
    </r>
    <r>
      <rPr>
        <sz val="12"/>
        <color indexed="8"/>
        <rFont val="Arial"/>
        <family val="2"/>
      </rPr>
      <t xml:space="preserve"> Si es un riesgo asociado a activos de información  verificar que el riesgo se encuentre documentado con los lineamientos del anexo 4 de la guía descrito:  Lineamientos para los riesgos de seguiridad digital</t>
    </r>
    <r>
      <rPr>
        <b/>
        <sz val="12"/>
        <color indexed="8"/>
        <rFont val="Arial"/>
        <family val="2"/>
      </rPr>
      <t xml:space="preserve">.   C)  </t>
    </r>
    <r>
      <rPr>
        <sz val="12"/>
        <color indexed="8"/>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indexed="8"/>
        <rFont val="Arial"/>
        <family val="2"/>
      </rPr>
      <t>D) Solo aplica al proceso contractual</t>
    </r>
    <r>
      <rPr>
        <sz val="12"/>
        <color indexed="8"/>
        <rFont val="Arial"/>
        <family val="2"/>
      </rPr>
      <t>: evaluar si se hizo uso del Manual para la Identificación
y Cobertura del Riesgo en los
Procesos de Contratación</t>
    </r>
    <r>
      <rPr>
        <b/>
        <sz val="12"/>
        <color indexed="8"/>
        <rFont val="Arial"/>
        <family val="2"/>
      </rPr>
      <t xml:space="preserve">. </t>
    </r>
  </si>
  <si>
    <t>En el periodo evaluado, la línea estratégica  en Comité de Cooordinación de Control  Interno realizó  minitoreo   semestral  al cumplimiento de la Política de  Riesgos?</t>
  </si>
  <si>
    <t xml:space="preserve">Durante el periodo evaluado, la  primera  línea de defensa  realizó monitoreo  Bimestral  a las acciones tendientes a controlar y
Gestiónar los riesgos y  los remitió  los resultados  a la Secretaría de Planeación ? </t>
  </si>
  <si>
    <t>Verificar que los controles establecidos en los mapas de riesgos, esten presentes en  la política operativa o en los procedimientos,  guias, actos administrativos, etc…</t>
  </si>
  <si>
    <t>PROCESO: GESTIÓN DE  INFRAESTRUCTURA TECNOLOGICA 
OBJETIVO: Gestionar la infraestructura tecnológica de la Alcaldía de Ibagué, mediante la atención oportuna, eficiente y eficaz de por lo menos el 80% de los requerimientos de acuerdo al presupuesto asignado</t>
  </si>
  <si>
    <t>Posibilidad de manipulación indebida de información registrada en Bases de Datos , publicación o uso indebido de información clasificada o  reservada, para beneficio propio o de terceros</t>
  </si>
  <si>
    <t>Concentración de funciones, atributos y roles en los sistemas de información en Personal  que maneja procesos críticos</t>
  </si>
  <si>
    <t>CASI SEGURO</t>
  </si>
  <si>
    <t>CATASTROFICO</t>
  </si>
  <si>
    <t>D4   O5 Aplicar  la política de seguridad de la información de separación de deberes</t>
  </si>
  <si>
    <t>4 Circulares 
Memorandos según resultados de la aplicación del control</t>
  </si>
  <si>
    <t>Secretario de TIC</t>
  </si>
  <si>
    <t>A partir del 1 de Febrero de 2022</t>
  </si>
  <si>
    <t>EFICACIA: Índice de Cumplimiento= (Actividades ejecutadas *100 /Actividades programadas)
ACT 1=   (# de circulares*100) /4       
ACT 2=  (# de actividades de difusión ysensibilización de las políticas de seguridad realizadas*100)/15     
ACT 3= ( # De circulares*100)/3 
EFECTIVIDAD: Efectividad del Plan de Manejo del Riesgo= Número de casos de incidentes de integridad y confidencialidad de la información denunciados vigencia actual- número de casos de incidentes de seguridad y confidencialidad de la información denunciados vigencia anterior</t>
  </si>
  <si>
    <t>Mediante las circulares No. 000022 y 000023  del 3 y 9 de junio del 2022, se establece el marco de referencia de la política de seguridad de la información de separación de deberes.  La cual establece " Los deberes y áreas de responsabilidad en conflicto se deben de separar para reducir las posibilidades de modificación no autorizada o no intencional, o el uso indebido de los activos de la organización", lo anterior, para evitar la concentración de privilegios en ciertos usuarios, lo cual se convierte en una vulnerabilidad de seguridad digital. Asi mismo, informar los mecanismo de seguridad implementados para el manejo de usuarios y el acceso a los diferentes aplicativos de la plataforma PISAMI mediante cuenta de usuario y contraseña y reinterandole la responsabilidad sobre la confidencialidad de la misma.</t>
  </si>
  <si>
    <r>
      <rPr>
        <b/>
        <sz val="12"/>
        <rFont val="Arial"/>
        <family val="2"/>
      </rPr>
      <t>Indicador de Eficacia</t>
    </r>
    <r>
      <rPr>
        <sz val="12"/>
        <rFont val="Arial"/>
        <family val="2"/>
      </rPr>
      <t xml:space="preserve"> = Actividades ejecutadas * 100 / Actividades programadas = (19*100) /22 = </t>
    </r>
    <r>
      <rPr>
        <b/>
        <sz val="12"/>
        <rFont val="Arial"/>
        <family val="2"/>
      </rPr>
      <t>86%</t>
    </r>
    <r>
      <rPr>
        <sz val="12"/>
        <rFont val="Arial"/>
        <family val="2"/>
      </rPr>
      <t xml:space="preserve">. </t>
    </r>
    <r>
      <rPr>
        <b/>
        <sz val="12"/>
        <rFont val="Arial"/>
        <family val="2"/>
      </rPr>
      <t>Indicador de Efectividad</t>
    </r>
    <r>
      <rPr>
        <sz val="12"/>
        <rFont val="Arial"/>
        <family val="2"/>
      </rPr>
      <t xml:space="preserve"> = Efectividad del Plan de Manejo del Riesgo = 0 -1 = </t>
    </r>
    <r>
      <rPr>
        <b/>
        <sz val="12"/>
        <rFont val="Arial"/>
        <family val="2"/>
      </rPr>
      <t xml:space="preserve">-1 </t>
    </r>
    <r>
      <rPr>
        <sz val="12"/>
        <rFont val="Arial"/>
        <family val="2"/>
      </rPr>
      <t xml:space="preserve">                                               Durante el periodo evaluado NO se materializó el riesgo, por lo tanto, las acciones formuladas para fortalecer los controles y prevenir la materialización del riesgo han sido efectivas.</t>
    </r>
  </si>
  <si>
    <r>
      <t xml:space="preserve">La actividades de control formuladas para fortalecer los controles diseñados para atacar las causas generadoras del riesgo y prevenir la materialziación del riesgo, se encuentran implementada el </t>
    </r>
    <r>
      <rPr>
        <b/>
        <sz val="12"/>
        <rFont val="Arial"/>
        <family val="2"/>
      </rPr>
      <t xml:space="preserve"> 86%</t>
    </r>
    <r>
      <rPr>
        <sz val="12"/>
        <rFont val="Arial"/>
        <family val="2"/>
      </rPr>
      <t xml:space="preserve"> . Concluyendo que han sido efectivas porque el riesgo no se ha materializado durante el periodo evaluado (Mayo - Junio y Julio a Agosto) del 2022. </t>
    </r>
  </si>
  <si>
    <t>Mediante Acta No. 07 del 1 de septiembre del 2022 se crea el comité de riesgo de corrupción al proceso de gestión de  Infraestructura Tecnológica.</t>
  </si>
  <si>
    <t xml:space="preserve">Las actividades de control se encuentran establecidas mediante el  uso adecuado de la  herramienta DOFA y estan  atacando   las  causas generadoras del riesgo. Los demás criterios del numeral 8 de la politica no se evaluaron porque no aplican   para  este riesgo. </t>
  </si>
  <si>
    <r>
      <t xml:space="preserve">En  el  comité de Coordinación de Control Interno  realizado el  27 de julio de 2022,   la  jefe de control interno, socializó el  resultado del seguimiento al plan de manejo de  los  riesgos  por  proceso,  con corte al abril de 2022.   La evidencia reposa en el acta No. 002 del 27 de julio de 2022.        </t>
    </r>
    <r>
      <rPr>
        <b/>
        <sz val="12"/>
        <color theme="1"/>
        <rFont val="Arial"/>
        <family val="2"/>
      </rPr>
      <t xml:space="preserve">          </t>
    </r>
    <r>
      <rPr>
        <sz val="12"/>
        <color theme="1"/>
        <rFont val="Arial"/>
        <family val="2"/>
      </rPr>
      <t xml:space="preserve">                                                        </t>
    </r>
  </si>
  <si>
    <r>
      <t xml:space="preserve">Durante el periodo evaluado se realizaron oportunamente 2 monitoreos:                                                                                                             </t>
    </r>
    <r>
      <rPr>
        <b/>
        <sz val="12"/>
        <rFont val="Arial"/>
        <family val="2"/>
      </rPr>
      <t>Primer monitoreo Mayo  a Junio de 2022:</t>
    </r>
    <r>
      <rPr>
        <sz val="12"/>
        <rFont val="Arial"/>
        <family val="2"/>
      </rPr>
      <t xml:space="preserve">   se realizó el 3 de mayo de 2022, tal como lo registra el acta de comité técnico No. 04 ,  y el reporte del monitoreo  al mapa riesgos del proceso  evaluado se envió a la dirección de fortalecimiento institucional el  2 de julio de 2022 a través de correo institucional de la Secretaria de las TIC. </t>
    </r>
    <r>
      <rPr>
        <b/>
        <sz val="12"/>
        <rFont val="Arial"/>
        <family val="2"/>
      </rPr>
      <t xml:space="preserve">Segundo monitoreo Julio a Agosto de 2022: </t>
    </r>
    <r>
      <rPr>
        <sz val="12"/>
        <rFont val="Arial"/>
        <family val="2"/>
      </rPr>
      <t xml:space="preserve">Se realizó el 5 de julio y 1 de septiembre de 2022, tal como lo registra el acta de comité técnico No. 06 y el reporte de monitoreo al mapa riesgos del proceso evaluado se envió a la dirección de fortalecimiento el  2 de septiembre de 2022.                                                                        </t>
    </r>
  </si>
  <si>
    <t xml:space="preserve">No aplica porque el riesgo no se materializó durante el periodo evaluado. </t>
  </si>
  <si>
    <t>Posibilidad de manipulación indebida de información registrada en Bases de Datos , publicación o uso indebido de información clasificada o  reservada, para beneficio propio o de terceros.</t>
  </si>
  <si>
    <t>El riesgo se encuentra bien clasificado</t>
  </si>
  <si>
    <t>Si</t>
  </si>
  <si>
    <t xml:space="preserve">Si </t>
  </si>
  <si>
    <t xml:space="preserve">Se encuentra bien evaluada la solidez  del conjunto de controles y  esta correctamente  establecida la zona del riesgo Residual. </t>
  </si>
  <si>
    <t>El control diseñado para atacar la causa del riesgo y prevenir su materialización, se encuentra documentado en la politica de seguridad de la información.</t>
  </si>
  <si>
    <t>El control se encuentra bien diseñado, se aplica  y aun sigue siendo efectivo,  contribuyendo al  cumplimiento del objetivo del proceso y evitando la materialización del riesgo. Así mismo,  se resalta que se encuentra delegada la responsabilidad de aplicación de los controles evitando incurrir en errores o actuaciones  irregurales;  concluyendo que el  control esta presente y funcionando.</t>
  </si>
  <si>
    <t xml:space="preserve">Mantener la cultura de  aplicación del control </t>
  </si>
  <si>
    <t>El personal no tiene apropiadas las políticas de seguridad tecnológica.</t>
  </si>
  <si>
    <t xml:space="preserve">F2 A4, A11  Difundir y aplicar las políticas de seguridad de la información de control de accesos  a los sistemas de información </t>
  </si>
  <si>
    <t>circulares (3), 
12 planillas de asistencia a capacitaciones de seguridad de la información</t>
  </si>
  <si>
    <r>
      <rPr>
        <b/>
        <sz val="12"/>
        <rFont val="Arial"/>
        <family val="2"/>
      </rPr>
      <t xml:space="preserve">Durante el periodo evaluado se realizaron: </t>
    </r>
    <r>
      <rPr>
        <sz val="12"/>
        <rFont val="Arial"/>
        <family val="2"/>
      </rPr>
      <t>14 capacitaciones de reinducción a PISAMI en el mes de junio del 2022, apropiación de la política de seguridad de la información mediante circulares No. 2022-0032 del 19/08/2022, Circular 2022-00035 del 31/08/2022, Circular 2022-44513 del 29/08/2022. Mantenimiento de usuarios de conformidad con la política de seguridad mediante autorización de memorando. asi mismo, capacitación de depuración de usuarios de conformidad a las actas del 9, 11 y 16 de agosto de 2022.</t>
    </r>
  </si>
  <si>
    <t>El control se encuentra bien diseñado, se aplica  y es efectivo,  contribuyendo al  cumplimiento del objetivo del proceso y evitando la materialización del riesgo. Así mismo,  se resalta que se encuentra delegada la responsabilidad de aplicación de los controles evitando incurrir en errores o actuaciones  irregurales;  concluyendo que el  control esta presente y funcionando.</t>
  </si>
  <si>
    <t xml:space="preserve">Mantener la  cultura  de la aplicación del control </t>
  </si>
  <si>
    <t>Falta de Ética y Valores,  tráfico de influencias y abuso de confianza.</t>
  </si>
  <si>
    <t>F3, A2 Fortalecer las actividades de socialización y apropiación de los valores y principios contemplados en el código de integridad y buen gobierno</t>
  </si>
  <si>
    <t>3 circulares de fortalecimiento de los valores asociados a combatir la corrupción</t>
  </si>
  <si>
    <t>Mediante Ccircular No. 2502-2022-000027 del 30 de junio de 2022, se socializó con los secretarios de despachos, directores, jefes de oficina, funcionarios y contratistas el fortalecimiento y apropiación de los valores y principios contemplados en el código de ética y buen gobierno de la alcaldia de Ibagué.</t>
  </si>
  <si>
    <t xml:space="preserve"> Mantener la  cultura  de la aplicación del control </t>
  </si>
  <si>
    <t>D4 A2 A10 Aplicar el plan de manejo de incidentes y en caso de detectar posible  fraude denunciar a control interno disciplinario o fiscalía según el caso</t>
  </si>
  <si>
    <t>Registros definidos en el proceso de gestión de incidentes</t>
  </si>
  <si>
    <t>Cuando se materialice el riesgo</t>
  </si>
  <si>
    <t>Posibilidad  de sustraer o alterar el código fuente  de Software de desarrollo propio o adquirido , con fines comerciales, violando derechos legítimos de propiedad, en beneficio propio o de terceros.</t>
  </si>
  <si>
    <t>Por presiones externas o de un superior jerárquico</t>
  </si>
  <si>
    <t>IMPROBABLE</t>
  </si>
  <si>
    <t>MAYOR</t>
  </si>
  <si>
    <t>F1. A12. Aplicar  y difundir la  política de derechos de propiedad intelectual</t>
  </si>
  <si>
    <t>Circulares (2)</t>
  </si>
  <si>
    <t xml:space="preserve">EFICACIA: Índice de Cumplimiento= (Actividades ejecutadas /Actividades programadas)*100.     
ACT.1 = # De circulares de socialización *100/2
Act2= # De socializaciones realizadas*100/3
EFECTIVIDAD: Efectividad del Plan de Manejo del Riesgo= Número de casos de incidentes de infracciones al derecho de autor y legalidad detectados  en la vigencia actual - número de casos de incidentes de seguridad infracciones al derecho de autor y legalidad detectados vigencia anterior.
</t>
  </si>
  <si>
    <t>Mediante la Circular 2022-000020 del 01/06/2022 y Circular 2022-00036 del 31/08/2022, se establece el marco de referencia de la política específicas de seguridad de la información para establecer la protección intelectual del software propio y de terceros conforme a los derechos de autor no se podrán copiar sin previa autorización para evitar el incumplimiento de las obligaciones legales, estatutarias, reglamentarias y contractuales relacionadas con la seguridad de la información y con los requisitos de derechos de propiedad intelectual.</t>
  </si>
  <si>
    <r>
      <rPr>
        <b/>
        <sz val="12"/>
        <color theme="1"/>
        <rFont val="Arial"/>
        <family val="2"/>
      </rPr>
      <t>Indicador de Eficacia</t>
    </r>
    <r>
      <rPr>
        <sz val="12"/>
        <color theme="1"/>
        <rFont val="Arial"/>
        <family val="2"/>
      </rPr>
      <t xml:space="preserve"> = Actividades ejecutadas * 100 / Actividades programadas = (2*100) /5 =</t>
    </r>
    <r>
      <rPr>
        <b/>
        <sz val="12"/>
        <color theme="1"/>
        <rFont val="Arial"/>
        <family val="2"/>
      </rPr>
      <t xml:space="preserve"> 60%</t>
    </r>
    <r>
      <rPr>
        <sz val="12"/>
        <color theme="1"/>
        <rFont val="Arial"/>
        <family val="2"/>
      </rPr>
      <t xml:space="preserve">. </t>
    </r>
    <r>
      <rPr>
        <b/>
        <sz val="12"/>
        <color theme="1"/>
        <rFont val="Arial"/>
        <family val="2"/>
      </rPr>
      <t>Indicador de Efectividad</t>
    </r>
    <r>
      <rPr>
        <sz val="12"/>
        <color theme="1"/>
        <rFont val="Arial"/>
        <family val="2"/>
      </rPr>
      <t xml:space="preserve"> = Efectividad del Plan de Manejo del Riesgo = 0 -1 = </t>
    </r>
    <r>
      <rPr>
        <b/>
        <sz val="12"/>
        <color theme="1"/>
        <rFont val="Arial"/>
        <family val="2"/>
      </rPr>
      <t xml:space="preserve">-1  </t>
    </r>
    <r>
      <rPr>
        <sz val="12"/>
        <color theme="1"/>
        <rFont val="Arial"/>
        <family val="2"/>
      </rPr>
      <t xml:space="preserve">                                              Durante el periodo evaluado NO se materializó el riesgo, por lo tanto, las acciones formuladas para fortalecer los controles y prevenir la materialización del riesgo han sido efectivas.</t>
    </r>
  </si>
  <si>
    <r>
      <t xml:space="preserve">La actividades de control formuladas para fortalecer los controles diseñados para atacar las causas generadoras del riesgo y prevenir la materialziación del riesgo, se encuentran implementada el  </t>
    </r>
    <r>
      <rPr>
        <b/>
        <sz val="12"/>
        <color theme="1"/>
        <rFont val="Arial"/>
        <family val="2"/>
      </rPr>
      <t>60%</t>
    </r>
    <r>
      <rPr>
        <sz val="12"/>
        <color theme="1"/>
        <rFont val="Arial"/>
        <family val="2"/>
      </rPr>
      <t xml:space="preserve"> . Concluyendo que han sido efectivas porque el riesgo no se ha materializado durante el periodo evaluado (Mayo - Junio y Julio a Agosto) del 2022. </t>
    </r>
  </si>
  <si>
    <t xml:space="preserve"> Mediante Acta No. 07 del 1 de septiembre del 2022 se crea el comité de riesgo de corrupción al proceso de gestión de  Infraestructura Tecnológica.</t>
  </si>
  <si>
    <t xml:space="preserve">En  el  comité de Coordinación de Control Interno  realizado el  27 de julio de 2022,   la  jefe de control interno, socializo el  resultado del seguimiento al plan de manejo de  los  riesgos  por  proceso,  con corte al abril de 2022.   La evidencia reposa en el acta No. 002 del 27 de julio de 2022.                                                                         </t>
  </si>
  <si>
    <t xml:space="preserve">El control diseñado para atacar la causa del riesgo y prevenir su materialización, se encuentra documentado en la politica de seguridad de la información. </t>
  </si>
  <si>
    <t xml:space="preserve">Falta de Ética y Valores,  tráfico de influencias y abuso de confianza.
</t>
  </si>
  <si>
    <t>Mediante Circular No. 2502-2022-000027 del 30 de junio de 2022, se socializó con los secretarios de despachos, directores, jefes de oficina, funcionarios y contratistas el fortalecimiento y apropiación de los valores y principios contemplados en el código de ética y buen gobierno de la alcaldia de Ibagué.</t>
  </si>
  <si>
    <t xml:space="preserve">Desaprovechamiento de software adquirido o desarrollado para evitar el control de información o para justificar  nuevas adquisiciones, en beneficio propio o  de  terceros 
</t>
  </si>
  <si>
    <t xml:space="preserve">Decisiones administrativas que impactan el software que apoya el proceso </t>
  </si>
  <si>
    <t>RARA VEZ</t>
  </si>
  <si>
    <t>F1.A7. A9 aplicar y difundir la política de desarrollo seguro y gestión de cambios</t>
  </si>
  <si>
    <t>Circulares (3)
Documentación de los desarrollos según procedimiento
Documentación cumplimiento política gestión de cambios</t>
  </si>
  <si>
    <t xml:space="preserve">EFICACIA: Índice de Cumplimiento= (Actividades ejecutadas /Actividades programadas) *100.     
ACT.1 = # De circulares de socialización*100/3
Act2= # desarrollo nuevos que cumplen la política de desarrollo seguro*100/Número de desarrollos nuevos
Act3= # de adquisiciones de software o desarrollos nuevos que cumplen la política de gestión de cambios*100/No. de software adquiridos o desarrollados
ACT.4 = % de ejecución del plan de acción del petic
EFECTIVIDAD: Efectividad del Plan de Manejo del Riesgo= Número de casos de software desaprovechado vigencia actual-número de casos de software desaprovechado vigencia anterior
</t>
  </si>
  <si>
    <t>Mediante las Circular 2502-2022-000026 del 30/06/2022, se establece el marco de referencia de la política de desarrollo seguro de software para que los sistemas de información desarrollados tanto interno o externo cumplan con los requerimientos de seguridad esperados y la implementación de las buenas prácticas para el desarrollo seguro de aplicativos. 
Documentación del módulo nuevo de soporte técnico</t>
  </si>
  <si>
    <r>
      <rPr>
        <b/>
        <sz val="12"/>
        <rFont val="Arial"/>
        <family val="2"/>
      </rPr>
      <t xml:space="preserve">Indicador de Eficacia </t>
    </r>
    <r>
      <rPr>
        <sz val="12"/>
        <rFont val="Arial"/>
        <family val="2"/>
      </rPr>
      <t xml:space="preserve">= Actividades ejecutadas * 100 / Actividades programadas = (4*100) /6 = </t>
    </r>
    <r>
      <rPr>
        <b/>
        <sz val="12"/>
        <rFont val="Arial"/>
        <family val="2"/>
      </rPr>
      <t>77%. Indicador de Efectividad</t>
    </r>
    <r>
      <rPr>
        <sz val="12"/>
        <rFont val="Arial"/>
        <family val="2"/>
      </rPr>
      <t xml:space="preserve"> = Efectividad del Plan de Manejo del Riesgo = 0 -1 = </t>
    </r>
    <r>
      <rPr>
        <b/>
        <sz val="12"/>
        <rFont val="Arial"/>
        <family val="2"/>
      </rPr>
      <t xml:space="preserve">-1 </t>
    </r>
    <r>
      <rPr>
        <sz val="12"/>
        <rFont val="Arial"/>
        <family val="2"/>
      </rPr>
      <t xml:space="preserve">                                               Durante el periodo evaluado NO se materializó el riesgo, por lo tanto, las acciones formuladas para fortalecer los controles y prevenir la materialización del riesgo han sido efectivas.</t>
    </r>
  </si>
  <si>
    <r>
      <t xml:space="preserve">La actividades de control formuladas para fortalecer los controles diseñados para atacar las causas generadoras del riesgo y prevenir la materialziación del riesgo, se encuentran implementada el  </t>
    </r>
    <r>
      <rPr>
        <b/>
        <sz val="12"/>
        <color theme="1"/>
        <rFont val="Arial"/>
        <family val="2"/>
      </rPr>
      <t>77%</t>
    </r>
    <r>
      <rPr>
        <sz val="12"/>
        <color theme="1"/>
        <rFont val="Arial"/>
        <family val="2"/>
      </rPr>
      <t xml:space="preserve"> . Concluyendo que han sido efectivas porque el riesgo no se ha materializado durante el periodo evaluado (Mayo - Junio y Julio a Agosto) del 2022. </t>
    </r>
  </si>
  <si>
    <r>
      <t xml:space="preserve">Durante el periodo evaluado se realizaron oportunamente 2 monitoreos:                                                                                                             </t>
    </r>
    <r>
      <rPr>
        <b/>
        <sz val="12"/>
        <rFont val="Arial"/>
        <family val="2"/>
      </rPr>
      <t>Primer monitoreo Mayo  a Junio de 2022:</t>
    </r>
    <r>
      <rPr>
        <sz val="12"/>
        <rFont val="Arial"/>
        <family val="2"/>
      </rPr>
      <t xml:space="preserve">   se realizó el 3 de mayo de 2022, tal como lo registra el acta de comité técnico No. 04 ,  y el reporte del monitoreo  al mapa riesgos del proceso  evaluado se envió a la dirección de fortalecimiento institucional el  2 de julio de 2022 a través de correo institucional de la Secretaria de las TIC. </t>
    </r>
    <r>
      <rPr>
        <b/>
        <sz val="12"/>
        <rFont val="Arial"/>
        <family val="2"/>
      </rPr>
      <t>Segundo monitoreo Julio a Agosto de 2022:</t>
    </r>
    <r>
      <rPr>
        <sz val="12"/>
        <rFont val="Arial"/>
        <family val="2"/>
      </rPr>
      <t xml:space="preserve"> Se realizó el 5 de julio y 1 de septiembre de 2022, tal como lo registra el acta de comité técnico No. 06 y el reporte de monitoreo al mapa riesgos del proceso evaluado se envió a la dirección de fortalecimiento el  2 de septiembre de 2022.                                                                        </t>
    </r>
  </si>
  <si>
    <t>Desaprovechamiento de software adquirido o desarrollado para evitar el control de información o para justificar  nuevas adquisiciones, en beneficio propio o  de  terceros.</t>
  </si>
  <si>
    <t>Plan estratégico de Tecnologías de la Información- PETIC sin implementación</t>
  </si>
  <si>
    <t>D5,O8.Actualización del PETIC y formulación del plan de acción de Implementación</t>
  </si>
  <si>
    <t>Plan de acción</t>
  </si>
  <si>
    <t>Mediante la elaboración del plan de acción publicado en el portal web: https://ibague.gov.co/portal/seccion/contenido/index.php?type=3&amp;cnt=122.</t>
  </si>
  <si>
    <t>D5 A7, Formular plan de acción para la implementación y puesta en producción del software propio o adquirido desaprovechado y notificar a los entes de control respetivos, si es el caso.</t>
  </si>
  <si>
    <t>Plan de acción y registros del proceso de desarrollo y mantenimiento de sofware. Oficio remisorio queja a Entes de control , si es el caso</t>
  </si>
  <si>
    <t>GESTION DE INNOVACION Y TIC: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</si>
  <si>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Posibilidad de solicitar y/o recibir dadivas para la utilización de la infraestructura física y tecnológica para el beneficio de un privado.</t>
  </si>
  <si>
    <t>D4;D5; 05 Realizar campañas de sensibilización a los usuarios de los PVD con relación al buen uso y practicas de la infraestructura física y tecnológica en concordancia con el reglamento interno de los mismos.</t>
  </si>
  <si>
    <t xml:space="preserve">Registro fotografico y planilla de asistencia de la primer clase del curso y/o actividad programada, donde se evidencie la presentacion del reglamento interno del PVD </t>
  </si>
  <si>
    <t>Secretario de TIC, Asesor y Supervisor del punto PVD</t>
  </si>
  <si>
    <t>A partir del 1 de Julio de 2022</t>
  </si>
  <si>
    <t>EFICACIA: Índice de Cumplimiento= (Actividades ejecutadas *100 /Actividades programadas)
No. De Sensibilizacion * 100 / No. De Capacitaciones programadas en los PVD</t>
  </si>
  <si>
    <t>Durante el periodo de monitoreo comprendidos entre el mes de julio y Agosto, la secretaría de las TIC no cuenta con personal de prestación de servicio para administrar los Puntos Vive Digitales, por tanto, no se cuenta con evidencia de planillas de asistencia y/o registro fotográfico que evidencie la presentación del reglamento interno de los PVD ante la comunidad.</t>
  </si>
  <si>
    <t>Mediante Acta No. 01 del 1 de julio del 2022 se crea el comité de seguimiento del mapa de riesgos de corrupción del proceso de gestión de Innovación y TIC.</t>
  </si>
  <si>
    <t xml:space="preserve">Las actividades de control se encuentran establecidas mediante el  uso adecuado de la  herramienta DOFA y estan  atacando   las  causas generadoras del riesgo. Los demás criterios del numeral 8 de la politica no se evaluaron porque no aplican para  este riesgo. </t>
  </si>
  <si>
    <t xml:space="preserve">En  el  comité de Coordinación de Control Interno  realizado el  27 de julio de 2022, la  jefe de control interno, socializo el  resultado del seguimiento al plan de manejo de los riesgos  por  proceso,  con corte al abril de 2022.  La evidencia reposa en el acta No. 002 del 27 de julio de 2022.                                                                     </t>
  </si>
  <si>
    <t>El control diseñado para atacar la causa del riesgo y prevenir su materialización, se encuentra documentado en el reglamento interno de los PVD.</t>
  </si>
  <si>
    <t>El control se encuentra bien diseñado, presente y funcionando,  contribuyendo al  cumplimiento del objetivo del proceso y evitando la materialización del riesgo.</t>
  </si>
  <si>
    <t>Deficiencia en la comunicación interna en el uso y manejo de la infraestructura física y tecnológica de los PVD.</t>
  </si>
  <si>
    <t>Durante el mes de agosto de 2022 se realizó la elaboración de una infografìa donde se refleja los aspectos importantes del buen uso de los PVD, como evidencia se anexa archivo "Plantilla Reglamento.png" la infografía. El día 29 de julio de 2022 la secretaria de las TIC recibe de la Oficina de Recursos Físicos una tarjeta SIM CARD Movil del operador telefónico Movistar con minutos, mensajes de texto (sms), navegación ilimitados para uso exclusivo institucional con el propósito de envío y divulgación oportuna de ofertas institucional e información relevante de las activades y cursos virtuales y presenciales que desarrolla la secretaria de las TIC para la comunidad; como evidencia anexa archivo "Entrega Sim Card-2.pdf"  entrega de la trajeta sim card a la secretria.</t>
  </si>
  <si>
    <t>D4;D5; A4 Realizar denuncia a los entes que corresponda de acuerdo a la gravedad del incidente presentado.</t>
  </si>
  <si>
    <r>
      <rPr>
        <b/>
        <sz val="12"/>
        <rFont val="Arial"/>
        <family val="2"/>
      </rPr>
      <t>Indicador de Eficacia</t>
    </r>
    <r>
      <rPr>
        <sz val="12"/>
        <rFont val="Arial"/>
        <family val="2"/>
      </rPr>
      <t xml:space="preserve"> =  (1*100)/1 = </t>
    </r>
    <r>
      <rPr>
        <b/>
        <sz val="12"/>
        <rFont val="Arial"/>
        <family val="2"/>
      </rPr>
      <t>100%                Indicador de Efectividad</t>
    </r>
    <r>
      <rPr>
        <sz val="12"/>
        <rFont val="Arial"/>
        <family val="2"/>
      </rPr>
      <t xml:space="preserve">= </t>
    </r>
    <r>
      <rPr>
        <b/>
        <sz val="12"/>
        <rFont val="Arial"/>
        <family val="2"/>
      </rPr>
      <t>100%</t>
    </r>
    <r>
      <rPr>
        <sz val="12"/>
        <rFont val="Arial"/>
        <family val="2"/>
      </rPr>
      <t xml:space="preserve">                                              Durante el periodo evaluado el riesgo no se ha materializado, los controles y las acciones formuladas para  prevenir la materialización del riesgo son efectivas. </t>
    </r>
  </si>
  <si>
    <r>
      <t xml:space="preserve">La actividades de control formuladas para fortalecer los controles diseñados para atacar las causas generadoras del riesgo y prevenir la materialziación del riesgo, se encuentran implementada el </t>
    </r>
    <r>
      <rPr>
        <b/>
        <sz val="12"/>
        <rFont val="Arial"/>
        <family val="2"/>
      </rPr>
      <t>100%</t>
    </r>
    <r>
      <rPr>
        <sz val="12"/>
        <rFont val="Arial"/>
        <family val="2"/>
      </rPr>
      <t xml:space="preserve"> . El riesgo no se ha materializado durante el  periodo evaluado Julio y Agosto del año 2022. </t>
    </r>
  </si>
  <si>
    <r>
      <t xml:space="preserve">Durante el periodo evaluado julio y agosto de 2022, se evidenció oportunamente la creación y la realización del primer monitoreo al mapa de riesgos de corrupción del proceso de gestión de Innovación y TIC.                                                                                                     
</t>
    </r>
    <r>
      <rPr>
        <b/>
        <sz val="12"/>
        <rFont val="Arial"/>
        <family val="2"/>
      </rPr>
      <t xml:space="preserve">Primer monitoreo: </t>
    </r>
    <r>
      <rPr>
        <sz val="12"/>
        <rFont val="Arial"/>
        <family val="2"/>
      </rPr>
      <t xml:space="preserve"> Se realizó el día 8 de junio del 2022, tal como registra en el Acta No. 01 del 1 de julio del 2022 y planillas de asistencias a las mesas de trabajo 1 y 2 , se envía el reporte del monitoreo al mapa de riesgos del proceso evaluado a la Dirección de Fortalecimiento institucional a través de correo institucional de la secretaria de las TIC el día 6 de julio de 2022.</t>
    </r>
  </si>
  <si>
    <t>NO SE MATERIALIZO EL RIESGO</t>
  </si>
  <si>
    <t xml:space="preserve">Una semana una vez el Riesgo se materialice </t>
  </si>
  <si>
    <t>Jefe de Control Disciplinario Interno</t>
  </si>
  <si>
    <t>Comunicación iniciando o remitiendo investigación.</t>
  </si>
  <si>
    <t>D1,2,3,4,6,7,8 A1  Al Iniciar la investigación disciplinaria, fiscal o remitir a las instancias correspondientes para el proceso penal</t>
  </si>
  <si>
    <r>
      <t xml:space="preserve">* De acuerdo a lo previsto durante el monitoreo y revisión del Mapa de riesgos de la Secretaria de Hacienda, se realizo la siguiente AUTOEVALUCION: para esta actividad de control, y durante el bimestre Julio-Agosto:                                                                                                                              </t>
    </r>
    <r>
      <rPr>
        <b/>
        <sz val="12"/>
        <rFont val="Arial"/>
        <family val="2"/>
      </rPr>
      <t>DIRECCION TESORERIA GRUPO COBRO COACTIVO</t>
    </r>
    <r>
      <rPr>
        <sz val="12"/>
        <rFont val="Arial"/>
        <family val="2"/>
      </rPr>
      <t xml:space="preserve">
-Presentó informe del seguimiento realizado por la profesional universitaria aplicación lista de chequeo acuerdos de pago de muestreos aleatorios y espontáneos revisando los requisitos exigidos del trámite corte 31 de julio y 31 de agosto de las carteras de impuesto predial, industria y comercio, cartera de transito.                                                                                                                                                   
</t>
    </r>
  </si>
  <si>
    <t>Cuatrimestrales</t>
  </si>
  <si>
    <t xml:space="preserve">Dirección  Tesorería </t>
  </si>
  <si>
    <t xml:space="preserve"> informe.</t>
  </si>
  <si>
    <t>D 1,2,4,6,7,8,10 O 1,2,3,4,6,7 La Dirección de Tesorería Cuatrimestralmente a través de la profesional de acuerdos de pago, verificará los acuerdos de pago de tránsito, impuesto PREDIAL e ICA cumplan con los requisitos de aprobación establecidos en los decretos. lo anterior se realizará semanalmente a través de muestreos aleatorios y espontáneos revisando los requisitos exigidos del trámite con lo señalado en la hoja de vida del mismo.</t>
  </si>
  <si>
    <t xml:space="preserve">Falta de controles de la gestión de trámites </t>
  </si>
  <si>
    <t>El riesgo se encuentra bien clasificado.</t>
  </si>
  <si>
    <t>Posibilidad de recibir o solicitar cualquier dadiva para omitir requisitos en el desarrollo de los trámites y servicios del proceso de gestión de Hacienda Pública</t>
  </si>
  <si>
    <t>No aplica porque durante el periodo evaluado no se materializo el riesgo.</t>
  </si>
  <si>
    <t xml:space="preserve">La acción  formulada para fortalecer los controles y prevenir la materialización del riesgo en el segundo cuatrimestre del año 2022 se encuentra ejecutada  en el 100%. </t>
  </si>
  <si>
    <r>
      <rPr>
        <b/>
        <sz val="12"/>
        <rFont val="Arial"/>
        <family val="2"/>
      </rPr>
      <t>Indicador de eficacia</t>
    </r>
    <r>
      <rPr>
        <sz val="12"/>
        <rFont val="Arial"/>
        <family val="2"/>
      </rPr>
      <t xml:space="preserve">  = 100%                         
</t>
    </r>
    <r>
      <rPr>
        <b/>
        <sz val="12"/>
        <rFont val="Arial"/>
        <family val="2"/>
      </rPr>
      <t>Indicador de efectividad:</t>
    </r>
    <r>
      <rPr>
        <sz val="12"/>
        <rFont val="Arial"/>
        <family val="2"/>
      </rPr>
      <t xml:space="preserve">    
Durante el periodo evaluado no se materializó el riesgo, por lo tanto las acciones formuladas para  fortalecer los controles fueron efectivas</t>
    </r>
  </si>
  <si>
    <r>
      <t xml:space="preserve">* De acuerdo a lo previsto durante el monitoreo y revisión del Mapa de riesgos de la Secretaria de Hacienda, se realizo la siguiente AUTOEVALUCION: para esta actividad de control, y durante el bimestre Julio-Agosto:                                                                                                                                                                                                                                                                      </t>
    </r>
    <r>
      <rPr>
        <b/>
        <sz val="12"/>
        <rFont val="Arial"/>
        <family val="2"/>
      </rPr>
      <t>RENTAS:</t>
    </r>
    <r>
      <rPr>
        <sz val="12"/>
        <rFont val="Arial"/>
        <family val="2"/>
      </rPr>
      <t xml:space="preserve"> Presentó seguimiento al trámite de la facturación del Impuesto Predial Unificado, se remite mediante memorando 1340-2021-014407 del 25 de febrero de 2022, a la Dirección de Fortalecimiento Institucional.
</t>
    </r>
    <r>
      <rPr>
        <b/>
        <sz val="12"/>
        <rFont val="Arial"/>
        <family val="2"/>
      </rPr>
      <t>TESORERIA:</t>
    </r>
    <r>
      <rPr>
        <sz val="12"/>
        <rFont val="Arial"/>
        <family val="2"/>
      </rPr>
      <t xml:space="preserve"> Presentó memorando 40327 del 04 de agosto de 2022 a la secretaria de Tics solicitando la actualización de la firma digital del nuevo director el doctor Luis Gabriel Ricaurte para la generación de paz y salvo del impuesto predial, resoluciones de acuerdo de pago de impuesto predial e industrial y comercio para masivos.
(Se adjunta memorando)</t>
    </r>
  </si>
  <si>
    <t>Actividades ejecutadas/ Actividades programadas*100</t>
  </si>
  <si>
    <t>Anualmente</t>
  </si>
  <si>
    <t>correspondientes para el proceso penal.</t>
  </si>
  <si>
    <t xml:space="preserve">Memorando remisorio a la dirección de Fortalecimiento Institucional para la actualización de los trámites, </t>
  </si>
  <si>
    <t>D 1,2,4,6,7,8 O 1,2,3,4,6,7 El director de Rentas y Tesorería anualmente actualizará los trámites , teniendo en cuenta la normatividad vigente y los requisitos requeridos.</t>
  </si>
  <si>
    <t>EVITAR EL RIESGO</t>
  </si>
  <si>
    <t>Casi Seguro</t>
  </si>
  <si>
    <t>Falta de información clara y debilidad en canales de acceso a la publicidad de las condiciones del trámite</t>
  </si>
  <si>
    <r>
      <t xml:space="preserve">* De acuerdo a lo previsto durante el monitoreo y revisión del Mapa de riesgos de la Secretaria de Hacienda, se realizo la siguiente AUTOEVALUCION: para esta actividad de control, y durante el bimestre Julio-Agosto:                                                                                                              </t>
    </r>
    <r>
      <rPr>
        <b/>
        <sz val="12"/>
        <rFont val="Arial"/>
        <family val="2"/>
      </rPr>
      <t xml:space="preserve">PRESUPUESTO: </t>
    </r>
    <r>
      <rPr>
        <sz val="12"/>
        <rFont val="Arial"/>
        <family val="2"/>
      </rPr>
      <t xml:space="preserve">Presentó acta No Acta 07 y 08 y pdf anagrama.Se realizo actividad pedagógica y lúdica. 
</t>
    </r>
    <r>
      <rPr>
        <b/>
        <sz val="12"/>
        <rFont val="Arial"/>
        <family val="2"/>
      </rPr>
      <t>CONTABILIDAD:</t>
    </r>
    <r>
      <rPr>
        <sz val="12"/>
        <rFont val="Arial"/>
        <family val="2"/>
      </rPr>
      <t xml:space="preserve"> Presentó Acta No. 009 de fecha 26-08-2022 Capacitación al personal de Planta  sobre "Sensibilizaciòn en Principios, Ética, Valores Institucionales Aplicando el Código de Integridad y Buen Gobierno".                                                                                
</t>
    </r>
    <r>
      <rPr>
        <b/>
        <sz val="12"/>
        <rFont val="Arial"/>
        <family val="2"/>
      </rPr>
      <t>RENTAS</t>
    </r>
    <r>
      <rPr>
        <sz val="12"/>
        <rFont val="Arial"/>
        <family val="2"/>
      </rPr>
      <t xml:space="preserve">: Presentó Memorando 1340-037842 del 21 de julio de 2022. se adjunta registro fotográfico y memorando 1340-044136 del 25 de agosto de 2022. se adjunta registro fotográfico.
</t>
    </r>
    <r>
      <rPr>
        <b/>
        <sz val="12"/>
        <rFont val="Arial"/>
        <family val="2"/>
      </rPr>
      <t>DIRECCION DE TESORERIA:</t>
    </r>
    <r>
      <rPr>
        <sz val="12"/>
        <rFont val="Arial"/>
        <family val="2"/>
      </rPr>
      <t xml:space="preserve"> en cumplimiento de la actividad de control se realizo sensibilización al personal tanto de Planta como Contratistas a través de material didáctico de los valores del funcionario público actividad realizada el 31 de agosto. 
(Se adjunta, material didáctico, registro fotográfico y actas de compromiso por parte de los funcionarios).</t>
    </r>
  </si>
  <si>
    <t xml:space="preserve">cada cuatro Meses </t>
  </si>
  <si>
    <t>Cada Director de las diferentes dependencias de la Secretaria de Hacienda</t>
  </si>
  <si>
    <t>Registro de asistencia ( puede ser pantallazos o planilla física de asistencia de videoconferencias virtuales)</t>
  </si>
  <si>
    <t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t>
  </si>
  <si>
    <t xml:space="preserve">Falta de ética profesional y compromiso en el desarrollo de las actividades del procesos </t>
  </si>
  <si>
    <t>1. Se debe realizar monitoreo mensual; según evidencias para el segundo bimestre solo se realizo un  monitoreo en el mes de abril.
2.Teniendo en cuenta que la Función pública realizó actualización de la guía, se recomienda dar aplicabilidad a la metodología de la nueva versión 5 expedida en diciembre del 2020. 
3.La actividad de contingencia, no es responsabilidad del Jefe de Control Disciplinario Interno, por lo tanto una vez se presente o materialice el riesgo, es competencia y responsabilidad del director de la dependencia de remitir el proceso a las instancias necesarias.  por lo anterior, se debe ajustar y cambiar el responsable de la acción. 
4.Para la tercera actividad de control se debe ajustar el responsable ya que no se puede identificar.                                                                                                                                                                     5.Se encuentra presente y funciona correctamente, por lo tanto se requiere acciones o actividades dirigidas a su mantenimiento dentro del marco de las líneas de defensa.</t>
  </si>
  <si>
    <t>El control se encuentra bien diseñado, se aplica y es efectivo,  contribuyendo al  cumplimiento del objetivo del proceso y evitando la materialización del riesgo. 
Por lo anterior se concluye que los controles están presentes y funcionando.</t>
  </si>
  <si>
    <t>Se verificó que los controles están presentes en la política operativa del proceso.</t>
  </si>
  <si>
    <t xml:space="preserve">Se encuentra valorada adecuadamente la solidez del conjunto de controles, por lo tanto esta bien establecida la zona del riesgo. residual. </t>
  </si>
  <si>
    <t>Posibilidad de recibir o solicitar cualquier dadiva para modificar y/o alterar los datos existentes en los distintos sistemas de información.</t>
  </si>
  <si>
    <r>
      <rPr>
        <b/>
        <sz val="12"/>
        <rFont val="Arial"/>
        <family val="2"/>
      </rPr>
      <t xml:space="preserve">PRIMER monitoreo periodo Enero a Febrero de 2022 : </t>
    </r>
    <r>
      <rPr>
        <sz val="12"/>
        <rFont val="Arial"/>
        <family val="2"/>
      </rPr>
      <t xml:space="preserve">Se realizaron el 19 de enero  de 2022 tal como lo registra el acta 001. y través del acta 002 del 24 de frebrero 2022.  
El Correo electronico es enviado a fortalecimiento el dia 3 de marzo de 2022 </t>
    </r>
    <r>
      <rPr>
        <b/>
        <sz val="12"/>
        <rFont val="Arial"/>
        <family val="2"/>
      </rPr>
      <t xml:space="preserve">                               SEGUNDO  monitoreo periodo Marzo a Abril de 2022 :   </t>
    </r>
    <r>
      <rPr>
        <sz val="12"/>
        <rFont val="Arial"/>
        <family val="2"/>
      </rPr>
      <t xml:space="preserve">Se realizó el 27 de Abril  como lo registra el acta 003. El  Correo electronico es enviado a fortalecimiento el dia 2 de mayo de 2022. </t>
    </r>
    <r>
      <rPr>
        <b/>
        <sz val="12"/>
        <rFont val="Arial"/>
        <family val="2"/>
      </rPr>
      <t>TERCER monitoreo periodo Mayo-Julio de 2022 :</t>
    </r>
    <r>
      <rPr>
        <sz val="12"/>
        <rFont val="Arial"/>
        <family val="2"/>
      </rPr>
      <t xml:space="preserve">   </t>
    </r>
    <r>
      <rPr>
        <b/>
        <sz val="12"/>
        <rFont val="Arial"/>
        <family val="2"/>
      </rPr>
      <t>Se realizó el 05 de julio como lo registra el acta 004</t>
    </r>
    <r>
      <rPr>
        <sz val="12"/>
        <rFont val="Arial"/>
        <family val="2"/>
      </rPr>
      <t xml:space="preserve">. El  Correo electronico es enviado a fortalecimiento el dia 2 de mayo de 2022. </t>
    </r>
    <r>
      <rPr>
        <b/>
        <sz val="12"/>
        <rFont val="Arial"/>
        <family val="2"/>
      </rPr>
      <t>CUARTO  monitoreo periodo Julio-Agosto de 2022 :</t>
    </r>
    <r>
      <rPr>
        <sz val="12"/>
        <rFont val="Arial"/>
        <family val="2"/>
      </rPr>
      <t xml:space="preserve">   Se realizó el 30 de agosto  como lo registra el </t>
    </r>
    <r>
      <rPr>
        <i/>
        <sz val="12"/>
        <rFont val="Arial"/>
        <family val="2"/>
      </rPr>
      <t>acta 005</t>
    </r>
    <r>
      <rPr>
        <sz val="12"/>
        <rFont val="Arial"/>
        <family val="2"/>
      </rPr>
      <t xml:space="preserve">. El  Correo electronico es enviado a fortalecimiento el dia 2 de septiembre de 2022.                              </t>
    </r>
  </si>
  <si>
    <t>Comité de coordinación de control interno, se evidencia en el acta No. 002 realizada el 27 de julio del 2022.</t>
  </si>
  <si>
    <t>Las actividades de control se encuentran establecidas mediante el uso adecuado de la herramienta DOFA , y están atacando las causas identificadas como generadoras del riesgo.</t>
  </si>
  <si>
    <t>El comité de Riesgos del proceso esta creado a través de la Resolución No. 1030-07-0152 de abril 12 de 2019. Y se realizo modificacion con Resolución 0389 del 26 de octubre 2021.</t>
  </si>
  <si>
    <t xml:space="preserve">La acciones formuladas para fortalecer los controles y prevenir la materialización del riesgo en el SEGUNDO cuatrimestre del año 2022 se encuentran ejecutadas  al 100%. </t>
  </si>
  <si>
    <r>
      <rPr>
        <b/>
        <sz val="12"/>
        <rFont val="Arial"/>
        <family val="2"/>
      </rPr>
      <t xml:space="preserve">* </t>
    </r>
    <r>
      <rPr>
        <sz val="12"/>
        <rFont val="Arial"/>
        <family val="2"/>
      </rPr>
      <t xml:space="preserve">De acuerdo a lo previsto durante el monitoreo y revisión del Mapa de riesgos de la Secretaria de Hacienda, se realizo la siguiente AUTOEVALUCION: para esta actividad de control, y durante el bimestre Julio-Agosto:                                                                     </t>
    </r>
    <r>
      <rPr>
        <b/>
        <sz val="12"/>
        <rFont val="Arial"/>
        <family val="2"/>
      </rPr>
      <t xml:space="preserve">PRESUPUESTO: </t>
    </r>
    <r>
      <rPr>
        <sz val="12"/>
        <rFont val="Arial"/>
        <family val="2"/>
      </rPr>
      <t xml:space="preserve">Presentó actas No 007y 008, Comité Técnico.
</t>
    </r>
    <r>
      <rPr>
        <b/>
        <sz val="12"/>
        <rFont val="Arial"/>
        <family val="2"/>
      </rPr>
      <t>CONTABILIDAD:</t>
    </r>
    <r>
      <rPr>
        <sz val="12"/>
        <rFont val="Arial"/>
        <family val="2"/>
      </rPr>
      <t xml:space="preserve"> Presentó Acta de Comité Técnico No. 008, soportes, convocatoria a reunión y planilla de asistencia y Acta de comité Técnico No. 010, convocatoria a reunión y planilla de asistencia.                                                                                                                   
</t>
    </r>
    <r>
      <rPr>
        <b/>
        <sz val="12"/>
        <rFont val="Arial"/>
        <family val="2"/>
      </rPr>
      <t>RENTAS:</t>
    </r>
    <r>
      <rPr>
        <sz val="12"/>
        <rFont val="Arial"/>
        <family val="2"/>
      </rPr>
      <t xml:space="preserve"> Presentó Actas N° 007 22 julio de 2022, reunión virtual a través de plataforma MEET, revisión y seguimiento a planes y programas año 2022.
Presento: ACTA No 008 30 agosto de 2022, reunión virtual a través de plataforma MEET, revisión y seguimiento a planes y programas año 2022.
</t>
    </r>
    <r>
      <rPr>
        <b/>
        <sz val="12"/>
        <rFont val="Arial"/>
        <family val="2"/>
      </rPr>
      <t xml:space="preserve">DIRECCION DE TESORERIA: </t>
    </r>
    <r>
      <rPr>
        <sz val="12"/>
        <rFont val="Arial"/>
        <family val="2"/>
      </rPr>
      <t>Socialización grupo de trabajo Despacho Tesorería - Acta No 7 y Acta No 8.</t>
    </r>
  </si>
  <si>
    <t xml:space="preserve">Bimestralmente </t>
  </si>
  <si>
    <t>Acta y registro de asistencia ( puede ser pantallazos o planilla fisica de asistencia de videoconferencias virtuales)</t>
  </si>
  <si>
    <t>D1,2,4,6, O3,4,5 Cada Director de la secretaria de Hacienda convoca mensualmente a su equipo de trabajo para revisar y hacer seguimiento a los planes de acción y demás planes estrátegicos, Revisando las metas proyectas y su ejecución.</t>
  </si>
  <si>
    <t>Falta de capacidad de liderazgo</t>
  </si>
  <si>
    <t>Posibilidad de recibir o solicitar cualquier dadiva para modificar y/o alterar los datos existentes en los distintos sistemas de información</t>
  </si>
  <si>
    <t xml:space="preserve">PROCESO: 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</si>
  <si>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Si durante el periodo evaluado se materializó el riesgo,  determinar si se cumplió lo siguiente:  Informar al representante legal,   si consideró necesario  denunciar al ente de control respectivo,  iniciar las acciones correctivas necesarias,  analizar las causas y determinar acxciones de mejora,  actualización del mapa,  implementación de acciones de contingencia. </t>
  </si>
  <si>
    <t xml:space="preserve">Durante el periodo evaluado, la  primera  línea de defensa  realizó monitoreo  Bimestral  a las acciones tendientes a controlar y
Gestiónar los riesgos y  los remiitió  los resultados  a la Secretaría de Planeación ? </t>
  </si>
  <si>
    <t>PROCESO Y OBJETIVO+1:9</t>
  </si>
  <si>
    <t>ACTIVIDADES REALIZADAS MAYO A GOSTO DE 2022</t>
  </si>
  <si>
    <r>
      <t xml:space="preserve">Numeral  8. Lineamientos:   a). </t>
    </r>
    <r>
      <rPr>
        <sz val="12"/>
        <color theme="1"/>
        <rFont val="Arial"/>
        <family val="2"/>
      </rPr>
      <t>Si el   riesgo de Corrupción esta asociado a un trámite, determine  si el riesgo  se encuentra   documentado siguiendo loa lineamientos establecidos  en el anexo 3 de la guía de riesgos descrito:  Protocolo  para identificación de los riesgos de Corrupció</t>
    </r>
    <r>
      <rPr>
        <b/>
        <sz val="12"/>
        <color theme="1"/>
        <rFont val="Arial"/>
        <family val="2"/>
      </rPr>
      <t>n.  b).</t>
    </r>
    <r>
      <rPr>
        <sz val="12"/>
        <color theme="1"/>
        <rFont val="Arial"/>
        <family val="2"/>
      </rPr>
      <t xml:space="preserve"> Si es un riesgo asociado a activos de información  verificar que el riesgo se encuentre documentado con los lineamientos del anexo 4 de la guía descrito:  Lineamientos para los riesgos de seguridad digital</t>
    </r>
    <r>
      <rPr>
        <b/>
        <sz val="12"/>
        <color theme="1"/>
        <rFont val="Arial"/>
        <family val="2"/>
      </rPr>
      <t xml:space="preserve">.   C)  </t>
    </r>
    <r>
      <rPr>
        <sz val="12"/>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theme="1"/>
        <rFont val="Arial"/>
        <family val="2"/>
      </rPr>
      <t>D) Solo aplica al proceso contractual</t>
    </r>
    <r>
      <rPr>
        <sz val="12"/>
        <color theme="1"/>
        <rFont val="Arial"/>
        <family val="2"/>
      </rPr>
      <t>: evaluar si se hizo uso del Manual para la Identificación
y Cobertura del Riesgo en los
Procesos de Contratación</t>
    </r>
    <r>
      <rPr>
        <b/>
        <sz val="12"/>
        <color theme="1"/>
        <rFont val="Arial"/>
        <family val="2"/>
      </rPr>
      <t xml:space="preserve">. </t>
    </r>
  </si>
  <si>
    <t>En el periodo evaluado, la línea estratégica  en Comité de Coordinación de Control  Interno realizó  monitoreó   semestral  al cumplimiento de la Política de  Riesgos?</t>
  </si>
  <si>
    <t>Verificar que los controles establecidos en los mapas de riesgos, estén presentes en  la política operativa o en los procedimientos,  guías, actos administrativos, etc.…</t>
  </si>
  <si>
    <t xml:space="preserve">PROCESO:  CONTROL UNICO DISCIPLINARIO     
OBJETIVO: TRAMITAR OPORTUNAMENTE LOS PROCESOS DISCIPLINARIOS DE TODOS LOS SERVIDORES PUBLICOS ANTE EL INCUMPLIMIENTO DE LOS DEBERES Y/O CUANDO SE PRESENTEN FALTAS A LAS PROHIBICIONES ESTABLECIDAS EN EL CODIGO UNICO DISCIPLINARIO Y DEMAS NORMAS CONCORDANTES, PARA PROMOVER LA INTEGRIDAD AL INTERIOR DE LA ADMINISTRACION MUNICIPAL.  </t>
  </si>
  <si>
    <t>Posibilidad de demora en el tramite o incumplimiento de las etapas del proceso disciplinario para beneficio del sujeto procesal</t>
  </si>
  <si>
    <t>El personal sustanciador no cuenta con conocimientos idóneos para realizar la labor de impulso y tramite de los procesos</t>
  </si>
  <si>
    <t>Rara vez</t>
  </si>
  <si>
    <t>Menor</t>
  </si>
  <si>
    <t>D2O1 : Al ingreso del personal sustanciador de los procesos se realizara una inducción amplia y suficiente sobre sus obligaciones dentro del proceso gestión y control único disciplinario.</t>
  </si>
  <si>
    <t>Acta de reunión</t>
  </si>
  <si>
    <t>Jefe de Oficina de Control Único Disciplinario</t>
  </si>
  <si>
    <t>Cada vez que se requiera</t>
  </si>
  <si>
    <t>Indicador de eficacia: 
Índice de cumplimiento = (Actividades ejecutadas /Actividades programadas)*10</t>
  </si>
  <si>
    <t>Los días 19 y 20 de Mayo se realizo el congreso de Derecho Disciplinario frente a la Leu 1952 modificada pro la 2094, a la cual asistió el Jefe de la Oficina y Profesional Universitario, el día  26 se socializo pro parte de los asistentes la capacitación con todos los funcionarios de la Oficina de Control Único Disciplinario.
El día 21 de junio de 2022 y según acta No. 09 de comité jurídico, se efectúo capacitación e inducción al personal que ingreso a la oficina en los temas de indagación preliminar auto de apertura, términos procesales, notificaciones, la oralidad dentro del proceso disciplinario, principios de la función pública, principio de legalidad y principio e faboralidad, se cuenta con listados de asistencia a la capacitación.</t>
  </si>
  <si>
    <t xml:space="preserve">La acciones   formuladas para fortalecer los controles y prevenir la materialización del riesgo en el segundo cuatrimestre del año 2022 se encuentran ejecutadas  al 100%,  </t>
  </si>
  <si>
    <t>El comité de Riesgos del proceso esta creado a través de la Resolución No.001  de mayo 18 de 2020.</t>
  </si>
  <si>
    <t>1, En el comité de coordinación de control interno realizado el 27 de julio de 2022, la Jefe de Control Interno, socializó el resultado del seguimiento al plan del manejo de los riesgos de corrupción, con corte a 30 de abril de 2022. La evidencia reposa en el acta No. 002 del 27 de julio de 2022. Del Comité de Coordinación de Control Interno.</t>
  </si>
  <si>
    <r>
      <rPr>
        <b/>
        <sz val="12"/>
        <color theme="1"/>
        <rFont val="Arial"/>
        <family val="2"/>
      </rPr>
      <t xml:space="preserve">Primer monitoreo periodo Enero a Febrero de 2022 </t>
    </r>
    <r>
      <rPr>
        <sz val="12"/>
        <color theme="1"/>
        <rFont val="Arial"/>
        <family val="2"/>
      </rPr>
      <t xml:space="preserve">: No se evidencio monitoreo.              </t>
    </r>
    <r>
      <rPr>
        <b/>
        <sz val="12"/>
        <color theme="1"/>
        <rFont val="Arial"/>
        <family val="2"/>
      </rPr>
      <t xml:space="preserve">                  Segundo  monitoreo periodo Marzo a Abril de 2022 : </t>
    </r>
    <r>
      <rPr>
        <sz val="12"/>
        <color theme="1"/>
        <rFont val="Arial"/>
        <family val="2"/>
      </rPr>
      <t xml:space="preserve">  Se realizó el 2 de mayo   como lo registra el acta 05. El  Correo electrónico es enviado a fortalecimiento el día 2 de mayo de 2022.   
</t>
    </r>
    <r>
      <rPr>
        <b/>
        <sz val="12"/>
        <color theme="1"/>
        <rFont val="Arial"/>
        <family val="2"/>
      </rPr>
      <t>Tercer monitoreo</t>
    </r>
    <r>
      <rPr>
        <sz val="12"/>
        <color theme="1"/>
        <rFont val="Arial"/>
        <family val="2"/>
      </rPr>
      <t xml:space="preserve">
Periodo Mayo Junio de 2022, Se evidencia Acta No. 04 del 05 de julio de 2022, mediante la cual se efectúo seguimiento a los riesgos del proceso de gestión disciplinario.
</t>
    </r>
    <r>
      <rPr>
        <b/>
        <sz val="12"/>
        <color theme="1"/>
        <rFont val="Arial"/>
        <family val="2"/>
      </rPr>
      <t>Cuarto Monitoreo</t>
    </r>
    <r>
      <rPr>
        <sz val="12"/>
        <color theme="1"/>
        <rFont val="Arial"/>
        <family val="2"/>
      </rPr>
      <t xml:space="preserve">
Para el periodo Julio a agosto de 2022, no se evidencio acta de monitoreo de riesgos.            </t>
    </r>
  </si>
  <si>
    <t>Posibilidad de demora en el tramite o incumplimiento de las etapas del proceso disciplinario para beneficio del sujeto procesal.</t>
  </si>
  <si>
    <t xml:space="preserve">Se encuentra valorada adecuadamente la solidez del conjunto de controles, por lo tanto esta bien establecida la zona del riesgo residual. </t>
  </si>
  <si>
    <t>El control se encuentra bien diseñado, se aplica y es efectivo,  contribuyendo al  cumplimiento del objetivo del proceso y evitando la materialización del riesgo. 
Por lo anterior se concluye que los controles están presentes y funcionando.
Para el periodo mayo a agosto de 2022, la Oficina de Control Disciplinario no remitió a la Oficina de Control Interno la autoevaluación de los riesgos de corrupción, no dio cumplimiento a la circular No. 0013 del 23 de agosto de 2022</t>
  </si>
  <si>
    <t>Se recomienda hace los monitoreo  de formal bimensual y enviarlos a fortalecimiento, lo anterior teniendo en cuenta que para el bimestre julio a agosto no se presento el monitoreo.
2,Teniendo en cuenta que no se evidencio el seguimiento y autoevaluación de los riesgos de corrupción, se recomienda reunir al comité de acuerdo a la periodicidad establecida en la Resolución No. 001 del 18 de Mayo de 2020 y dejar como evidencia las actas firmadas.</t>
  </si>
  <si>
    <t>Falta de ética del personal encargado de impulsar los procesos disciplinarios.</t>
  </si>
  <si>
    <t>F4A1A3: Realizar capacitación para la apropiación del código de integridad y buen gobierno para los servidores públicos y contratistas de la dependencia.</t>
  </si>
  <si>
    <t>Mediante Memorando No. 1020-2022- 038178 del 22 de julio de2022, se realizo la invitación y se desarrollo la capacitación en el Nuevo Código General Disciplinario Ley 1952 de modificada por la Ley 2094 de 2021, a la cual asistieron los funcionario de la oficina de control disciplinario. como evidencia se tiene el acta No. 01 del 28 de julio de 2021, listado de asistencia.</t>
  </si>
  <si>
    <t>D3A1 :Se declara la prescripción del proceso y se compulsa de copia a la procuraduría.</t>
  </si>
  <si>
    <t>Auto declaración prescripción.</t>
  </si>
  <si>
    <t xml:space="preserve">Cada vez que se materialice el riesgo </t>
  </si>
  <si>
    <t>Auto evaluación Septiembre</t>
  </si>
  <si>
    <t>ACTIVIDADES REALIZADAS MAYO A AGOSTO DE 2022</t>
  </si>
  <si>
    <t xml:space="preserve">
● Publicaciones redes 
● Correos electrónicos
</t>
  </si>
  <si>
    <t>Líder del proceso
grupo de gestión documental</t>
  </si>
  <si>
    <t>Cada vez que se  oferte</t>
  </si>
  <si>
    <t xml:space="preserve">Índice de cumplimiento = (Actividades ejecutadas /Actividades programadas)*100.    
</t>
  </si>
  <si>
    <r>
      <t xml:space="preserve">De acuerdo a lo previsto durante el monitoreo y revisión del Mapa de riesgos de la Oficina Jurídica, se propuso que en procura de mejorar el proceso, se reformulara  la presente actividad de control, ya que , esta no guarda concordancia con la causa y de esta manera , Los integrantes del comité, aprobaron que para la presente causa, la  actividades de control el quedaría de la siguiente manera: Que el Jefe  de la Oficina Jurídica o quien haga sus veces, mediante memorando con copia a control interno, proyectado por los asesores de la Oficina,  exhorte a el cumplimiento a los servidores públicos, que tengan a su cargo  las actividades especificas de cumplimiento del mismo, en contra y en los cuales se genere compromisos para contribuir al cumplimiento del fallo. por lo que para esto se hará dependiendo de la necesidad. </t>
    </r>
    <r>
      <rPr>
        <b/>
        <sz val="12"/>
        <rFont val="Arial"/>
        <family val="2"/>
      </rPr>
      <t xml:space="preserve">AUTOEVALUACION: </t>
    </r>
    <r>
      <rPr>
        <sz val="12"/>
        <rFont val="Arial"/>
        <family val="2"/>
      </rPr>
      <t>Para esta actividad de control la oficina Jurídica mediante memorandos, informo a los secretarios de despacho el  cumplimiento de fallos judiciales.    durante el mes de enero: 8  Febrero: 8  Marzo: 19  Abril: 7 Mayo:3 Julio : 65  Agosto: 13</t>
    </r>
  </si>
  <si>
    <t>Durante los meses Mayo-Junio se dictaron 14 Capacitaciones Presenciales en las diferentes unidades administrativas con 103 asistentes para un total acumulado de 53 capacitaciones y 774 personas capacitadas. Para un avance del 58.24%
JULIO-AGOSTO: Durante los meses de julio, agosto se publico en PELHUSA INTERNO la oferta institucional de capacitación del AGN para el sector publico</t>
  </si>
  <si>
    <t>Teniendo en cuenta las evidencias entregadas por el grupo de gestión documental, a 30 de agosto de 2022, presenta un avance del 58,24% en la ejecución de las actividades de control planteadas.</t>
  </si>
  <si>
    <t>De acuerdo a las evidencias presentadas por el grupo de gestión documental, presenta una avance a la fecha del 48%, en el cumplimiento de las actividades de controle establecidas en el mapa de riesgos de corrupción, con corte al 30 de agoto de 2022</t>
  </si>
  <si>
    <t>Se expidió la Resolución 1010-0288 del 12 de marzo de  2019, por medio de la cual se crea el comité de riesgos de la secretaría administrativa, quedando conformado el comité del proceso de gestión documental de la siguiente manera:  Director de recursos físico y/o quien haga sus veces, un funcionario de planta de la dirección de recursos físicos - grupo gestión documental, y /o el servidor público delegado por el nivel directivo antes mencionado.</t>
  </si>
  <si>
    <t>La Oficina de Control Interno constata que  las actividades de control se encuentran establecidas mediante el  uso adecuado de la  herramienta DOFA y están  atacando   las  causas generadoras del riesgo. Los demás criterios del numeral 8 de la política no se evaluaron porque NO aplican   para  este riesgo como lo indica la Guía para la Administración del Riesgo y el Diseño de Controles en Entidades Públicas Versión 4.</t>
  </si>
  <si>
    <t xml:space="preserve"> En el comité de coordinación de control interno realizado el 27 de julio de 2022, la Jefe de Control Interno, socializó el resultado del seguimiento al plan del manejo de los riesgos de corrupción, con corte a 30 de abril de 2022. La evidencia reposa en el acta No. 002 del 27 de julio de 2022. Del Comité de Coordinación de Control Interno.</t>
  </si>
  <si>
    <t xml:space="preserve">El comité de riesgos de la Secretaria Administrativa, efectúo el monitoreo al mapa de riesgos de corrupción de forma bimensual,  se cuenta con la siguiente evidencia:  Acta No. 005 del 5 de julio de 2022, donde se efectúo seguimiento del bimestre mayo - junio 2022, y se remite Dirección de fortalecimiento institucional mediante correo electrónico institucional del 05 de julio de 2022      
Segundo seguimiento bimestre julio a agosto de 2022, según acta No. 06 del 02 de septiembre de 2022,remitida a la Dirección de fortalecimiento institucional mediante correo electrónico institucional de fecha 02 de septiembre de 2022      
</t>
  </si>
  <si>
    <t>No aplica porque el riesgo no se materializó durante el periodo evaluado</t>
  </si>
  <si>
    <t>POSIBILIDAD DE RECIBIR O SOLICITAR CUALQUIER DADIVA O BENEFICIO A NOMBRE PROPIO O DE TERCEROS, CON EL FIN DE MANIPULAR, OCULTAR, ALTERAR O DESTRUIR UN DOCUMENTO O EXPEDIENTE</t>
  </si>
  <si>
    <t>Teniendo en cuenta los lineamientos establecidos en el numeral 2.2 Identificación de riesgos - técnicas para la identificación de riesgos de la guía para la administración del riesgo y diseño de controles, podemos determinar  que el riesgo se encuentra bien clasificado como riesgo de corrupción.</t>
  </si>
  <si>
    <t xml:space="preserve">Se verificó la evaluación de los controles en su solidez, encontrando que fue realizada correctamente, siendo coherente con los criterios establecidos por la Guía para la Administración de Riesgos Versión 4, </t>
  </si>
  <si>
    <t>Los controles se encuentran incluido en la caracterización del proceso CAR-GD-001 Versión 7 del proceso de gestión documental .</t>
  </si>
  <si>
    <t xml:space="preserve">Se concluye que en los controles establecidos para el riesgo de corrupción del proceso de gestión documental, se esta dando cumplimiento a los criterios establecidos en el numeral 3.2.2. de la guía de administración del riesgo y diseño de controles para entidades públicas versión 04, 
</t>
  </si>
  <si>
    <t xml:space="preserve">Teniendo en cuenta que al verificar el mapa de riesgos publicado en el portal SIGAMI, no corresponde al establecido por procesos para el caso de Gestión Documental, se recomienda al grupo de Fortalecimiento Institucional efectuar las correcciones solicitadas por el Grupo e Gestión Documental mediante correo electrónico de fecha 09 de septiembre de 2022, respecto a la publicación del mapa que corresponde al proceso.
</t>
  </si>
  <si>
    <t xml:space="preserve">
● Convocatoria
● Actas
● Planilla de asistencia
</t>
  </si>
  <si>
    <t>frente a la presente Actividad, y De acuerdo a lo previsto durante el monitoreo y revisión del Mapa de riesgos de la Oficina Jurídica, se acordó que la misma actividad de control atacaría la presente causa.                                  AUTOEVALUACION: : Para esta actividad de control la oficina Jurídica mediante memorandos, informo a los secretarios de despacho el  cumplimiento de fallos judiciales.    durante el mes de enero:8  Febrero: 8  Marzo: 19  Abril: 7 Mayo:3 Julio : 65  Agosto: 13</t>
  </si>
  <si>
    <r>
      <t>Se reitera a través de Circular 033 del 22 de junio de 2022 a las unidades administrativas el envió de inventarios de archivos de gestión en formato FUID. Se presenta reporte consolidado de recepción de inventarios</t>
    </r>
    <r>
      <rPr>
        <b/>
        <sz val="12"/>
        <rFont val="Arial"/>
        <family val="2"/>
      </rPr>
      <t xml:space="preserve">
JULIO-AGOSTO</t>
    </r>
    <r>
      <rPr>
        <sz val="12"/>
        <rFont val="Arial"/>
        <family val="2"/>
      </rPr>
      <t xml:space="preserve">
para este periodo se mantiene, no se realizaron mesas de trabajo para revisión de documentos, las programadas se surtieron en el periodo anterior</t>
    </r>
  </si>
  <si>
    <t>Durante el período mayo a agosto no se presenta avance por lo tanto el cumplimiento continúa en el  42,85% en la ejecución de las actividades de control planteadas por el grupo de gestión documental para atacar las caudas del riesgo.</t>
  </si>
  <si>
    <t xml:space="preserve">
● Actas
● Planilla de asistencia</t>
  </si>
  <si>
    <t>Mensual</t>
  </si>
  <si>
    <r>
      <t>Se realiza 1 reunión mensual correspondiente al mes de Junio para fomentar valores del código de integridad (acta de reunión) de 6 reuniones programadas, cumplimiento del 16.6%</t>
    </r>
    <r>
      <rPr>
        <b/>
        <sz val="12"/>
        <rFont val="Arial"/>
        <family val="2"/>
      </rPr>
      <t xml:space="preserve">
JULIO-AGOSTO</t>
    </r>
    <r>
      <rPr>
        <sz val="12"/>
        <rFont val="Arial"/>
        <family val="2"/>
      </rPr>
      <t xml:space="preserve">
Se realiza reunión mensual correspondiente al mes de Julio y al mes de agosto para un acumulado de 3 reuniones fomentando valores del código de integridad 
(acta de reunión) de 6 reuniones programadas, cumplimiento del 50%
Acta No. 01 del 03 de junio, Acta No. 02 del 22 de julio,  Acta 003 del 22 de agosto, </t>
    </r>
  </si>
  <si>
    <t>De acuerdo a las evidencias presentadas por el grupo de gestión documental, se concluye que al corte de seguimiento agosto 30 de 2022, se presenta una avance del 50%</t>
  </si>
  <si>
    <t>● Cronograma de Actividades 
● Formato de servicios de archivo_FOR-17-PRO-GD-01 
● Formato acta de reunión_ FOR-02-PRO-GD-01
● Formato análisis de archivos de gestión_FOR–16–PRO–GD–01</t>
  </si>
  <si>
    <t>A la fecha no se ha materializado el riesgo</t>
  </si>
  <si>
    <r>
      <rPr>
        <b/>
        <sz val="12"/>
        <rFont val="Arial"/>
        <family val="2"/>
      </rPr>
      <t xml:space="preserve">
MAYO-JUNIO
Durante los meses de Mayo - Junio se realizó asistencia técnica a 4  unidades administrativas de 101 programadas, para un acumulado de 39 asistencias técnicas, evidenciando  un avance del 38.61%
JULIO-AGOSTO</t>
    </r>
    <r>
      <rPr>
        <sz val="12"/>
        <rFont val="Arial"/>
        <family val="2"/>
      </rPr>
      <t xml:space="preserve">
Durante este período se realizó asistencia técnica a 2 unidades administrativas de 101 programadas, para un acumulado de 41 asistencias técnicas, evidenciando  un avance del 40,59%
</t>
    </r>
  </si>
  <si>
    <t>Según la se videncias presentadas y verificadas por la oficina de control interno, se concluye que a la fecha de corte de seguimiento, agosto 30 de 2022, se presenta un avance del 40,59%</t>
  </si>
  <si>
    <t xml:space="preserve">● Memorando
● Informe  </t>
  </si>
  <si>
    <t>Permanentemente</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</si>
  <si>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</si>
  <si>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r>
      <t xml:space="preserve">Frente a la presente Actividad, y De acuerdo a lo previsto durante el monitoreo y revisión del Mapa de riesgos de la Oficina Jurídica, se propuso que en procura de mejorar el proceso, se reformulara  la presente actividad de control, ya que, la mejor manera de atacar la causa es mediante los memorandos, enviados   tanto a los asesores de la oficina como a los secretarios de despacho, para la asistencia a las audiencias de los procesos judiciales,  cambios fueron a probados tanto para actividad como para el tiempo.     </t>
    </r>
    <r>
      <rPr>
        <b/>
        <sz val="12"/>
        <color theme="1"/>
        <rFont val="Arial"/>
        <family val="2"/>
      </rPr>
      <t xml:space="preserve">AUTOEVALUCION: </t>
    </r>
    <r>
      <rPr>
        <sz val="12"/>
        <color theme="1"/>
        <rFont val="Arial"/>
        <family val="2"/>
      </rPr>
      <t>para esta actividad de control, la oficina Jurídica emitió durante el mes de enero: 28 memorandos, informando a los secretarios de despacho la asistencia a las audiencias de los procesos judiciales en los que se ha requerido su presencia. en el mes de Febrero: 25 memorandos, en el mes de Marzo: 8 memorandos, en el mes de Abril 0 memorandos, en el mes de Mayo:  0 memorandos, en el mes de Junio:0 memorandos, en el mes de Julio 10 memorandos, en el mes de Agosto: 2 memorandos,</t>
    </r>
  </si>
  <si>
    <t>No se ha materializado el riesgos en el período evaluado</t>
  </si>
  <si>
    <t>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</si>
  <si>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Posibilidad de recibir y/o solicitar dadivas para el otorgamiento de estímulos sin el lleno de los requisitos</t>
  </si>
  <si>
    <t>Limitación en el presupuesto de inversión destinado para la entrega de  beneficios a los programas y prestación de servicios.</t>
  </si>
  <si>
    <t>extrema</t>
  </si>
  <si>
    <t>D3 O1 O2. PRESENTAR  AL MENOS UN PROYECTO A ENTIDAS GUBERNAMENTALES Y NO GUBERNAMENTALES PARA CONSECUCIÓN DE RECURSOS ADICIONALES</t>
  </si>
  <si>
    <t xml:space="preserve">CONVENIO </t>
  </si>
  <si>
    <t>Secretario y Directora</t>
  </si>
  <si>
    <t>SEMESTRAL</t>
  </si>
  <si>
    <t>Indicador de eficacia:                                          Índice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</si>
  <si>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Se suscribió Convenio Interadministrativo, No.  1514 de 2021, suscrito entre el Municipio de Ibagué y la Fundación Batuta , y adición 01 del 28 de Enero de 2022,  cuyo objeto es  AUNAR ESFUERZOS PARA IMPLEMENTAR UN PROGRAMA DE FORMACION MUSICAL
Y PSICOSOCIAL DE MANERA PRESENCIAL PARA 48 NIÑOS, NIÑAS, ADOLESCENTES
Y JOVENES, EN CONDICION DE DISCAPACIDAD, EN UN NUEVO CENTRO MUSICAL
EN LA CIUDAD DE IBAGUÉ, TOLIMA 
Mayo a Agosto de 2022
Convenio Batuta 1514 de 2021. - con adición hasta julio 2022, esta actividad se había eje</t>
  </si>
  <si>
    <t xml:space="preserve">Con las evidencias presentadas por la Secretaría de Cultura, se pudo establecer que a la fecha 30 de agosto de 2022, ha dado cumplimiento en un 50% a las actividades de control establecidas, no se ha dado cumplimiento a la segunda actividad de control que se refiere a la elaboración del plan interno de capacitación en la Secretaria con los temas prioritarios del proceso. </t>
  </si>
  <si>
    <t>Mediante  resolución No. 1010-2022-000033 del 12 de Julio de 2022, por medio de la cual se designan los integrantes del comité de riesgos del proceso de gestión artística y cultural, quedando conformado por:  Director fomento a las prácticas artística y culturales y del patrimonio, Profesional Universitario Grupo Patrimonio, Profesional Universitario Grupo fomento al arte y cultura, Profesional Universitario Grupo red de bibliotecas, Técnico designado Red de Bibliotecas, Profesional Universitario de formación, Profesional Especializado Dirección de fomento a las práctica artística y cultural y del patrimonio, Un contratista adscrito a cualquier grupo de la secretaria de cultura.</t>
  </si>
  <si>
    <t>La Oficina de Control Interno constata que  las actividades de control se encuentran establecidas mediante el  uso adecuado de la  herramienta DOFA y están  atacando   las  causas generadoras del riesgo. Los demás criterios del numeral 8 de la política no se evaluaron porque NO aplican   para  este riesgo como lo indica la Guía para la Administración del Riesgo y el Diseño de Controles en Entidades Públicas Versión 4</t>
  </si>
  <si>
    <t>En el primer bimestre de la vigencia 2022, se reunió el comité de riesgos con el fin de efectuar el seguimiento a los riesgos de corrupción del proceso de Gestión de Artística y Cultural, se cuenta con acta No. 001 del 28 de febrero de 2022, la cual fue enviada a la Dirección de Fortalecimiento Institucional mediante correo del Despacho de la Secretaria de cultura de  fecha16 de marzo de 2022.
En el segundo bimestre de la vigencia 2022, se reunió el comité de riesgos con el fin de efectuar el seguimiento a los riesgos de corrupción del proceso de Gestión de Artística y Cultural, se cuenta con acta No. 002 del 29 de abril de 2022, la cual fue enviada a la Dirección de Fortalecimiento Institucional mediante coreo del Despacho de la Secretaria de cultura de  fecha 04 de mayo de 2022.
Para el bimestre Mayo - Junio y Julio -Agosto de 2022, la Secretaria de Cultura no presento las actas de reunión  del comité de riesgos, por lo tanto asumimos que el comité de riesgos no se reunió para efectuar el seguimiento y autoevaluación de los riesgos de la Secretaria.</t>
  </si>
  <si>
    <t>Posibilidad de recibir y/o solicitar dadivas para el otorgamiento de estímulos sin el lleno de los requisito</t>
  </si>
  <si>
    <t>corrupción</t>
  </si>
  <si>
    <t>De acuerdo a los criterios establecidos en la Guía para la Administración del Riesgo y el Diseño de Controles en Entidades Públicas, se observa y se constata que si cumple con los cuatro criterios para que la descripción del riesgo y su clasificación sea de corrupción.</t>
  </si>
  <si>
    <t>Se verificó la evaluación de los controles en su solidez, encontrando que fue realizada correctamente, siendo coherente con los criterios establecidos por la Guía para la Administración de Riesgos Versión 4,</t>
  </si>
  <si>
    <t>Se verificó que los controles están presentes en la política operativa del proceso (véase caracterización del proceso de Gestión Artística y Cultural CAR-GAC-01 VERSION 4. del 11 de noviembre de 2021</t>
  </si>
  <si>
    <t>Teniendo en cuenta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concluyéndose, que se estableció un control para cada causa del riesgos, según lo establecido en la guía, se dio cumplimiento de forma adecuada a los pasos establecidos en el numeral  3.2.2 valoración de controles - diseño de controles. Se efectuó la actualización del normograma del proceso, el cual fue enviado a la dirección de fortalecimiento institucional conforme al procedimiento establecido,  sin embargo el segundo control no es efectivo debido a que  no se están ejecutando.</t>
  </si>
  <si>
    <t xml:space="preserve">1,  Se observa que se dio cumplimiento a la recomendación realizada por la Oficina de Control Interno respecto a la modificación de los integrantes del comité de riesgos establecido, dejando los cargos mas no los  nombres, sin embargo se dejo como integrante a un contratista, situación que dificultaría la convocatoria cuando en la Administración Municipal no contrate personal para la Secretaria de cultura, por lo tanto se recomienda no incluir contratista en el comité de riesgos.
2, Se recomienda realizar las reuniones del Comité de riesgos de la Secretaria conforme lo establece el Artículo 4ª de la Resolución No. 1010-2022-000033 del 12 de Julio de 2022, por medio de la cual se designan los integrantes del comité de riesgos del proceso de gestión artística y cultura.
3, nuevamente, se recomienda realizar las actividades de control descritas en la causa "Desconocimiento de la Actualización normativa por parte de algunos funcionarios, teniendo en cuenta que el plan de capacitación propuesto no se ha ejecutado
</t>
  </si>
  <si>
    <t>Desconocimiento de la actualización normativa por parte de algunos funcionarios</t>
  </si>
  <si>
    <t xml:space="preserve">D2.D4.09,Elaborar un plan Interno de Capacitación en la secretaria con los temas prioritarios para el proceso </t>
  </si>
  <si>
    <t>plan de capacitaciones formulado e implementado</t>
  </si>
  <si>
    <t>semestral</t>
  </si>
  <si>
    <t xml:space="preserve">No presenta avance con corte al 30 de abril de 2022
Mayo a Agosto de 2022
Planilla de capacitación de control Disciplinario de 28 de julio de 2022.
</t>
  </si>
  <si>
    <t>ESTRATEGIA DA (CONTINGENCIA)
Cuando el riesgo se materialice a partir de la combinación de debilidades
con amenazas, para formular acciones de contingencia.</t>
  </si>
  <si>
    <t>DENUNCIAS Y OFICIOS</t>
  </si>
  <si>
    <t>Actividades de control   realizadas del 01 de Mayo al 30 de agosto de 2022</t>
  </si>
  <si>
    <t xml:space="preserve">Porcentaje de cumplimiento </t>
  </si>
  <si>
    <r>
      <t xml:space="preserve">Numeral  8. Lineamientos:   a). </t>
    </r>
    <r>
      <rPr>
        <sz val="12"/>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t>
    </r>
    <r>
      <rPr>
        <b/>
        <sz val="12"/>
        <color rgb="FF000000"/>
        <rFont val="Arial"/>
        <family val="2"/>
      </rPr>
      <t>n.  b).</t>
    </r>
    <r>
      <rPr>
        <sz val="12"/>
        <color theme="1"/>
        <rFont val="Arial"/>
        <family val="2"/>
      </rPr>
      <t xml:space="preserve"> Si es un riesgo asociado a activos de información  verificar que el riesgo se encuentre documentado con los lineamientos del anexo 4 de la guía descrito:  Lineamientos para los riesgos de seguridad digital</t>
    </r>
    <r>
      <rPr>
        <b/>
        <sz val="12"/>
        <color rgb="FF000000"/>
        <rFont val="Arial"/>
        <family val="2"/>
      </rPr>
      <t xml:space="preserve">.   C)  </t>
    </r>
    <r>
      <rPr>
        <sz val="12"/>
        <color theme="1"/>
        <rFont val="Arial"/>
        <family val="2"/>
      </rPr>
      <t xml:space="preserve"> Evalué  si  para establecer  las actividades de control  o las estrategias  para  fortalecer los controles  y  atacar  las causas generadoras del riesgo , se  hizo  uso de la Matriz Cofa en aplicación del anexo 5 de la guía. </t>
    </r>
    <r>
      <rPr>
        <b/>
        <sz val="12"/>
        <color rgb="FF000000"/>
        <rFont val="Arial"/>
        <family val="2"/>
      </rPr>
      <t>D) Solo aplica al proceso contractual</t>
    </r>
    <r>
      <rPr>
        <sz val="12"/>
        <color theme="1"/>
        <rFont val="Arial"/>
        <family val="2"/>
      </rPr>
      <t>: evaluar si se hizo uso del Manual para la Identificación
y Cobertura del Riesgo en los
Procesos de Contratación</t>
    </r>
    <r>
      <rPr>
        <b/>
        <sz val="12"/>
        <color rgb="FF000000"/>
        <rFont val="Arial"/>
        <family val="2"/>
      </rPr>
      <t>.</t>
    </r>
    <r>
      <rPr>
        <b/>
        <sz val="12"/>
        <color rgb="FFFF0000"/>
        <rFont val="Arial"/>
        <family val="2"/>
      </rPr>
      <t xml:space="preserve"> </t>
    </r>
  </si>
  <si>
    <t xml:space="preserve">Durante el periodo evaluado, la  primera  línea de defensa  realizó monitoreo  Bimestral  a las acciones tendientes a controlar y
Gestionar los riesgos y  realizaron el reporte  a la  Dirección de Fortalecimiento Institucional  ? </t>
  </si>
  <si>
    <r>
      <t xml:space="preserve">Conclusiones  sobre el diseño y ejecución del control </t>
    </r>
    <r>
      <rPr>
        <b/>
        <sz val="12"/>
        <color rgb="FFFF0000"/>
        <rFont val="Arial"/>
        <family val="2"/>
      </rPr>
      <t xml:space="preserve"> </t>
    </r>
    <r>
      <rPr>
        <b/>
        <sz val="12"/>
        <color rgb="FF000000"/>
        <rFont val="Arial"/>
        <family val="2"/>
      </rPr>
      <t xml:space="preserve">( es importante que en el desarrollo del seguimiento evalúen si la persona que aplica el control  tiene la autoridad, las competencias y los conocimientos requeridos  para ejecutar el control; si se encuentra segregada o redistribuida la responsabilidad de  ejecución del control  para reducir el error, actuaciones irregulares o fraudulentas)  </t>
    </r>
  </si>
  <si>
    <r>
      <rPr>
        <b/>
        <sz val="12"/>
        <rFont val="Arial"/>
        <family val="2"/>
      </rPr>
      <t>F1A4</t>
    </r>
    <r>
      <rPr>
        <sz val="12"/>
        <rFont val="Arial"/>
        <family val="2"/>
      </rPr>
      <t xml:space="preserve"> Organizar los conceptos de forma técnico - jurídicos y especifica según la normatividad vigente a través de un sistema de información, que permita consultar en el momento que se requiera.</t>
    </r>
  </si>
  <si>
    <t>Actualización de nomograma de SIGAMI</t>
  </si>
  <si>
    <t>Secretario (a) de despacho</t>
  </si>
  <si>
    <t>Índice de cumplimiento = (Actividades ejecutadas /Actividades programadas)*100</t>
  </si>
  <si>
    <t>Actividades de control   realizadas del 1 de mayo al 30 de junio de 2022                                                                                                                                                                                        Se realizó reunión de Comité Sigami el 16 de Mayo mediante acta No. 029, donde quedó el compromiso de citar al equipo de trabaja a la capacitación   del Normograma, donde se realizó mesa técnica con el profesional universitario de apoyo de la Secretaría de planeación dr Fernando Sánchez, quien socializó el nuevo formato del Normograma el 23 de mayo del 2022.     Mediante Circular 069 del 23 de junio del 2022, se solicitó a todas direcciones, enlaces de sigami y equipos de trabajo, la documentación actualizada y reporte de información trimestral , y mediante Circular No. 068 del 23 de junio del 2022, se envía a todas las direcciones y equipos de trabajo la socialización de los procedimientos  y documentos actualizados y cargados en la pagina web de la Alcaldía de Ibagué, correspondiente al   Proceso   Gestión Salud.      
Actividades de Control realizadas del 1 de julio al 30 de agosto del 2022.                                                                                                                                        Se realizó reunión de Comité Sigami el 8 de julio mediante acta No. 061.     Mediante correo electrónico de agosto  2022  se solicitó a las direcciones  y equipos de trabajo información respecto a los reportes bimensuales y trimestrales con sus respectivas documentos y/o evidencias a fin de ser cargados para seguimiento del mapa de riesgo</t>
  </si>
  <si>
    <t>Se viene dando cumplimiento a las actividades de control propuestas con el fin de fortalecer los controles y prevenir la materialización del riesgo, actividad que esta orientada a atacar la causa del riesgos fortaleciendo los sistemas de información y normatividad vigente, evidenciando que la última actualización se efectúo en el mes de agosto de 2022,</t>
  </si>
  <si>
    <t>Se expidió la Resolución 085 del 01 de Septiembre de  2021, por medio de la cual se modifica parcialmente  la resolución No. 014 del 11 de marzo de 2019 , mediante el cual se crea el comité de seguimiento evaluación y manejo de los  riesgos en los procesos de la secretaria de salud municipal , quedando constituido de la siguiente manera:  Secretario de salud o quien haga sus veces, Directores salud publica, prestación de servicios y calidad, aseguramiento o quien haga  sus veces, asesor despacho, profesional especializado, profesional universitario dirección de prestación de servicio  y profesional universitario dirección salud publica, un técnico operativo de la dirección de aseguramiento.</t>
  </si>
  <si>
    <t>El comité de riesgos de la Secretaria de Salud, efectúo el monitoreo al mapa de riesgos de corrupción de forma bimensual,  se cuenta con la siguiente evidencia:  Acta No. 0030 del 23 de marzo de 2022, se efectúa seguimiento del bimestre enero febrero de 2022, remitida a la Dirección de fortalecimiento institucional mediante Memorando 1600-2022-0024810 del 02-05-22      
Segundo seguimiento bimestre marzo a abril de 2022, según acta No. 045 del 06 de mayo de 2022, la cual a la fecha no ha sido remitida a fortalecimiento institucional.
Tercer Seguimiento bimestre Mayo - Junio, según acta No. 058 del 30 de junio de 2022. 
Cuarto seguimiento, bimestre Julio - Agosto, según Acata No. 066 del 31 de Agosto de 2022,</t>
  </si>
  <si>
    <t>Posibilidad de Recibir y/o solicitar dadivas o beneficios a nombre propio o de terceros por realizar tramites sin el cumplimiento de los requisitos</t>
  </si>
  <si>
    <t>si</t>
  </si>
  <si>
    <t>Se verificó la evaluación de los controles en su solidez, encontrando que fue realizada correctamente, siendo coherente con los criterios establecidos por la Guía para la Administración de Riesgos Versión 4.</t>
  </si>
  <si>
    <t>Los controles se encuentran incluido en la caracterización del proceso CAR-GS-001 Versión 6 de la Secretaria de Salud Municipal, sin embargo se recomienda incorporarlo en la política de operación del proceso.</t>
  </si>
  <si>
    <t>En el seguimiento efectuado con corte al 30 de agosto de 2022 y teniendo en cuenta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concluyendo, que se estableció un control para cada causa del riesgos. Se efectuó la actualización del nomograma del proceso, el cual fue enviado a la dirección de fortalecimiento institucional conforme al procedimiento establecido.</t>
  </si>
  <si>
    <t>Continuar ejecutando las actividades de control y realizar la autoevaluación conforme lo establece la resolución No. 085 de 2021 y 041 de 2019, de creación y modificación del comité de riesgos.</t>
  </si>
  <si>
    <r>
      <rPr>
        <b/>
        <sz val="12"/>
        <rFont val="Arial"/>
        <family val="2"/>
      </rPr>
      <t>F1A4</t>
    </r>
    <r>
      <rPr>
        <sz val="12"/>
        <rFont val="Arial"/>
        <family val="2"/>
      </rPr>
      <t>Realizar mesas de trabajo con el equipo de calidad de la Secretaría de Salud, con el fin de revisar y actualizar los documentos que hacen parte del proceso Gestión Salud  de acuerdo a la normatividad vigente.</t>
    </r>
  </si>
  <si>
    <t>Actualización de formatos y procedimientos  de salud, actualización de nomograma.
Actas de comité de sigami.</t>
  </si>
  <si>
    <t>mensual</t>
  </si>
  <si>
    <t xml:space="preserve">Actividad ejecutada con corte al 30 de Junio de 2022.                                                                                                                                                                                                                                                                                                     Se han efectuado reuniones de los diferentes comités que se implementaron en la secretaria de salud así:  Comité Técnico Directivo,  según Actas Nos.  042 de Mayo 2 del 2022, No. 047 de mayo 9 del 2022, No. 048 de mayo 16 del 2022, No. 050 de mayo 23 del 2022, No. 052 de mayo 31 del 2022 y  No. 053 de junio 6 del 2022.                                                                                                                           También se realizó el seguimiento a la matriz de riesgo y solicitud de evidencias de  avances al mapa de riesgos de Corrupción, mediante  Circular No. 069 del  23 de junio del 2022  y  se realizó comité de evaluación y seguimiento a los riesgos del Proceso Gestión Salud, mediante actas No. 045 de mayo 6 del 2022 y 058 de junio 30 del 2022.
Así mismo se realizaron Comités internos de Sigami con los Enlaces y equipo de trabajo por cada dirección, según evidencias de las actas Nos. 029 de mayo 16 del 2022, No. 057 del 22 de junio del 2022. 
Se efectuaron  reuniones internas por cada equipo de trabajo en las diferentes direcciones con el fin de socializar los avances del mapa de riesgo y sigami y avance de las diferentes tareas asignadas a cada dirección, se cuenta con las siguientes actas:
Dirección de Aseguramiento: Acta 046 de mayo 6 de 2022, Acta No. 059 de junio 30 del 2022.
Dirección de prestación de servicios: Acta No. 006 de mayo 24 del 2022, y Acta No. 007 de junio 17  del 2022.
Dirección de salud pública:  Actas Nos.010 del 23 de mayo del 2022, y Acta No.  011 del 20 de junio del  2022.                                                                              Así mismo, se actualizaron formatos y procedimientos, y se socializaron mediante Circular No 068 del 23 de junio del 2022.
Actividad ejecutada con corte al 31  de agosto del 2022.                                                                                                                                                                                                                                                                                                     Se han efectuado reuniones de los diferentes comités que se implementaron en la secretaria de salud así:  Comité Técnico Directivo,  según Actas Nos.  063 de agosto 9 del 2022, No. 065 de agosto 17 del 2022, No. 060 de julio 5 del 2022.   También se realizó el seguimiento a la matriz de riesgo y solicitud de evidencias de  avances al mapa de riesgos de Corrupción,   y  se realizó comité de evaluación y seguimiento a los riesgos del Proceso Gestión Salud, mediante actas No. 066 de agosto 31 del 2022.
Así mismo se realizaron Comités internos de Sigami con los Enlaces y equipo de trabajo por cada dirección, según evidencias de las actas Nos.08 de 19 de julio del 2022 y acta No. 09 del 17 de agosto del 2022.
Se efectuaron  reuniones internas por cada equipo de trabajo en las diferentes direcciones con el fin de socializar los avances del mapa de riesgo y sigami y avance de las diferentes tareas asignadas a cada dirección.
</t>
  </si>
  <si>
    <t>Se viene dando cumplimiento a las actividades de control propuestas con el fin de fortalecer los controles y prevenir la materialización del riesgo, actividad que esta orientada a atacar la causa del riesgos actualizando los formatos y procedimientos de la secretaria de salud municipal, como se evidencia en las actas del comité SIGAMI y actas de las reuniones internas realizadas por cada uno de las direcciones de la secretaria y que se aportaron como evidencia.-</t>
  </si>
  <si>
    <r>
      <rPr>
        <b/>
        <sz val="12"/>
        <rFont val="Arial"/>
        <family val="2"/>
      </rPr>
      <t>D6O4:</t>
    </r>
    <r>
      <rPr>
        <sz val="12"/>
        <rFont val="Arial"/>
        <family val="2"/>
      </rPr>
      <t>Socialización y seguimiento del código de integridad y buen gobierno .</t>
    </r>
  </si>
  <si>
    <t>A través de la Pagina wix , y en los comités internos por dirección se realiza la  socialización de Código de Ética y buen gobierno.</t>
  </si>
  <si>
    <t>Delegados(Enlaces)</t>
  </si>
  <si>
    <t>Actividad realizada con corte al 30 de Junio del 2022.                                                                                                                                                                                                                                                                                                                  Se realizó la socialización del código de integridad y buen gobierno ante los asistentes de la reunión de cada comité interno por Dirección. Así mismo se realiza la presentación del video de concepto sanitario, para que los asistentes a la reunión lo conozcan y lo socialicen en cada equipo de trabajo.  Se evidencia en las actas de Comités Sigami, Directivo y actas internas por dirección según la relación del ítem anterior. 
En Comité técnico del 17 de agosto del 2022, mediante acta No. 065 se socializó el código e Integridad y buen gobierno y se solicitó al equipo directivo socializar en sus comités internos cuando llegue el personal a contratar próximamente.     De igual manera, a través de las redes sociales de la alcaldía y secretaría se socializa el video de concepto sanitario, a fin de evitar cobros por las acciones que realiza la secretaría y que conlleve a la materialización del riesgo.</t>
  </si>
  <si>
    <t>Teniendo en cuenta las evidencias presentadas por la Secretaría de Salud Municipal, se podo constatar que durante los meses de mayo  a junio de 2022, se efectúo la socialización de código de integridad y buen  gobierno, dando cumplimento a la actividad de control, como se puede evidenciar en las acta 065 del 17 de agosto de 2022 y evidencias presentadas.</t>
  </si>
  <si>
    <r>
      <rPr>
        <b/>
        <sz val="12"/>
        <rFont val="Arial"/>
        <family val="2"/>
      </rPr>
      <t>A3A4D5:</t>
    </r>
    <r>
      <rPr>
        <sz val="12"/>
        <rFont val="Arial"/>
        <family val="2"/>
      </rPr>
      <t>Tomar  una muestra aleatoria de los establecimientos, IPS, EAPBS , entre otros , para  la emisión del concepto sanitario, auditorias técnicas, con el fin de verificar el cumplimiento del procedimiento.</t>
    </r>
  </si>
  <si>
    <t>Visita de IPS -EPS- establecimientos comerciales</t>
  </si>
  <si>
    <t>Director (a) Salud Publica, Aseguramiento y Prestación de Servicios</t>
  </si>
  <si>
    <t xml:space="preserve">Se realizó Auditoría aleatoria a 6 IPS del municipio, a fin de verificar y seguimiento a la prestación del servicios de salud, como se evidencia en el informe de seguimiento de Auditoría Programada con corte a 30 de junio del 2022 realizada por la dirección de Prestación de Servicios de Salud y Calidad.     Así mismo, se realizó Auditoría a 6 EAPB del municipio de Ibagué, como se evidencia en el informe de auditoría con corte a 30 de junio, realizado por la dirección de Aseguramiento..     
  Se realizó Auditoría aleatoria a 6 IPS del municipio, a fin de verificar y seguimiento a la prestación del servicios de salud, como se evidencia en el informe de seguimiento de Auditoría Programada con corte a 31 de agosto del 2022 realizada por la dirección de Prestación de Servicios de Salud y Calidad.     Así mismo, se realizó Auditoría a 6 EAPB del municipio de Ibagué, como se evidencia en el informe de auditoría con corte a 31 de agosto, realizado por la dirección de Aseguramiento..                     </t>
  </si>
  <si>
    <t>Se realizaron dos auditorias a 6 IPS y  6EAPB del Municipio de Ibagué, con corte al 30 de junio y 31 de agosto por parte del equipo auditor de la dirección de aseguramiento y prestación de servicios.</t>
  </si>
  <si>
    <r>
      <rPr>
        <b/>
        <sz val="12"/>
        <rFont val="Arial"/>
        <family val="2"/>
      </rPr>
      <t>A3D5</t>
    </r>
    <r>
      <rPr>
        <sz val="12"/>
        <rFont val="Arial"/>
        <family val="2"/>
      </rPr>
      <t>:Realizar Jornadas de socialización a través de diferentes medios de comunicación  para la ciudadanía sobre los  tramites y  actividades que se desarrollen en la secretaria de salud municipal.</t>
    </r>
  </si>
  <si>
    <t>informes de las actividades realizadas por los gestores de salud. 
Video Concepto sanitario
actividades realizadas por la Secretaría de Salud socializadas en las  diferentes redes sociales .</t>
  </si>
  <si>
    <t>Bimestral</t>
  </si>
  <si>
    <t>Se anexa, informe trimestral anticorrupción de Concepto Sanitario a junio 30 del 2022, seguimiento y evaluación realizada por la Dirección de Salud Pública.
Se anexan informes de los gestores, respecto a todas las actividades desarrolladas durante el periodo de mayo y junio del 2022.  Al igual se anexa informe de comunicaciones donde se evidencia toda las actividades realizadas por la Secretaría, publicadas a través de sus redes sociales, pagina web,  Boletines, entre otros.  Se anexa video de concepto sanitario.          
Se cuenta con una pieza gráfica y un video en la pagina web de la secretaría de salud municipal, mediante el cual se da a conocer a la ciudadanía sobre los diferentes trámites y actividades desarrolladas por la Secretaria de Salud Municipal, el cual es difundido a través de las diferentes redes sociales que maneja la Administración Municipal, la cual cuenta en la actualidad con  1.400 personas  visitantes de la página, 29 compartidas, 99  me gusta .  Se realizaron 4  boletines para dar a conocer  los eventos programados por la secretaria de salud en cumplimiento de sus funciones.           
A través de la oficina de comunicaciones de la Administración central municipal, se efectúa la publicación de piezas gráficas mediante las cuales se informa a la comunidad sobre los servicios que presta la secretaria de salud municipal.
Se anexa informe de comunicaciones donde se evidencia toda las actividades realizadas por la Secretaría, publicadas a través de sus redes sociales, pagina web,  Boletines, entre otros del bimestre julio y agosto.  Se anexa video de concepto sanitario.     
Se cuenta con una pieza gráfica y un video en la pagina web de la secretaría de salud municipal, mediante el cual se da a conocer a la ciudadanía sobre los diferentes trámites y actividades desarrolladas por la Secretaria de Salud Municipal, el cual es difundido a través de las diferentes redes sociales que maneja la Administración Municipal, la cual cuenta en la actualidad con  8,700  personas  visitantes de la página, 18,512 compartidas, 7688  me gusta .  Se realizaron 30 Comunicados   para dar a conocer  los eventos programados por la secretaria de salud en cumplimiento de sus funciones.  
A través de la oficina de comunicaciones de la Administración central municipal, se efectúa la publicación de piezas gráficas mediante las cuales se informa a la comunidad sobre los servicios que presta la secretaria de salud municipal.</t>
  </si>
  <si>
    <t>Según la evidencias presenta das por la Secretaria de salud, se pudo establecer que se esta dando cumplimiento a las actividades de control establecidas para esta causa del riesgo, lo cual se puede consultar en la página web de la entidad,  se realizan boletines para dar a conocer a la comunidad los servicios que presta la Secretaria
Se evidencio los boletines emitidos para dar a conocer los servicios que presta la secretaria, publicados en la página web y a través de la oficina de comunicaciones.</t>
  </si>
  <si>
    <r>
      <t xml:space="preserve">D2D3A3A4 </t>
    </r>
    <r>
      <rPr>
        <sz val="12"/>
        <rFont val="Arial"/>
        <family val="2"/>
      </rPr>
      <t>Denunciar el acto de corrupción frente al ente que corresponda a fin de que se tomen las medidas legales correspondientes a la situación detectada</t>
    </r>
  </si>
  <si>
    <t>No existe evidencia, no se ha presentado.</t>
  </si>
  <si>
    <t xml:space="preserve">Cuando se presente </t>
  </si>
  <si>
    <t>No se ha materializado el riesgo.</t>
  </si>
  <si>
    <t xml:space="preserve">ACTIVIDADES REALIZADAS </t>
  </si>
  <si>
    <t xml:space="preserve">PROCESO: GESTIÓN JURIDICA     
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</si>
  <si>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Posibilidad de omitir, retardar, negar o rehusarse a realizar actos propios que le corresponden de las funciones de servidor público y/o de apoderado para beneficio propio o de un tercero en las acciones legales</t>
  </si>
  <si>
    <t>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t>
  </si>
  <si>
    <t>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judiciales.</t>
  </si>
  <si>
    <t xml:space="preserve">Memorando y/o Circular </t>
  </si>
  <si>
    <t xml:space="preserve">1  Memorando por mes y/o una circular </t>
  </si>
  <si>
    <t xml:space="preserve">Indice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</si>
  <si>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r>
      <rPr>
        <sz val="12"/>
        <rFont val="Arial"/>
        <family val="2"/>
      </rPr>
      <t xml:space="preserve">Frente a la presente Actividad, y De acuerdo a lo previsto durante el monitoreo y revisión del Mapa de riesgos de la Oficina Jurídica;                                                                                                                                                                                                                                                                                                                                                         </t>
    </r>
    <r>
      <rPr>
        <b/>
        <sz val="12"/>
        <rFont val="Arial"/>
        <family val="2"/>
      </rPr>
      <t>MAYO:</t>
    </r>
    <r>
      <rPr>
        <sz val="12"/>
        <rFont val="Arial"/>
        <family val="2"/>
      </rPr>
      <t xml:space="preserve"> emitio memorando No. 2022-029870 del 27/05/2022 en el que solicita la asistencia a audiencia de los secretarios de despacho.dentro de la ACCION POPULAR 2019-00386 DE JULIO CESAR PARRA. 
y  El  memorando No. 2022-027613 del 27/05/2022 en el que solicita la asistencia a audiencia de los secretarios de despacho dentro de LA ACCION POPULAR DE MATERIALIZA S.A.S. RAD 00018-2022.
</t>
    </r>
    <r>
      <rPr>
        <b/>
        <sz val="12"/>
        <rFont val="Arial"/>
        <family val="2"/>
      </rPr>
      <t>JUNIO:</t>
    </r>
    <r>
      <rPr>
        <sz val="12"/>
        <rFont val="Arial"/>
        <family val="2"/>
      </rPr>
      <t>emitió los memorandos - No. 2022-031548 del 08/06/2022, en el que solicita acompañamiento a audiencia de pacto de cumplimiento  dentro de la  ACCION POPULAR PROMOVIDA POR ALDEMAR BONILLA ESQUIVEL RAD 00075-2022.
- No. 2022-030253 del 01/06/2022 dentro de la ACCION POPULAR DE JULIO CESAR PARRA GUARQUITA RAD 00386-2019</t>
    </r>
    <r>
      <rPr>
        <u/>
        <sz val="12"/>
        <rFont val="Arial"/>
        <family val="2"/>
      </rPr>
      <t>.</t>
    </r>
    <r>
      <rPr>
        <sz val="12"/>
        <rFont val="Arial"/>
        <family val="2"/>
      </rPr>
      <t xml:space="preserve">
</t>
    </r>
    <r>
      <rPr>
        <b/>
        <sz val="12"/>
        <rFont val="Arial"/>
        <family val="2"/>
      </rPr>
      <t xml:space="preserve">JULIO: </t>
    </r>
    <r>
      <rPr>
        <sz val="12"/>
        <rFont val="Arial"/>
        <family val="2"/>
      </rPr>
      <t xml:space="preserve">emitió - El  memorando No.2022-035268 del 06/07/2022 en el que solicita la asistencia a audiencia de los secretarios de despacho. Dentro de la ACCION POPULAR 00127-2021 DE LA  PERSONERIA MUNICIPAL DE IBAGUE  
</t>
    </r>
    <r>
      <rPr>
        <b/>
        <sz val="12"/>
        <rFont val="Arial"/>
        <family val="2"/>
      </rPr>
      <t xml:space="preserve">AGOSTO: </t>
    </r>
    <r>
      <rPr>
        <sz val="12"/>
        <rFont val="Arial"/>
        <family val="2"/>
      </rPr>
      <t>emitió el memorando - No. 2022-045171 del 31/08/2022, en el que solicita acompañamiento a audiencia virtual para cumplimiento  dentro del  PROCESO DE RESTOTUCION DE TIERRAS DE LUZ STELLA BONILLA CRUZ RAD 00157-2018.</t>
    </r>
    <r>
      <rPr>
        <b/>
        <sz val="12"/>
        <rFont val="Arial"/>
        <family val="2"/>
      </rPr>
      <t xml:space="preserve">
</t>
    </r>
    <r>
      <rPr>
        <sz val="12"/>
        <rFont val="Arial"/>
        <family val="2"/>
      </rPr>
      <t/>
    </r>
  </si>
  <si>
    <t>Indice de eficacia: 100%</t>
  </si>
  <si>
    <t>Las acciones formuladas para fortalecer  los controles y preveniar la materilización del riesgo  se encuentra implementada en su totalidad, por lo que se le da un cumplimiento del 100 %</t>
  </si>
  <si>
    <t>Se encuentra creado el  comité de riesgo mediante  Resolución 0314 del 16 de febrero del 2022</t>
  </si>
  <si>
    <t>Cumplieron con la metodologia establecida en la guia de riesgos, aún así  una de las causas " No proyectar la adopción de las providencias por parte de los apoderado que ejercen la representación judicial y legal del municipio" generadora de riesgo de corrupción  no se encuentra priorizada.</t>
  </si>
  <si>
    <t xml:space="preserve">La oficina Jurídica remitió  las actas de seguimiento al mapa de riesgo de los periodos; enero, febrero, marzo y abril del 2022 al correo institucional de fortalecimiento. 
La oficina Jurídica NO remitió  las actas de seguimiento al mapa de riesgo de corrupción de los periodos; Mayo, Junio, Julio y Agosto del 2022 al correo institucional de fortalecimiento
</t>
  </si>
  <si>
    <t>No aplica debido a que durante el periodo evaluado no se materializó el riesgo</t>
  </si>
  <si>
    <t>CORRUPCIÓN</t>
  </si>
  <si>
    <t xml:space="preserve">Se encuentra bien evaluada la solidez  del conjunto de controles y  esta bien establecida la zona del riesgo Residual. </t>
  </si>
  <si>
    <t>Se encuentran en los procedimientos de daño antijurídico y la caracterización del proceso</t>
  </si>
  <si>
    <t>El control opera como esta diseñado es efectivo para el cumplimiento del objetivo del proceso y para evitar la materialización del riesgo.</t>
  </si>
  <si>
    <t>La oficina de control interno reitera verificar la redacción  del control teniendo en cuenta lo establecido en la guía para la administración del riesgo y el diseño de controles en entidades públicas, "El control debe tener un propósito que conlleve a prevenir las causas que generen el riesgo (verificar, validar, conciliar, comparar, revisar, cotejar)". Por lo anterior se reitera realizar los ajustes que sean pertinentes a las actividades de control.                                                                           Se recomienda hacer un buen uso de  la metodologia establecida en la guia de riesgos para la priorización de las causas.                                                                                                                                                                                   La Oficina de Control Interno recomienda como medio de control que la Plataforma de PISAMI y SOFTCON permita generar un informe (Listado) por periodo de las providencias de fallos judiciales adoptadas.</t>
  </si>
  <si>
    <t>No proyectar la adopción de las providencias por parte de los apoderados que ejercen la representación judicial y legal del municipio.</t>
  </si>
  <si>
    <t>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t>
  </si>
  <si>
    <t xml:space="preserve">Actos Administrativos </t>
  </si>
  <si>
    <t xml:space="preserve">3 Resoluciones por mes </t>
  </si>
  <si>
    <r>
      <t xml:space="preserve">Frente a la presente Actividad, y de acuerdo a lo previsto durante el monitoreo y revisión del Mapa de riesgos de la Oficina Jurídica,                                     </t>
    </r>
    <r>
      <rPr>
        <b/>
        <sz val="12"/>
        <rFont val="Arial"/>
        <family val="2"/>
      </rPr>
      <t>MAYO:</t>
    </r>
    <r>
      <rPr>
        <sz val="12"/>
        <rFont val="Arial"/>
        <family val="2"/>
      </rPr>
      <t xml:space="preserve"> emitió 3 Resoluciones de adopciones de fallo judicial.                      
1, RESOLUCION 2022-00058 EL 05/05/20222 DENTRO DE LA ACCION DE TUTELA INSTAURADA POR JOEL ENRIQUE ACOSTA MEZA RAD 0009-2022..
2, RESOLUCION No. 2022-00059. EL 05/05/2022 DENTRO DEORDINARIO LABORAL DE JOSE EDGAR MORA RAD 00225-2017.
3. RESOLUCION No. 2022-000064 del 10/05/2022 DENTRO DE LA ACCION DE TUTELA INSTAURADA POR EL SEÑOR JHON FREDY PEÑA CONDE RAD 00063-2022
</t>
    </r>
    <r>
      <rPr>
        <b/>
        <sz val="12"/>
        <rFont val="Arial"/>
        <family val="2"/>
      </rPr>
      <t>JUNIO:</t>
    </r>
    <r>
      <rPr>
        <sz val="12"/>
        <rFont val="Arial"/>
        <family val="2"/>
      </rPr>
      <t xml:space="preserve"> emitió 3 Resoluciones de adopciones de fallo judicial.
1, RESOLUCION 2022-000092 DEL 16/06/2022 DENTRO DEACCION DE TUTELA PROMOVIDA POR MARIA ELCIRA HENAO DE BARRERO Y OTRO RAD 00088-2022.
2, RESOLUCION No. 2022-000073 DEL 01/06/2022. DENTRO DE LA ACCION DE TUTELA PROMOVIDA POR GILBERT MEJIA LAGUNA RAD 00055-2022.
3. RESOLUCION No. 2022-000083 DEL 08/06/2022 DENTRO DE LA ACCION DE TUTELA PROMOVIDA POR NIDIA MARITZA CRUZ CASTRO RAD 00078-2022.                                                                                                                                                                                                                                          </t>
    </r>
    <r>
      <rPr>
        <b/>
        <sz val="12"/>
        <rFont val="Arial"/>
        <family val="2"/>
      </rPr>
      <t xml:space="preserve">JULIO: </t>
    </r>
    <r>
      <rPr>
        <sz val="12"/>
        <rFont val="Arial"/>
        <family val="2"/>
      </rPr>
      <t xml:space="preserve">emitió 3 Resoluciones de adopciones de fallo judicial.
1, RESOLUCION 2022-00099 DENTRO DE LA ACCION POPULAR PROMOVIDA POR LA EMPRESA MATERIALIZA S.A.S. RAD 00018-2022.
2, RESOLUCION No. 2022-000105. DENTRO DE LA  DEMANDA RESTITUCION DE TIERRAS DE EPAMINONDAS CORREAL FORERO RAD 00053-2021.
3. RESOLUCION No. 2022-000113 DENTRO DE LA NULIDAD Y RESTABLECIMIENTO DEL DERECHO DE PROYECTOS AMBIENTALES S.A.S E.S.P. RAD 00472-2014.
</t>
    </r>
    <r>
      <rPr>
        <b/>
        <sz val="12"/>
        <rFont val="Arial"/>
        <family val="2"/>
      </rPr>
      <t>AGOSTO:</t>
    </r>
    <r>
      <rPr>
        <sz val="12"/>
        <rFont val="Arial"/>
        <family val="2"/>
      </rPr>
      <t xml:space="preserve"> emitio 3 Resoluciones de adopciones de fallo judicial.
1, RESOLUCION 2022-000143 DEL 25/08/2022 DENTRO DE LA ACCION TUTELA DE  MARTHA LUCIA BERMUDEZ QUINTERO 2022-00094
2, RESOLUCION No. 2022-000136 DEL 22 DE AGOSTO. DENTRO DE LA  TUTELA DE JOSE JAVIER ALFARO RAMIREZ, RADI:  2022-00129
3. RESOLUCION No. 2022-000126 DEL 10/08/2022 DENTRO DE LA ACCION DE TUTELA PROMOVIDA POR CLARA MICHAEL DOLLAR VILLAREAL GALEANO RAD 00046-2022</t>
    </r>
  </si>
  <si>
    <t>D8 A1 Reportar a la Oficina de Control Disciplinario cuando se materialicen sanciones por incumplimiento a las ordenes judiciales</t>
  </si>
  <si>
    <t>Acta</t>
  </si>
  <si>
    <t xml:space="preserve">No se materializo el riesgo durante el periodo evaluado </t>
  </si>
  <si>
    <r>
      <t xml:space="preserve">Numeral  8. Lineamientos:   a). </t>
    </r>
    <r>
      <rPr>
        <sz val="12"/>
        <rFont val="Arial"/>
        <family val="2"/>
      </rPr>
      <t xml:space="preserve">Si el   riesgo de Corrupción esta asociado a un trámite, determine  si el riesgo  se encuentra   documentado siguiendo loa lineamientos establecidos  en el anexo 3 de la guía de riesgos descrito:  Protocolo  para identificación </t>
    </r>
    <r>
      <rPr>
        <sz val="12"/>
        <color indexed="8"/>
        <rFont val="Arial"/>
        <family val="2"/>
      </rPr>
      <t>de los riesgos de Corrupció</t>
    </r>
    <r>
      <rPr>
        <b/>
        <sz val="12"/>
        <color indexed="8"/>
        <rFont val="Arial"/>
        <family val="2"/>
      </rPr>
      <t>n.  b).</t>
    </r>
    <r>
      <rPr>
        <sz val="12"/>
        <color indexed="8"/>
        <rFont val="Arial"/>
        <family val="2"/>
      </rPr>
      <t xml:space="preserve"> Si es un riesgo asociado a activos de información  verificar que el riesgo se encuentre documentado con los lineamientos del anexo 4 de la guía descrito:  Lineamientos para los riesgos de seguridad digital</t>
    </r>
    <r>
      <rPr>
        <b/>
        <sz val="12"/>
        <color indexed="8"/>
        <rFont val="Arial"/>
        <family val="2"/>
      </rPr>
      <t xml:space="preserve">.   C)  </t>
    </r>
    <r>
      <rPr>
        <sz val="12"/>
        <color indexed="8"/>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indexed="8"/>
        <rFont val="Arial"/>
        <family val="2"/>
      </rPr>
      <t>D) Solo aplica al proceso contractual</t>
    </r>
    <r>
      <rPr>
        <sz val="12"/>
        <color indexed="8"/>
        <rFont val="Arial"/>
        <family val="2"/>
      </rPr>
      <t>: evaluar si se hizo uso del Manual para la Identificación
y Cobertura del Riesgo en los
Procesos de Contratación</t>
    </r>
    <r>
      <rPr>
        <b/>
        <sz val="12"/>
        <color indexed="8"/>
        <rFont val="Arial"/>
        <family val="2"/>
      </rPr>
      <t xml:space="preserve">. </t>
    </r>
  </si>
  <si>
    <t>PROBABLE</t>
  </si>
  <si>
    <t>REDUCIR</t>
  </si>
  <si>
    <t>D2-O9: PROCESOS DE CONVOCATORIA PUBLICA TRANSPARENTE Y/O  POR SOLICITUD DE LAS PARTES INTERESADAS POR MEDIO DE LOS CUALES, SE LE GARANTICE A LA COMUNIDAD TOTAL EQUIDAD EN CUANTO A LA SELECCIÓN DE BENEFICIARIOS.</t>
  </si>
  <si>
    <t>Acta de reunión,  lista de asistencia, registro fotográfico y/o piezas de convocatoria y/o solicitud de las partes interesadas</t>
  </si>
  <si>
    <t>Secretario Desarrollo económico y Secretario de agricultura y desarrollo rural</t>
  </si>
  <si>
    <t xml:space="preserve">Cada vez que se realice selección de beneficiarios. </t>
  </si>
  <si>
    <t xml:space="preserve">(#beneficiarios que cumplen los requisitos / #beneficiarios)X100 </t>
  </si>
  <si>
    <t>Se evidencio que ambas secretarias presentan las siguientes evidencias: Secretaria de desarrollo Económico: Banner Misión Comercial Feria Sabor Barranquilla, Banner Banner Concurso Semilla de Oro- Secretaria de  Agricultura y Desarrollo Rural:  Banner mercados campesinos, acta No. 2 entrega de material vegetal fecha agosto 16.</t>
  </si>
  <si>
    <t xml:space="preserve">Índice de cumplimiento: 100%
indicador de efectividad:  Durante el periodo evaluado no se materializó el riesgo, por lo tanto las acciones formuladas para  fortalecer los controles fueron efectivas. </t>
  </si>
  <si>
    <t>Las acciones formuladas para fortalecer los controles y prevenir la materialización del riesgo se evidencian acorde al periodo programado e implementada en el  100%.</t>
  </si>
  <si>
    <t>RESOLUCION 109008 DEL 13 MARZO DEL 2019</t>
  </si>
  <si>
    <t>a) No Aplica. 
B) No Aplica.
C)Si se hizo uso   de la Matriz Dofa en aplicación del anexo 5 de la guía
D) No aplica.</t>
  </si>
  <si>
    <t xml:space="preserve">En el Comité de Coordinación de Control Interno realizado el 27 de julio del 2022, el Jefe de Control Interno, socializó el resultado del seguimiento a los mapas de riesgos por de corrupción. La evidencia reposa en el Acta No. 002 del 27 de Julio de 2022 del Comité de Coordinación de Control Interno. </t>
  </si>
  <si>
    <t>Se evidencia envío de monitorio con el correo electrónico institucional de fecha 6 de julio del 2022 donde se incluyen las actas No. 6 y 7  con fechas 30 de junio del 2022 y correo institucional de fecha 2 de septiembre del 2022 donde se incluyen las actas de seguimiento No. 8 y 9 de fechas 31 de agosto del 2022.</t>
  </si>
  <si>
    <t>Durante el periodo evaluado el riesgo no se materializo.</t>
  </si>
  <si>
    <t>PROBABILIDAD QUE SE GENERE TRAFICO DE INFLUENCIA PARA SELECCIÓN DE BENEFICIARIOS QUE NO CUMPLAN LOS REQUISITOS ESTABLECIDOS</t>
  </si>
  <si>
    <t>El riesgo se encuentra  clasificado conforme a la metodología de la guía para la administración del riesgo y diseño de controles en la entidades públicas versión 4.  
2.Se evidencia uso adecuado de la herramienta DOFA.</t>
  </si>
  <si>
    <t>Se encuentra bien evaluada la solidez del conjunto de controles, por lo tanto, está bien establecida la zona del riesgo; pero los controles formulados, aunque cumplen los criterios de diseño del control, corresponden a acciones no ha controles porque no están diseñados para: Comparar, cotejar o verificar.</t>
  </si>
  <si>
    <t>Para la Secretaria de Desarrollo Económico: Ruta de Emprendimiento empleabilidad  PRO-GRE-007- Fomento sector turistico FRO-GRE-008- Fortalecimiento empresarial PRO-GRE-010 - Asistencia técnica fortalecimiento empresarial PRO-GRE-012.
Para la Secretaria de Agricultura y Desarrollo Rural : Instructivos de producción y suministro materiales vegetales INS-GED-03- Circuitos cortos de comercialización PRO-GDE-011- Asociativos INS-GDE-015 - Procas- biofabricas para la producción de Biofertilizantes orgánicos INS-GDE-015.</t>
  </si>
  <si>
    <t xml:space="preserve">Los controles diseñados actualmente son de acción y/o actividad y no como control; deben tener las palabras de validar, verificar, cotejar o comparar y así diseñar su actividad para cada uno de ellos cumpliendo lo necesitado; un control.
Tener en  encuentra la  Guía para la Administración del riesgo y el Diseño de controles en entidades públicas Versión 4 del Departamento Administrativo de la Función Pública - numeral  3.2.2 valoración de controles - diseño de controles. </t>
  </si>
  <si>
    <t>1. Observen  detenidamente la periodicidad que se encuentra definida actualmente para las actividades de control y revisen considerar modificarlas o especificarlas, puesto que es relevante saber que todos los controles deben tener una periodicidad específica; así se evita la materialización del riesgo; pueden verlo en la página 52 de la Guía para la Administración del riesgo y el Diseño de controles en entidades públicas.
2. Es importante revisar el contenido de las actividades de control y su respectiva formulación con base en los lineamientos de la Guía precitada, con el único fin de obtener una adecuada mitigación de los riesgos (Versión 4 numeral 3.2.2. de la Guía para la Administración del riesgo y el Diseño de controles en entidades públicas); teniendo en cuenta lo explicado en la columna Conclusiones  sobre el diseño y ejecución del control.</t>
  </si>
  <si>
    <t>D4-O10 EL PERSONAL ADSCRIITO AL PROCESO DE  GESTION DEL DESARROLLO ECONÓMICO Y LA COMPETITIVIDAD SE DEBE CAPACITAR Y RETROALIMENTAR CONSTANTEMENTE EN LAS ACTIVIDADES PROPIAS DEL CUMPLIMIENTO DEL PLAN DE  DESARROLLO, ACTUALIZACION DE LOS INSTRUMENTOS DE PLANEACION Y TODO LO CONCERNIENTE AL MANEJO DE LAS HERRAMIENTAS DEL SIGAMI</t>
  </si>
  <si>
    <t>Acta de reunión, circular, lista de asistencia y/o registro fotográfico</t>
  </si>
  <si>
    <t>Cuatrimestralmente</t>
  </si>
  <si>
    <t xml:space="preserve">(#socializaciones cumplidas / #socializaciones programadas)X100 </t>
  </si>
  <si>
    <t>Se evidencio que ambas secretarias presentan las siguientes evidencias: Secretaria de desarrollo Económico: Acta 28 de Julio Socialización Sigami, Comité Técnico Agosto 04 y Secretaria de  Agricultura y Desarrollo Rural: Socialización Actualización de Documentos del proceso Gestión del Desarrollo Económico y la competitividad y socialización sigami</t>
  </si>
  <si>
    <t>D2,A2: DENUNCIAR ACTOS DE CORRUPCION FRENTE A LOS ENTES COMPETENTES Y TOMAR LAS MEDIDAS LEGALES CORRESPONDIENTES A LA SITUACION QUE SE EVIDENCIE.</t>
  </si>
  <si>
    <t>Documentos de la denuncias presentadas</t>
  </si>
  <si>
    <t>cada vez que se presente</t>
  </si>
  <si>
    <t>(#de procesos que generaron trafico de influencias en la selección de beneficiarios)</t>
  </si>
  <si>
    <t>No Materializado</t>
  </si>
  <si>
    <t xml:space="preserve">Durante el periodo evaluado no se materializó el riesgo, por lo tanto las acciones formuladas para  fortalecer los controles fueron efectivas. </t>
  </si>
  <si>
    <r>
      <t>Numeral  8. Lineamientos:   a).</t>
    </r>
    <r>
      <rPr>
        <b/>
        <sz val="12"/>
        <rFont val="Arial"/>
        <family val="2"/>
      </rPr>
      <t xml:space="preserve"> </t>
    </r>
    <r>
      <rPr>
        <sz val="12"/>
        <rFont val="Arial"/>
        <family val="2"/>
      </rPr>
      <t>Si el   riesgo de Corrupción esta asociado a un trámite, determine  si el riesgo  se encuentra   documentado siguiendo loa lineamientos establecidos  en el anexo 3 de la guía de riesgos descrito:  Protocolo  para identicación de lo</t>
    </r>
    <r>
      <rPr>
        <sz val="12"/>
        <color indexed="8"/>
        <rFont val="Arial"/>
        <family val="2"/>
      </rPr>
      <t>s riesgos de Corrupció</t>
    </r>
    <r>
      <rPr>
        <b/>
        <sz val="12"/>
        <color indexed="8"/>
        <rFont val="Arial"/>
        <family val="2"/>
      </rPr>
      <t>n.  b).</t>
    </r>
    <r>
      <rPr>
        <sz val="12"/>
        <color indexed="8"/>
        <rFont val="Arial"/>
        <family val="2"/>
      </rPr>
      <t xml:space="preserve"> Si es un riesgo asociado a activos de información  verificar que el riesgo se encuentre documentado con los lineamientos del anexo 4 de la guía descrito:  Lineamientos para los riesgos de seguiridad digital</t>
    </r>
    <r>
      <rPr>
        <b/>
        <sz val="12"/>
        <color indexed="8"/>
        <rFont val="Arial"/>
        <family val="2"/>
      </rPr>
      <t xml:space="preserve">.   C)  </t>
    </r>
    <r>
      <rPr>
        <sz val="12"/>
        <color indexed="8"/>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indexed="8"/>
        <rFont val="Arial"/>
        <family val="2"/>
      </rPr>
      <t>D) Solo aplica al proceso contractual</t>
    </r>
    <r>
      <rPr>
        <sz val="12"/>
        <color indexed="8"/>
        <rFont val="Arial"/>
        <family val="2"/>
      </rPr>
      <t>: evaluar si se hizo uso del Manual para la Identificación y Cobertura del Riesgo en los Procesos de Contratación</t>
    </r>
    <r>
      <rPr>
        <b/>
        <sz val="12"/>
        <color indexed="8"/>
        <rFont val="Arial"/>
        <family val="2"/>
      </rPr>
      <t xml:space="preserve">. </t>
    </r>
  </si>
  <si>
    <t xml:space="preserve">Mediante capacitación( 1)  socializar y aplicar Código de Integridad y Buen Gobierno entre los funcionarios  de la Secretaría de Educación </t>
  </si>
  <si>
    <t xml:space="preserve">Planillas de asistencia de socialización  </t>
  </si>
  <si>
    <t>Dirección Administrativa y Financiera</t>
  </si>
  <si>
    <t>01/01/2022 - 31/12/2022</t>
  </si>
  <si>
    <t>índice de cumplimiento=(Actividades Ejecutadas/Actividades programadas)*100</t>
  </si>
  <si>
    <t>No se tiene avance</t>
  </si>
  <si>
    <t xml:space="preserve">Índice de cumplimiento: 0%
</t>
  </si>
  <si>
    <t>Las acciones formuladas para fortalecer los controles y prevenir la materialización del riesgo  no se evidenciaron en un 50%</t>
  </si>
  <si>
    <t>Se evidencia que el comité de riesgos de la secretaria de Educación  fue creado mediante Resolución No. 003114 del 16 de febrero del 2022; el cual reemplazo la Resolución No.  000966 del 27 de Marzo de 2019</t>
  </si>
  <si>
    <t>a)aplica. Se evidencia hoja denominada anexo 3 n el mapa de riesgos del proceso donde identifican paso a paso el riesgo de corrupción relacionado con los trámites de acuerdo a la metodología del DAFP
B) no aplica.
C)No se hizo uso  de la Matriz Dofa en aplicación del anexo 5 de la guía
D) No aplica.</t>
  </si>
  <si>
    <t xml:space="preserve">Se evidencia que el comité de riesgos de la Secretaria de Educación, efectúo el monitoreo al mapa de riesgos de corrupción de forma bimensual según memorandos:
-Acta  No.004 del  5 de julio del  2022. que corresponde al periodo de mayo y junio del 2022.
-Acta  No.005  del 2 de  septiembre del 2022.
Ambas actas fueron enviadas por correo electrónico institucional el día 6 de septiembre del 2022.
</t>
  </si>
  <si>
    <t>Posibilidad de la utilización del cargo, para favorecer a un tercero en la realización de un tramite</t>
  </si>
  <si>
    <t xml:space="preserve">El riesgo se encuentra  clasificado conforme a la metodología de la guía para la administración del riesgo y diseño de controles en la entidades públicas versión 4. </t>
  </si>
  <si>
    <t>Se evidencio en un 50%.</t>
  </si>
  <si>
    <t>Se verificó la evaluación de los controles en su solidez, encontrando que no  fue realizada correctamente, debido a que no cumple con los pasos 5 y 6 establecidos en el número 3.2.2 Valoración de los controles de la Guía para la Administración de Riesgos Versión 4. 
los controles formulados, aunque cumplen los criterios de diseño del control, corresponden a acciones no ha controles porque no están diseñados para: Comparar, cotejar o verificar.</t>
  </si>
  <si>
    <t>Los controles asociados al riesgo se encuentra definidos en la política del proceso CAR-GED-001 V-6 y el los formatos FOR-18-PRO-GED-01 Solicitud trámites generales, FOR -15-PRO-GED-01 Revisión de solicitudes de licencias de funcionamiento para establecimientos educativo de educación preescolar, básica y media., FOR-14-PRO-GED-01 Solicitud de licencia de funcionamiento para establecimiento privado de educación preescolar, básica y media. entre otros.
Una vez revisados en la matriz de Descripción del riesgo estos   no están relacionados en ella.</t>
  </si>
  <si>
    <t xml:space="preserve">Continua las  falencias en cuanto al diseño del control, ya que no esta dando cumplimiento a los criterios establecidos en el numeral 3.2.2. de la guía de administración del riesgo y diseño de controles para entidades públicas versión 04.  se dio cumplimiento a las actividades de control establecidas para  atacar las causas de riesgo
Se recomienda la modificación de la Resolución No.  000966 del 27 de Marzo de 2019, por medio de la cual se constituye el comité de riesgos, lo anterior teniendo en cuenta que los integrantes del comité que actualmente se están reunión no son los mismos que figuran en la resolución antes citada.
</t>
  </si>
  <si>
    <t>Se recomienda que en la elaboración del mapa de riesgos para la vigencia 2022, se tenga en cuenta la guía para la administración el riesgo y diseño de controles del departamento administrativo de la función pública. versión 4.
Se recomienda contar con las evidencias claras de las actividades relacionadas  del  las evidencias de las actividades de control realizadas a fin de facilitar la autoevaluación y el seguimiento correspondiente a la oficina de control interno.
Se recomienda efectuar seguimiento y elaborar informe de forma bimensual del manejo y comportamiento de los trámites realizados bajo la plataforma SAC, a fin de detectar incumplimientos y falencias en los plazos establecidos, y tomar las acciones correctivas pertinentes y/o enviar a investigación disciplinaria cuando la situación lo amerite.
Se recomienda nuevamente revisar y utilizar las herramienta Dofa; la cual no fue aplicada correctamente.
Se recomienda nuevamente revisar y aplica el anexo 3 de tramites -  FORMATO: PRIORIZACIÓN DE CAUSAS DE  RIESGOS DE CORRUPCIÓN ASOCIADOS A TRÁMITES. 
los controles formulados, aunque cumplen los criterios de diseño del control, corresponden a acciones no ha controles porque no están diseñados para: Comparar, cotejar o verificar.</t>
  </si>
  <si>
    <t xml:space="preserve">Verificaciones y socializaciones bimensuales, al sistema de información SAC, sobre cumplimiento de tiempos en  ejecución del trámite  para detectar posibles anomalías. cumplimiento a los términos establecidos por la Ley.  </t>
  </si>
  <si>
    <t xml:space="preserve">Correos electrónicos, convocatorias y actas de video reuniones. </t>
  </si>
  <si>
    <t xml:space="preserve">Coordinador del SAC </t>
  </si>
  <si>
    <t>01/01/2022 a 31/12/2022</t>
  </si>
  <si>
    <t>Se evidencia 
-Memorando sin numero de fecha 16 de agosto del 2022  donde el Secretario reenvía a los Directores respuesta de los SAC vencidos mensuales de los meses de julio y agosto del 2022.
-Oficio del 24 de mayo del 2022 a las dependencias de Administración Financiera, Directora de calidad educativa, cobertura educativa.
-Circular # 0221 del 26 de mayo del 2022.
- No se evidencia socializaciones bimensuales según se relaciona en las actividades de control.</t>
  </si>
  <si>
    <t xml:space="preserve">Índice de cumplimiento: 50%
indicador de efectividad:  Durante el periodo evaluado no se materializó el riesgo, por lo tanto las acciones formuladas para  fortalecer los controles fueron efectivas. </t>
  </si>
  <si>
    <t>DENUNCIAR ACTOS DE CORRUPCION FRENTE A LOS ENTES COMPETENTES Y TOMAR LAS MEDIDAS LEGALES CORRESPONDIENTES A LA SITUACION QUE SE EVIDENCIE.</t>
  </si>
  <si>
    <t>Documento donde se soporte la comunicación el inicio de investigación  o su remisión para tal efecto.</t>
  </si>
  <si>
    <t>Durante el periodo evaluado no se materializó el riesgo.</t>
  </si>
  <si>
    <t>PROCESO: GESTIÓN DE LA GOBERNABILIDAD, PARTICIPACIÓN Y CONVIVENCIA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</si>
  <si>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 xml:space="preserve">1. El secretario, los directores y referentes en comités técnicos,  promueven y fortalecen la internalización y conocimiento del Código de Integridad y buen gobierno, queda como soporte Actas y Planillas de Asistencia. </t>
  </si>
  <si>
    <t xml:space="preserve">Actas y Planillas de Asistencia donde quede constancia que se fortaleció un valor específico </t>
  </si>
  <si>
    <t>Secretarios y/o Directores</t>
  </si>
  <si>
    <t>Mensualmente</t>
  </si>
  <si>
    <t>Índice de cumplimiento  IC = (No. De Comités realizados/No. de Comités programados)*100</t>
  </si>
  <si>
    <r>
      <t xml:space="preserve">Se evidencio las siguientes actas donde se promovió y se fortaleció el código de integridad y buen gobierno y se enfatizo en los valores de: 
</t>
    </r>
    <r>
      <rPr>
        <b/>
        <sz val="12"/>
        <color theme="1"/>
        <rFont val="Arial"/>
        <family val="2"/>
      </rPr>
      <t>DESPACHO</t>
    </r>
    <r>
      <rPr>
        <sz val="12"/>
        <color theme="1"/>
        <rFont val="Arial"/>
        <family val="2"/>
      </rPr>
      <t xml:space="preserve">:  
Se promovió los valores de:  SERVICIO-LEALTAD-UNIODAD-JUSTICIA como evidencia de adjuntan las actas  04, 05, 06 y 07 del  5/5/2022, 16/6/2022, 18/7/2022 y 17/8/2022                                                  
</t>
    </r>
    <r>
      <rPr>
        <b/>
        <sz val="12"/>
        <color theme="1"/>
        <rFont val="Arial"/>
        <family val="2"/>
      </rPr>
      <t>ESPACIO PUBLICO</t>
    </r>
    <r>
      <rPr>
        <sz val="12"/>
        <color theme="1"/>
        <rFont val="Arial"/>
        <family val="2"/>
      </rPr>
      <t xml:space="preserve">: 
Se promovió los valores de DILIGENCIA, Justicia, COMPROMISO  como evidencia se anexan las actas 05 del 6 de mayo y 006 del 6 de junio,  08 del 13/7/2022 y 011 del 26/8/2022                          
</t>
    </r>
    <r>
      <rPr>
        <b/>
        <sz val="12"/>
        <color theme="1"/>
        <rFont val="Arial"/>
        <family val="2"/>
      </rPr>
      <t>JUSTICIA</t>
    </r>
    <r>
      <rPr>
        <sz val="12"/>
        <color theme="1"/>
        <rFont val="Arial"/>
        <family val="2"/>
      </rPr>
      <t xml:space="preserve">:
Se promovió los valores de JUSTICIA-COMPROMISO-HONESTIDAD Y RESPETO se evidencia con las actas 005 del 25 de mayo y 006 del 19 de junio, 07 del 11/7/2022 y 08 del 18/8/2022                           
</t>
    </r>
    <r>
      <rPr>
        <b/>
        <sz val="12"/>
        <color theme="1"/>
        <rFont val="Arial"/>
        <family val="2"/>
      </rPr>
      <t xml:space="preserve">PARTICIPACION CIUDADANA Y COMUNITARIA  </t>
    </r>
    <r>
      <rPr>
        <sz val="12"/>
        <color theme="1"/>
        <rFont val="Arial"/>
        <family val="2"/>
      </rPr>
      <t xml:space="preserve">
Se evidencio las siguientes actas donde se Se promovio los valores de RESPETO-DILIGENCIA-RESPONSABILIDAD y el principio de ETICO-COMUNITARIO y se evidencia con las actas  actas 011 y 012 del  5 de mayo y 2 de junio, 013 del 13/7/2022 y 014 del 9/8/2022 las cuales se adjuntan</t>
    </r>
  </si>
  <si>
    <t xml:space="preserve">Indice de cumplimiento: 100%
indicador de efectividad:  Durante el periodo evaluado no se materializó el riesgo, por lo tanto las acciones formuladas para  fortalecer los controles fueron efectivas. </t>
  </si>
  <si>
    <t>Se evidencia que el comité de riesgos de la secretaria de Gobierno fue creado mediante Resolución 1020-000068- del 30 de Abril  del 2019 y modificado según Resolucion 1500-000190 del 28 de septiembre del 2020 asi: "POR MEDIO DE LA CUAL SE MODIFICA EL ARTICULO 2° DE LA RESOLUCION 1020-000068 DEL 30 DE ABRIL DE 2019 CONFORMACIÓN DEL COMITÉ DE RIESGOS PARA EL PROCESO DE LA SECRETARIA DE GOBIERNO"</t>
  </si>
  <si>
    <r>
      <t>a) Aplica. Se evidencia hoja denominada PRIORIZACION CAUSA DE RIESGOS CORRUPCION TRAMITES, segun anexo 3 en el mapa de riesgos del proceso donde identifican paso a paso el riesgo de corrupción relacionado con los trámites de acuerdo a la metodología del DAFP.
B) no aplica.
C</t>
    </r>
    <r>
      <rPr>
        <sz val="12"/>
        <rFont val="Arial"/>
        <family val="2"/>
      </rPr>
      <t>)Si se hizo uso   de la Matriz Dofa en aplicación del anexo 5 de la guía</t>
    </r>
    <r>
      <rPr>
        <sz val="12"/>
        <color theme="1"/>
        <rFont val="Arial"/>
        <family val="2"/>
      </rPr>
      <t xml:space="preserve">
D) No aplica.
</t>
    </r>
  </si>
  <si>
    <t xml:space="preserve">Durante  el periodo evaluado  la Secretaria de Gobierno, cumplió   con los monitoreos  bimestrales:                                                      
1, Monitoreo Uno: 
Memorando No. 1500-035530 del 7 de julio del 2022 enviado a secretaria de planeacion - direccion de fortalecimiento;  acompañado del acta No. 005 del 1 de julio del 2022.
1. Monitoreo dos :   
Memorando No. 1500-046198 del 6 de septiembre del 2022 en viado a secretaria de planeacion - direccion de fortalecimiento;  acompañado del acta No. 006 del 31 de agosto del 2022.
</t>
  </si>
  <si>
    <t>Posibilidad de recibir o solicitar cualquier dádiva o beneficio a nombre propio o de terceros permitiendo el vencimiento, dilacion de terminos o incumplimento de los requisitos de ley en los procesos y/o tramites a cargo.</t>
  </si>
  <si>
    <t xml:space="preserve">El riesgo se encuentra  clasificado conforme a la metodología de la guía para la administración del riesgo y diseño de controles en la entidades públicas versión 4.  
</t>
  </si>
  <si>
    <t xml:space="preserve">Los controles diseñados, no se encuentran establecidos en los documentos del proceso; de ahí que  como  los controles  estan relacionados a los trámites se recomienda,  establecerlos como  lineamientos  a cumpir  en la hoja  de vida del trámite o en la política  de operación del proceso. (caracterización del proceso). 
El control   diseñado  no ataca  la causa del riesgo  y   aunque  cumple los criterios para diseñar  un control,   no  esta  documentado   para    validar, verificar, cotejar o comparar , concluyendo  que lo diseñado no es un control, es una acción. </t>
  </si>
  <si>
    <t xml:space="preserve">1, Los controles formulados, aunque cumplen los criterios de diseño del control, corresponden a acciones no ha controles porque no están diseñados para: Comparar, cotejar o verificar.
2, Los controles diseñados, no se encuentran establecidos en los documentos del proceso; de ahí que  como  los controles  estan relacionados a los trámites se recomienda,  establecerlos como  lineamientos  a cumpir  en la hoja  de vida del trámite o en la política  de operación del proceso. (caracterización del proceso). </t>
  </si>
  <si>
    <t xml:space="preserve">2. Realizar visitasa aleatorias a las distintas dependencias de la Secretaria de Gobierno, en las que se verifican los procesos, tramites y actividades desarrollados, como evidencia se aportarán lista de chequeo y actas de reunión con sus debidos soportes.                                                                                                                                                                                                                                           </t>
  </si>
  <si>
    <t>Actas de visita de las actividades de autocontrol aleatorias</t>
  </si>
  <si>
    <t xml:space="preserve">      </t>
  </si>
  <si>
    <r>
      <t xml:space="preserve">Se evidencio que se realizaron 8 visitas aleatorias a las unidades administrativas (Despacho, Espacio Público, Justicia y Participación y Ciudadana y Comunitaria-  En total se evidencia con las 16 actas con las siguientes evidencias: 
</t>
    </r>
    <r>
      <rPr>
        <b/>
        <sz val="12"/>
        <color theme="1"/>
        <rFont val="Arial"/>
        <family val="2"/>
      </rPr>
      <t>Despacho</t>
    </r>
    <r>
      <rPr>
        <sz val="12"/>
        <color theme="1"/>
        <rFont val="Arial"/>
        <family val="2"/>
      </rPr>
      <t xml:space="preserve">: Comite tecnicos realizados 4.  Derechos Humanos 1,   Lucha contra la trata de persona 1, técnico para la seguridad del festival folclorico 3, seguimiento electoral 3,  comite civil de convivencia 1, comite  consejo consultivo de discapacidad 1 , consejo de seguridad 3, subcomite de protección y prevención de garantías de no repetición 1.  Cumplimiento Metas Plan de Desarrollo, de las 13 metas se han cumplido 6 al 100%.       
</t>
    </r>
    <r>
      <rPr>
        <b/>
        <sz val="12"/>
        <color theme="1"/>
        <rFont val="Arial"/>
        <family val="2"/>
      </rPr>
      <t>Espacio Público</t>
    </r>
    <r>
      <rPr>
        <sz val="12"/>
        <color theme="1"/>
        <rFont val="Arial"/>
        <family val="2"/>
      </rPr>
      <t xml:space="preserve">:  Comite tecniicos realizados 4. Publicidad exterior 9 .    Ley 388/97  solicitudes  resueltas 353. Operativo control espacio público desmonte de vallas  68.   Permisos de ventas proyectos de construccion 3, Certificados propiedad horizontal  105,  martricula arrendador 3, requerimiento  propiedad horizontal  39.  Tutelas 5, sorteos 8.                                   
</t>
    </r>
    <r>
      <rPr>
        <b/>
        <sz val="12"/>
        <color theme="1"/>
        <rFont val="Arial"/>
        <family val="2"/>
      </rPr>
      <t>Justicia</t>
    </r>
    <r>
      <rPr>
        <sz val="12"/>
        <color theme="1"/>
        <rFont val="Arial"/>
        <family val="2"/>
      </rPr>
      <t xml:space="preserve">: Comite tecnico interno realizados 4. Certificado pedagogicos  141.  Metas Plan de Desarrollo, se ha cumplido con el 80% Despachos comisorios tramitados 42 de los 117 que se recibieron y fueron enviados a las inspecciones de policia por reparto.                                                                    </t>
    </r>
    <r>
      <rPr>
        <b/>
        <sz val="12"/>
        <color theme="1"/>
        <rFont val="Arial"/>
        <family val="2"/>
      </rPr>
      <t>Participación Ciudadana y Comunitaria</t>
    </r>
    <r>
      <rPr>
        <sz val="12"/>
        <color theme="1"/>
        <rFont val="Arial"/>
        <family val="2"/>
      </rPr>
      <t>:  comites técnicos realizados 4. . Libros aprobados 19,  Tutelas 5. . Metas Plan de Desarrollo 80%</t>
    </r>
  </si>
  <si>
    <t xml:space="preserve">  3. De acuerdo con el semaforo de correspondecia recibido en PISAMI, verificar aleatoriamente procesos con indicador naranja o rojo, para conocer las razones por las cuales no se ha cumplido con los requisitos que se tienen en la Ley.                                                                                                                                                                                                                                                                                   </t>
  </si>
  <si>
    <t>Indicador de eficacia :      Indice de cumplimiento  IC = (No. De Visitas realizadas / No. De visitas programadas)*101</t>
  </si>
  <si>
    <t>Se evidencia la realizacion de  16 visitas aleatorias a las unidades administrativas (Despacho, Espacio Público, Justicia y Participación y Ciudadana y Comunitaria-  En total se evidencia con las 16 actas que se adjunta y sus planillas:
Despacho: recibidos 92, en tramite 33,  resueltos 52, pendientes por finalizar 1,  rojo en tramite 11, resueltos 10,  verdes en tramites 15, resueltos 23, amarillo en tramite 2, resueltos 9, naranja en tramite 2, resueltos 2.         , tramite 9, - Amarillo 2, resuelto 1, tramite 1.- Rojos 6, tramite 4, resueltos 2.- Naranja 0.   Espacio Público.-  radicados 118, resueltas 50, pendiente por finalizar 20, en tramite 56.  Justicia:  externa recibida 226, interna recibida 397, despachada 287, .  Participación Ciudadana y Comunitaria: recibidos 219, , verde 48, amarillo 8, rojo 10, naranja 2</t>
  </si>
  <si>
    <t>Las acciones formuladas para fortalecer los controles y prevenir la materialización del riesgo se evidencian acorde al periodo programado e implementada en el  50%.</t>
  </si>
  <si>
    <t xml:space="preserve"> 4. Actualizar la base de datos de los procesos policivos y administrativos, de primera y segunda instancia de las Unidades Administrativas: Despacho, Direccion de Espacio Público, Dirección de Justicia y Dirección de Participación Ciudadadana                                                                                                                                                                                                </t>
  </si>
  <si>
    <t>Indicador de eficacia :      Indice de cumplimiento  IC = (No. De Visitas realizadas / No. De visitas programadas)*102</t>
  </si>
  <si>
    <t xml:space="preserve">Se evidencia  en archivo excel y libro radicador de procesos   - Se evidencia con las respectivas actas de visita que se adjuntan :
Despacho: proceso de 2a instancia  se encuentran en la base de datos actualizada libro radicador de procesos.                                    Espacio Público: Procesos de 1a instancia por Ley 640/37- 5396, por Ley 388/97- 3310,  la base de datos esta en archivo excel actulizada                                               Justicia:  base de datos de procesos policivos que se manejan en las Inspecciones y Corregidurias,  base de datos procesos administrativos que se manejan en las comisarias los cuales se encuentran en los libros radicadores, excel y pisami                                                                          Participación Ciudadadana y Comunitaria:  Procesos de  Primera y Segunda Instancia: on base de datos en excel y libros radicadsos </t>
  </si>
  <si>
    <t>Indice de cumplimiento: 100%
indicador de efectividad:  Durante el periodo evaluado no se materializó el riesgo, por lo tanto las acciones formuladas para  fortalecer los controles fueron efectivas.</t>
  </si>
  <si>
    <t>Las acciones formuladas para fortalecer  este  control y prevenir la materialización del riesgo  no se evidenciaron.
Implementada en el  0%.</t>
  </si>
  <si>
    <r>
      <t xml:space="preserve">Numeral  8. Lineamientos:   a). </t>
    </r>
    <r>
      <rPr>
        <sz val="12"/>
        <color indexed="8"/>
        <rFont val="Arial"/>
        <family val="2"/>
      </rPr>
      <t>Si el   riesgo de Corrupción esta asociado a un trámite, determine  si el riesgo  se encuentra   documentado siguiendo loa lineamientos establecidos  en el anexo 3 de la guía de riesgos descrito:  Protocolo  para identicación de los riesgos de Corrupció</t>
    </r>
    <r>
      <rPr>
        <b/>
        <sz val="12"/>
        <color indexed="8"/>
        <rFont val="Arial"/>
        <family val="2"/>
      </rPr>
      <t>n.  b).</t>
    </r>
    <r>
      <rPr>
        <sz val="12"/>
        <color indexed="8"/>
        <rFont val="Arial"/>
        <family val="2"/>
      </rPr>
      <t xml:space="preserve"> Si es un riesgo asociado a activos de información  verificar que el riesgo se encuentre documentado con los lineamientos del anexo 4 de la guía descrito:  Lineamientos para los riesgos de seguiridad digital</t>
    </r>
    <r>
      <rPr>
        <b/>
        <sz val="12"/>
        <color indexed="8"/>
        <rFont val="Arial"/>
        <family val="2"/>
      </rPr>
      <t xml:space="preserve">.   C)  </t>
    </r>
    <r>
      <rPr>
        <sz val="12"/>
        <color indexed="8"/>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indexed="8"/>
        <rFont val="Arial"/>
        <family val="2"/>
      </rPr>
      <t>D) Solo aplica al proceso contractual</t>
    </r>
    <r>
      <rPr>
        <sz val="12"/>
        <color indexed="8"/>
        <rFont val="Arial"/>
        <family val="2"/>
      </rPr>
      <t>: evaluar si se hizo uso del Manual para la Identificación y Cobertura del Riesgo en los Procesos de Contratación</t>
    </r>
    <r>
      <rPr>
        <b/>
        <sz val="12"/>
        <color indexed="8"/>
        <rFont val="Arial"/>
        <family val="2"/>
      </rPr>
      <t xml:space="preserve">. </t>
    </r>
  </si>
  <si>
    <t>F4. A3  Socializar al interior de la secretaría  la estrategía IEC con el fin de dar a conocer la oferta institucional   y como acceder a los beneficios que se ofrecen.</t>
  </si>
  <si>
    <t xml:space="preserve"> Memorandos y/o circular interna, piezas graficas y correos electronicos.</t>
  </si>
  <si>
    <t>Secretario (a) y Directoras</t>
  </si>
  <si>
    <t>Semestralmente</t>
  </si>
  <si>
    <t>Se  evidencio la realizacion de  la difusión de la oferta institucional de los diferentes programas de la Secretaría de Desarrollo Social Comunitario a través de piezas graficas e informativas que permiten llegar al ciudadano de manera eficaz, se actualizo el directorio  de la secretaría, lo anterior dando cumplimiento a la estrategia IEC (Instruir, enseñar y comunicar).</t>
  </si>
  <si>
    <t>Las acciones formuladas para fortalecer los controles y prevenir la materialización del riesgo se evidencian acorde al periodo programado e implementada en el  100%.
Aun no se presenta por que es semestral; aun hay tiempo para presentarla.</t>
  </si>
  <si>
    <t>Se evidencia que el comité de riesgos de la secretaria de Desarrollo Social y Comunitario fue creado medianteResolucion No. 21000020 del 20 de agosto del 2020.</t>
  </si>
  <si>
    <r>
      <t>Se evidencio:
-Acta  No. 8 del 1 de julio de 2022 con el seguimiento de los meses de mayo y junio del 2022; se envio a Secretaria de Planeacion direccion de fortalecimiento el dia 2 de agosto del 2022 por correo inatitucional.
-Acta No. 11 del 2 de septiembre del 2022 con el seguimiento de los meses de julio y agosto del 2022; se envio a Secretaria de Planeacion direccion de fortalecimiento el dia 2 de septiembre  del 2022 por correo inatitucional.</t>
    </r>
    <r>
      <rPr>
        <sz val="12"/>
        <color rgb="FFA568D2"/>
        <rFont val="Arial"/>
        <family val="2"/>
      </rPr>
      <t xml:space="preserve">
</t>
    </r>
    <r>
      <rPr>
        <sz val="12"/>
        <color theme="1"/>
        <rFont val="Arial"/>
        <family val="2"/>
      </rPr>
      <t xml:space="preserve">
</t>
    </r>
  </si>
  <si>
    <t xml:space="preserve">No aplica por que el riesgo no se materializó durante el periodo evaluado. </t>
  </si>
  <si>
    <t>POSIBILIDAD DE RECIBIR O SOLICITAR  DADIVAS A NOMBRE PROPIO O DE TERCEROS PARA OTORGAR BENEFICIOS SIN EL PLENO CUMPLIMIENTO DE LOS REQUISITOS</t>
  </si>
  <si>
    <t>Se verificó que los controles están presentes en la política operativa del proceso (véase caracterización del proceso); En Manuales. Cumple los criterios para diseñar un control, no está documentado   para    validar, verificar, cotejar o comparar, concluyendo que lo diseñado no es un control, es una acción.</t>
  </si>
  <si>
    <t>1. Es importante revisar el contenido de las actividades de control y su respectiva formulación con base en los lineamientos de la Guía, con el único fin de obtener una adecuada mitigación de los riesgos (Versión 4 numeral 3.2.2. de la Guía para la Administración del riesgo y el Diseño de controles en entidades públicas) segun se explica en conclusiones sobre el diseño y ejecusion del control.
2, Observen  detenidamente la periodicidad que se encuentra definida actualmente para las actividades de control y revisen considerar modificarlas o especificarlas, puesto que es relevante saber que todos los controles deben tener una periodicidad específica; así se evita la materialización del riesgo; pueden verlo en la página 52 de la Guía para la Administración del riesgo y el Diseño de controles en entidades públicas.
3. Mantener la cultura de autocontrol.</t>
  </si>
  <si>
    <t>D2.O3 Formulación e implementación  de acciones conjuntas definidas en mesas de trabajo entre  las diferentes dependencias que promuevan la continuidad y ampliación de los programas y proyectos dirigidos a la población objetivo a fin de realizar mayor cobertura.</t>
  </si>
  <si>
    <t>Actas de reunión y planillas de asistencia</t>
  </si>
  <si>
    <t>Directores de la secretaría de desarrollo social comunitario</t>
  </si>
  <si>
    <t>Trimestralmente</t>
  </si>
  <si>
    <t>Se evidenciaron : Acta No. 1 del 2 de mayo de 2022, Comité ordinario de adulto mayor.
*Acta No.23 del 3 de mayo de 2022,Programa nuevo comienzo que se adelantara con los adultos mayores.
* Acta No. 1  del 13 de junio de 2022,  de familais en acción.
*Acta No.31 del 16 de mayo de 2022, Mesa de trabajo con entidades competentes en el trabajo de atención integral de los adultos mayores.
*Acta del 8 de junio de 2022, Mesa de reincorporación de Ibagué.
* Acta No. 02 del 7 de junio de 2022, Reunión seguimiento al plan retorno y reubicación villa del sol sector 1 y 2. 
*Acta No. 12 de  27 de julio de 2022, Mesa interinstitucional habitante de calle.
* Acta No.2 del 17 de agosto de 2022, familias en acción.
Acta No. 3 del 22 de agosto de 2022, Adulto mayor.</t>
  </si>
  <si>
    <t>F 3,4. A 3 Realizar capacitaciones semestralmente al personal adscrito a la Secretaría que permitan conocer  la actualización de los procedimientos y procesos establecidos para la entrega de ayudas así como también, el pleno conocimiento del código de integridad y buen gobierno de la entidad.</t>
  </si>
  <si>
    <t xml:space="preserve">Memorando, Correos electronicos, planillas de asistencia y circulares </t>
  </si>
  <si>
    <t>Secretaria (a)</t>
  </si>
  <si>
    <t xml:space="preserve"> Acta No. 11 de agosto de 2022, Capacitación acciones de mejora proceso Gestión Social  Comunitaria  y  socialización de la actualización  del procedimiento entrega de ayudas sociales.</t>
  </si>
  <si>
    <t>D9.A3  Informar a control unico disciplinario la situación que se presento, con el fin de que se realicen las investigaciones  pertinentes.</t>
  </si>
  <si>
    <t>Actas, Informes y Memorandos</t>
  </si>
  <si>
    <t>El proceso no tiene asociado riesgos de corrupción, no obstante siendo este un proceso MISIONAL  teniendo en cuenta el objetivo del mismo, y la complejidad de la ejecución de los proyectos de obra el cual están articulados con la contratación de obra y la  susceptibilidad que a través del tiempo se presenta,  por lo tanto se recomienda realizar el ejercicio de identificación de riesgos de corrupción tal como lo contempla la guía de administración del riesgo y los lineamientos establecidos por la función publica, en pro de que se genere la articulación de los procesos y la mejora continua.</t>
  </si>
  <si>
    <t>Desconocimiento de la informacion y/o requisitos previos para acceder a las ayudas o beneficios brindados a la comunidad.</t>
  </si>
  <si>
    <t xml:space="preserve">Incremento de la demanda y/o  poblacion objeto de cada uno de los programas. </t>
  </si>
  <si>
    <t xml:space="preserve">Desconocimiento del codigo de integridad y buen gobierno </t>
  </si>
  <si>
    <t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</si>
  <si>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 xml:space="preserve">Actividades de control   realizadas </t>
  </si>
  <si>
    <r>
      <t xml:space="preserve">Numeral  8. Lineamientos:   a). </t>
    </r>
    <r>
      <rPr>
        <sz val="10"/>
        <color theme="1"/>
        <rFont val="Arial"/>
        <family val="2"/>
      </rPr>
      <t>Si el   riesgo de Corrupción esta asociado a un trámite, determiine  si el riesgo  se encuentra   documentado siguiendo los lineamientos establecidos  en el anexo 3 de la guía de riesgos descrito:  Protocolo  para identicación de los riesgos de Corrupció</t>
    </r>
    <r>
      <rPr>
        <b/>
        <sz val="10"/>
        <color theme="1"/>
        <rFont val="Arial"/>
        <family val="2"/>
      </rPr>
      <t>n.  b).</t>
    </r>
    <r>
      <rPr>
        <sz val="10"/>
        <color theme="1"/>
        <rFont val="Arial"/>
        <family val="2"/>
      </rPr>
      <t xml:space="preserve"> Si es un riesgo asociado a activos de información  verificar que el riesgo se encuentre documentado con los lineamientos del anexo 4 de la guía descrito:  Lineamientos para los riesgos de seguiridad digital</t>
    </r>
    <r>
      <rPr>
        <b/>
        <sz val="10"/>
        <color theme="1"/>
        <rFont val="Arial"/>
        <family val="2"/>
      </rPr>
      <t xml:space="preserve">.   C)  </t>
    </r>
    <r>
      <rPr>
        <sz val="10"/>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0"/>
        <color theme="1"/>
        <rFont val="Arial"/>
        <family val="2"/>
      </rPr>
      <t>D) Solo aplica al proceso contractual</t>
    </r>
    <r>
      <rPr>
        <sz val="10"/>
        <color theme="1"/>
        <rFont val="Arial"/>
        <family val="2"/>
      </rPr>
      <t>: evaluar si se hizo uso del Manual para la Identificación  y Cobertura del Riesgo en los Procesos de Contratación</t>
    </r>
    <r>
      <rPr>
        <b/>
        <sz val="10"/>
        <color theme="1"/>
        <rFont val="Arial"/>
        <family val="2"/>
      </rPr>
      <t>.</t>
    </r>
    <r>
      <rPr>
        <b/>
        <sz val="10"/>
        <color rgb="FFFF0000"/>
        <rFont val="Arial"/>
        <family val="2"/>
      </rPr>
      <t xml:space="preserve"> </t>
    </r>
  </si>
  <si>
    <t xml:space="preserve">Durante el periodo evaluado, la  primera  línea de defensa  realizó monitoreo  Bimestral  a las acciones tendientes a controlar y
Gestiónar los riesgos y  realizaron el reporte  a la  Dirección de Fortalecimiento Institucional  ? </t>
  </si>
  <si>
    <t>Beneficio Propio o privado</t>
  </si>
  <si>
    <t>Verificar que los controles establecidos en los mapas de riesgos, esten presentes en  la política operativa o en los procedimientos,  guias, actos administrativos, etc.</t>
  </si>
  <si>
    <r>
      <t xml:space="preserve">Conclusiones  sobre el diseño y ejecución del control </t>
    </r>
    <r>
      <rPr>
        <b/>
        <sz val="10"/>
        <color rgb="FFFF0000"/>
        <rFont val="Arial"/>
        <family val="2"/>
      </rPr>
      <t xml:space="preserve"> </t>
    </r>
    <r>
      <rPr>
        <b/>
        <sz val="10"/>
        <color theme="1"/>
        <rFont val="Arial"/>
        <family val="2"/>
      </rPr>
      <t xml:space="preserve">( es importante que en el desarrollo del seguimiento evaluen si la persona que aplica el control  tiene la autoridad, las competencias y los conocimientos requeridos  para ejecutar el control; si se encuentra segregada o redistribuída la responsabilidad de  ejecución del control  para reducir el error, actuaciones irregulares o fraudulentas)  </t>
    </r>
  </si>
  <si>
    <t>PROCESO: GESTION AMBIENTAL                                         OBJETIVO: GESTIONAR LA CONSERVACION, RESTAURACION Y APROVECHAMIENTO SOSTENIBLE DE LOS RECURSOS NATURALES ASI COMO TAMBIEN EJECUTAR ACCIONES DE CONOCIMIENTO, REDUCCION DEL RIESGO Y MENEJO DE DESASTRES DE MANERA PERMANENTE, MEDIANTE LA IMPLEMENTACION DE PLANES, PROGRAMAS Y PROYECTOS EN PROCURA DE ALCANZAR CALIDAD AMBIENTAL Y EJERCER EL CONTROL Y VIGILANCIA EN LOS CASOS QUE APLIQUE, PARA EL DESARROLLO HUMANO INTEGRAL EN EL MUNICIPIO DE IBAGUE.</t>
  </si>
  <si>
    <t>Utilizacion de influencias en la entrega o suministro de materiales o insumos y/o ayudas humanitarias en beneficio de un tercero</t>
  </si>
  <si>
    <t xml:space="preserve">Corrupción </t>
  </si>
  <si>
    <t>Concentracion de poder en una sola persona</t>
  </si>
  <si>
    <t>Moderado</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</si>
  <si>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</si>
  <si>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</si>
  <si>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</si>
  <si>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</si>
  <si>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</si>
  <si>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</si>
  <si>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 xml:space="preserve">Sin avance </t>
  </si>
  <si>
    <r>
      <rPr>
        <b/>
        <sz val="11"/>
        <color theme="1"/>
        <rFont val="Arial"/>
        <family val="2"/>
      </rPr>
      <t>Indicador de eficacia</t>
    </r>
    <r>
      <rPr>
        <sz val="11"/>
        <color theme="1"/>
        <rFont val="Arial"/>
        <family val="2"/>
      </rPr>
      <t xml:space="preserve">:     (0%+0%+50%)/3 =   17%                             </t>
    </r>
    <r>
      <rPr>
        <b/>
        <sz val="11"/>
        <color theme="1"/>
        <rFont val="Arial"/>
        <family val="2"/>
      </rPr>
      <t>indicador de efetividad</t>
    </r>
    <r>
      <rPr>
        <sz val="11"/>
        <color theme="1"/>
        <rFont val="Arial"/>
        <family val="2"/>
      </rPr>
      <t xml:space="preserve"> =  Durante el periodo evaluado no se ha materializado el riesgo,  por lo tanto las acciones formuladas han sido efectivas, para  fortalecer los controles   y prevenir la materialización del riesgo. </t>
    </r>
  </si>
  <si>
    <r>
      <t xml:space="preserve">Las acciones  formuladas  para atacar las causas generadoras del riesgo, </t>
    </r>
    <r>
      <rPr>
        <b/>
        <sz val="11"/>
        <color theme="1"/>
        <rFont val="Arial"/>
        <family val="2"/>
      </rPr>
      <t>se</t>
    </r>
    <r>
      <rPr>
        <sz val="11"/>
        <color theme="1"/>
        <rFont val="Arial"/>
        <family val="2"/>
      </rPr>
      <t xml:space="preserve"> </t>
    </r>
    <r>
      <rPr>
        <b/>
        <sz val="11"/>
        <color theme="1"/>
        <rFont val="Arial"/>
        <family val="2"/>
      </rPr>
      <t>encuentran  el 17%</t>
    </r>
    <r>
      <rPr>
        <sz val="11"/>
        <color theme="1"/>
        <rFont val="Arial"/>
        <family val="2"/>
      </rPr>
      <t xml:space="preserve"> implementadas  y  han sido efectivas porque han evitado que el riesgo se materialice.    </t>
    </r>
  </si>
  <si>
    <r>
      <t>Mediante</t>
    </r>
    <r>
      <rPr>
        <b/>
        <sz val="11"/>
        <color theme="1"/>
        <rFont val="Arial"/>
        <family val="2"/>
      </rPr>
      <t xml:space="preserve"> resolución No. 1010 - 003 del  13 de marzo de 2019, </t>
    </r>
    <r>
      <rPr>
        <sz val="11"/>
        <color theme="1"/>
        <rFont val="Arial"/>
        <family val="2"/>
      </rPr>
      <t xml:space="preserve"> se encuentra creado el comité de riesgos del proceso. </t>
    </r>
  </si>
  <si>
    <t xml:space="preserve">Las actividades de control, se encuentran establecidas mediante el  uso adecuado de la  herramienta DOFA y estan  atacando   las  causas generadoras del riesgo, fortaleciendo el control diseñado para prevenir la materialización del riesgo.  Los demás criterios del numeral 8 de la politica no se evaluiaron porque no aplican   para  este riesgo. </t>
  </si>
  <si>
    <t xml:space="preserve">Durante el periodo  enero a agosto  de 2022,  la línea estratégica a realizado 2 monitoreos al cumplimiento de la política de riesgos, como registro de cumplimiento está:                                                                 - Acta No. 1 del Comité de Coordinación de Control Interno  del  3   de mayo  de  2022.                                                                  - Acta No. 2 del Comité de Coordinación de Control interno  del 27 de julio de 2022.,  fechas en las cuales según el orden del día la jefe de la Oficina de Control Interno,  socializó a la alta dirección el resultado del Cumplimiento de las acciones programas en cada componente del Plan anticorrupción,  y el estado de cumplimiento de la Política de riesgos. </t>
  </si>
  <si>
    <r>
      <t xml:space="preserve">Durante el periodo   de enero  de 2022 a agosto de 2022,  el nivel directivo de la Secretaria de Ambiente y sus equipos de trabajo,  como primera linea defensa en el proceso gestión ambiental, no han realizado los monitoreos bimestrales al mapa de riesgos de gestión y de corrupción, incumpliendo y lineamiento establecido en la política de riesgos de la Alcaldía de Ibagué.    </t>
    </r>
    <r>
      <rPr>
        <b/>
        <sz val="11"/>
        <color theme="1"/>
        <rFont val="Arial"/>
        <family val="2"/>
      </rPr>
      <t xml:space="preserve">                                      </t>
    </r>
    <r>
      <rPr>
        <sz val="11"/>
        <color theme="1"/>
        <rFont val="Arial"/>
        <family val="2"/>
      </rPr>
      <t xml:space="preserve">                                       </t>
    </r>
  </si>
  <si>
    <t xml:space="preserve">No aplica porque durante el periodo evaluado no se materializó el riesgo. </t>
  </si>
  <si>
    <t xml:space="preserve">Utilizacion de influencias en la entrega o suministro de materiales o insumos y/o ayudas humanitarias en beneficio de un tercero. </t>
  </si>
  <si>
    <t xml:space="preserve">Riesgo de Corrupción </t>
  </si>
  <si>
    <r>
      <rPr>
        <b/>
        <sz val="12"/>
        <color theme="1"/>
        <rFont val="Arial"/>
        <family val="2"/>
      </rPr>
      <t>Relación de evidencias de aplicación del control relacionado con la entrega de ayudas Humanitarias durante el periodo mayo a  agosto de 2022 a través de muestreos aleatorios</t>
    </r>
    <r>
      <rPr>
        <sz val="12"/>
        <color theme="1"/>
        <rFont val="Arial"/>
        <family val="2"/>
      </rPr>
      <t xml:space="preserve">:                                                                                                                                   </t>
    </r>
    <r>
      <rPr>
        <b/>
        <sz val="12"/>
        <color theme="1"/>
        <rFont val="Arial"/>
        <family val="2"/>
      </rPr>
      <t>a</t>
    </r>
    <r>
      <rPr>
        <sz val="12"/>
        <color theme="1"/>
        <rFont val="Arial"/>
        <family val="2"/>
      </rPr>
      <t xml:space="preserve">.  Al verificar el censo de afectación de fecha 4/05/2022 que registra el evento por deslizamiento,  cuya familia afecta corresponde a: Dora Elena Peñaloza Clavijo, se evidencia que se  encuentra sin diligenciar la columna de observaciones generales, en la cual se debe registrar las ayudas o elementos que requieren la familia afectada,las cuales deben ser coherentes con lasnecesidades o afectaciones  relacionadas en el acta de entrega de las ayudas, aspecto sobre el cual se les recomienda al personal asignado por la Dirección del Gpad que presentó las evidencias que sustentan la aplicación del control.                                                                                                                                                                                                                  </t>
    </r>
    <r>
      <rPr>
        <b/>
        <sz val="12"/>
        <color theme="1"/>
        <rFont val="Arial"/>
        <family val="2"/>
      </rPr>
      <t>b. C</t>
    </r>
    <r>
      <rPr>
        <sz val="12"/>
        <color theme="1"/>
        <rFont val="Arial"/>
        <family val="2"/>
      </rPr>
      <t xml:space="preserve">enso de afectación del 4 de junio de 2022, tipo de desastre inundación familia afectada: Angela Judid Acosta Parra, en brisas del tejar,  las observaciones relacionadas en censo guardan coherencia con los elementos entregados a través del acta de entrega de fecha de junio del 2022,                                                                                                                                                                                                       </t>
    </r>
    <r>
      <rPr>
        <b/>
        <sz val="12"/>
        <color theme="1"/>
        <rFont val="Arial"/>
        <family val="2"/>
      </rPr>
      <t>c</t>
    </r>
    <r>
      <rPr>
        <sz val="12"/>
        <color theme="1"/>
        <rFont val="Arial"/>
        <family val="2"/>
      </rPr>
      <t xml:space="preserve">. Censo del  12  de agosto de 2022  tipo de evento incendio estructural familia afectada Yenni Carolina Enciso Ipus de la MZ 83 Casa 6  barrio modelia I, se encuentra corectamneta diligenciado el censo  y guarda coherencia con la información registrada en el acta de entrega.                                                                                                                                                                                                                         </t>
    </r>
    <r>
      <rPr>
        <b/>
        <sz val="12"/>
        <color theme="1"/>
        <rFont val="Arial"/>
        <family val="2"/>
      </rPr>
      <t>d.</t>
    </r>
    <r>
      <rPr>
        <sz val="12"/>
        <color theme="1"/>
        <rFont val="Arial"/>
        <family val="2"/>
      </rPr>
      <t xml:space="preserve">  radicado de solicitud No. 2022 - 034613 del 23 de mayo de 2022, el cual cuenta con el registro de censo de afectación 25 de mayo de 2022 y el acta de entrega del 27 de mayo de 2022, cumpliendo correctamente el procedimiento de aplicación del control.                                                                                                                                                                                                                     </t>
    </r>
    <r>
      <rPr>
        <b/>
        <sz val="12"/>
        <color theme="1"/>
        <rFont val="Arial"/>
        <family val="2"/>
      </rPr>
      <t xml:space="preserve">e. </t>
    </r>
    <r>
      <rPr>
        <sz val="12"/>
        <color theme="1"/>
        <rFont val="Arial"/>
        <family val="2"/>
      </rPr>
      <t xml:space="preserve"> Se consulto en la plataforma PISAMI la solicitud de visita por  deslizamiento y afectación de vivienda y cultivos en la finca  con radicado No. 040328 del  10 de junio de 2022, sobre le cual no se ha    realizado visita para generar el informe y determinar si la vivienda sufrio afectación  en la Carrera 1 No. 14-25 Chapinero, de propiedad de la Sra Rubiela acosta de Rojas; Solicitud que se encuentra vencida.                                                                                                                                                                                                                                                             </t>
    </r>
    <r>
      <rPr>
        <b/>
        <sz val="12"/>
        <color theme="1"/>
        <rFont val="Arial"/>
        <family val="2"/>
      </rPr>
      <t>Durante el periodo enero a agosto de 2022, no se aplicó el control para entrega de pozos sépticos porque no seha realizado el contrato de adquisisción de los pozos séptico</t>
    </r>
    <r>
      <rPr>
        <sz val="12"/>
        <color theme="1"/>
        <rFont val="Arial"/>
        <family val="2"/>
      </rPr>
      <t xml:space="preserve">s.                                                                                                                                                </t>
    </r>
    <r>
      <rPr>
        <b/>
        <sz val="12"/>
        <color theme="1"/>
        <rFont val="Arial"/>
        <family val="2"/>
      </rPr>
      <t xml:space="preserve">Relación de evidencias de aplicación del control de entrega de material  vegetal:  Solicitud  con </t>
    </r>
    <r>
      <rPr>
        <sz val="12"/>
        <color theme="1"/>
        <rFont val="Arial"/>
        <family val="2"/>
      </rPr>
      <t xml:space="preserve">  Radicado 0438242 de fecha 5 de mayo de 2022,  el cual cuenta con el informe de visita al predio del señor Carlos Augusto Torres Parra  y el acta de entrega  sin fecha (aspectoa a mejorar).   Solicitud entrega de material vegetal con radicado No. 036894 de fecha 1 de junio de 2022, cuenta con respuesta a la solicitud pero sin el informe de visita y a la fecha no hay registro de acta de entrega de material vegetal porque aparantemente no realizaron la visita al predio. Los expedientes que contienen los registros de aplicación del control no se encuentran archivados en el orden de producción. </t>
    </r>
  </si>
  <si>
    <t xml:space="preserve">Se encuentra correctamente evaluada la solidez individual de los controles y así mismo,  la solidez del conjunto de controles; estableciendo correctamente la zona residual  del riesgo. </t>
  </si>
  <si>
    <t xml:space="preserve">Los controles  asociados a la entrega de  pozos sépticos y material vegetal   estan presentes en el   instructivo de entrega de material vegetal  y en el  procedimiento de  asistencia técnica ambiental,   sin embargo esta pendiente que la Dirección de Fortalecimiento Institucional,  publique el procedimiento actualizado de entrega de ayudas humanitarias, documento en el que se encuentra documentado el control de la entrega de ayudas humanitarias. </t>
  </si>
  <si>
    <t xml:space="preserve">Los controles formulados para prevenir la materialziación del riesgo se encuentran bien diseñados y funcionado. </t>
  </si>
  <si>
    <t xml:space="preserve">Matener la aplicación de los controles </t>
  </si>
  <si>
    <t xml:space="preserve">Seguimiento y control deficiente al procedimiento de entrega o suministro de material vegetal , unidades septicas. </t>
  </si>
  <si>
    <t xml:space="preserve"> D9,O8,F10, Socializar  el instructivo, producción y suministro  de material vegetal a los funcionarios que intervienen en este proceso, y para unidades septicas el manual suministrado por el proveedor.</t>
  </si>
  <si>
    <t>Director de Ambiente, Agua y Cambio Climatico.</t>
  </si>
  <si>
    <t>Seguimiento y control deficiente al procedimiento de entrega o suministro de ayudas humanitarias.</t>
  </si>
  <si>
    <t>D2, O3, F10,Socializar la normatividad promulgada en la ley 1523 de 2012 de la UNGRD para la entrega de ayudas humanitarias</t>
  </si>
  <si>
    <t>Acta de comité tecnico y carpeta de ayudas humanitarias</t>
  </si>
  <si>
    <t>Director Gestion del Riesgo y Atencion de Desastres</t>
  </si>
  <si>
    <r>
      <t>Como evidencia de ejecución de la actividad programada,  se presentó informe  y listado de asistencia  de la  capacitación sobre  la ley 1523 de 2012, al personal adscrito de la  Driección de Gestión del Riesgo de fecha 13 de junio de 2022.  Capacitación dirigida por la contratista Lisset   Andrea Cuellar Carmona, g</t>
    </r>
    <r>
      <rPr>
        <b/>
        <sz val="11"/>
        <color theme="1"/>
        <rFont val="Arial"/>
        <family val="2"/>
      </rPr>
      <t xml:space="preserve">enerando cumplimineto del 50% de la actividad programada.   </t>
    </r>
  </si>
  <si>
    <r>
      <t xml:space="preserve">En el perido enero a  abril  de 2021 y el periodo mayo a agosto de 2021, se verificó la aplicación del control diseñado, por parte del personal adscrito a la Dirección  de Gestión del Riesgo.  Para evaluar la aplicación del control  se realizó muestreos aleatorios a los formatos diligenciados sobre censos de familias afectadas por fenomeno natural  o antrópico, seleccionado al azar el censo realizado al grupo familiar de la señora Fabiola Cubillos Quimbayo de fecha 1 de marzo de 2021,  verificando que el 1 de mayo del año en curso, se realizó la entrega de la ayuda humanitaria. Confirmando que el control diseñado  para prevenir la materialización del riesgo se aplica ,  así mismo se verificó  entregas aleatorias  entre las cuales  se encontraban:  Yeison Edilmer, Jhon Erick Hernández, Luz Estella Valderama, Maria Helena Velazquez, entre otros.   </t>
    </r>
    <r>
      <rPr>
        <sz val="11"/>
        <color rgb="FFFF0000"/>
        <rFont val="Calibri"/>
        <family val="2"/>
        <scheme val="minor"/>
      </rPr>
      <t xml:space="preserve"> </t>
    </r>
    <r>
      <rPr>
        <sz val="11"/>
        <color theme="1"/>
        <rFont val="Calibri"/>
        <family val="2"/>
        <scheme val="minor"/>
      </rPr>
      <t>En el periodo sertiembre a diciembre de 2021 , se  verificó que el control formulado para prevenir la materialización del riesgo lo aplican, seleccionando  al azar censos de afectación realizados vs las  entregas de ayudas humanitarias:</t>
    </r>
    <r>
      <rPr>
        <sz val="11"/>
        <color rgb="FFFF0000"/>
        <rFont val="Calibri"/>
        <family val="2"/>
        <scheme val="minor"/>
      </rPr>
      <t xml:space="preserve">  </t>
    </r>
  </si>
  <si>
    <t>D2, O13,A03, Informar a los entes de control (personeria, procuraduria, oficina de control disciplinario) sobre la materializacion del riesgo en el evento de presentarse para el inicio de los procesos respectivos.</t>
  </si>
  <si>
    <t>Oficios para los Entes de Control.  Memorandos Internos para Apertura de Procesos Disciplinarios.</t>
  </si>
  <si>
    <t xml:space="preserve">Durante el periodo evaluado el riesgo no se materIalizó,  por lo tanto,  no se ejecutó la acción de contingencia. </t>
  </si>
  <si>
    <t>Seguimiento al cumplimiento de la política de riesgos</t>
  </si>
  <si>
    <r>
      <t xml:space="preserve">Numeral  8. Lineamientos:   a). </t>
    </r>
    <r>
      <rPr>
        <sz val="12"/>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Corrupción</t>
    </r>
    <r>
      <rPr>
        <b/>
        <sz val="12"/>
        <color theme="1"/>
        <rFont val="Arial"/>
        <family val="2"/>
      </rPr>
      <t>.  b)</t>
    </r>
    <r>
      <rPr>
        <sz val="12"/>
        <color theme="1"/>
        <rFont val="Arial"/>
        <family val="2"/>
      </rPr>
      <t>. Si es un riesgo asociado a activos de información  verificar que el riesgo se encuentre documentado con los lineamientos del anexo 4 de la guía descrito:  Lineamientos para los riesgos de seguridad digital.</t>
    </r>
    <r>
      <rPr>
        <b/>
        <sz val="12"/>
        <color theme="1"/>
        <rFont val="Arial"/>
        <family val="2"/>
      </rPr>
      <t xml:space="preserve">   C)  </t>
    </r>
    <r>
      <rPr>
        <sz val="12"/>
        <color theme="1"/>
        <rFont val="Arial"/>
        <family val="2"/>
      </rPr>
      <t xml:space="preserve"> Evalué  si  para establecer  las actividades de control  o las estrategias  para  fortalecer los controles  y  atacar  las causas generadoras del riesgo, se  hizo  uso de la Matriz Dofa en aplicación del anexo 5 de la guía</t>
    </r>
    <r>
      <rPr>
        <b/>
        <sz val="12"/>
        <color theme="1"/>
        <rFont val="Arial"/>
        <family val="2"/>
      </rPr>
      <t xml:space="preserve">. D) </t>
    </r>
    <r>
      <rPr>
        <sz val="12"/>
        <color theme="1"/>
        <rFont val="Arial"/>
        <family val="2"/>
      </rPr>
      <t>Solo aplica al proceso contractual: evaluar si se hizo uso del Manual para la Identificación y Cobertura del Riesgo en los Procesos de Contratación.</t>
    </r>
  </si>
  <si>
    <r>
      <t xml:space="preserve">En el periodo evaluado, la línea estratégica  en Comité de Coordinación de Control  Interno realizó  monitoreo   </t>
    </r>
    <r>
      <rPr>
        <sz val="12"/>
        <color theme="1"/>
        <rFont val="Arial"/>
        <family val="2"/>
      </rPr>
      <t>semestra</t>
    </r>
    <r>
      <rPr>
        <b/>
        <sz val="12"/>
        <color theme="1"/>
        <rFont val="Arial"/>
        <family val="2"/>
      </rPr>
      <t>l</t>
    </r>
    <r>
      <rPr>
        <sz val="12"/>
        <color theme="1"/>
        <rFont val="Arial"/>
        <family val="2"/>
      </rPr>
      <t xml:space="preserve"> </t>
    </r>
    <r>
      <rPr>
        <b/>
        <sz val="12"/>
        <color theme="1"/>
        <rFont val="Arial"/>
        <family val="2"/>
      </rPr>
      <t xml:space="preserve"> al cumplimiento de la Política de  Riesgos?</t>
    </r>
  </si>
  <si>
    <t>Se encuentra establecido como realizar la actividad de control</t>
  </si>
  <si>
    <t>Verificar que los controles establecidos en los mapas de riesgos, estén presentes en  la política operativa o en los procedimientos,  guías, actos administrativos, etc.</t>
  </si>
  <si>
    <t xml:space="preserve">Conclusiones  sobre el diseño y ejecución del control  ( es importante que en el desarrollo del seguimiento evalúen si la persona que aplica el control  tiene la autoridad, las competencias y los conocimientos requeridos  para ejecutar el control; si se encuentra segregada o redistribuida la responsabilidad de  ejecución del control  para reducir el error, actuaciones irregulares o fraudulentas)  </t>
  </si>
  <si>
    <t>GESTIÓN DE RECURSOS FÍSICOS
SOBJETIVO: BRINDAR CON OPORTUNIDAD, EFICIENCIA Y EFICACIA APOYO LOGÍSTICO A LA ADMINISTRACIÓN CENTRAL, MEDIANTE LA ADQUISICIÓN Y MANTENIMIENTO DE LOS BIENES Y SERVICIOS EJECUTANDO EL PRESUPUESTO ASIGNADO, CONTRIBUYENDO A LA GESTIÓN DE LOS PROCESOS Y AL LOGRO DE LOS OBJETIVOS INSTITUCIONALES.</t>
  </si>
  <si>
    <t>Posibilidad del Uso inadecuado de los bienes de la Entidad, para beneficio propio o de un tercero</t>
  </si>
  <si>
    <t>Desconocimiento sobre la utilización adecuada de los elementos y bienes a cargo de los funcionarios</t>
  </si>
  <si>
    <t>F6 A11  Actualizar y Socializar la Política para el uso adecuado de los bienes (devolutivos y de consumo) Política de obligatorio cumplimiento, se socializara a través de los medios de comunicación de la Administración Municipal</t>
  </si>
  <si>
    <t xml:space="preserve">Socialización Política </t>
  </si>
  <si>
    <t>Almacenista - Director de Recursos Físicos</t>
  </si>
  <si>
    <t>01/01/2022 al 31/12/2022 Cuatrimestral</t>
  </si>
  <si>
    <t>Indice de cumplimiento = (Actividades ejecutadas /Actividades programadas)*100.    
1 Actualizacion y 3 Socializaciones de la Politica / 1 Actualizacion y 3 actividades proyectadas *100</t>
  </si>
  <si>
    <t xml:space="preserve">La política se encuentra actualizada y publicada en la página web de la entidad,  con  versión 3 del 8 de abril de 2022; adicionalmente, se han realizado  2 socializaciones al personal adscrito a la Alcaldía a través de los siguientes medios:                          1.  Socializada el  26  de abril de 2022, a través del correo oficial  de la Dirección de Recursos Físicos.                                                                              2. Por medio de Pelhusa Interno fue socializada la política   el  23 de agosto de 2022, .Dando cumplimiento a  2 de 3 socializaciones cuatrimestrales programadas.  Generando cumplimiento del  75%. </t>
  </si>
  <si>
    <r>
      <rPr>
        <b/>
        <sz val="12"/>
        <color theme="1"/>
        <rFont val="Arial"/>
        <family val="2"/>
      </rPr>
      <t>Indicador de eficacia</t>
    </r>
    <r>
      <rPr>
        <sz val="12"/>
        <color theme="1"/>
        <rFont val="Arial"/>
        <family val="2"/>
      </rPr>
      <t xml:space="preserve">:                                                               </t>
    </r>
    <r>
      <rPr>
        <sz val="12"/>
        <color rgb="FFFF0000"/>
        <rFont val="Arial"/>
        <family val="2"/>
      </rPr>
      <t>(</t>
    </r>
    <r>
      <rPr>
        <sz val="12"/>
        <color theme="1"/>
        <rFont val="Arial"/>
        <family val="2"/>
      </rPr>
      <t xml:space="preserve">(1+1+1+0)/4)*100%= 75%.                                                                                                                                                                                                                           </t>
    </r>
    <r>
      <rPr>
        <b/>
        <sz val="12"/>
        <color theme="1"/>
        <rFont val="Arial"/>
        <family val="2"/>
      </rPr>
      <t>Indicador de efectividad</t>
    </r>
    <r>
      <rPr>
        <sz val="12"/>
        <color theme="1"/>
        <rFont val="Arial"/>
        <family val="2"/>
      </rPr>
      <t>:   durante el periodo no se materializó el riesgo por lo tanto, la efectividad es del 100%</t>
    </r>
  </si>
  <si>
    <t xml:space="preserve">Las  acciones  formulada para fortalecer los controles y prevenir la materialización del riesgo se encuentran implementadas   el  75%. </t>
  </si>
  <si>
    <t>El Comité de riesgos se encuentra  creado mediante  Resolución No. 1010-0288 del 12 de marzo del 2019.</t>
  </si>
  <si>
    <t xml:space="preserve">Las actividades de control  se encuentran  documentadas  mediante el  uso adecuado de la  herramienta DOFA, atacando las causas las  causas generadoras del riesgo.   Los demás criterios del numeral 8 de la política no se evaluaron porque no aplican   para  este riesgo. </t>
  </si>
  <si>
    <t xml:space="preserve">Durante el periodo  enero a agosto  de 2022,  la línea estratégica a realizado 2 monitoreos al cumplimiento de la política de riesgos, como registro de cumplimiento está:                                                                 - Acta No. 1 del Comité de Coordinación de Control Interno  del  3   de mayo  de  2022.                                                                     - Acta No. 2 del Comité de Coordinación de Control interno  del 27 de julio de 2022.                                       Fechas en las cuales según el orden del día la jefe de la Oficina de Control Interno,  socializó a la alta dirección el resultado del Cumplimiento de las acciones programas en cada componente del Plan anticorrupción y el estado de cumplimiento de la Política de riesgos. </t>
  </si>
  <si>
    <r>
      <t>Durante el periodo evaluado se realizaron de forma  oportuna    2   m</t>
    </r>
    <r>
      <rPr>
        <b/>
        <sz val="12"/>
        <color theme="1"/>
        <rFont val="Arial"/>
        <family val="2"/>
      </rPr>
      <t>onitoreos:                              Primer monitoreo:  Enero  a febrero de 2022:</t>
    </r>
    <r>
      <rPr>
        <sz val="12"/>
        <color theme="1"/>
        <rFont val="Arial"/>
        <family val="2"/>
      </rPr>
      <t xml:space="preserve">   se realizó el  14 de marzo de 2022, tal como registra el acta de comité técnico No. 002  del  14 de marzo de 2022   y el reporte del monitoreo  al mapa riesgos del proceso   fue  enviado a la Dirección de Fortalecimiento institucional el  15  de marzo a través del correo Institucional de  la Dirección de Recursos Físicos.                                                                                    </t>
    </r>
    <r>
      <rPr>
        <b/>
        <sz val="12"/>
        <color theme="1"/>
        <rFont val="Arial"/>
        <family val="2"/>
      </rPr>
      <t>Segundo Monitoreo:  Marzo a abril de 2022</t>
    </r>
    <r>
      <rPr>
        <sz val="12"/>
        <color theme="1"/>
        <rFont val="Arial"/>
        <family val="2"/>
      </rPr>
      <t xml:space="preserve">: Se realizó el  2 de  mayo  de 2022, tal como lo registra el acta de comité técnico No.005 de fecha  2 de  mayo de 2022  y el    resultado del monitoreo  se envió  a  la Dirección de Fortalecimiento el  2 de  mayo   de 2022,  a través del correo de la Dirección de Recursos Físicos.      </t>
    </r>
    <r>
      <rPr>
        <b/>
        <sz val="12"/>
        <color theme="1"/>
        <rFont val="Arial"/>
        <family val="2"/>
      </rPr>
      <t xml:space="preserve">                                                                         Tercer  Monitoreo:  Mayo  a  junio  de 2022: </t>
    </r>
    <r>
      <rPr>
        <sz val="12"/>
        <color theme="1"/>
        <rFont val="Arial"/>
        <family val="2"/>
      </rPr>
      <t>Se realizó el  2 de  mayo  de 2022, tal como lo registra el acta de comité técnico</t>
    </r>
    <r>
      <rPr>
        <b/>
        <sz val="12"/>
        <color theme="1"/>
        <rFont val="Arial"/>
        <family val="2"/>
      </rPr>
      <t xml:space="preserve"> No 05 de fecha   5  de  julio  de 2022  y</t>
    </r>
    <r>
      <rPr>
        <sz val="12"/>
        <color theme="1"/>
        <rFont val="Arial"/>
        <family val="2"/>
      </rPr>
      <t xml:space="preserve"> el    resultado del monitoreo  se envió  a  la Dirección de Fortalecimiento el </t>
    </r>
    <r>
      <rPr>
        <b/>
        <sz val="12"/>
        <color theme="1"/>
        <rFont val="Arial"/>
        <family val="2"/>
      </rPr>
      <t xml:space="preserve">  6 de  julio    de 2022,  a </t>
    </r>
    <r>
      <rPr>
        <sz val="12"/>
        <color theme="1"/>
        <rFont val="Arial"/>
        <family val="2"/>
      </rPr>
      <t xml:space="preserve">través del correo de la Dirección de Recursos Físicos.                                                                                          </t>
    </r>
    <r>
      <rPr>
        <b/>
        <sz val="12"/>
        <color theme="1"/>
        <rFont val="Arial"/>
        <family val="2"/>
      </rPr>
      <t>Cuarto  Monitoreo:  julio   a  agosto   de 2022</t>
    </r>
    <r>
      <rPr>
        <sz val="12"/>
        <color theme="1"/>
        <rFont val="Arial"/>
        <family val="2"/>
      </rPr>
      <t xml:space="preserve">: Se realizó el </t>
    </r>
    <r>
      <rPr>
        <b/>
        <sz val="12"/>
        <color theme="1"/>
        <rFont val="Arial"/>
        <family val="2"/>
      </rPr>
      <t xml:space="preserve"> 2  de  septiembre  de 2022,</t>
    </r>
    <r>
      <rPr>
        <sz val="12"/>
        <color theme="1"/>
        <rFont val="Arial"/>
        <family val="2"/>
      </rPr>
      <t xml:space="preserve"> tal como lo registra el acta de comité técnico </t>
    </r>
    <r>
      <rPr>
        <b/>
        <sz val="12"/>
        <color theme="1"/>
        <rFont val="Arial"/>
        <family val="2"/>
      </rPr>
      <t xml:space="preserve">No 6  de fecha   2 de  septiembre   de 2022 </t>
    </r>
    <r>
      <rPr>
        <sz val="12"/>
        <color theme="1"/>
        <rFont val="Arial"/>
        <family val="2"/>
      </rPr>
      <t xml:space="preserve"> y el    resultado del monitoreo  se envió  a  la Dirección de Fortalecimiento el   8 de  septiembre   de 2022,  a través del correo de la Dirección de Recursos Físicos.  </t>
    </r>
  </si>
  <si>
    <t xml:space="preserve">El control se encuentra documentado en el manual para el manejo y control de bienes. </t>
  </si>
  <si>
    <t>El control opera como esta diseñado, no obstante requiere mejoras en su diseño,  describiendo  con mayor  claridad  que  verifica o  frente   criterio o estándar  que se  compara)</t>
  </si>
  <si>
    <t xml:space="preserve">El control se encuentra presente y funcionando,  sin embargo requiere mejoras  en el diseño, centrando la mejora en la descripción del  procedimiento de aplicación del control. Por lo tanto, se sugiere analizar  en equipo  la posibilidad de documentar en el mapa el control  que se encuentra docuemntado  en el manual para el manejo y control de  bienes,   bajo la responsabilidad de almacén para la expedición de paz y salvos,   cuando se presentan traslados o retiros de funcionarios.   </t>
  </si>
  <si>
    <t>Presiones externas o de un superior jerárquico, omisión de las políticas para el uso adecuado de los bienes.</t>
  </si>
  <si>
    <t>El control se encuentra documentado en el manual para el manejo y control de bienes</t>
  </si>
  <si>
    <t xml:space="preserve">D4 A11 Iniciar las acciones pertinentes para la recuperación de los bienes de la administración. Y En caso de pérdida del bien denunciar a  Control Interno Disciplinario o Fiscalía según el caso  </t>
  </si>
  <si>
    <t>Cada vez que se materialice el riesgo</t>
  </si>
  <si>
    <t>Cuando se requiera</t>
  </si>
  <si>
    <t xml:space="preserve">No se realizó la actividad programada,  porque el riesgo no se materializo durante el periodo evaluado. </t>
  </si>
  <si>
    <t>Posibilidad de Solicitar y/o recibir dadivas para omitir y/o manipular Información real de un predio publico en favorecimiento de un tercero.</t>
  </si>
  <si>
    <t>Baja seguridad informática en la base de datos asociada al proceso de Identificación de los Predios</t>
  </si>
  <si>
    <t>F5 A4 Realizar mesas de Trabajo con el personal del grupo de Bienes Fiscales para hacer seguimiento a la información reportada en la base de datos asociada al proceso de identificación de los Predios (bienes fiscales y de uso publico del municipio)</t>
  </si>
  <si>
    <t>Memorandos, Actas o Correos</t>
  </si>
  <si>
    <t>Profesional Especializado Bienes Fiscales y Uso Publico - Director de Recursos Físicos</t>
  </si>
  <si>
    <t>01/01/2022 al 31/12/2022 Trimestral</t>
  </si>
  <si>
    <t>Indice de cumplimiento = (Actividades ejecutadas /Actividades programadas)*100.  
4 Actas de reunion realizadas / 4 Actas de reunión proyectadas *100</t>
  </si>
  <si>
    <t xml:space="preserve">Durante el periodo evaluado  han realizado  dos seguimientos,  Según acta No. 1  de fecha 10 /02/ 2022 y acta No.  2  de fecha 30/06/ 2022,   a través de  mesas de trabajo con  el personal del grupo de bienes fiscales  centrandose  en que  la Directora de Recursos Físicos  resalta la importancia de la responsabilidad y seguridad de la informacion registrada  en la base de datos asociada al proceso de identificacion de los Predios (bienes fiscales y de uso publico del municipio),  seguimiento al cumplimineto de las mestas del plan de  desarrollo, generando cumplimiento del  50%.  No obstante, se recomienda realizar seguimiento orientados a  fortaler el control y atacar la causa generadora del riesgo ralizando comparativos de la base anterior con la registrada en el trimentre evaluado con fin de confrontar y sustentar la información registrada. </t>
  </si>
  <si>
    <r>
      <rPr>
        <b/>
        <sz val="12"/>
        <color theme="1"/>
        <rFont val="Arial"/>
        <family val="2"/>
      </rPr>
      <t>Indicador de eficacia</t>
    </r>
    <r>
      <rPr>
        <sz val="12"/>
        <color theme="1"/>
        <rFont val="Arial"/>
        <family val="2"/>
      </rPr>
      <t xml:space="preserve">:  (2/4) *100% = 50%                                                                                               </t>
    </r>
    <r>
      <rPr>
        <b/>
        <sz val="12"/>
        <color theme="1"/>
        <rFont val="Arial"/>
        <family val="2"/>
      </rPr>
      <t>Indicador de efectividad</t>
    </r>
    <r>
      <rPr>
        <sz val="12"/>
        <color theme="1"/>
        <rFont val="Arial"/>
        <family val="2"/>
      </rPr>
      <t>:  Durante el periodo evaluado no se materializó el riesgo,  por lo tanto la efectividad es del 100%</t>
    </r>
  </si>
  <si>
    <t xml:space="preserve">Las  acciones  formulada para fortalecer los controles y prevenir la materialización del riesgo se encuentran implementadas   el  50%. </t>
  </si>
  <si>
    <t xml:space="preserve">En cumplimiento de la política de administración del riesgo, para el riesgo  identificado sólo aplica el literal  c  del numeral 8  de la política de riesgos.  concluyendo que  las  causas del riesgo no se encuentran relacionadas  en la Dofa y en el contexto,  por lo tanto las estrategias  relacionadas en el mapa de riesgos no estan atacando las causas  del riesgo, creando la necesidad de actualizar el mapa, subsanando estas deficiencias. </t>
  </si>
  <si>
    <t xml:space="preserve">El control se encuentra documentado en el manual administración de bienes fiscales y de uso público. </t>
  </si>
  <si>
    <t xml:space="preserve">Los  controles  se aplica tal como esta diseñado, no obstante requiere mejora en su diseño específicamente en la descripción de como aplica el control. </t>
  </si>
  <si>
    <t xml:space="preserve">El control se encuentra presente  y funcionado, no obstante, requiere mejorar el diseño, para ello se recomienda analizar la posibilidad de documentarlo en coherencia con el control establecido en el manual de administración de bienes fiscales de uso público;    que permita atacar la causa generadora del riesgo. </t>
  </si>
  <si>
    <t>Falta de Políticas y/o procedimientos para la identificación de los bienes fiscales y de uso publico del municipio.</t>
  </si>
  <si>
    <t>Manual</t>
  </si>
  <si>
    <t xml:space="preserve">El control se encuentra presente  y funcionado, no obstante, requiere mejorar el diseño, para ello se recomienda analizar la posibilidad de documentarlo en coherencia con el establecido en el manual de administración de bienes fiscales de uso público;    que permita atacar la causa generadora del riesgo. </t>
  </si>
  <si>
    <t>D12 A4 Aplicar el plan de Contingencia en caso de detectar fraude en manipulación de información en la base de datos asociada al proceso de Identificación de los Predios, Se realiza la respectiva denunciando a control disciplinario o fiscalía según el caso</t>
  </si>
  <si>
    <t xml:space="preserve">Durante el periodo evaluado no se materializó el riesgo por lo tanto no se implementó la acción de contingencia. </t>
  </si>
  <si>
    <r>
      <t xml:space="preserve">Numeral  8. Lineamientos:   a). </t>
    </r>
    <r>
      <rPr>
        <sz val="11"/>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t>
    </r>
    <r>
      <rPr>
        <b/>
        <sz val="11"/>
        <color theme="1"/>
        <rFont val="Arial"/>
        <family val="2"/>
      </rPr>
      <t>n.  b).</t>
    </r>
    <r>
      <rPr>
        <sz val="11"/>
        <color theme="1"/>
        <rFont val="Arial"/>
        <family val="2"/>
      </rPr>
      <t xml:space="preserve"> Si es un riesgo asociado a activos de información  verificar que el riesgo se encuentre documentado con los lineamientos del anexo 4 de la guía descrito:  Lineamientos para los riesgos de seguridad digital</t>
    </r>
    <r>
      <rPr>
        <b/>
        <sz val="11"/>
        <color theme="1"/>
        <rFont val="Arial"/>
        <family val="2"/>
      </rPr>
      <t xml:space="preserve">.   C)  </t>
    </r>
    <r>
      <rPr>
        <sz val="11"/>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1"/>
        <color theme="1"/>
        <rFont val="Arial"/>
        <family val="2"/>
      </rPr>
      <t>D) Solo aplica al proceso contractual</t>
    </r>
    <r>
      <rPr>
        <sz val="11"/>
        <color theme="1"/>
        <rFont val="Arial"/>
        <family val="2"/>
      </rPr>
      <t>: evaluar si se hizo uso del Manual para la Identificación  y Cobertura del Riesgo en los Procesos de Contratación</t>
    </r>
    <r>
      <rPr>
        <b/>
        <sz val="11"/>
        <color theme="1"/>
        <rFont val="Arial"/>
        <family val="2"/>
      </rPr>
      <t>.</t>
    </r>
    <r>
      <rPr>
        <b/>
        <sz val="11"/>
        <color rgb="FFFF0000"/>
        <rFont val="Arial"/>
        <family val="2"/>
      </rPr>
      <t xml:space="preserve"> </t>
    </r>
  </si>
  <si>
    <t>Beneficio propio o privado</t>
  </si>
  <si>
    <r>
      <t xml:space="preserve">Conclusiones  sobre el diseño y ejecución del control </t>
    </r>
    <r>
      <rPr>
        <b/>
        <sz val="11"/>
        <color rgb="FFFF0000"/>
        <rFont val="Arial"/>
        <family val="2"/>
      </rPr>
      <t xml:space="preserve"> </t>
    </r>
    <r>
      <rPr>
        <b/>
        <sz val="11"/>
        <color theme="1"/>
        <rFont val="Arial"/>
        <family val="2"/>
      </rPr>
      <t xml:space="preserve">(Es importante que en el desarrollo del seguimiento evalúen si la persona que aplica el control  tiene la autoridad, las competencias y los conocimientos requeridos  para ejecutar el control; si se encuentra segregada o redistribuida la responsabilidad de  ejecución del control  para reducir el error, actuaciones irregulares o fraudulentas)  </t>
    </r>
  </si>
  <si>
    <t xml:space="preserve">PROCESO: GESTIÓN DE EVALUACIÓN Y SEGUIMIENTO 
OBJETIVO: AGREGAR  VALOR A LA GESTION  Y MEJORAR LAS OPERACIONES DE LA ENTIDAD,  ENTREGANDO  A LIDERES DE PROCESOS Y  AL  COMITÉ DE COOORDINACIÓN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</si>
  <si>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Desvío de los resultados  de la auditoría en beneficio propio o del auditado.</t>
  </si>
  <si>
    <t>Asignación de auditorias a procesos no acordes al perfil profesional del auditor.</t>
  </si>
  <si>
    <r>
      <t xml:space="preserve">1.    </t>
    </r>
    <r>
      <rPr>
        <b/>
        <sz val="14"/>
        <color theme="1"/>
        <rFont val="Arial"/>
        <family val="2"/>
      </rPr>
      <t xml:space="preserve">  D</t>
    </r>
    <r>
      <rPr>
        <b/>
        <vertAlign val="subscript"/>
        <sz val="14"/>
        <color theme="1"/>
        <rFont val="Arial"/>
        <family val="2"/>
      </rPr>
      <t xml:space="preserve">3, 7 </t>
    </r>
    <r>
      <rPr>
        <b/>
        <sz val="14"/>
        <color theme="1"/>
        <rFont val="Arial"/>
        <family val="2"/>
      </rPr>
      <t>O</t>
    </r>
    <r>
      <rPr>
        <b/>
        <vertAlign val="subscript"/>
        <sz val="14"/>
        <color theme="1"/>
        <rFont val="Arial"/>
        <family val="2"/>
      </rPr>
      <t>9,10,11,19,20</t>
    </r>
    <r>
      <rPr>
        <b/>
        <sz val="14"/>
        <color theme="1"/>
        <rFont val="Arial"/>
        <family val="2"/>
      </rPr>
      <t>.</t>
    </r>
    <r>
      <rPr>
        <sz val="12"/>
        <color theme="1"/>
        <rFont val="Arial"/>
        <family val="2"/>
      </rPr>
      <t xml:space="preserve">   Socializar y aplicar  los principios y valores establecidos en   el Código de integridad y buen gobierno  incluidos los lineamientos  para identificar y declarar el conflicto de interés, los lineamientos antisoborno establecidos  en la política del SIG  y  su vez, socializar  la guía de declaración de conflicto de interés  al personal adscrito a la Oficina de Control interno.                                                                                                       
2.    </t>
    </r>
    <r>
      <rPr>
        <sz val="16"/>
        <color theme="1"/>
        <rFont val="Arial"/>
        <family val="2"/>
      </rPr>
      <t>F</t>
    </r>
    <r>
      <rPr>
        <vertAlign val="subscript"/>
        <sz val="16"/>
        <color theme="1"/>
        <rFont val="Arial"/>
        <family val="2"/>
      </rPr>
      <t>7</t>
    </r>
    <r>
      <rPr>
        <sz val="16"/>
        <color theme="1"/>
        <rFont val="Arial"/>
        <family val="2"/>
      </rPr>
      <t>A</t>
    </r>
    <r>
      <rPr>
        <vertAlign val="subscript"/>
        <sz val="16"/>
        <color theme="1"/>
        <rFont val="Arial"/>
        <family val="2"/>
      </rPr>
      <t>6</t>
    </r>
    <r>
      <rPr>
        <vertAlign val="subscript"/>
        <sz val="12"/>
        <color theme="1"/>
        <rFont val="Arial"/>
        <family val="2"/>
      </rPr>
      <t>.</t>
    </r>
    <r>
      <rPr>
        <sz val="12"/>
        <color theme="1"/>
        <rFont val="Arial"/>
        <family val="2"/>
      </rPr>
      <t xml:space="preserve">    Socializar y aplicar los  principios y valores   establecidos en  el Código del Auditor Interno y  el Estatuto de Auditoría.  </t>
    </r>
  </si>
  <si>
    <t>Acta de comité técnico, Informe semestral emitido por Control Disciplinario.</t>
  </si>
  <si>
    <t xml:space="preserve">Jefe  de la Oficina de Control Interno   y   auditores de la Oficina de Control Interno </t>
  </si>
  <si>
    <t>01/02/2022  - 31/12/2022</t>
  </si>
  <si>
    <t>EFICACIA: Índice de Cumplimiento= (Actividades ejecutadas /Actividades programadas)*100.                                                                                                                                                                                                                                        EFECTIVIDAD: 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</si>
  <si>
    <t xml:space="preserve">El  27 de abril de 2022, se socializó al personal adscrito a la Oficina de Control Interno,  el concepto, El procedimiento y la  normatividad para la declarar el conflicto de interés,  el código del auditor interno, código de ética y buen gobierno y el estatuto de auditoria. La evidencia reposa en el acta NO. 4  de Comité técnico de la Oficina de Control Interno de fecha 27 de abril de 2022.  así mismo,  como evidecnia de aplicación de los principios y valores establecidos en el código del auditor interno, la jefe de la  Oficina de Control Interno a través del memorando No. 036273 del 12 de julio de 2022, solicitó a la Oficina de Control Disciplinario informar si los funcionarios adscritos a la Oficina de Control Interno  se encuentran inmersos en investigaciones  disciplinarias por incumplimineto de principios y valores;  en respuesta al requerimiento la Oficina de Control Disciplinario a través del memorando No. 038136 del 22 de julio de 2022, manifiesta que los funcionarios adscritos a la Oficina de Control Interno no se encuentran inmersos en investigaciones disciplinnarias,   generando un cumplimiento  del 100% de las actividades programadas, para fortalecer los controles del riesgo. </t>
  </si>
  <si>
    <r>
      <rPr>
        <b/>
        <sz val="12"/>
        <color theme="1"/>
        <rFont val="Calibri"/>
        <family val="2"/>
        <scheme val="minor"/>
      </rPr>
      <t>Indicador de eficacia</t>
    </r>
    <r>
      <rPr>
        <sz val="12"/>
        <color theme="1"/>
        <rFont val="Calibri"/>
        <family val="2"/>
        <scheme val="minor"/>
      </rPr>
      <t xml:space="preserve">: (2/2) *100% =  100%   </t>
    </r>
    <r>
      <rPr>
        <b/>
        <sz val="12"/>
        <color theme="1"/>
        <rFont val="Calibri"/>
        <family val="2"/>
        <scheme val="minor"/>
      </rPr>
      <t>Indicador de efectividad</t>
    </r>
    <r>
      <rPr>
        <sz val="12"/>
        <color theme="1"/>
        <rFont val="Calibri"/>
        <family val="2"/>
        <scheme val="minor"/>
      </rPr>
      <t>:   Durante el periodo evaluado no se materializó el riesgo, por lo tanto  lo controles establecidos para prevenir la materialización del riesgo ha sido efectivo.</t>
    </r>
  </si>
  <si>
    <t xml:space="preserve">Las  acciones  formulada para fortalecer los controles y prevenir la materialización del riesgo se encuentran implementadas  el  100%. </t>
  </si>
  <si>
    <t>Mediante resolución No. 1002. 2019 - 0004 del  28 de marzo de 2019, se encuentra conformado  el comité riesgos  del proceso.</t>
  </si>
  <si>
    <t xml:space="preserve">Las actividades de control se encuentran establecidas mediante el  uso adecuado de la  herramienta DOFA y están  atacando   las  causas generadoras del riesgo. Los demás criterios del numeral 8 de la política no se evaluaron porque no aplican   para  este riesgo. </t>
  </si>
  <si>
    <t xml:space="preserve">Durante el periodo  enero a agosto  de 2022,  la línea estratégica a realizado 2 monitoreos al cumplimiento de la política de riesgos, como registro de cumplimiento está:                                                                 - Acta No. 1 del Comité de Coordinación de Control Interno  del  3   de mayo  de  2022.                                                                                      - Acta No. 2 del Comité de Coordinación de Control interno  del 27 de julio de 2022.                                       Fechas en las cuales según el orden del día la jefe de la Oficina de Control Interno,  socializó a la alta dirección el resultado del Cumplimiento de las acciones programas en cada componente del Plan anticorrupción y el estado de cumplimiento de la Política de riesgos. </t>
  </si>
  <si>
    <r>
      <rPr>
        <b/>
        <sz val="12"/>
        <color theme="1"/>
        <rFont val="Calibri"/>
        <family val="2"/>
        <scheme val="minor"/>
      </rPr>
      <t>Durante el periodo evaluado se realizaron oportunamente 2 monitoreos:</t>
    </r>
    <r>
      <rPr>
        <sz val="12"/>
        <color theme="1"/>
        <rFont val="Calibri"/>
        <family val="2"/>
        <scheme val="minor"/>
      </rPr>
      <t xml:space="preserve">                                                                                                         </t>
    </r>
    <r>
      <rPr>
        <b/>
        <sz val="12"/>
        <color theme="1"/>
        <rFont val="Calibri"/>
        <family val="2"/>
        <scheme val="minor"/>
      </rPr>
      <t>Primer monitoreo:</t>
    </r>
    <r>
      <rPr>
        <sz val="12"/>
        <color theme="1"/>
        <rFont val="Calibri"/>
        <family val="2"/>
        <scheme val="minor"/>
      </rPr>
      <t xml:space="preserve">  Enero  a febrero de 2022   se realizó el 8 de marzo de 2022, tal como registra el acta de comité técnico No. 3 del  8 de marzo de 2022  y el reporte del monitoreo  al mapa riesgos del proceso evaluación y seguimiento a la Dirección de Fortalecimiento institucional el 9 de marzo a través del correo Institucional de Control Interno.                                                                                    </t>
    </r>
    <r>
      <rPr>
        <b/>
        <sz val="12"/>
        <color theme="1"/>
        <rFont val="Calibri"/>
        <family val="2"/>
        <scheme val="minor"/>
      </rPr>
      <t>Segundo Monitoreo</t>
    </r>
    <r>
      <rPr>
        <sz val="12"/>
        <color theme="1"/>
        <rFont val="Calibri"/>
        <family val="2"/>
        <scheme val="minor"/>
      </rPr>
      <t xml:space="preserve">:  Marzo a abril de 2022: Se realizó el 2 de mayo de 2022, tal como lo registra el acta de comité técnico No. 5 de fecha 2 de mayo de 2022  y el log de envió del reporte de monitoreo al mapa riesgos del proceso  gestión de evaluación y seguimiento  a  la Dirección de Fortalecimiento el  2 de mayo  de 2022.                                                                       </t>
    </r>
    <r>
      <rPr>
        <b/>
        <sz val="12"/>
        <color theme="1"/>
        <rFont val="Calibri"/>
        <family val="2"/>
        <scheme val="minor"/>
      </rPr>
      <t xml:space="preserve">Tercer  Monitoreo:  </t>
    </r>
    <r>
      <rPr>
        <sz val="12"/>
        <color theme="1"/>
        <rFont val="Calibri"/>
        <family val="2"/>
        <scheme val="minor"/>
      </rPr>
      <t xml:space="preserve">Mayo a junio  de 2022: Se realizó el 7  de julio  de 2022, tal como lo registra el acta de comité técnico No. 7 de fecha 7 de julio  de 2022  y el log de envió del reporte de monitoreo al mapa riesgos del proceso  gestión de evaluación y seguimiento  a  la Dirección de Fortalecimiento el   7 de julio   de 2022.                                                                      </t>
    </r>
    <r>
      <rPr>
        <b/>
        <sz val="12"/>
        <color theme="1"/>
        <rFont val="Calibri"/>
        <family val="2"/>
        <scheme val="minor"/>
      </rPr>
      <t>Cuarto   Monitoreo</t>
    </r>
    <r>
      <rPr>
        <sz val="12"/>
        <color theme="1"/>
        <rFont val="Calibri"/>
        <family val="2"/>
        <scheme val="minor"/>
      </rPr>
      <t xml:space="preserve">:  Julio  a  agosto   de 2022: Se realizó el 2   de septiembre  de 2022, tal como lo registra el acta de comité técnico No. 9 de fecha 2  de  septiembre   de 2022  y el log de envió del reporte de monitoreo al mapa riesgos del proceso  gestión de evaluación y seguimiento  a  la Dirección de Fortalecimiento el    2 de septiembre   de 2022                                                                                                                                                                                                 </t>
    </r>
  </si>
  <si>
    <t xml:space="preserve">Los controles  están presente  o documentado en la política operativa del proceso gestión evaluación y seguimiento (caracterización del proceso)  y en el código de ética del auditor interno. </t>
  </si>
  <si>
    <t xml:space="preserve">El control se encuentra bien diseñado, se aplica  y es efectivo,  contribuyendo al  cumplimiento del objetivo del proceso y evitando la materialización del riesgo.   Así mismo,  se resalta que se encuentra delegada la responsabilidad de aplicación de los controles evitando incurrir en errores o actuaciones  irregulares;  concluyendo que el  control esta presente y funcionando. </t>
  </si>
  <si>
    <t xml:space="preserve">Mantener la cultura de aplicación del control, no obstante, en caso de que generen  cambios en el contexto estratégico del proceso (factores internos y externos), analizar si se continúan aplicando  el mismo control.  </t>
  </si>
  <si>
    <t>Trafico de influencias.</t>
  </si>
  <si>
    <t xml:space="preserve">El control se encuentra bien diseñado, se aplica  y es efectivo,  contribuyendo al  cumplimiento del objetivo del proceso y evitando la materialización del riesgo. Así mismo,  se resalta que se encuentra delegada la responsabilidad de aplicación de los controles evitando incurrir en errores o actuaciones  irregulares;  concluyendo que el  control esta presente y funcionando. </t>
  </si>
  <si>
    <t>Inobservancia a los lineamientos establecidos en el  Código de Ética del Auditor Interno, estatuto de auditoria y lineamientos  antisoborno establecidos en la política del  SIG,  en el desarrollo de las auditorías</t>
  </si>
  <si>
    <t xml:space="preserve">Mantener la cultura de aplicación del control, no obstante, en caso de que generen  cambios en el contexto estratégico del proceso (factores internos y externos), analizar si se continúan aplicando el mismo control.  </t>
  </si>
  <si>
    <r>
      <rPr>
        <sz val="16"/>
        <color theme="1"/>
        <rFont val="Arial"/>
        <family val="2"/>
      </rPr>
      <t>A</t>
    </r>
    <r>
      <rPr>
        <vertAlign val="subscript"/>
        <sz val="16"/>
        <color theme="1"/>
        <rFont val="Arial"/>
        <family val="2"/>
      </rPr>
      <t>6</t>
    </r>
    <r>
      <rPr>
        <sz val="16"/>
        <color theme="1"/>
        <rFont val="Arial"/>
        <family val="2"/>
      </rPr>
      <t>D</t>
    </r>
    <r>
      <rPr>
        <vertAlign val="subscript"/>
        <sz val="16"/>
        <color theme="1"/>
        <rFont val="Arial"/>
        <family val="2"/>
      </rPr>
      <t>3,7</t>
    </r>
    <r>
      <rPr>
        <vertAlign val="subscript"/>
        <sz val="12"/>
        <color theme="1"/>
        <rFont val="Arial"/>
        <family val="2"/>
      </rPr>
      <t xml:space="preserve"> </t>
    </r>
    <r>
      <rPr>
        <sz val="12"/>
        <color theme="1"/>
        <rFont val="Arial"/>
        <family val="2"/>
      </rPr>
      <t xml:space="preserve"> Reportar  a Control Disciplinario el evento del funcionario que cometió la falta.</t>
    </r>
  </si>
  <si>
    <t>Memorando.</t>
  </si>
  <si>
    <t>Jefe  de la Oficina de Control Interno</t>
  </si>
  <si>
    <t xml:space="preserve">Durante el periodo evaluado no se materializó el riesgo, por lo tanto no se implementó la acción de contingencia. </t>
  </si>
  <si>
    <r>
      <t xml:space="preserve">Numeral  8. Lineamientos:   a). </t>
    </r>
    <r>
      <rPr>
        <sz val="11"/>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Corrupción</t>
    </r>
    <r>
      <rPr>
        <b/>
        <sz val="11"/>
        <color theme="1"/>
        <rFont val="Arial"/>
        <family val="2"/>
      </rPr>
      <t>.  b)</t>
    </r>
    <r>
      <rPr>
        <sz val="11"/>
        <color theme="1"/>
        <rFont val="Arial"/>
        <family val="2"/>
      </rPr>
      <t>. Si es un riesgo esta asociado a activos de información  verificar que el riesgo se encuentre documentado con los lineamientos del anexo 4 de la guía descrito:  Lineamientos para los riesgos de seguridad digital.</t>
    </r>
    <r>
      <rPr>
        <b/>
        <sz val="11"/>
        <color theme="1"/>
        <rFont val="Arial"/>
        <family val="2"/>
      </rPr>
      <t xml:space="preserve">   C)  </t>
    </r>
    <r>
      <rPr>
        <sz val="11"/>
        <color theme="1"/>
        <rFont val="Arial"/>
        <family val="2"/>
      </rPr>
      <t xml:space="preserve"> Evalué  si  para establecer  las actividades de control  o las estrategias  para  fortalecer los controles  y  atacar  las causas generadoras del riesgo, se  hizo  uso de la Matriz Dofa en aplicación del anexo 5 de la guía</t>
    </r>
    <r>
      <rPr>
        <b/>
        <sz val="11"/>
        <color theme="1"/>
        <rFont val="Arial"/>
        <family val="2"/>
      </rPr>
      <t xml:space="preserve">. D) </t>
    </r>
    <r>
      <rPr>
        <sz val="11"/>
        <color theme="1"/>
        <rFont val="Arial"/>
        <family val="2"/>
      </rPr>
      <t>Solo aplica al proceso contractual: evaluar si se hizo uso del Manual para la Identificación y Cobertura del Riesgo en los Procesos de Contratación.</t>
    </r>
  </si>
  <si>
    <t xml:space="preserve">Durante el periodo evaluado, la  primera  línea de defensa  realizó monitoreo  Bimestral  a las acciones tendientes a controlar y
Gestionar los riesgos y  realizaron el reporte  a la  Dirección de Fortalecimiento Institucional? </t>
  </si>
  <si>
    <t>PROCESO: PLANEACIÓN ESTRATÉGICA Y TERRITORIAL 
OBJETIVO: PLANEAR,  ASESORAR,  PROMOVER  Y  REALIZAR  SEGUIMIENTO  A  LAS  POLÍTICAS,  PLANES,  PROGRAMAS  Y PROYECTOS PARA CUMPLIR CON LOS IDEALES PROPUESTOS POR LA ALTA DIRECCIÓN Y LAS EXPECTATIVAS DE LA COMUNIDAD</t>
  </si>
  <si>
    <t>Posibilidad de solicitar y/o recibir dádivas para favorecer  una decisión y/o Influir en otro servidor público para conseguir una actuación concepto, decisión o manipulación relacionado con un tramite y/o servicio que le pueda generar beneficio propio o a un tercero</t>
  </si>
  <si>
    <t>Ausencia de herramientas tecnológicas que soporten la  ejecución de los tramites en todas sus fases  para prevenir las acciones presenciales (20)</t>
  </si>
  <si>
    <t xml:space="preserve">D7D10D11D12O7O8 Realizar el proceso de racionalización de trámites a través de la automatización y el uso de tecnologías </t>
  </si>
  <si>
    <t xml:space="preserve">Tramites racionalizados e inscritos en el SUIT </t>
  </si>
  <si>
    <t xml:space="preserve"> Director de  Información y Aplicación de la Norma Urbanística</t>
  </si>
  <si>
    <t>Diciembre de 2022</t>
  </si>
  <si>
    <t xml:space="preserve">Indicador de eficacia: 
Índice de cumplimiento = (Actividades ejecutadas /Actividades programadas)*100.    </t>
  </si>
  <si>
    <t xml:space="preserve">Sin Avance </t>
  </si>
  <si>
    <r>
      <t xml:space="preserve">Indicador de eficacia =                        (0%+ 33.33%+ 100%) /3 =   </t>
    </r>
    <r>
      <rPr>
        <sz val="11"/>
        <color theme="1"/>
        <rFont val="Arial"/>
        <family val="2"/>
      </rPr>
      <t xml:space="preserve">44.44% </t>
    </r>
    <r>
      <rPr>
        <b/>
        <sz val="11"/>
        <color theme="1"/>
        <rFont val="Arial"/>
        <family val="2"/>
      </rPr>
      <t xml:space="preserve">  Indicador de efectividad:   Durante el periodo evaluado no se materializó el riesgo, por lo tanto la efectividad es del 100% </t>
    </r>
  </si>
  <si>
    <r>
      <t xml:space="preserve">Las  acciones  formuladas para fortalecer los controles y prevenir la materialización del riesgo se encuentra implementada en promedio  el el </t>
    </r>
    <r>
      <rPr>
        <b/>
        <sz val="11"/>
        <color rgb="FFFF0000"/>
        <rFont val="Arial"/>
        <family val="2"/>
      </rPr>
      <t xml:space="preserve"> </t>
    </r>
    <r>
      <rPr>
        <b/>
        <sz val="11"/>
        <color theme="1"/>
        <rFont val="Arial"/>
        <family val="2"/>
      </rPr>
      <t xml:space="preserve">44.44%. </t>
    </r>
  </si>
  <si>
    <t>Mediante Resolución No.  026 del 27 de marzo de 2019 se encuentra Creado  el comité de riesgos de la Secretaria de Planeación</t>
  </si>
  <si>
    <t>No se hace uso adecuado de los lineamientos del anexo 3 de guía de riesgos 2018 para la documentación de los mapas de riesgos de corrupción y la herramienta DOFA  y su articulación con el contexto (factores internos y externos del proceso)</t>
  </si>
  <si>
    <t xml:space="preserve">Durante el periodo  enero a agosto  de 2022,  la línea estratégica a realizado 2 monitoreos al cumplimiento de la política de riesgos, como registro de cumplimiento está:                                                                 - Acta No. 1 del Comité de Coordinación de Control Interno  del  3   de mayo  de  2022.                   - Acta No. 2 del Comité de Coordinación de Control interno  del 27 de julio de 2022.                                       Fechas en las cuales según el orden del día la jefe de la Oficina de Control Interno,  socializó a la alta dirección el resultado del Cumplimiento de las acciones programas en cada componente del Plan anticorrupción y el estado de cumplimiento de la Política de riesgos. </t>
  </si>
  <si>
    <r>
      <rPr>
        <sz val="11"/>
        <color theme="1"/>
        <rFont val="Arial"/>
        <family val="2"/>
      </rPr>
      <t xml:space="preserve">Durante el periodo enero a agosto de 2022,  se realizaron oportunamente 4  monitoreos: </t>
    </r>
    <r>
      <rPr>
        <b/>
        <sz val="11"/>
        <color theme="1"/>
        <rFont val="Arial"/>
        <family val="2"/>
      </rPr>
      <t xml:space="preserve">                                           - Primer monitoreo de   Enero  a febrero de 2022:   </t>
    </r>
    <r>
      <rPr>
        <sz val="11"/>
        <color theme="1"/>
        <rFont val="Arial"/>
        <family val="2"/>
      </rPr>
      <t xml:space="preserve">Se realizó el 3 de marzo de 2022, tal como registra el acta de comité técnico No. 2 del  3 de marzo de 2022 </t>
    </r>
    <r>
      <rPr>
        <b/>
        <sz val="11"/>
        <color theme="1"/>
        <rFont val="Arial"/>
        <family val="2"/>
      </rPr>
      <t xml:space="preserve"> </t>
    </r>
    <r>
      <rPr>
        <sz val="11"/>
        <color theme="1"/>
        <rFont val="Arial"/>
        <family val="2"/>
      </rPr>
      <t>y el reporte del monitoreo  al mapa riesgos del proceso planeación estratégica y territorial,   se hizo  del correo  del Sisbén  a la Dirección de Fortalecimiento institucional el  5 de abril a través del correo Institucional del Sisbén</t>
    </r>
    <r>
      <rPr>
        <b/>
        <sz val="11"/>
        <color theme="1"/>
        <rFont val="Arial"/>
        <family val="2"/>
      </rPr>
      <t xml:space="preserve">.                                                                                                                                  - Segundo Monitoreo de  Marzo a abril de 2022: </t>
    </r>
    <r>
      <rPr>
        <sz val="11"/>
        <color theme="1"/>
        <rFont val="Arial"/>
        <family val="2"/>
      </rPr>
      <t xml:space="preserve">Se realizó el 2 de mayo de 2022, tal como lo registra el acta de comité técnico No. 5 de fecha 2 de mayo de 2022  y el log de envió del correo del Sisbén   a   la Dirección de Fortalecimiento de fortalecimiento institucional.                                                                                           </t>
    </r>
    <r>
      <rPr>
        <b/>
        <sz val="11"/>
        <color theme="1"/>
        <rFont val="Arial"/>
        <family val="2"/>
      </rPr>
      <t xml:space="preserve"> -  Tercer Monitoreo de  Mayo  a junio de 2022: </t>
    </r>
    <r>
      <rPr>
        <sz val="11"/>
        <color theme="1"/>
        <rFont val="Arial"/>
        <family val="2"/>
      </rPr>
      <t xml:space="preserve">Se realizó el  1  de  julio  de 2022, tal como lo registra el acta de comité técnico No. 09   de fecha </t>
    </r>
    <r>
      <rPr>
        <b/>
        <sz val="11"/>
        <color theme="1"/>
        <rFont val="Arial"/>
        <family val="2"/>
      </rPr>
      <t xml:space="preserve"> 1</t>
    </r>
    <r>
      <rPr>
        <sz val="11"/>
        <color theme="1"/>
        <rFont val="Arial"/>
        <family val="2"/>
      </rPr>
      <t xml:space="preserve"> </t>
    </r>
    <r>
      <rPr>
        <b/>
        <sz val="11"/>
        <color theme="1"/>
        <rFont val="Arial"/>
        <family val="2"/>
      </rPr>
      <t xml:space="preserve">de  julio   de 2022 </t>
    </r>
    <r>
      <rPr>
        <sz val="11"/>
        <color theme="1"/>
        <rFont val="Arial"/>
        <family val="2"/>
      </rPr>
      <t xml:space="preserve"> y el log de envió del correo del Sisbén   a   la Dirección de Fortalecimiento de fortalecimiento institucional.                                                                               -   </t>
    </r>
    <r>
      <rPr>
        <b/>
        <sz val="11"/>
        <color theme="1"/>
        <rFont val="Arial"/>
        <family val="2"/>
      </rPr>
      <t>Cuarto monitoreo de  julio   a  agosto  de 2022</t>
    </r>
    <r>
      <rPr>
        <sz val="11"/>
        <color theme="1"/>
        <rFont val="Arial"/>
        <family val="2"/>
      </rPr>
      <t>: Se realizó el   5  de  septiembre  de 2022, tal como lo registra el acta de comité técnico No. 10   de fecha  1  de  septiembre    de 2022  y el log de envió del correo del Sisbén   a   la Dirección de Fortalecimiento de fortalecimiento instituciona</t>
    </r>
  </si>
  <si>
    <t xml:space="preserve">Riesgo  de Corrupción </t>
  </si>
  <si>
    <t xml:space="preserve">El riesgo se encuentra bien clasificado </t>
  </si>
  <si>
    <t xml:space="preserve">No </t>
  </si>
  <si>
    <t xml:space="preserve">No se encuentra bien calificada la solidez del comjunto de controles, en razón a que los controles se encuentran documentados, pero no se aplican, razón por la que  no esta, correctamente evaluada la solidez del conjunto de controles y asu vez los controles formulados deberian  ser coherentes con los establecidos en la hoja de vida de los trámtes propensos a riesgos de corrupción. </t>
  </si>
  <si>
    <t xml:space="preserve">El control sólo esta documentado en el mapa de riesgos, más no en las hoja de vida de los trámites propensos a riesgos de corrupción </t>
  </si>
  <si>
    <t xml:space="preserve">Los controles  diseñados para atacar las causas del riesgo, aunque cumplen los criterios del diseño, corresponde más acciones o estratégias para fortalecer el control, se recomienda consultar los controles documentados en las hojas de vida del vida de los trámites propensos  a que se presente el riesgo de  corrupción </t>
  </si>
  <si>
    <t xml:space="preserve">Consultar los controles establecidos en las hoja de vida de los trámites propensos a riesgos de corrupción,  con el fin de analizar con el personal que los aplica  la posiblidad de documentarlos  en el mapa de riesgos,  en coherencia con las causas generadoras del riesgo y garantizar su aplicación. </t>
  </si>
  <si>
    <t>Complejidad de los requisitos y  procedimientos del trámite que desbordan la capacidad de comprensión del usuario y/o funcionario (18)</t>
  </si>
  <si>
    <r>
      <rPr>
        <b/>
        <sz val="10"/>
        <color theme="1"/>
        <rFont val="Arial"/>
        <family val="2"/>
      </rPr>
      <t>F11A8</t>
    </r>
    <r>
      <rPr>
        <sz val="10"/>
        <color theme="1"/>
        <rFont val="Arial"/>
        <family val="2"/>
      </rPr>
      <t xml:space="preserve"> Divulgar y promocionar a través de los canales de comunicación de la Administración Municipal los tramites y servicios de la Secretaria de Planeación dirigido a los usuarios y grupos de interés.</t>
    </r>
  </si>
  <si>
    <t>Informe de actividades</t>
  </si>
  <si>
    <t>Secretario de Planeación y Directores</t>
  </si>
  <si>
    <r>
      <rPr>
        <sz val="11"/>
        <color theme="1"/>
        <rFont val="Arial"/>
        <family val="2"/>
      </rPr>
      <t>El  mapa de riesgos de corrupción  del proceso  fue actualizado y remitido a fortalecimiento para publicación, el</t>
    </r>
    <r>
      <rPr>
        <b/>
        <sz val="11"/>
        <color theme="1"/>
        <rFont val="Arial"/>
        <family val="2"/>
      </rPr>
      <t xml:space="preserve">  1  de julio</t>
    </r>
    <r>
      <rPr>
        <sz val="11"/>
        <color theme="1"/>
        <rFont val="Arial"/>
        <family val="2"/>
      </rPr>
      <t xml:space="preserve"> de 2022, a partir de esa fecha se evidencia  que la Secretaria de Planeación divulgó y promociono los trámites de la Secretaria de Planeación,  a través de los siguientes  canales de comunicación: </t>
    </r>
    <r>
      <rPr>
        <b/>
        <sz val="10"/>
        <color theme="1"/>
        <rFont val="Arial"/>
        <family val="2"/>
      </rPr>
      <t xml:space="preserve"> Fafebook, twitter y página  web de la entidad;  realizaltando los tra´mites que se realizan en catastro multipropósito,  como referente a nivel nacional;  a través de  facebook se socializaron trámites de la Dirección de la dirección de Dianu haciendo énfasis en  los requisitos para abrir un establecicmiento público ( certificado de compatibildad del uso del suelo).   La personeria de Ibague a través del oficio No. 057815 del 17 de agosto de 2022, solicita un agendamiento de una jornada de sensibilización  para aplicaciíon de la encuesta Sisben,  solicitud respondida con el radicado 054978 del 12 de agosto del año en curso, programando el evento para el 19 de agosto y presentando registro fotográfico y twitter de haberlo realizado,      socializados a la ciudadanía el día 25  de julio de 2022 en el evento de rendición de cuentas ,  generando cumplimiento de 33.33%   ( 1/3)  en la implementación de acción programada. </t>
    </r>
  </si>
  <si>
    <t xml:space="preserve">El control sólo esta documentado en el mapa de riesgos, más no en las hoja de vida de los trámtes propensos a riesgos de corrupción </t>
  </si>
  <si>
    <t>Fallas en la cultura de la probidad (Honradez) (22)</t>
  </si>
  <si>
    <t>D9 O 10 Socializar, promover e implementar el código de integridad y bueno gobierno</t>
  </si>
  <si>
    <t>Actas, Planillas de asistencia, piezas graficas</t>
  </si>
  <si>
    <r>
      <rPr>
        <b/>
        <sz val="11"/>
        <color theme="1"/>
        <rFont val="Arial"/>
        <family val="2"/>
      </rPr>
      <t>como evidencia de ejecución de  la actividad programada  se presentó,  concocatoria a través del correo del despacho del Secretario de planeación convocando al personal adscrito a las Direcciones de la secretaria socializando el 21 de julio de 2022 el valor de la honradez y el principio de la integridad, presentando a su vez el acta No. 33 del 21 de julio de 2022,   video de socialización y planilla de asistencia  del 1 de agosto de 2022 sobre  apropiación del  valor de la honestidad y el principio comunitario, realizado en la Dirección del Sisben el día 26  y 27 de julio de 2022,   generando cumplimineto del   100 % en la ejecución de la acción Programad</t>
    </r>
    <r>
      <rPr>
        <b/>
        <sz val="10"/>
        <color theme="1"/>
        <rFont val="Arial"/>
        <family val="2"/>
      </rPr>
      <t xml:space="preserve">a, en razón a que el mapa de riesgos fue actualizado según correo de envio a la Dirección de Fortalecimiento, para publicación el día  5  de  julio  de 2022 y la actividad esta programada con periodicidad semestral. </t>
    </r>
  </si>
  <si>
    <t xml:space="preserve">El control sólo esta documentado en el mapa de riesgos, más no en las hoja de vida de los tramites propensos a los riesgos de corrupción </t>
  </si>
  <si>
    <t xml:space="preserve">D9D3A1A3 Denuncia disciplinaria, penal  o la pertinente del caso, reportar al personal de planta que incumpla sus funciones y actualizar el mapa de riesgos </t>
  </si>
  <si>
    <t>Denuncia y actualización del mapa</t>
  </si>
  <si>
    <t>Cada que se materialice 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</si>
</sst>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Arial"/>
      <family val="2"/>
    </font>
    <font>
      <sz val="12"/>
      <color theme="1"/>
      <name val="Arial"/>
      <family val="2"/>
    </font>
    <font>
      <sz val="12"/>
      <color theme="1"/>
      <name val="Calibri"/>
      <family val="2"/>
      <scheme val="minor"/>
    </font>
    <font>
      <sz val="9"/>
      <color indexed="81"/>
      <name val="Tahoma"/>
      <family val="2"/>
    </font>
    <font>
      <b/>
      <sz val="16"/>
      <color indexed="81"/>
      <name val="Arial"/>
      <family val="2"/>
    </font>
    <font>
      <sz val="16"/>
      <color indexed="81"/>
      <name val="Arial"/>
      <family val="2"/>
    </font>
    <font>
      <sz val="12"/>
      <name val="Arial"/>
      <family val="2"/>
    </font>
    <font>
      <sz val="12"/>
      <name val="Calibri"/>
      <family val="2"/>
      <scheme val="minor"/>
    </font>
    <font>
      <sz val="11"/>
      <color theme="1"/>
      <name val="Calibri"/>
      <family val="2"/>
      <scheme val="minor"/>
    </font>
    <font>
      <sz val="12"/>
      <color indexed="8"/>
      <name val="Arial"/>
      <family val="2"/>
    </font>
    <font>
      <b/>
      <sz val="12"/>
      <color indexed="8"/>
      <name val="Arial"/>
      <family val="2"/>
    </font>
    <font>
      <sz val="12"/>
      <color rgb="FFFF0000"/>
      <name val="Arial"/>
      <family val="2"/>
    </font>
    <font>
      <sz val="11"/>
      <color theme="1"/>
      <name val="Calibri"/>
      <family val="2"/>
    </font>
    <font>
      <b/>
      <sz val="12"/>
      <name val="Arial"/>
      <family val="2"/>
    </font>
    <font>
      <sz val="11"/>
      <color theme="1"/>
      <name val="Arial"/>
      <family val="2"/>
    </font>
    <font>
      <sz val="11"/>
      <name val="Arial"/>
      <family val="2"/>
    </font>
    <font>
      <sz val="12"/>
      <color theme="1"/>
      <name val="Calibri"/>
      <family val="2"/>
    </font>
    <font>
      <sz val="12"/>
      <color rgb="FF383B37"/>
      <name val="Arial"/>
      <family val="2"/>
    </font>
    <font>
      <i/>
      <sz val="12"/>
      <name val="Arial"/>
      <family val="2"/>
    </font>
    <font>
      <b/>
      <sz val="9"/>
      <color indexed="81"/>
      <name val="Tahoma"/>
      <family val="2"/>
    </font>
    <font>
      <sz val="11"/>
      <color rgb="FFFF0000"/>
      <name val="Calibri"/>
      <family val="2"/>
      <scheme val="minor"/>
    </font>
    <font>
      <sz val="12"/>
      <name val="Calibri"/>
      <family val="2"/>
    </font>
    <font>
      <b/>
      <sz val="12"/>
      <color rgb="FF000000"/>
      <name val="Arial"/>
      <family val="2"/>
    </font>
    <font>
      <b/>
      <sz val="12"/>
      <color rgb="FFFF0000"/>
      <name val="Arial"/>
      <family val="2"/>
    </font>
    <font>
      <u/>
      <sz val="12"/>
      <name val="Arial"/>
      <family val="2"/>
    </font>
    <font>
      <sz val="10"/>
      <color theme="1"/>
      <name val="Calibri"/>
      <family val="2"/>
      <scheme val="minor"/>
    </font>
    <font>
      <b/>
      <sz val="10"/>
      <color theme="1"/>
      <name val="Arial"/>
      <family val="2"/>
    </font>
    <font>
      <sz val="10"/>
      <color theme="1"/>
      <name val="Arial"/>
      <family val="2"/>
    </font>
    <font>
      <sz val="12"/>
      <color theme="3"/>
      <name val="Arial"/>
      <family val="2"/>
    </font>
    <font>
      <sz val="12"/>
      <color rgb="FFA568D2"/>
      <name val="Arial"/>
      <family val="2"/>
    </font>
    <font>
      <b/>
      <sz val="11"/>
      <color theme="1"/>
      <name val="Arial"/>
      <family val="2"/>
    </font>
    <font>
      <b/>
      <sz val="10"/>
      <color rgb="FFFF0000"/>
      <name val="Arial"/>
      <family val="2"/>
    </font>
    <font>
      <sz val="10"/>
      <name val="Arial"/>
      <family val="2"/>
    </font>
    <font>
      <b/>
      <sz val="9"/>
      <color theme="1"/>
      <name val="Arial"/>
      <family val="2"/>
    </font>
    <font>
      <b/>
      <sz val="11"/>
      <color rgb="FFFF0000"/>
      <name val="Arial"/>
      <family val="2"/>
    </font>
    <font>
      <b/>
      <sz val="14"/>
      <color theme="1"/>
      <name val="Arial"/>
      <family val="2"/>
    </font>
    <font>
      <b/>
      <vertAlign val="subscript"/>
      <sz val="14"/>
      <color theme="1"/>
      <name val="Arial"/>
      <family val="2"/>
    </font>
    <font>
      <sz val="16"/>
      <color theme="1"/>
      <name val="Arial"/>
      <family val="2"/>
    </font>
    <font>
      <vertAlign val="subscript"/>
      <sz val="16"/>
      <color theme="1"/>
      <name val="Arial"/>
      <family val="2"/>
    </font>
    <font>
      <vertAlign val="subscript"/>
      <sz val="12"/>
      <color theme="1"/>
      <name val="Arial"/>
      <family val="2"/>
    </font>
    <font>
      <b/>
      <sz val="12"/>
      <color theme="1"/>
      <name val="Calibri"/>
      <family val="2"/>
      <scheme val="minor"/>
    </font>
    <font>
      <sz val="11"/>
      <name val="Calibri"/>
      <family val="2"/>
    </font>
    <font>
      <b/>
      <sz val="10"/>
      <color theme="1"/>
      <name val="Calibri"/>
      <family val="2"/>
      <scheme val="minor"/>
    </font>
    <font>
      <sz val="12"/>
      <color indexed="81"/>
      <name val="Tahoma"/>
      <family val="2"/>
    </font>
  </fonts>
  <fills count="25">
    <fill>
      <patternFill patternType="none"/>
    </fill>
    <fill>
      <patternFill patternType="gray125"/>
    </fill>
    <fill>
      <patternFill patternType="solid">
        <fgColor theme="0"/>
        <bgColor indexed="64"/>
      </patternFill>
    </fill>
    <fill>
      <patternFill patternType="solid">
        <fgColor rgb="FFFFD2B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339933"/>
        <bgColor indexed="64"/>
      </patternFill>
    </fill>
    <fill>
      <patternFill patternType="solid">
        <fgColor theme="3" tint="0.59999389629810485"/>
        <bgColor rgb="FFB8CCE4"/>
      </patternFill>
    </fill>
    <fill>
      <patternFill patternType="solid">
        <fgColor theme="3" tint="0.59999389629810485"/>
        <bgColor indexed="64"/>
      </patternFill>
    </fill>
    <fill>
      <patternFill patternType="solid">
        <fgColor rgb="FF339933"/>
        <bgColor theme="9"/>
      </patternFill>
    </fill>
    <fill>
      <patternFill patternType="solid">
        <fgColor theme="9"/>
        <bgColor theme="9"/>
      </patternFill>
    </fill>
    <fill>
      <patternFill patternType="solid">
        <fgColor theme="0"/>
        <bgColor theme="0"/>
      </patternFill>
    </fill>
    <fill>
      <patternFill patternType="solid">
        <fgColor rgb="FFDAEEF3"/>
        <bgColor rgb="FFDAEEF3"/>
      </patternFill>
    </fill>
    <fill>
      <patternFill patternType="solid">
        <fgColor rgb="FFFFD2B3"/>
        <bgColor rgb="FFFFD2B3"/>
      </patternFill>
    </fill>
    <fill>
      <patternFill patternType="solid">
        <fgColor theme="0"/>
        <bgColor rgb="FFFFD2B3"/>
      </patternFill>
    </fill>
    <fill>
      <patternFill patternType="solid">
        <fgColor theme="0"/>
        <bgColor rgb="FFB8CCE4"/>
      </patternFill>
    </fill>
    <fill>
      <patternFill patternType="solid">
        <fgColor rgb="FF009900"/>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rgb="FFFFD2B3"/>
      </patternFill>
    </fill>
    <fill>
      <patternFill patternType="solid">
        <fgColor theme="0"/>
        <bgColor rgb="FFFBD4B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style="thin">
        <color indexed="64"/>
      </left>
      <right/>
      <top/>
      <bottom style="thin">
        <color indexed="64"/>
      </bottom>
      <diagonal/>
    </border>
    <border>
      <left/>
      <right style="thin">
        <color indexed="64"/>
      </right>
      <top/>
      <bottom style="thin">
        <color rgb="FF000000"/>
      </bottom>
      <diagonal/>
    </border>
    <border>
      <left/>
      <right/>
      <top style="thin">
        <color indexed="64"/>
      </top>
      <bottom/>
      <diagonal/>
    </border>
    <border>
      <left/>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s>
  <cellStyleXfs count="4">
    <xf numFmtId="0" fontId="0" fillId="0" borderId="0"/>
    <xf numFmtId="0" fontId="2" fillId="0" borderId="0" applyNumberFormat="0" applyFill="0" applyBorder="0" applyAlignment="0" applyProtection="0"/>
    <xf numFmtId="9" fontId="11" fillId="0" borderId="0" applyFont="0" applyFill="0" applyBorder="0" applyAlignment="0" applyProtection="0"/>
    <xf numFmtId="0" fontId="15" fillId="0" borderId="0"/>
  </cellStyleXfs>
  <cellXfs count="748">
    <xf numFmtId="0" fontId="0" fillId="0" borderId="0" xfId="0"/>
    <xf numFmtId="0" fontId="1" fillId="0" borderId="1" xfId="0" applyFont="1" applyBorder="1" applyAlignment="1">
      <alignment horizontal="center"/>
    </xf>
    <xf numFmtId="0" fontId="0" fillId="0" borderId="1" xfId="0" applyBorder="1" applyAlignment="1">
      <alignment horizontal="center"/>
    </xf>
    <xf numFmtId="0" fontId="2" fillId="0" borderId="1" xfId="1" applyBorder="1"/>
    <xf numFmtId="0" fontId="2" fillId="0" borderId="1" xfId="1" applyBorder="1" applyAlignment="1"/>
    <xf numFmtId="0" fontId="2" fillId="0" borderId="1" xfId="1" applyBorder="1" applyAlignment="1">
      <alignment horizontal="left"/>
    </xf>
    <xf numFmtId="0" fontId="0" fillId="0" borderId="1" xfId="0" applyFill="1" applyBorder="1" applyAlignment="1">
      <alignment horizontal="center"/>
    </xf>
    <xf numFmtId="0" fontId="2" fillId="0" borderId="1" xfId="1" applyFill="1" applyBorder="1"/>
    <xf numFmtId="0" fontId="5" fillId="0" borderId="1" xfId="0" applyFont="1" applyBorder="1" applyAlignment="1">
      <alignment horizontal="justify" vertical="top"/>
    </xf>
    <xf numFmtId="0" fontId="5" fillId="0" borderId="1" xfId="0" applyFont="1" applyBorder="1" applyAlignment="1">
      <alignment horizontal="justify" vertical="top" wrapText="1"/>
    </xf>
    <xf numFmtId="0" fontId="4" fillId="0" borderId="1" xfId="0" applyFont="1" applyBorder="1" applyAlignment="1">
      <alignment vertical="top" wrapText="1"/>
    </xf>
    <xf numFmtId="0" fontId="4" fillId="3" borderId="7" xfId="0" applyFont="1" applyFill="1" applyBorder="1" applyAlignment="1" applyProtection="1">
      <alignment horizontal="left" vertical="center" wrapText="1"/>
      <protection locked="0"/>
    </xf>
    <xf numFmtId="0" fontId="4" fillId="0" borderId="7" xfId="0" applyFont="1" applyBorder="1" applyAlignment="1" applyProtection="1">
      <alignment horizontal="center" vertical="center" wrapText="1"/>
      <protection locked="0"/>
    </xf>
    <xf numFmtId="14" fontId="4" fillId="0" borderId="7" xfId="0" applyNumberFormat="1" applyFont="1" applyBorder="1" applyAlignment="1" applyProtection="1">
      <alignment horizontal="center" vertical="center" wrapText="1"/>
      <protection locked="0"/>
    </xf>
    <xf numFmtId="0" fontId="5" fillId="0" borderId="0" xfId="0" applyFont="1"/>
    <xf numFmtId="0" fontId="5" fillId="0" borderId="1" xfId="0" applyFont="1" applyBorder="1" applyAlignment="1" applyProtection="1">
      <alignment horizontal="left" vertical="center"/>
      <protection locked="0"/>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5" fillId="2" borderId="1" xfId="0" applyFont="1" applyFill="1" applyBorder="1" applyAlignment="1">
      <alignment horizontal="justify" vertical="top" wrapText="1"/>
    </xf>
    <xf numFmtId="0" fontId="5" fillId="0" borderId="1" xfId="0" applyFont="1" applyFill="1" applyBorder="1" applyAlignment="1"/>
    <xf numFmtId="0" fontId="4" fillId="0" borderId="4" xfId="0" applyFont="1" applyFill="1" applyBorder="1" applyAlignment="1">
      <alignment horizontal="left" vertical="top" wrapText="1"/>
    </xf>
    <xf numFmtId="0" fontId="10" fillId="2" borderId="4" xfId="0" applyFont="1" applyFill="1" applyBorder="1" applyAlignment="1">
      <alignment horizontal="justify" vertical="top"/>
    </xf>
    <xf numFmtId="0" fontId="4" fillId="0" borderId="1" xfId="0" applyFont="1" applyBorder="1" applyAlignment="1">
      <alignment horizontal="justify" vertical="top" wrapText="1"/>
    </xf>
    <xf numFmtId="0" fontId="5" fillId="0" borderId="1" xfId="0" applyFont="1" applyBorder="1" applyAlignment="1">
      <alignment horizontal="center" vertical="top" wrapText="1"/>
    </xf>
    <xf numFmtId="0" fontId="5" fillId="0" borderId="1" xfId="0" applyFont="1" applyFill="1" applyBorder="1" applyAlignment="1">
      <alignment horizontal="justify" vertical="top" wrapText="1"/>
    </xf>
    <xf numFmtId="0" fontId="1" fillId="0" borderId="1" xfId="0" applyFont="1" applyBorder="1" applyAlignment="1">
      <alignment horizontal="center" wrapText="1"/>
    </xf>
    <xf numFmtId="0" fontId="3" fillId="6" borderId="2" xfId="0" applyFont="1" applyFill="1" applyBorder="1" applyAlignment="1">
      <alignment horizontal="left" vertical="top" wrapText="1"/>
    </xf>
    <xf numFmtId="0" fontId="4" fillId="0" borderId="1" xfId="0" applyFont="1" applyBorder="1"/>
    <xf numFmtId="0" fontId="4" fillId="0" borderId="5" xfId="0" applyFont="1" applyBorder="1" applyAlignment="1" applyProtection="1">
      <alignment vertical="center" wrapText="1"/>
      <protection locked="0"/>
    </xf>
    <xf numFmtId="0" fontId="4" fillId="2" borderId="6" xfId="0" applyFont="1" applyFill="1" applyBorder="1" applyAlignment="1">
      <alignment vertical="top" wrapText="1"/>
    </xf>
    <xf numFmtId="0" fontId="4" fillId="0" borderId="1" xfId="0" applyFont="1" applyBorder="1" applyAlignment="1" applyProtection="1">
      <alignment vertical="center" wrapText="1"/>
      <protection locked="0"/>
    </xf>
    <xf numFmtId="0" fontId="4" fillId="2" borderId="6" xfId="0" applyFont="1" applyFill="1" applyBorder="1" applyAlignment="1">
      <alignment horizontal="left" vertical="top" wrapText="1"/>
    </xf>
    <xf numFmtId="0" fontId="4" fillId="0"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3" fillId="3" borderId="1" xfId="0" applyFont="1" applyFill="1" applyBorder="1" applyAlignment="1">
      <alignment vertical="center" wrapText="1"/>
    </xf>
    <xf numFmtId="0" fontId="4" fillId="0" borderId="0" xfId="0" applyFont="1"/>
    <xf numFmtId="0" fontId="4" fillId="0" borderId="1" xfId="0" applyFont="1" applyBorder="1" applyAlignment="1" applyProtection="1">
      <alignment horizontal="left" vertical="top" wrapText="1"/>
      <protection locked="0"/>
    </xf>
    <xf numFmtId="9" fontId="4" fillId="0" borderId="1" xfId="0" applyNumberFormat="1" applyFont="1" applyBorder="1" applyAlignment="1">
      <alignment horizontal="center" vertical="center" wrapText="1"/>
    </xf>
    <xf numFmtId="0" fontId="3" fillId="3"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top" wrapText="1"/>
      <protection locked="0"/>
    </xf>
    <xf numFmtId="0" fontId="4" fillId="0" borderId="1" xfId="0" applyFont="1" applyBorder="1" applyAlignment="1">
      <alignment horizontal="center"/>
    </xf>
    <xf numFmtId="9" fontId="4" fillId="0" borderId="1" xfId="0" applyNumberFormat="1" applyFont="1" applyBorder="1" applyAlignment="1">
      <alignment horizontal="center" vertical="center"/>
    </xf>
    <xf numFmtId="9" fontId="4"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4" fillId="0" borderId="1" xfId="0" applyFont="1" applyBorder="1" applyAlignment="1">
      <alignment vertical="center" wrapText="1"/>
    </xf>
    <xf numFmtId="0" fontId="4" fillId="3" borderId="1"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9" fontId="4" fillId="0" borderId="1" xfId="2" applyFont="1" applyBorder="1" applyAlignment="1">
      <alignment horizontal="center" vertical="center" wrapText="1"/>
    </xf>
    <xf numFmtId="0" fontId="4" fillId="2" borderId="1" xfId="0" applyFont="1" applyFill="1" applyBorder="1" applyAlignment="1">
      <alignment vertical="top" wrapText="1"/>
    </xf>
    <xf numFmtId="0" fontId="4" fillId="0" borderId="1" xfId="0" applyFont="1" applyFill="1" applyBorder="1" applyAlignment="1">
      <alignment vertical="top" wrapText="1"/>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3" fillId="6" borderId="2" xfId="0" applyFont="1" applyFill="1" applyBorder="1" applyAlignment="1">
      <alignment horizontal="center" vertical="center" wrapText="1"/>
    </xf>
    <xf numFmtId="0" fontId="4" fillId="0" borderId="1" xfId="0" applyFont="1" applyBorder="1" applyAlignment="1">
      <alignment horizontal="center" vertical="top" wrapText="1"/>
    </xf>
    <xf numFmtId="0" fontId="4" fillId="0" borderId="5" xfId="0" applyFont="1" applyBorder="1" applyAlignment="1" applyProtection="1">
      <alignment horizontal="center" vertical="center" wrapText="1"/>
      <protection locked="0"/>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1" xfId="0" applyFont="1" applyBorder="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3"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1" xfId="0" applyFont="1" applyFill="1" applyBorder="1" applyAlignment="1" applyProtection="1">
      <alignment horizontal="left" vertical="top" wrapText="1"/>
      <protection locked="0"/>
    </xf>
    <xf numFmtId="0" fontId="4" fillId="0" borderId="6" xfId="0" applyFont="1" applyFill="1" applyBorder="1" applyAlignment="1">
      <alignment horizontal="left" vertical="top" wrapText="1"/>
    </xf>
    <xf numFmtId="0" fontId="4" fillId="0" borderId="2" xfId="0" applyFont="1" applyBorder="1" applyAlignment="1" applyProtection="1">
      <alignment vertical="center" wrapText="1"/>
      <protection locked="0"/>
    </xf>
    <xf numFmtId="0" fontId="4" fillId="0" borderId="6" xfId="0" applyFont="1" applyFill="1" applyBorder="1" applyAlignment="1">
      <alignment vertical="top" wrapText="1"/>
    </xf>
    <xf numFmtId="0" fontId="4" fillId="0" borderId="0" xfId="0" applyFont="1" applyAlignment="1">
      <alignment horizontal="left" vertical="top"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Border="1" applyAlignment="1" applyProtection="1">
      <alignment horizontal="center" vertical="center" wrapText="1"/>
      <protection locked="0"/>
    </xf>
    <xf numFmtId="0" fontId="3" fillId="6" borderId="2" xfId="0" applyFont="1" applyFill="1" applyBorder="1" applyAlignment="1">
      <alignment horizontal="center" vertical="center" wrapText="1"/>
    </xf>
    <xf numFmtId="0" fontId="4" fillId="0" borderId="2" xfId="0" applyFont="1" applyBorder="1" applyAlignment="1">
      <alignment horizontal="left" vertical="top" wrapText="1"/>
    </xf>
    <xf numFmtId="0" fontId="4" fillId="0" borderId="1" xfId="0" applyFont="1" applyBorder="1" applyAlignment="1">
      <alignment horizontal="left" vertical="top"/>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6" borderId="1" xfId="0" applyFont="1" applyFill="1" applyBorder="1" applyAlignment="1">
      <alignment horizontal="left" vertical="top" wrapText="1"/>
    </xf>
    <xf numFmtId="0" fontId="9" fillId="0" borderId="1" xfId="0" applyFont="1" applyBorder="1" applyAlignment="1" applyProtection="1">
      <alignment horizontal="justify" vertical="top"/>
      <protection locked="0"/>
    </xf>
    <xf numFmtId="0" fontId="9" fillId="0" borderId="1" xfId="0" applyFont="1" applyBorder="1" applyAlignment="1" applyProtection="1">
      <alignment horizontal="justify" vertical="top" wrapText="1"/>
      <protection locked="0"/>
    </xf>
    <xf numFmtId="0" fontId="4" fillId="0" borderId="17" xfId="0" applyFont="1" applyBorder="1" applyAlignment="1">
      <alignment horizontal="left" vertical="top" wrapText="1"/>
    </xf>
    <xf numFmtId="0" fontId="9" fillId="0" borderId="1" xfId="0" applyFont="1" applyBorder="1" applyAlignment="1">
      <alignment horizontal="justify" vertical="top" wrapText="1"/>
    </xf>
    <xf numFmtId="0" fontId="4" fillId="0" borderId="1" xfId="0" applyFont="1" applyBorder="1" applyAlignment="1">
      <alignment horizontal="justify" vertical="top" wrapText="1"/>
    </xf>
    <xf numFmtId="0" fontId="9" fillId="0" borderId="1" xfId="0" applyFont="1" applyBorder="1" applyAlignment="1">
      <alignment horizontal="justify" vertical="top" wrapText="1"/>
    </xf>
    <xf numFmtId="0" fontId="9" fillId="0" borderId="1" xfId="0" applyFont="1" applyBorder="1" applyAlignment="1">
      <alignment vertical="top" wrapText="1"/>
    </xf>
    <xf numFmtId="0" fontId="4" fillId="0" borderId="1" xfId="0" applyFont="1" applyBorder="1" applyAlignment="1">
      <alignment horizontal="justify" vertical="top"/>
    </xf>
    <xf numFmtId="0" fontId="9" fillId="2" borderId="1" xfId="0" applyFont="1" applyFill="1" applyBorder="1" applyAlignment="1">
      <alignment horizontal="justify" vertical="top"/>
    </xf>
    <xf numFmtId="0" fontId="4" fillId="2" borderId="1" xfId="0" applyFont="1" applyFill="1" applyBorder="1" applyAlignment="1">
      <alignment horizontal="left" vertical="top" wrapText="1"/>
    </xf>
    <xf numFmtId="0" fontId="4" fillId="0" borderId="17" xfId="0" applyFont="1" applyBorder="1" applyAlignment="1">
      <alignment vertical="top" wrapText="1"/>
    </xf>
    <xf numFmtId="0" fontId="9" fillId="0" borderId="1" xfId="0" applyFont="1" applyBorder="1" applyAlignment="1">
      <alignment horizontal="left" vertical="top" wrapText="1"/>
    </xf>
    <xf numFmtId="0" fontId="9" fillId="0" borderId="1" xfId="0" applyFont="1" applyBorder="1" applyAlignment="1" applyProtection="1">
      <alignment vertical="top" wrapText="1"/>
      <protection locked="0"/>
    </xf>
    <xf numFmtId="0" fontId="4" fillId="0" borderId="14" xfId="0" applyFont="1" applyBorder="1" applyAlignment="1">
      <alignment vertical="top" wrapText="1"/>
    </xf>
    <xf numFmtId="0" fontId="9" fillId="2" borderId="1" xfId="0" applyFont="1" applyFill="1" applyBorder="1" applyAlignment="1">
      <alignment horizontal="left" vertical="top" wrapText="1"/>
    </xf>
    <xf numFmtId="0" fontId="0" fillId="0" borderId="1" xfId="0" applyBorder="1"/>
    <xf numFmtId="0" fontId="16" fillId="7" borderId="1" xfId="0" applyFont="1" applyFill="1" applyBorder="1" applyAlignment="1">
      <alignment horizontal="center" vertical="center" wrapText="1"/>
    </xf>
    <xf numFmtId="0" fontId="4" fillId="0" borderId="4" xfId="0" applyFont="1" applyBorder="1" applyAlignment="1">
      <alignment vertical="top"/>
    </xf>
    <xf numFmtId="0" fontId="9" fillId="0" borderId="1" xfId="0" applyFont="1" applyBorder="1" applyAlignment="1" applyProtection="1">
      <alignment horizontal="justify" vertical="center" wrapText="1"/>
      <protection locked="0"/>
    </xf>
    <xf numFmtId="0" fontId="9" fillId="0" borderId="1" xfId="0" applyFont="1" applyBorder="1" applyAlignment="1">
      <alignment vertical="top" wrapText="1"/>
    </xf>
    <xf numFmtId="0" fontId="4" fillId="0" borderId="1" xfId="0" applyFont="1" applyBorder="1" applyAlignment="1">
      <alignment vertical="top" wrapText="1"/>
    </xf>
    <xf numFmtId="0" fontId="4" fillId="2" borderId="1" xfId="0" applyFont="1" applyFill="1" applyBorder="1" applyAlignment="1">
      <alignment horizontal="justify" vertical="top" wrapText="1"/>
    </xf>
    <xf numFmtId="0" fontId="0" fillId="0" borderId="2" xfId="0" applyBorder="1"/>
    <xf numFmtId="0" fontId="14" fillId="2" borderId="1" xfId="0" applyFont="1" applyFill="1" applyBorder="1" applyAlignment="1">
      <alignment horizontal="left" vertical="top" wrapText="1"/>
    </xf>
    <xf numFmtId="0" fontId="17" fillId="0" borderId="1" xfId="0" applyFont="1" applyBorder="1" applyAlignment="1">
      <alignment vertical="top" wrapText="1"/>
    </xf>
    <xf numFmtId="0" fontId="18" fillId="0" borderId="1" xfId="0" applyFont="1" applyBorder="1" applyAlignment="1">
      <alignment vertical="top" wrapText="1"/>
    </xf>
    <xf numFmtId="0" fontId="17" fillId="0" borderId="1" xfId="0" applyFont="1" applyBorder="1"/>
    <xf numFmtId="0" fontId="19" fillId="0" borderId="1" xfId="0" applyFont="1" applyBorder="1" applyAlignment="1">
      <alignment horizontal="center" vertical="center"/>
    </xf>
    <xf numFmtId="0" fontId="4" fillId="3" borderId="1" xfId="0" applyFont="1" applyFill="1" applyBorder="1" applyAlignment="1" applyProtection="1">
      <alignment horizontal="justify" vertical="center" wrapText="1"/>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lignment horizontal="justify" vertical="top"/>
    </xf>
    <xf numFmtId="0" fontId="9" fillId="0" borderId="1" xfId="0" applyFont="1" applyBorder="1" applyAlignment="1">
      <alignment horizontal="left" vertical="top" wrapText="1"/>
    </xf>
    <xf numFmtId="0" fontId="9" fillId="2" borderId="1" xfId="0" applyFont="1" applyFill="1" applyBorder="1" applyAlignment="1">
      <alignment horizontal="left" vertical="center" wrapText="1"/>
    </xf>
    <xf numFmtId="0" fontId="20" fillId="0" borderId="1" xfId="0" applyFont="1" applyBorder="1" applyAlignment="1">
      <alignment horizontal="justify" vertical="top"/>
    </xf>
    <xf numFmtId="0" fontId="4" fillId="0" borderId="1" xfId="0" applyFont="1" applyBorder="1" applyAlignment="1" applyProtection="1">
      <alignment horizontal="justify" vertical="center" wrapText="1"/>
      <protection locked="0"/>
    </xf>
    <xf numFmtId="0" fontId="9" fillId="0" borderId="1" xfId="0" applyFont="1" applyFill="1" applyBorder="1" applyAlignment="1">
      <alignment vertical="top" wrapText="1"/>
    </xf>
    <xf numFmtId="0" fontId="4"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9" fillId="2" borderId="1" xfId="0" applyFont="1" applyFill="1" applyBorder="1" applyAlignment="1">
      <alignment horizontal="left" vertical="top" wrapText="1"/>
    </xf>
    <xf numFmtId="0" fontId="9" fillId="2" borderId="1" xfId="0" applyFont="1" applyFill="1" applyBorder="1" applyAlignment="1">
      <alignment vertical="top"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top" wrapText="1"/>
    </xf>
    <xf numFmtId="0" fontId="9" fillId="2" borderId="1" xfId="0" applyFont="1" applyFill="1" applyBorder="1" applyAlignment="1" applyProtection="1">
      <alignment horizontal="justify" vertical="center" wrapText="1"/>
      <protection locked="0"/>
    </xf>
    <xf numFmtId="0" fontId="4" fillId="0" borderId="1" xfId="0" applyNumberFormat="1" applyFont="1" applyBorder="1" applyAlignment="1">
      <alignment horizontal="justify" vertical="top" wrapText="1"/>
    </xf>
    <xf numFmtId="9" fontId="4" fillId="0" borderId="4" xfId="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0" fontId="9" fillId="3" borderId="1" xfId="0" applyFont="1" applyFill="1" applyBorder="1" applyAlignment="1" applyProtection="1">
      <alignment horizontal="left" vertical="center" wrapText="1"/>
      <protection locked="0"/>
    </xf>
    <xf numFmtId="0" fontId="4" fillId="0" borderId="0" xfId="0" applyFont="1" applyBorder="1" applyAlignment="1">
      <alignment horizontal="left" vertical="center" wrapText="1"/>
    </xf>
    <xf numFmtId="0" fontId="4" fillId="0" borderId="0" xfId="0" applyFont="1" applyAlignment="1"/>
    <xf numFmtId="0" fontId="4" fillId="0" borderId="8" xfId="0" applyFont="1" applyBorder="1" applyAlignment="1">
      <alignment horizontal="center"/>
    </xf>
    <xf numFmtId="0" fontId="3" fillId="12" borderId="8" xfId="0" applyFont="1" applyFill="1" applyBorder="1" applyAlignment="1">
      <alignment horizontal="center" vertical="center" wrapText="1"/>
    </xf>
    <xf numFmtId="0" fontId="3" fillId="10" borderId="2" xfId="3"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20" xfId="0" applyFont="1" applyBorder="1" applyAlignment="1">
      <alignment horizontal="center" vertical="center" wrapText="1"/>
    </xf>
    <xf numFmtId="0" fontId="9" fillId="14" borderId="23" xfId="0" applyFont="1" applyFill="1" applyBorder="1" applyAlignment="1">
      <alignment vertical="center" wrapText="1"/>
    </xf>
    <xf numFmtId="0" fontId="9" fillId="0" borderId="20" xfId="0" applyFont="1" applyBorder="1" applyAlignment="1">
      <alignment horizontal="justify" vertical="top" wrapText="1"/>
    </xf>
    <xf numFmtId="0" fontId="9" fillId="0" borderId="1" xfId="3" applyFont="1" applyBorder="1" applyAlignment="1">
      <alignment horizontal="justify" vertical="top" wrapText="1"/>
    </xf>
    <xf numFmtId="0" fontId="9" fillId="0" borderId="14" xfId="0" applyFont="1" applyBorder="1" applyAlignment="1">
      <alignment horizontal="left" vertical="center" wrapText="1"/>
    </xf>
    <xf numFmtId="0" fontId="9" fillId="0" borderId="17" xfId="0" applyFont="1" applyBorder="1" applyAlignment="1">
      <alignment horizontal="left" vertical="center" wrapText="1"/>
    </xf>
    <xf numFmtId="0" fontId="9" fillId="0" borderId="17" xfId="0" applyFont="1" applyBorder="1" applyAlignment="1">
      <alignment horizontal="center" vertical="center" wrapText="1"/>
    </xf>
    <xf numFmtId="0" fontId="9" fillId="14" borderId="43" xfId="0" applyFont="1" applyFill="1" applyBorder="1" applyAlignment="1">
      <alignment vertical="center" wrapText="1"/>
    </xf>
    <xf numFmtId="0" fontId="9" fillId="14" borderId="18" xfId="0" applyFont="1" applyFill="1" applyBorder="1" applyAlignment="1">
      <alignment vertical="center" wrapText="1"/>
    </xf>
    <xf numFmtId="0" fontId="9" fillId="13" borderId="17" xfId="0" applyFont="1" applyFill="1" applyBorder="1" applyAlignment="1">
      <alignment horizontal="left" vertical="center" wrapText="1"/>
    </xf>
    <xf numFmtId="0" fontId="9" fillId="0" borderId="18" xfId="0" applyFont="1" applyBorder="1" applyAlignment="1">
      <alignment vertical="center" wrapText="1"/>
    </xf>
    <xf numFmtId="0" fontId="16" fillId="0" borderId="1" xfId="0" applyFont="1" applyBorder="1" applyAlignment="1">
      <alignment horizontal="justify" vertical="top"/>
    </xf>
    <xf numFmtId="0" fontId="16" fillId="0" borderId="1" xfId="0" applyFont="1" applyBorder="1" applyAlignment="1">
      <alignment vertical="center"/>
    </xf>
    <xf numFmtId="0" fontId="9" fillId="0" borderId="1" xfId="0" applyFont="1" applyBorder="1" applyAlignment="1"/>
    <xf numFmtId="0" fontId="4" fillId="0" borderId="17" xfId="0" applyFont="1" applyBorder="1" applyAlignment="1">
      <alignment horizontal="left" vertical="center" wrapText="1"/>
    </xf>
    <xf numFmtId="0" fontId="4" fillId="0" borderId="17" xfId="0" applyFont="1" applyBorder="1" applyAlignment="1">
      <alignment vertical="center"/>
    </xf>
    <xf numFmtId="0" fontId="3" fillId="15" borderId="17" xfId="0" applyFont="1" applyFill="1" applyBorder="1" applyAlignment="1">
      <alignment horizontal="center" vertical="center" wrapText="1"/>
    </xf>
    <xf numFmtId="0" fontId="4" fillId="15" borderId="17" xfId="0" applyFont="1" applyFill="1" applyBorder="1" applyAlignment="1">
      <alignment horizontal="left" vertical="center" wrapText="1"/>
    </xf>
    <xf numFmtId="0" fontId="4" fillId="0" borderId="17" xfId="0" applyFont="1" applyBorder="1" applyAlignment="1">
      <alignment horizontal="center" vertical="center" wrapText="1"/>
    </xf>
    <xf numFmtId="0" fontId="4" fillId="13" borderId="17" xfId="0" applyFont="1" applyFill="1" applyBorder="1" applyAlignment="1">
      <alignment vertical="center" wrapText="1"/>
    </xf>
    <xf numFmtId="0" fontId="4" fillId="14" borderId="44" xfId="0" applyFont="1" applyFill="1" applyBorder="1" applyAlignment="1">
      <alignment vertical="center" wrapText="1"/>
    </xf>
    <xf numFmtId="0" fontId="4" fillId="0" borderId="17" xfId="0" applyFont="1" applyBorder="1" applyAlignment="1">
      <alignment horizontal="justify" vertical="top"/>
    </xf>
    <xf numFmtId="0" fontId="3" fillId="0" borderId="1" xfId="0" applyFont="1" applyBorder="1" applyAlignment="1">
      <alignment vertical="center"/>
    </xf>
    <xf numFmtId="0" fontId="4" fillId="0" borderId="1" xfId="0" applyFont="1" applyBorder="1" applyAlignment="1"/>
    <xf numFmtId="0" fontId="3" fillId="10" borderId="2" xfId="0" applyFont="1" applyFill="1" applyBorder="1" applyAlignment="1">
      <alignment horizontal="center" vertical="center" wrapText="1"/>
    </xf>
    <xf numFmtId="0" fontId="3" fillId="10" borderId="2" xfId="0" applyFont="1" applyFill="1" applyBorder="1" applyAlignment="1">
      <alignment horizontal="left" vertical="top" wrapText="1"/>
    </xf>
    <xf numFmtId="0" fontId="3" fillId="0" borderId="0" xfId="0" applyFont="1" applyAlignment="1">
      <alignment horizontal="center"/>
    </xf>
    <xf numFmtId="0" fontId="9" fillId="2" borderId="17"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9" fillId="2" borderId="17" xfId="0" applyFont="1" applyFill="1" applyBorder="1" applyAlignment="1">
      <alignment vertical="center" wrapText="1"/>
    </xf>
    <xf numFmtId="9" fontId="9" fillId="0" borderId="1" xfId="0" applyNumberFormat="1" applyFont="1" applyBorder="1" applyAlignment="1">
      <alignment horizontal="left" vertical="top" wrapText="1"/>
    </xf>
    <xf numFmtId="0" fontId="24" fillId="2" borderId="17" xfId="0" applyFont="1" applyFill="1" applyBorder="1" applyAlignment="1">
      <alignment horizontal="center" vertical="center"/>
    </xf>
    <xf numFmtId="0" fontId="16" fillId="16" borderId="17" xfId="0" applyFont="1" applyFill="1" applyBorder="1" applyAlignment="1">
      <alignment horizontal="center" vertical="center" wrapText="1"/>
    </xf>
    <xf numFmtId="0" fontId="9" fillId="16" borderId="17" xfId="0" applyFont="1" applyFill="1" applyBorder="1" applyAlignment="1">
      <alignment horizontal="left" vertical="center" wrapText="1"/>
    </xf>
    <xf numFmtId="0" fontId="9" fillId="2" borderId="6" xfId="0" applyFont="1" applyFill="1" applyBorder="1" applyAlignment="1">
      <alignment horizontal="left" vertical="top" wrapText="1"/>
    </xf>
    <xf numFmtId="0" fontId="3" fillId="9" borderId="24"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4" fillId="0" borderId="0" xfId="0" applyFont="1" applyAlignment="1">
      <alignment wrapText="1"/>
    </xf>
    <xf numFmtId="0" fontId="9" fillId="17" borderId="20" xfId="0" applyFont="1" applyFill="1" applyBorder="1" applyAlignment="1">
      <alignment horizontal="left" vertical="center" wrapText="1"/>
    </xf>
    <xf numFmtId="0" fontId="9" fillId="17" borderId="20" xfId="0" applyFont="1" applyFill="1" applyBorder="1" applyAlignment="1">
      <alignment vertical="center" wrapText="1"/>
    </xf>
    <xf numFmtId="0" fontId="9" fillId="17" borderId="20" xfId="0" applyFont="1" applyFill="1" applyBorder="1" applyAlignment="1">
      <alignment horizontal="center" vertical="center" wrapText="1"/>
    </xf>
    <xf numFmtId="0" fontId="9" fillId="17" borderId="19" xfId="0" applyFont="1" applyFill="1" applyBorder="1" applyAlignment="1">
      <alignment vertical="center" wrapText="1"/>
    </xf>
    <xf numFmtId="9" fontId="9" fillId="17" borderId="17" xfId="0" applyNumberFormat="1" applyFont="1" applyFill="1" applyBorder="1" applyAlignment="1">
      <alignment horizontal="justify" vertical="top" wrapText="1"/>
    </xf>
    <xf numFmtId="0" fontId="9" fillId="17" borderId="17" xfId="0" applyNumberFormat="1" applyFont="1" applyFill="1" applyBorder="1" applyAlignment="1">
      <alignment horizontal="justify" vertical="top" wrapText="1"/>
    </xf>
    <xf numFmtId="0" fontId="9" fillId="17" borderId="14" xfId="0" applyFont="1" applyFill="1" applyBorder="1" applyAlignment="1">
      <alignment vertical="top" wrapText="1"/>
    </xf>
    <xf numFmtId="0" fontId="9" fillId="17" borderId="17" xfId="0" applyFont="1" applyFill="1" applyBorder="1" applyAlignment="1">
      <alignment horizontal="left" vertical="center" wrapText="1"/>
    </xf>
    <xf numFmtId="0" fontId="9" fillId="17" borderId="17" xfId="0" applyFont="1" applyFill="1" applyBorder="1" applyAlignment="1">
      <alignment vertical="center" wrapText="1"/>
    </xf>
    <xf numFmtId="0" fontId="9" fillId="17" borderId="17" xfId="0" applyFont="1" applyFill="1" applyBorder="1" applyAlignment="1">
      <alignment horizontal="center" vertical="center" wrapText="1"/>
    </xf>
    <xf numFmtId="0" fontId="9" fillId="2" borderId="19" xfId="0" applyFont="1" applyFill="1" applyBorder="1" applyAlignment="1">
      <alignment vertical="top"/>
    </xf>
    <xf numFmtId="0" fontId="9" fillId="17" borderId="17" xfId="0" applyFont="1" applyFill="1" applyBorder="1" applyAlignment="1">
      <alignment horizontal="justify" vertical="top" wrapText="1"/>
    </xf>
    <xf numFmtId="0" fontId="9" fillId="2" borderId="20" xfId="0" applyFont="1" applyFill="1" applyBorder="1" applyAlignment="1">
      <alignment vertical="top"/>
    </xf>
    <xf numFmtId="0" fontId="9" fillId="17" borderId="51" xfId="0" applyFont="1" applyFill="1" applyBorder="1" applyAlignment="1">
      <alignment vertical="center" wrapText="1"/>
    </xf>
    <xf numFmtId="0" fontId="16" fillId="17" borderId="52" xfId="0" applyFont="1" applyFill="1" applyBorder="1" applyAlignment="1">
      <alignment horizontal="center" vertical="center" wrapText="1"/>
    </xf>
    <xf numFmtId="0" fontId="16" fillId="17" borderId="17" xfId="0" applyFont="1" applyFill="1" applyBorder="1" applyAlignment="1">
      <alignment horizontal="left" vertical="center" wrapText="1"/>
    </xf>
    <xf numFmtId="0" fontId="9" fillId="17" borderId="17" xfId="0" applyFont="1" applyFill="1" applyBorder="1" applyAlignment="1">
      <alignment horizontal="center" vertical="center"/>
    </xf>
    <xf numFmtId="0" fontId="9" fillId="17" borderId="17" xfId="0" applyFont="1" applyFill="1" applyBorder="1" applyAlignment="1">
      <alignment horizontal="left" vertical="center"/>
    </xf>
    <xf numFmtId="0" fontId="9" fillId="17" borderId="20" xfId="0" applyFont="1" applyFill="1" applyBorder="1" applyAlignment="1">
      <alignment horizontal="left" vertical="center"/>
    </xf>
    <xf numFmtId="0" fontId="4" fillId="0" borderId="5" xfId="0" applyFont="1" applyBorder="1" applyAlignment="1">
      <alignment horizontal="justify" vertical="center" wrapText="1"/>
    </xf>
    <xf numFmtId="0" fontId="9" fillId="0" borderId="54" xfId="0" applyFont="1" applyBorder="1" applyAlignment="1" applyProtection="1">
      <alignment horizontal="justify" vertical="center" wrapText="1"/>
      <protection locked="0"/>
    </xf>
    <xf numFmtId="0" fontId="4" fillId="2" borderId="56"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2" borderId="55" xfId="0" applyFont="1" applyFill="1" applyBorder="1" applyAlignment="1">
      <alignment vertical="top" wrapText="1"/>
    </xf>
    <xf numFmtId="0" fontId="9" fillId="0" borderId="5" xfId="0" applyFont="1" applyBorder="1" applyAlignment="1">
      <alignment horizontal="left" vertical="top" wrapText="1"/>
    </xf>
    <xf numFmtId="0" fontId="9" fillId="0" borderId="58" xfId="0" applyFont="1" applyBorder="1" applyAlignment="1" applyProtection="1">
      <alignment horizontal="justify" vertical="center" wrapText="1"/>
      <protection locked="0"/>
    </xf>
    <xf numFmtId="0" fontId="4" fillId="2" borderId="8"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9" fillId="2" borderId="4" xfId="0" applyFont="1" applyFill="1" applyBorder="1" applyAlignment="1">
      <alignment vertical="top" wrapText="1"/>
    </xf>
    <xf numFmtId="0" fontId="4" fillId="0" borderId="7" xfId="0" applyFont="1" applyBorder="1" applyAlignment="1" applyProtection="1">
      <alignment horizontal="left" vertical="center" wrapText="1"/>
      <protection locked="0"/>
    </xf>
    <xf numFmtId="0" fontId="3" fillId="3" borderId="59" xfId="0" applyFont="1" applyFill="1" applyBorder="1" applyAlignment="1">
      <alignment horizontal="center" vertical="center" wrapText="1"/>
    </xf>
    <xf numFmtId="0" fontId="9" fillId="3" borderId="60" xfId="0" applyFont="1" applyFill="1" applyBorder="1" applyAlignment="1" applyProtection="1">
      <alignment horizontal="left" vertical="center" wrapText="1"/>
      <protection locked="0"/>
    </xf>
    <xf numFmtId="0" fontId="4" fillId="0" borderId="62" xfId="0" applyFont="1" applyBorder="1" applyAlignment="1" applyProtection="1">
      <alignment horizontal="center" vertical="center" wrapText="1"/>
      <protection locked="0"/>
    </xf>
    <xf numFmtId="0" fontId="14" fillId="2" borderId="61" xfId="0" applyFont="1" applyFill="1" applyBorder="1" applyAlignment="1">
      <alignment horizontal="left" vertical="top" wrapText="1"/>
    </xf>
    <xf numFmtId="0" fontId="9" fillId="0" borderId="7" xfId="0" applyFont="1" applyBorder="1" applyAlignment="1">
      <alignment vertical="top" wrapText="1"/>
    </xf>
    <xf numFmtId="0" fontId="28" fillId="0" borderId="0" xfId="0" applyFont="1"/>
    <xf numFmtId="0" fontId="3" fillId="19" borderId="2" xfId="0" applyFont="1" applyFill="1" applyBorder="1" applyAlignment="1">
      <alignment horizontal="center" vertical="center" wrapText="1"/>
    </xf>
    <xf numFmtId="0" fontId="3" fillId="19" borderId="2" xfId="0" applyFont="1" applyFill="1" applyBorder="1" applyAlignment="1">
      <alignment horizontal="left" vertical="top" wrapText="1"/>
    </xf>
    <xf numFmtId="0" fontId="29" fillId="0" borderId="0" xfId="0" applyFont="1" applyAlignment="1">
      <alignment horizontal="center"/>
    </xf>
    <xf numFmtId="0" fontId="4" fillId="0" borderId="4" xfId="0" applyFont="1" applyBorder="1" applyAlignment="1">
      <alignment horizontal="left" vertical="center" wrapText="1"/>
    </xf>
    <xf numFmtId="0" fontId="4" fillId="0" borderId="3" xfId="0" applyFont="1" applyBorder="1" applyAlignment="1" applyProtection="1">
      <alignment vertical="center" wrapText="1"/>
      <protection locked="0"/>
    </xf>
    <xf numFmtId="0" fontId="4" fillId="2" borderId="34" xfId="0" applyFont="1" applyFill="1" applyBorder="1" applyAlignment="1">
      <alignment vertical="center" wrapText="1"/>
    </xf>
    <xf numFmtId="0" fontId="30" fillId="0" borderId="0" xfId="0" applyFont="1"/>
    <xf numFmtId="0" fontId="4" fillId="0" borderId="1" xfId="0" applyNumberFormat="1" applyFont="1" applyBorder="1" applyAlignment="1" applyProtection="1">
      <alignment horizontal="left" vertical="center" wrapText="1"/>
      <protection locked="0"/>
    </xf>
    <xf numFmtId="0" fontId="4" fillId="0" borderId="6" xfId="0" applyFont="1" applyBorder="1" applyAlignment="1" applyProtection="1">
      <alignment vertical="center" wrapText="1"/>
      <protection locked="0"/>
    </xf>
    <xf numFmtId="0" fontId="4" fillId="0" borderId="64" xfId="0" applyFont="1" applyBorder="1" applyAlignment="1">
      <alignment vertical="center" wrapText="1"/>
    </xf>
    <xf numFmtId="0" fontId="4" fillId="0" borderId="1" xfId="0" applyFont="1" applyBorder="1" applyAlignment="1">
      <alignment wrapText="1"/>
    </xf>
    <xf numFmtId="0" fontId="3" fillId="20" borderId="1" xfId="0" applyFont="1" applyFill="1" applyBorder="1" applyAlignment="1">
      <alignment horizontal="center" vertical="center" wrapText="1"/>
    </xf>
    <xf numFmtId="0" fontId="3" fillId="20" borderId="1" xfId="0" applyFont="1" applyFill="1" applyBorder="1" applyAlignment="1">
      <alignment horizontal="left" vertical="top" wrapText="1"/>
    </xf>
    <xf numFmtId="0" fontId="3" fillId="20" borderId="2" xfId="0" applyFont="1" applyFill="1" applyBorder="1" applyAlignment="1">
      <alignment horizontal="center" vertical="center" wrapText="1"/>
    </xf>
    <xf numFmtId="0" fontId="3" fillId="20" borderId="2" xfId="0" applyFont="1" applyFill="1" applyBorder="1" applyAlignment="1">
      <alignment horizontal="left" vertical="top" wrapText="1"/>
    </xf>
    <xf numFmtId="0" fontId="31" fillId="0" borderId="1" xfId="0" applyFont="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5" fillId="0" borderId="1" xfId="0" applyFont="1" applyBorder="1" applyAlignment="1">
      <alignment horizontal="center" vertical="center"/>
    </xf>
    <xf numFmtId="0" fontId="5" fillId="0" borderId="1" xfId="0" applyFont="1" applyBorder="1"/>
    <xf numFmtId="0" fontId="4" fillId="2" borderId="4" xfId="0" applyFont="1" applyFill="1" applyBorder="1" applyAlignment="1" applyProtection="1">
      <alignment horizontal="center" vertical="center" wrapText="1"/>
      <protection locked="0"/>
    </xf>
    <xf numFmtId="0" fontId="30" fillId="0" borderId="0" xfId="0" applyFont="1" applyAlignment="1">
      <alignment wrapText="1"/>
    </xf>
    <xf numFmtId="0" fontId="4" fillId="3" borderId="1" xfId="0" applyFont="1" applyFill="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9" fillId="4" borderId="1" xfId="0" applyFont="1" applyFill="1" applyBorder="1" applyAlignment="1">
      <alignment horizontal="center" vertical="top" wrapText="1"/>
    </xf>
    <xf numFmtId="0" fontId="4" fillId="2" borderId="1" xfId="0" applyFont="1" applyFill="1" applyBorder="1" applyAlignment="1">
      <alignment wrapText="1"/>
    </xf>
    <xf numFmtId="0" fontId="17" fillId="0" borderId="0" xfId="0" applyFont="1"/>
    <xf numFmtId="0" fontId="3" fillId="22" borderId="1" xfId="0" applyFont="1" applyFill="1" applyBorder="1" applyAlignment="1">
      <alignment horizontal="center" vertical="center" wrapText="1"/>
    </xf>
    <xf numFmtId="0" fontId="29" fillId="22" borderId="1" xfId="0" applyFont="1" applyFill="1" applyBorder="1" applyAlignment="1">
      <alignment horizontal="center" vertical="center" wrapText="1"/>
    </xf>
    <xf numFmtId="0" fontId="29" fillId="22" borderId="1" xfId="0" applyFont="1" applyFill="1" applyBorder="1" applyAlignment="1">
      <alignment horizontal="justify" vertical="top" wrapText="1"/>
    </xf>
    <xf numFmtId="0" fontId="30" fillId="0" borderId="4" xfId="0" applyFont="1" applyBorder="1" applyAlignment="1">
      <alignment horizontal="justify" vertical="top" wrapText="1"/>
    </xf>
    <xf numFmtId="0" fontId="35" fillId="2" borderId="4" xfId="0" applyFont="1" applyFill="1" applyBorder="1" applyAlignment="1">
      <alignment horizontal="left" vertical="center" wrapText="1"/>
    </xf>
    <xf numFmtId="0" fontId="35" fillId="0" borderId="4" xfId="0" applyFont="1" applyBorder="1" applyAlignment="1">
      <alignment horizontal="center" vertical="center" wrapText="1"/>
    </xf>
    <xf numFmtId="0" fontId="35" fillId="0" borderId="4" xfId="0" applyFont="1" applyFill="1" applyBorder="1" applyAlignment="1">
      <alignment horizontal="center" vertical="center" wrapText="1"/>
    </xf>
    <xf numFmtId="0" fontId="30" fillId="2" borderId="1" xfId="0" applyFont="1" applyFill="1" applyBorder="1" applyAlignment="1">
      <alignment horizontal="justify" vertical="top" wrapText="1"/>
    </xf>
    <xf numFmtId="0" fontId="17" fillId="0" borderId="1" xfId="0" applyFont="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7" fillId="2" borderId="1" xfId="0" applyFont="1" applyFill="1" applyBorder="1" applyAlignment="1">
      <alignment horizontal="justify" vertical="top" wrapText="1"/>
    </xf>
    <xf numFmtId="0" fontId="0" fillId="2" borderId="1" xfId="0" applyFont="1" applyFill="1" applyBorder="1" applyAlignment="1">
      <alignment horizontal="justify" vertical="top" wrapText="1"/>
    </xf>
    <xf numFmtId="0" fontId="17" fillId="0" borderId="1" xfId="0" applyFont="1" applyBorder="1" applyAlignment="1" applyProtection="1">
      <alignment horizontal="left" vertical="center" wrapText="1"/>
      <protection locked="0"/>
    </xf>
    <xf numFmtId="0" fontId="33" fillId="3" borderId="1" xfId="0" applyFont="1" applyFill="1" applyBorder="1" applyAlignment="1">
      <alignment horizontal="justify" vertical="top" wrapText="1"/>
    </xf>
    <xf numFmtId="0" fontId="18"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vertical="center" wrapText="1"/>
      <protection locked="0"/>
    </xf>
    <xf numFmtId="0" fontId="0" fillId="0" borderId="1" xfId="0" applyFont="1" applyBorder="1" applyAlignment="1">
      <alignment horizontal="justify" vertical="top" wrapText="1"/>
    </xf>
    <xf numFmtId="0" fontId="5" fillId="0" borderId="0" xfId="0" applyFont="1" applyAlignment="1">
      <alignment horizontal="center" vertical="center"/>
    </xf>
    <xf numFmtId="0" fontId="3" fillId="20" borderId="1" xfId="0" applyFont="1" applyFill="1" applyBorder="1" applyAlignment="1">
      <alignment horizontal="justify" vertical="top"/>
    </xf>
    <xf numFmtId="0" fontId="3" fillId="20" borderId="1" xfId="0" applyFont="1" applyFill="1" applyBorder="1" applyAlignment="1">
      <alignment horizontal="justify" vertical="top" wrapText="1"/>
    </xf>
    <xf numFmtId="0" fontId="3" fillId="20" borderId="1" xfId="0" applyFont="1" applyFill="1" applyBorder="1" applyAlignment="1">
      <alignment horizontal="center" vertical="center"/>
    </xf>
    <xf numFmtId="0" fontId="3" fillId="20" borderId="6" xfId="0" applyFont="1" applyFill="1" applyBorder="1" applyAlignment="1">
      <alignment horizontal="justify" vertical="top"/>
    </xf>
    <xf numFmtId="0" fontId="3" fillId="0" borderId="0" xfId="0" applyFont="1" applyAlignment="1">
      <alignment horizontal="center" vertical="center"/>
    </xf>
    <xf numFmtId="0" fontId="30" fillId="2" borderId="1" xfId="0" applyFont="1" applyFill="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justify" vertical="center" wrapText="1"/>
      <protection locked="0"/>
    </xf>
    <xf numFmtId="0" fontId="36" fillId="3" borderId="1" xfId="0" applyFont="1" applyFill="1" applyBorder="1" applyAlignment="1">
      <alignment horizontal="center" vertical="center" wrapText="1"/>
    </xf>
    <xf numFmtId="0" fontId="14" fillId="0" borderId="1" xfId="0" applyFont="1" applyBorder="1" applyAlignment="1">
      <alignment horizontal="justify" vertical="top" wrapText="1"/>
    </xf>
    <xf numFmtId="0" fontId="5" fillId="0" borderId="0" xfId="0" applyFont="1" applyAlignment="1">
      <alignment horizontal="center" vertical="center" wrapText="1"/>
    </xf>
    <xf numFmtId="0" fontId="33" fillId="22" borderId="1" xfId="0" applyFont="1" applyFill="1" applyBorder="1" applyAlignment="1">
      <alignment horizontal="center" vertical="center" wrapText="1"/>
    </xf>
    <xf numFmtId="0" fontId="33" fillId="22" borderId="1" xfId="0" applyFont="1" applyFill="1" applyBorder="1" applyAlignment="1">
      <alignment horizontal="justify" vertical="top" wrapText="1"/>
    </xf>
    <xf numFmtId="0" fontId="9" fillId="0" borderId="4" xfId="0" applyFont="1" applyBorder="1" applyAlignment="1" applyProtection="1">
      <alignment horizontal="justify" vertical="center" wrapText="1"/>
      <protection locked="0"/>
    </xf>
    <xf numFmtId="0" fontId="30" fillId="0" borderId="1" xfId="0" applyFont="1" applyBorder="1" applyAlignment="1">
      <alignment horizontal="justify" vertical="top" wrapText="1"/>
    </xf>
    <xf numFmtId="0" fontId="28" fillId="0" borderId="1" xfId="0" applyFont="1" applyBorder="1" applyAlignment="1">
      <alignment horizontal="justify" vertical="top" wrapText="1"/>
    </xf>
    <xf numFmtId="0" fontId="5" fillId="2" borderId="1" xfId="0" applyFont="1" applyFill="1" applyBorder="1" applyAlignment="1" applyProtection="1">
      <alignment horizontal="left" vertical="center"/>
      <protection locked="0"/>
    </xf>
    <xf numFmtId="14" fontId="4" fillId="2" borderId="1" xfId="0" applyNumberFormat="1" applyFont="1" applyFill="1" applyBorder="1" applyAlignment="1" applyProtection="1">
      <alignment horizontal="center" vertical="center" wrapText="1"/>
      <protection locked="0"/>
    </xf>
    <xf numFmtId="0" fontId="4" fillId="0" borderId="0" xfId="3" applyFont="1" applyAlignment="1">
      <alignment horizontal="center" vertical="center"/>
    </xf>
    <xf numFmtId="0" fontId="15" fillId="0" borderId="0" xfId="3"/>
    <xf numFmtId="0" fontId="3" fillId="20" borderId="8" xfId="3" applyFont="1" applyFill="1" applyBorder="1" applyAlignment="1">
      <alignment horizontal="justify" vertical="top"/>
    </xf>
    <xf numFmtId="0" fontId="29" fillId="20" borderId="1" xfId="3" applyFont="1" applyFill="1" applyBorder="1" applyAlignment="1">
      <alignment horizontal="justify" vertical="top" wrapText="1"/>
    </xf>
    <xf numFmtId="0" fontId="3" fillId="20" borderId="1" xfId="3" applyFont="1" applyFill="1" applyBorder="1" applyAlignment="1">
      <alignment horizontal="center" vertical="center"/>
    </xf>
    <xf numFmtId="0" fontId="33" fillId="20" borderId="1" xfId="3" applyFont="1" applyFill="1" applyBorder="1" applyAlignment="1">
      <alignment horizontal="justify" vertical="top" wrapText="1"/>
    </xf>
    <xf numFmtId="0" fontId="29" fillId="20" borderId="6" xfId="3" applyFont="1" applyFill="1" applyBorder="1" applyAlignment="1">
      <alignment horizontal="justify" vertical="top"/>
    </xf>
    <xf numFmtId="0" fontId="29" fillId="20" borderId="1" xfId="3" applyFont="1" applyFill="1" applyBorder="1" applyAlignment="1">
      <alignment horizontal="center" vertical="center"/>
    </xf>
    <xf numFmtId="0" fontId="29" fillId="20" borderId="1" xfId="3" applyFont="1" applyFill="1" applyBorder="1" applyAlignment="1">
      <alignment horizontal="center" vertical="center" wrapText="1"/>
    </xf>
    <xf numFmtId="0" fontId="30" fillId="13" borderId="20" xfId="3" applyFont="1" applyFill="1" applyBorder="1" applyAlignment="1">
      <alignment horizontal="center" vertical="center" wrapText="1"/>
    </xf>
    <xf numFmtId="0" fontId="29" fillId="0" borderId="1" xfId="3" applyFont="1" applyBorder="1" applyAlignment="1">
      <alignment horizontal="justify" vertical="top"/>
    </xf>
    <xf numFmtId="0" fontId="11" fillId="0" borderId="1" xfId="3" applyFont="1" applyBorder="1" applyAlignment="1">
      <alignment horizontal="justify" vertical="top"/>
    </xf>
    <xf numFmtId="0" fontId="4" fillId="0" borderId="1" xfId="3" applyFont="1" applyBorder="1" applyAlignment="1">
      <alignment horizontal="justify" vertical="top" wrapText="1"/>
    </xf>
    <xf numFmtId="0" fontId="30" fillId="13" borderId="17" xfId="3" applyFont="1" applyFill="1" applyBorder="1" applyAlignment="1">
      <alignment horizontal="center" vertical="center" wrapText="1"/>
    </xf>
    <xf numFmtId="0" fontId="29" fillId="0" borderId="1" xfId="3" applyFont="1" applyBorder="1" applyAlignment="1">
      <alignment horizontal="justify" vertical="top" wrapText="1"/>
    </xf>
    <xf numFmtId="0" fontId="30" fillId="13" borderId="17" xfId="3" applyFont="1" applyFill="1" applyBorder="1" applyAlignment="1">
      <alignment horizontal="center" vertical="center"/>
    </xf>
    <xf numFmtId="0" fontId="29" fillId="2" borderId="1" xfId="3" applyFont="1" applyFill="1" applyBorder="1" applyAlignment="1">
      <alignment horizontal="justify" vertical="top" wrapText="1"/>
    </xf>
    <xf numFmtId="0" fontId="30" fillId="13" borderId="52" xfId="3" applyFont="1" applyFill="1" applyBorder="1" applyAlignment="1">
      <alignment horizontal="center" vertical="center" wrapText="1"/>
    </xf>
    <xf numFmtId="0" fontId="36" fillId="23" borderId="52" xfId="3" applyFont="1" applyFill="1" applyBorder="1" applyAlignment="1">
      <alignment horizontal="center" vertical="center" wrapText="1"/>
    </xf>
    <xf numFmtId="0" fontId="30" fillId="24" borderId="52" xfId="3" applyFont="1" applyFill="1" applyBorder="1" applyAlignment="1">
      <alignment horizontal="center" vertical="center" wrapText="1"/>
    </xf>
    <xf numFmtId="0" fontId="30" fillId="0" borderId="1" xfId="3" applyFont="1" applyBorder="1" applyAlignment="1">
      <alignment horizontal="justify" vertical="top" wrapText="1"/>
    </xf>
    <xf numFmtId="0" fontId="15" fillId="0" borderId="1" xfId="3" applyBorder="1"/>
    <xf numFmtId="0" fontId="15" fillId="0" borderId="1" xfId="3" applyBorder="1" applyAlignment="1">
      <alignment horizontal="justify" vertical="top" wrapText="1"/>
    </xf>
    <xf numFmtId="0" fontId="0" fillId="4" borderId="0" xfId="0" applyFill="1" applyAlignment="1">
      <alignment horizontal="center" vertical="top" wrapText="1"/>
    </xf>
    <xf numFmtId="0" fontId="3" fillId="0" borderId="1" xfId="3" applyFont="1" applyBorder="1" applyAlignment="1">
      <alignment horizontal="justify" vertical="top" wrapText="1"/>
    </xf>
    <xf numFmtId="0" fontId="4" fillId="0" borderId="1" xfId="3" applyFont="1" applyBorder="1" applyAlignment="1">
      <alignment horizontal="justify" vertical="top" wrapText="1"/>
    </xf>
    <xf numFmtId="0" fontId="4" fillId="0" borderId="2" xfId="3" applyFont="1" applyBorder="1" applyAlignment="1">
      <alignment horizontal="justify" vertical="top" wrapText="1"/>
    </xf>
    <xf numFmtId="0" fontId="4" fillId="0" borderId="3" xfId="3" applyFont="1" applyBorder="1" applyAlignment="1">
      <alignment horizontal="justify" vertical="top" wrapText="1"/>
    </xf>
    <xf numFmtId="0" fontId="4" fillId="0" borderId="4" xfId="3" applyFont="1" applyBorder="1" applyAlignment="1">
      <alignment horizontal="justify" vertical="top" wrapText="1"/>
    </xf>
    <xf numFmtId="0" fontId="29" fillId="2" borderId="1" xfId="3" applyFont="1" applyFill="1" applyBorder="1" applyAlignment="1">
      <alignment horizontal="justify" vertical="top" wrapText="1"/>
    </xf>
    <xf numFmtId="0" fontId="11" fillId="2" borderId="1" xfId="3" applyFont="1" applyFill="1" applyBorder="1" applyAlignment="1">
      <alignment horizontal="justify" vertical="top" wrapText="1"/>
    </xf>
    <xf numFmtId="0" fontId="5" fillId="0" borderId="1" xfId="3" applyFont="1" applyBorder="1" applyAlignment="1">
      <alignment horizontal="justify" vertical="top" wrapText="1"/>
    </xf>
    <xf numFmtId="0" fontId="3" fillId="0" borderId="1" xfId="3" applyFont="1" applyBorder="1" applyAlignment="1">
      <alignment horizontal="center" vertical="top" wrapText="1"/>
    </xf>
    <xf numFmtId="0" fontId="5" fillId="0" borderId="1" xfId="3" applyFont="1" applyBorder="1" applyAlignment="1">
      <alignment horizontal="center" vertical="top" wrapText="1"/>
    </xf>
    <xf numFmtId="0" fontId="33" fillId="0" borderId="1" xfId="3" applyFont="1" applyBorder="1" applyAlignment="1">
      <alignment horizontal="justify" vertical="top" wrapText="1"/>
    </xf>
    <xf numFmtId="0" fontId="11" fillId="0" borderId="1" xfId="3" applyFont="1" applyBorder="1" applyAlignment="1">
      <alignment horizontal="justify" vertical="top" wrapText="1"/>
    </xf>
    <xf numFmtId="0" fontId="29" fillId="0" borderId="1" xfId="3" applyFont="1" applyBorder="1" applyAlignment="1">
      <alignment horizontal="justify" vertical="top" wrapText="1"/>
    </xf>
    <xf numFmtId="0" fontId="15" fillId="0" borderId="1" xfId="3" applyBorder="1" applyAlignment="1">
      <alignment horizontal="justify" vertical="top" wrapText="1"/>
    </xf>
    <xf numFmtId="0" fontId="33" fillId="2" borderId="1" xfId="3" applyFont="1" applyFill="1" applyBorder="1" applyAlignment="1">
      <alignment horizontal="justify" vertical="top" wrapText="1"/>
    </xf>
    <xf numFmtId="0" fontId="45" fillId="20" borderId="1" xfId="3" applyFont="1" applyFill="1" applyBorder="1" applyAlignment="1">
      <alignment horizontal="center" vertical="center"/>
    </xf>
    <xf numFmtId="0" fontId="28" fillId="20" borderId="1" xfId="3" applyFont="1" applyFill="1" applyBorder="1" applyAlignment="1">
      <alignment horizontal="center" vertical="center"/>
    </xf>
    <xf numFmtId="0" fontId="45" fillId="20" borderId="0" xfId="3" applyFont="1" applyFill="1" applyAlignment="1">
      <alignment horizontal="center" vertical="center"/>
    </xf>
    <xf numFmtId="0" fontId="3" fillId="13" borderId="49" xfId="3" applyFont="1" applyFill="1" applyBorder="1" applyAlignment="1">
      <alignment horizontal="center" vertical="center" wrapText="1"/>
    </xf>
    <xf numFmtId="0" fontId="44" fillId="2" borderId="49" xfId="3" applyFont="1" applyFill="1" applyBorder="1" applyAlignment="1">
      <alignment horizontal="center"/>
    </xf>
    <xf numFmtId="0" fontId="44" fillId="2" borderId="71" xfId="3" applyFont="1" applyFill="1" applyBorder="1" applyAlignment="1">
      <alignment horizontal="center"/>
    </xf>
    <xf numFmtId="0" fontId="30" fillId="13" borderId="19" xfId="3" applyFont="1" applyFill="1" applyBorder="1" applyAlignment="1">
      <alignment horizontal="center" vertical="center" wrapText="1"/>
    </xf>
    <xf numFmtId="0" fontId="44" fillId="2" borderId="19" xfId="3" applyFont="1" applyFill="1" applyBorder="1" applyAlignment="1">
      <alignment horizontal="center"/>
    </xf>
    <xf numFmtId="0" fontId="44" fillId="2" borderId="51" xfId="3" applyFont="1" applyFill="1" applyBorder="1" applyAlignment="1">
      <alignment horizontal="center"/>
    </xf>
    <xf numFmtId="0" fontId="30" fillId="13" borderId="19" xfId="3" applyFont="1" applyFill="1" applyBorder="1" applyAlignment="1">
      <alignment horizontal="center" vertical="center"/>
    </xf>
    <xf numFmtId="0" fontId="44" fillId="2" borderId="19" xfId="3" applyFont="1" applyFill="1" applyBorder="1"/>
    <xf numFmtId="0" fontId="44" fillId="2" borderId="51" xfId="3" applyFont="1" applyFill="1" applyBorder="1"/>
    <xf numFmtId="0" fontId="30" fillId="2" borderId="19" xfId="3" applyFont="1" applyFill="1" applyBorder="1" applyAlignment="1">
      <alignment horizontal="center" vertical="center"/>
    </xf>
    <xf numFmtId="0" fontId="30" fillId="2" borderId="19" xfId="3" applyFont="1" applyFill="1" applyBorder="1" applyAlignment="1">
      <alignment horizontal="center" vertical="center" wrapText="1"/>
    </xf>
    <xf numFmtId="0" fontId="44" fillId="2" borderId="20" xfId="3" applyFont="1" applyFill="1" applyBorder="1"/>
    <xf numFmtId="0" fontId="30" fillId="13" borderId="16" xfId="3" applyFont="1" applyFill="1" applyBorder="1" applyAlignment="1">
      <alignment horizontal="center" vertical="center" wrapText="1"/>
    </xf>
    <xf numFmtId="0" fontId="44" fillId="2" borderId="16" xfId="3" applyFont="1" applyFill="1" applyBorder="1"/>
    <xf numFmtId="0" fontId="44" fillId="2" borderId="72" xfId="3" applyFont="1" applyFill="1" applyBorder="1"/>
    <xf numFmtId="0" fontId="44" fillId="21" borderId="1" xfId="3" applyFont="1" applyFill="1" applyBorder="1" applyAlignment="1">
      <alignment horizontal="center" vertical="center" wrapText="1"/>
    </xf>
    <xf numFmtId="0" fontId="15" fillId="21" borderId="1" xfId="3" applyFill="1" applyBorder="1" applyAlignment="1">
      <alignment horizontal="center" vertical="center" wrapText="1"/>
    </xf>
    <xf numFmtId="0" fontId="43" fillId="20" borderId="8" xfId="3" applyFont="1" applyFill="1" applyBorder="1" applyAlignment="1">
      <alignment horizontal="center" vertical="center"/>
    </xf>
    <xf numFmtId="0" fontId="43" fillId="20" borderId="1" xfId="3" applyFont="1" applyFill="1" applyBorder="1" applyAlignment="1">
      <alignment horizontal="center" vertical="center"/>
    </xf>
    <xf numFmtId="0" fontId="43" fillId="20" borderId="0" xfId="3" applyFont="1" applyFill="1" applyAlignment="1">
      <alignment horizontal="center" vertical="center"/>
    </xf>
    <xf numFmtId="0" fontId="4" fillId="0" borderId="69" xfId="3" applyFont="1" applyBorder="1" applyAlignment="1">
      <alignment horizontal="center" vertical="center"/>
    </xf>
    <xf numFmtId="0" fontId="44" fillId="0" borderId="18" xfId="3" applyFont="1" applyBorder="1"/>
    <xf numFmtId="0" fontId="44" fillId="0" borderId="70" xfId="3" applyFont="1" applyBorder="1"/>
    <xf numFmtId="0" fontId="4" fillId="21" borderId="1" xfId="3"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0" borderId="1" xfId="0" applyFont="1" applyBorder="1" applyAlignment="1">
      <alignment horizontal="left" vertical="top" wrapText="1"/>
    </xf>
    <xf numFmtId="0" fontId="3"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Border="1" applyAlignment="1" applyProtection="1">
      <alignment horizontal="center" vertical="center" wrapText="1"/>
      <protection locked="0"/>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0" borderId="1" xfId="0" applyFont="1" applyBorder="1" applyAlignment="1">
      <alignment horizontal="left" vertical="top" wrapText="1"/>
    </xf>
    <xf numFmtId="0" fontId="9" fillId="2" borderId="1"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0" borderId="2"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0" borderId="5" xfId="0" applyFont="1" applyBorder="1" applyAlignment="1">
      <alignment horizontal="justify" vertical="top" wrapText="1"/>
    </xf>
    <xf numFmtId="0" fontId="9" fillId="0" borderId="1" xfId="0" applyFont="1" applyBorder="1" applyAlignment="1">
      <alignment horizontal="justify" vertical="top" wrapText="1"/>
    </xf>
    <xf numFmtId="0" fontId="4" fillId="0" borderId="53"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2" borderId="54"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9" fillId="0" borderId="5" xfId="0" applyFont="1" applyBorder="1" applyAlignment="1">
      <alignment horizontal="center" vertical="top" wrapText="1"/>
    </xf>
    <xf numFmtId="0" fontId="9" fillId="0" borderId="1" xfId="0" applyFont="1" applyBorder="1" applyAlignment="1">
      <alignment horizontal="center" vertical="top" wrapText="1"/>
    </xf>
    <xf numFmtId="0" fontId="9" fillId="0" borderId="7" xfId="0" applyFont="1" applyBorder="1" applyAlignment="1">
      <alignment horizontal="center" vertical="top" wrapText="1"/>
    </xf>
    <xf numFmtId="0" fontId="9" fillId="2" borderId="5"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0" borderId="54" xfId="0" applyFont="1" applyBorder="1" applyAlignment="1">
      <alignment horizontal="left" vertical="top" wrapText="1"/>
    </xf>
    <xf numFmtId="0" fontId="9" fillId="0" borderId="58" xfId="0" applyFont="1" applyBorder="1" applyAlignment="1">
      <alignment horizontal="left" vertical="top" wrapText="1"/>
    </xf>
    <xf numFmtId="0" fontId="9" fillId="0" borderId="60" xfId="0" applyFont="1" applyBorder="1" applyAlignment="1">
      <alignment horizontal="left" vertical="top" wrapText="1"/>
    </xf>
    <xf numFmtId="0" fontId="9" fillId="0" borderId="8" xfId="0" applyFont="1" applyBorder="1" applyAlignment="1">
      <alignment horizontal="left" vertical="top" wrapText="1"/>
    </xf>
    <xf numFmtId="0" fontId="16" fillId="0" borderId="53" xfId="0" applyFont="1" applyFill="1" applyBorder="1" applyAlignment="1">
      <alignment horizontal="justify" vertical="center" wrapText="1"/>
    </xf>
    <xf numFmtId="0" fontId="16" fillId="0" borderId="57" xfId="0" applyFont="1" applyFill="1" applyBorder="1" applyAlignment="1">
      <alignment horizontal="justify" vertical="center" wrapText="1"/>
    </xf>
    <xf numFmtId="0" fontId="16" fillId="0" borderId="59" xfId="0" applyFont="1" applyFill="1" applyBorder="1" applyAlignment="1">
      <alignment horizontal="justify" vertical="center" wrapText="1"/>
    </xf>
    <xf numFmtId="0" fontId="4" fillId="0" borderId="5"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58" xfId="0" applyFont="1" applyBorder="1" applyAlignment="1">
      <alignment horizontal="center" vertical="center"/>
    </xf>
    <xf numFmtId="0" fontId="4" fillId="0" borderId="60" xfId="0" applyFont="1" applyBorder="1" applyAlignment="1">
      <alignment horizontal="center" vertical="center"/>
    </xf>
    <xf numFmtId="0" fontId="4" fillId="0" borderId="53"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55" xfId="0" applyFont="1" applyBorder="1" applyAlignment="1">
      <alignment horizontal="center" vertical="center"/>
    </xf>
    <xf numFmtId="0" fontId="4" fillId="0" borderId="6" xfId="0" applyFont="1" applyBorder="1" applyAlignment="1">
      <alignment horizontal="center" vertical="center"/>
    </xf>
    <xf numFmtId="0" fontId="4" fillId="0" borderId="61" xfId="0" applyFont="1" applyBorder="1" applyAlignment="1">
      <alignment horizontal="center" vertical="center"/>
    </xf>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4" xfId="0" applyFont="1" applyFill="1" applyBorder="1" applyAlignment="1">
      <alignment horizontal="center" vertical="top" wrapText="1"/>
    </xf>
    <xf numFmtId="0" fontId="9" fillId="2" borderId="2" xfId="0" applyFont="1" applyFill="1" applyBorder="1" applyAlignment="1">
      <alignment horizontal="justify" vertical="top" wrapText="1"/>
    </xf>
    <xf numFmtId="0" fontId="9" fillId="2" borderId="3" xfId="0" applyFont="1" applyFill="1" applyBorder="1" applyAlignment="1">
      <alignment horizontal="justify" vertical="top" wrapText="1"/>
    </xf>
    <xf numFmtId="0" fontId="9" fillId="2" borderId="4" xfId="0" applyFont="1" applyFill="1" applyBorder="1" applyAlignment="1">
      <alignment horizontal="justify" vertical="top" wrapText="1"/>
    </xf>
    <xf numFmtId="0" fontId="9" fillId="17" borderId="48" xfId="0" applyFont="1" applyFill="1" applyBorder="1" applyAlignment="1">
      <alignment horizontal="justify" vertical="top" wrapText="1"/>
    </xf>
    <xf numFmtId="0" fontId="9" fillId="2" borderId="32" xfId="0" applyFont="1" applyFill="1" applyBorder="1" applyAlignment="1">
      <alignment horizontal="justify" vertical="top"/>
    </xf>
    <xf numFmtId="0" fontId="9" fillId="2" borderId="38" xfId="0" applyFont="1" applyFill="1" applyBorder="1" applyAlignment="1">
      <alignment horizontal="justify" vertical="top"/>
    </xf>
    <xf numFmtId="0" fontId="9" fillId="17" borderId="14" xfId="0" applyFont="1" applyFill="1" applyBorder="1" applyAlignment="1">
      <alignment horizontal="justify" vertical="top" wrapText="1"/>
    </xf>
    <xf numFmtId="0" fontId="9" fillId="17" borderId="20" xfId="0" applyFont="1" applyFill="1" applyBorder="1" applyAlignment="1">
      <alignment horizontal="justify" vertical="top" wrapText="1"/>
    </xf>
    <xf numFmtId="0" fontId="9" fillId="17" borderId="14" xfId="0" applyFont="1" applyFill="1" applyBorder="1" applyAlignment="1">
      <alignment horizontal="center" vertical="center" wrapText="1"/>
    </xf>
    <xf numFmtId="0" fontId="9" fillId="2" borderId="19" xfId="0" applyFont="1" applyFill="1" applyBorder="1"/>
    <xf numFmtId="0" fontId="9" fillId="17" borderId="14" xfId="0" applyFont="1" applyFill="1" applyBorder="1" applyAlignment="1">
      <alignment horizontal="left" vertical="center" wrapText="1"/>
    </xf>
    <xf numFmtId="0" fontId="9" fillId="2" borderId="20" xfId="0" applyFont="1" applyFill="1" applyBorder="1"/>
    <xf numFmtId="0" fontId="9" fillId="17" borderId="47" xfId="0" applyFont="1" applyFill="1" applyBorder="1" applyAlignment="1">
      <alignment horizontal="justify" vertical="top" wrapText="1"/>
    </xf>
    <xf numFmtId="0" fontId="9" fillId="2" borderId="33" xfId="0" applyFont="1" applyFill="1" applyBorder="1" applyAlignment="1">
      <alignment horizontal="justify" vertical="top"/>
    </xf>
    <xf numFmtId="0" fontId="9" fillId="2" borderId="37" xfId="0" applyFont="1" applyFill="1" applyBorder="1" applyAlignment="1">
      <alignment horizontal="justify" vertical="top"/>
    </xf>
    <xf numFmtId="0" fontId="9" fillId="2" borderId="19" xfId="0" applyFont="1" applyFill="1" applyBorder="1" applyAlignment="1">
      <alignment horizontal="justify" vertical="top"/>
    </xf>
    <xf numFmtId="0" fontId="9" fillId="2" borderId="20" xfId="0" applyFont="1" applyFill="1" applyBorder="1" applyAlignment="1">
      <alignment horizontal="justify" vertical="top"/>
    </xf>
    <xf numFmtId="0" fontId="16" fillId="17" borderId="14" xfId="0" applyFont="1" applyFill="1" applyBorder="1" applyAlignment="1">
      <alignment horizontal="center" vertical="top" wrapText="1"/>
    </xf>
    <xf numFmtId="0" fontId="9" fillId="2" borderId="19" xfId="0" applyFont="1" applyFill="1" applyBorder="1" applyAlignment="1">
      <alignment vertical="top"/>
    </xf>
    <xf numFmtId="0" fontId="9" fillId="2" borderId="20" xfId="0" applyFont="1" applyFill="1" applyBorder="1" applyAlignment="1">
      <alignment vertical="top"/>
    </xf>
    <xf numFmtId="0" fontId="9" fillId="17" borderId="14" xfId="0" applyFont="1" applyFill="1" applyBorder="1" applyAlignment="1">
      <alignment horizontal="left" vertical="top" wrapText="1"/>
    </xf>
    <xf numFmtId="0" fontId="9" fillId="17" borderId="19" xfId="0" applyFont="1" applyFill="1" applyBorder="1" applyAlignment="1">
      <alignment horizontal="center" vertical="center" wrapText="1"/>
    </xf>
    <xf numFmtId="0" fontId="9" fillId="17" borderId="47" xfId="0" applyFont="1" applyFill="1" applyBorder="1" applyAlignment="1">
      <alignment horizontal="left" vertical="top" wrapText="1"/>
    </xf>
    <xf numFmtId="0" fontId="9" fillId="2" borderId="33" xfId="0" applyFont="1" applyFill="1" applyBorder="1" applyAlignment="1">
      <alignment vertical="top"/>
    </xf>
    <xf numFmtId="0" fontId="9" fillId="2" borderId="36" xfId="0" applyFont="1" applyFill="1" applyBorder="1" applyAlignment="1">
      <alignment vertical="top"/>
    </xf>
    <xf numFmtId="0" fontId="16" fillId="0" borderId="46" xfId="0" applyFont="1" applyBorder="1" applyAlignment="1">
      <alignment horizontal="center" vertical="center" wrapText="1"/>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9" fillId="2" borderId="51" xfId="0" applyFont="1" applyFill="1" applyBorder="1"/>
    <xf numFmtId="0" fontId="9" fillId="17" borderId="19" xfId="0" applyFont="1" applyFill="1" applyBorder="1" applyAlignment="1">
      <alignment horizontal="center" vertical="center"/>
    </xf>
    <xf numFmtId="0" fontId="3" fillId="11" borderId="1" xfId="0" applyFont="1" applyFill="1" applyBorder="1" applyAlignment="1">
      <alignment horizontal="center" vertical="center"/>
    </xf>
    <xf numFmtId="0" fontId="3" fillId="9" borderId="18" xfId="0" applyFont="1" applyFill="1" applyBorder="1" applyAlignment="1">
      <alignment horizontal="center" vertical="center"/>
    </xf>
    <xf numFmtId="0" fontId="9" fillId="10" borderId="18" xfId="0" applyFont="1" applyFill="1" applyBorder="1"/>
    <xf numFmtId="0" fontId="9" fillId="10" borderId="24" xfId="0" applyFont="1" applyFill="1" applyBorder="1"/>
    <xf numFmtId="0" fontId="9" fillId="10" borderId="23" xfId="0" applyFont="1" applyFill="1" applyBorder="1"/>
    <xf numFmtId="0" fontId="9" fillId="10" borderId="21" xfId="0" applyFont="1" applyFill="1" applyBorder="1"/>
    <xf numFmtId="0" fontId="3" fillId="9" borderId="25" xfId="0" applyFont="1" applyFill="1" applyBorder="1" applyAlignment="1">
      <alignment horizontal="center" vertical="center" wrapText="1"/>
    </xf>
    <xf numFmtId="0" fontId="9" fillId="10" borderId="22" xfId="0" applyFont="1" applyFill="1" applyBorder="1"/>
    <xf numFmtId="0" fontId="3" fillId="9" borderId="44" xfId="0" applyFont="1" applyFill="1" applyBorder="1" applyAlignment="1">
      <alignment horizontal="center" vertical="center" wrapText="1"/>
    </xf>
    <xf numFmtId="0" fontId="9" fillId="10" borderId="43" xfId="0" applyFont="1" applyFill="1" applyBorder="1"/>
    <xf numFmtId="0" fontId="9" fillId="10" borderId="45" xfId="0" applyFont="1" applyFill="1" applyBorder="1"/>
    <xf numFmtId="0" fontId="3" fillId="9" borderId="14" xfId="0" applyFont="1" applyFill="1" applyBorder="1" applyAlignment="1">
      <alignment horizontal="center" vertical="center" wrapText="1"/>
    </xf>
    <xf numFmtId="0" fontId="9" fillId="10" borderId="19" xfId="0" applyFont="1" applyFill="1" applyBorder="1"/>
    <xf numFmtId="0" fontId="3" fillId="11"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xf>
    <xf numFmtId="0" fontId="1" fillId="0" borderId="4" xfId="0" applyFont="1" applyBorder="1" applyAlignment="1">
      <alignment horizontal="center" vertical="top"/>
    </xf>
    <xf numFmtId="0" fontId="4" fillId="0" borderId="1" xfId="0" applyFont="1" applyBorder="1" applyAlignment="1">
      <alignment horizontal="center" vertical="top"/>
    </xf>
    <xf numFmtId="0" fontId="4" fillId="2" borderId="1" xfId="0" applyFont="1" applyFill="1" applyBorder="1" applyAlignment="1">
      <alignment horizontal="center" vertical="top"/>
    </xf>
    <xf numFmtId="0" fontId="4" fillId="0" borderId="1" xfId="0" applyFont="1" applyBorder="1" applyAlignment="1">
      <alignment horizontal="left" vertical="top"/>
    </xf>
    <xf numFmtId="0" fontId="4" fillId="2" borderId="1" xfId="0" applyFont="1" applyFill="1" applyBorder="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3" fillId="18" borderId="1" xfId="0" applyFont="1" applyFill="1" applyBorder="1" applyAlignment="1">
      <alignment horizontal="center" vertical="center"/>
    </xf>
    <xf numFmtId="0" fontId="3" fillId="20" borderId="1" xfId="0" applyFont="1" applyFill="1" applyBorder="1" applyAlignment="1">
      <alignment horizontal="center" vertical="center" wrapText="1"/>
    </xf>
    <xf numFmtId="0" fontId="3" fillId="20" borderId="2"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4"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4" fillId="2" borderId="1" xfId="0" applyFont="1" applyFill="1" applyBorder="1" applyAlignment="1">
      <alignment horizontal="center"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4" fillId="2" borderId="1" xfId="0" applyFont="1" applyFill="1" applyBorder="1" applyAlignment="1">
      <alignment horizontal="center" vertical="center"/>
    </xf>
    <xf numFmtId="0" fontId="9" fillId="0" borderId="1" xfId="0" applyFont="1" applyBorder="1" applyAlignment="1">
      <alignment horizontal="center" vertical="top"/>
    </xf>
    <xf numFmtId="0" fontId="9" fillId="0" borderId="1" xfId="0" applyFont="1" applyBorder="1" applyAlignment="1">
      <alignment horizontal="justify" vertical="top"/>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1" xfId="0" applyFont="1" applyFill="1" applyBorder="1" applyAlignment="1">
      <alignment horizontal="left" vertical="top" wrapText="1"/>
    </xf>
    <xf numFmtId="0" fontId="16" fillId="0" borderId="1" xfId="0" applyFont="1" applyBorder="1" applyAlignment="1">
      <alignment horizontal="justify" vertical="center" wrapText="1"/>
    </xf>
    <xf numFmtId="0" fontId="17" fillId="2" borderId="1" xfId="0" applyFont="1" applyFill="1" applyBorder="1" applyAlignment="1">
      <alignment horizontal="justify" vertical="top" wrapText="1"/>
    </xf>
    <xf numFmtId="0" fontId="0" fillId="2" borderId="1" xfId="0" applyFont="1" applyFill="1" applyBorder="1" applyAlignment="1">
      <alignment horizontal="justify" vertical="top" wrapText="1"/>
    </xf>
    <xf numFmtId="0" fontId="17" fillId="0" borderId="1" xfId="0" applyFont="1" applyBorder="1" applyAlignment="1">
      <alignment horizontal="justify" vertical="top" wrapText="1"/>
    </xf>
    <xf numFmtId="0" fontId="0" fillId="0" borderId="1" xfId="0" applyFont="1" applyBorder="1" applyAlignment="1">
      <alignment horizontal="justify" vertical="top" wrapText="1"/>
    </xf>
    <xf numFmtId="0" fontId="17" fillId="0" borderId="1" xfId="0" applyFont="1" applyBorder="1" applyAlignment="1">
      <alignment horizontal="left" vertical="top" wrapText="1"/>
    </xf>
    <xf numFmtId="0" fontId="0" fillId="0" borderId="1" xfId="0" applyFont="1" applyBorder="1" applyAlignment="1">
      <alignment horizontal="left" vertical="top" wrapText="1"/>
    </xf>
    <xf numFmtId="0" fontId="17" fillId="2" borderId="1" xfId="0" applyFont="1" applyFill="1" applyBorder="1" applyAlignment="1">
      <alignment horizontal="justify" vertical="top"/>
    </xf>
    <xf numFmtId="0" fontId="0" fillId="2" borderId="1" xfId="0" applyFont="1" applyFill="1" applyBorder="1" applyAlignment="1">
      <alignment horizontal="justify" vertical="top"/>
    </xf>
    <xf numFmtId="0" fontId="17" fillId="0" borderId="1" xfId="0" applyFont="1" applyBorder="1" applyAlignment="1">
      <alignment vertical="top" wrapText="1"/>
    </xf>
    <xf numFmtId="0" fontId="0" fillId="0" borderId="1" xfId="0" applyFont="1" applyBorder="1" applyAlignment="1">
      <alignment vertical="top" wrapText="1"/>
    </xf>
    <xf numFmtId="0" fontId="17" fillId="0" borderId="4" xfId="0" applyFont="1" applyBorder="1" applyAlignment="1" applyProtection="1">
      <alignment horizontal="justify" vertical="top"/>
      <protection locked="0"/>
    </xf>
    <xf numFmtId="0" fontId="17" fillId="0" borderId="1" xfId="0" applyFont="1" applyBorder="1" applyAlignment="1" applyProtection="1">
      <alignment horizontal="justify" vertical="top"/>
      <protection locked="0"/>
    </xf>
    <xf numFmtId="0" fontId="17" fillId="0" borderId="2" xfId="0" applyFont="1" applyBorder="1" applyAlignment="1" applyProtection="1">
      <alignment horizontal="justify" vertical="top"/>
      <protection locked="0"/>
    </xf>
    <xf numFmtId="0" fontId="17" fillId="0" borderId="39" xfId="0" applyFont="1" applyBorder="1" applyAlignment="1">
      <alignment horizontal="justify" vertical="top" wrapText="1"/>
    </xf>
    <xf numFmtId="0" fontId="17" fillId="0" borderId="6" xfId="0" applyFont="1" applyBorder="1" applyAlignment="1">
      <alignment horizontal="justify" vertical="top" wrapText="1"/>
    </xf>
    <xf numFmtId="0" fontId="33" fillId="0" borderId="66" xfId="0" applyFont="1" applyBorder="1" applyAlignment="1">
      <alignment horizontal="justify" vertical="top" wrapText="1"/>
    </xf>
    <xf numFmtId="0" fontId="0" fillId="0" borderId="66" xfId="0" applyFont="1" applyBorder="1" applyAlignment="1">
      <alignment horizontal="justify" vertical="top" wrapText="1"/>
    </xf>
    <xf numFmtId="0" fontId="0" fillId="0" borderId="67" xfId="0" applyFont="1" applyBorder="1" applyAlignment="1">
      <alignment horizontal="justify" vertical="top" wrapText="1"/>
    </xf>
    <xf numFmtId="0" fontId="17" fillId="0" borderId="10" xfId="0" applyFont="1" applyBorder="1" applyAlignment="1">
      <alignment horizontal="justify" vertical="top" wrapText="1"/>
    </xf>
    <xf numFmtId="0" fontId="17" fillId="0" borderId="8" xfId="0" applyFont="1" applyBorder="1" applyAlignment="1">
      <alignment horizontal="justify" vertical="top" wrapText="1"/>
    </xf>
    <xf numFmtId="0" fontId="17" fillId="0" borderId="4" xfId="0" applyFont="1" applyBorder="1" applyAlignment="1">
      <alignment horizontal="justify" vertical="top"/>
    </xf>
    <xf numFmtId="0" fontId="17" fillId="0" borderId="1" xfId="0" applyFont="1" applyBorder="1" applyAlignment="1">
      <alignment horizontal="justify" vertical="top"/>
    </xf>
    <xf numFmtId="0" fontId="17" fillId="0" borderId="4" xfId="0" applyFont="1" applyBorder="1" applyAlignment="1">
      <alignment horizontal="justify" vertical="top" wrapText="1"/>
    </xf>
    <xf numFmtId="0" fontId="29" fillId="21" borderId="1" xfId="0" applyFont="1" applyFill="1" applyBorder="1" applyAlignment="1">
      <alignment horizontal="center" vertical="center" wrapText="1"/>
    </xf>
    <xf numFmtId="0" fontId="17" fillId="21" borderId="1" xfId="0" applyFont="1" applyFill="1" applyBorder="1" applyAlignment="1">
      <alignment horizontal="center" vertical="center" wrapText="1"/>
    </xf>
    <xf numFmtId="0" fontId="3" fillId="22" borderId="1" xfId="0" applyFont="1" applyFill="1" applyBorder="1" applyAlignment="1">
      <alignment horizontal="center" vertical="center" wrapText="1"/>
    </xf>
    <xf numFmtId="0" fontId="29" fillId="22" borderId="1" xfId="0" applyFont="1" applyFill="1" applyBorder="1" applyAlignment="1">
      <alignment horizontal="center" vertical="center" wrapText="1"/>
    </xf>
    <xf numFmtId="0" fontId="33" fillId="21" borderId="1" xfId="0" applyFont="1" applyFill="1" applyBorder="1" applyAlignment="1">
      <alignment horizontal="center" vertical="center" wrapText="1"/>
    </xf>
    <xf numFmtId="0" fontId="3" fillId="5" borderId="0" xfId="0" applyFont="1" applyFill="1" applyAlignment="1">
      <alignment horizontal="center" vertical="center" wrapText="1"/>
    </xf>
    <xf numFmtId="0" fontId="4" fillId="0" borderId="1" xfId="0" applyFont="1" applyBorder="1" applyAlignment="1">
      <alignment horizontal="justify" vertical="top" wrapText="1"/>
    </xf>
    <xf numFmtId="0" fontId="16" fillId="0" borderId="1" xfId="0" applyFont="1" applyBorder="1" applyAlignment="1">
      <alignment horizontal="justify" vertical="center"/>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2" xfId="0" applyFont="1" applyBorder="1" applyAlignment="1">
      <alignment horizontal="center" vertical="center"/>
    </xf>
    <xf numFmtId="0" fontId="9" fillId="0" borderId="19" xfId="0" applyFont="1" applyBorder="1"/>
    <xf numFmtId="0" fontId="4" fillId="0" borderId="18" xfId="0" applyFont="1" applyBorder="1" applyAlignment="1">
      <alignment horizontal="center" vertical="center" wrapText="1"/>
    </xf>
    <xf numFmtId="0" fontId="4" fillId="0" borderId="0" xfId="0" applyFont="1" applyAlignment="1">
      <alignment horizontal="center" vertical="center" wrapText="1"/>
    </xf>
    <xf numFmtId="0" fontId="4" fillId="0" borderId="23" xfId="0" applyFont="1" applyBorder="1" applyAlignment="1">
      <alignment horizontal="center" vertical="center" wrapText="1"/>
    </xf>
    <xf numFmtId="0" fontId="9" fillId="2" borderId="1" xfId="0" applyFont="1" applyFill="1" applyBorder="1" applyAlignment="1">
      <alignment horizontal="justify" vertical="top"/>
    </xf>
    <xf numFmtId="0" fontId="14" fillId="2" borderId="1" xfId="0" applyFont="1" applyFill="1" applyBorder="1" applyAlignment="1">
      <alignment horizontal="justify" vertical="top"/>
    </xf>
    <xf numFmtId="0" fontId="9" fillId="2" borderId="1" xfId="0" applyFont="1" applyFill="1" applyBorder="1" applyAlignment="1">
      <alignment horizontal="justify" vertical="top" wrapText="1"/>
    </xf>
    <xf numFmtId="0" fontId="14" fillId="2" borderId="3" xfId="0" applyFont="1" applyFill="1" applyBorder="1" applyAlignment="1">
      <alignment horizontal="justify" vertical="top" wrapText="1"/>
    </xf>
    <xf numFmtId="0" fontId="14" fillId="2" borderId="4" xfId="0" applyFont="1" applyFill="1" applyBorder="1" applyAlignment="1">
      <alignment horizontal="justify"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center" vertical="center"/>
    </xf>
    <xf numFmtId="0" fontId="9" fillId="0" borderId="1" xfId="0" applyFont="1" applyBorder="1" applyAlignment="1">
      <alignment wrapText="1"/>
    </xf>
    <xf numFmtId="0" fontId="4" fillId="0" borderId="2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 xfId="0" applyFont="1" applyBorder="1" applyAlignment="1">
      <alignment horizontal="justify" vertical="top"/>
    </xf>
    <xf numFmtId="0" fontId="4" fillId="0" borderId="1" xfId="0" applyFont="1" applyBorder="1" applyAlignment="1">
      <alignment vertical="top" wrapText="1"/>
    </xf>
    <xf numFmtId="0" fontId="9" fillId="0" borderId="1" xfId="0" applyFont="1" applyBorder="1" applyAlignment="1">
      <alignment vertical="top" wrapText="1"/>
    </xf>
    <xf numFmtId="0" fontId="4" fillId="0" borderId="8" xfId="0" applyFont="1" applyBorder="1" applyAlignment="1">
      <alignment horizontal="justify" vertical="center" wrapText="1"/>
    </xf>
    <xf numFmtId="9" fontId="4" fillId="0" borderId="1" xfId="0" applyNumberFormat="1" applyFont="1" applyBorder="1" applyAlignment="1">
      <alignment horizontal="left" vertic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3" fillId="0" borderId="63" xfId="0" applyFont="1" applyBorder="1" applyAlignment="1">
      <alignment horizontal="center" vertical="center" wrapText="1"/>
    </xf>
    <xf numFmtId="0" fontId="3" fillId="0" borderId="65" xfId="0" applyFont="1" applyBorder="1" applyAlignment="1">
      <alignment horizontal="center" vertical="center" wrapText="1"/>
    </xf>
    <xf numFmtId="0" fontId="3" fillId="19" borderId="1" xfId="0" applyFont="1" applyFill="1" applyBorder="1" applyAlignment="1">
      <alignment horizontal="center" vertical="center" wrapText="1"/>
    </xf>
    <xf numFmtId="0" fontId="3" fillId="19" borderId="2" xfId="0" applyFont="1" applyFill="1" applyBorder="1" applyAlignment="1">
      <alignment horizontal="center" vertical="center" wrapText="1"/>
    </xf>
    <xf numFmtId="0" fontId="31" fillId="0" borderId="1"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2" xfId="0" applyFont="1" applyBorder="1" applyAlignment="1">
      <alignment horizontal="justify" vertical="top"/>
    </xf>
    <xf numFmtId="0" fontId="4" fillId="0" borderId="3" xfId="0" applyFont="1" applyBorder="1" applyAlignment="1">
      <alignment horizontal="justify" vertical="top"/>
    </xf>
    <xf numFmtId="0" fontId="4" fillId="0" borderId="4" xfId="0" applyFont="1" applyBorder="1" applyAlignment="1">
      <alignment horizontal="justify" vertical="top"/>
    </xf>
    <xf numFmtId="0" fontId="4" fillId="2" borderId="3" xfId="0" applyFont="1" applyFill="1" applyBorder="1" applyAlignment="1">
      <alignment horizontal="left" vertical="top" wrapText="1"/>
    </xf>
    <xf numFmtId="0" fontId="9" fillId="2" borderId="2"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9" fillId="2" borderId="4"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3" fillId="10" borderId="30" xfId="0" applyFont="1" applyFill="1" applyBorder="1" applyAlignment="1">
      <alignment horizontal="center" vertical="center" wrapText="1"/>
    </xf>
    <xf numFmtId="0" fontId="3" fillId="10" borderId="41"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42"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4" fillId="0" borderId="37" xfId="0" applyFont="1" applyBorder="1" applyAlignment="1">
      <alignment horizontal="center" vertical="center"/>
    </xf>
    <xf numFmtId="0" fontId="4" fillId="0" borderId="28" xfId="0" applyFont="1" applyBorder="1" applyAlignment="1">
      <alignment horizontal="center" vertical="center"/>
    </xf>
    <xf numFmtId="0" fontId="4" fillId="0" borderId="32" xfId="0" applyFont="1" applyBorder="1" applyAlignment="1">
      <alignment horizontal="center" vertical="center"/>
    </xf>
    <xf numFmtId="0" fontId="4" fillId="0" borderId="38" xfId="0" applyFont="1" applyBorder="1" applyAlignment="1">
      <alignment horizontal="center" vertical="center"/>
    </xf>
    <xf numFmtId="0" fontId="4" fillId="0" borderId="30" xfId="0" applyFont="1" applyBorder="1" applyAlignment="1">
      <alignment horizontal="center" vertical="center"/>
    </xf>
    <xf numFmtId="0" fontId="4" fillId="0" borderId="34" xfId="0" applyFont="1" applyBorder="1" applyAlignment="1">
      <alignment horizontal="center" vertical="center"/>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9" fillId="0" borderId="2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4" fillId="0" borderId="31" xfId="0" applyFont="1" applyBorder="1" applyAlignment="1">
      <alignment horizontal="left" vertical="top" wrapText="1"/>
    </xf>
    <xf numFmtId="0" fontId="4" fillId="0" borderId="20" xfId="0" applyFont="1" applyBorder="1" applyAlignment="1">
      <alignment horizontal="left" vertical="top"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2" xfId="3" applyFont="1" applyBorder="1" applyAlignment="1">
      <alignment horizontal="justify" vertical="top" wrapText="1"/>
    </xf>
    <xf numFmtId="0" fontId="9" fillId="0" borderId="3" xfId="3" applyFont="1" applyBorder="1" applyAlignment="1">
      <alignment horizontal="justify" vertical="top" wrapText="1"/>
    </xf>
    <xf numFmtId="0" fontId="9" fillId="0" borderId="4" xfId="3" applyFont="1" applyBorder="1" applyAlignment="1">
      <alignment horizontal="justify" vertical="top" wrapText="1"/>
    </xf>
    <xf numFmtId="0" fontId="9" fillId="2" borderId="1" xfId="3" applyFont="1" applyFill="1" applyBorder="1" applyAlignment="1">
      <alignment horizontal="center" vertical="top" wrapText="1"/>
    </xf>
    <xf numFmtId="0" fontId="9" fillId="0" borderId="1" xfId="3" applyFont="1" applyFill="1" applyBorder="1" applyAlignment="1">
      <alignment horizontal="center" vertical="top" wrapText="1"/>
    </xf>
    <xf numFmtId="0" fontId="9" fillId="0" borderId="1" xfId="3" applyFont="1" applyBorder="1" applyAlignment="1">
      <alignment horizontal="justify" vertical="top" wrapText="1"/>
    </xf>
    <xf numFmtId="0" fontId="9" fillId="2" borderId="1" xfId="3" applyFont="1" applyFill="1" applyBorder="1" applyAlignment="1">
      <alignment horizontal="justify" vertical="top" wrapText="1"/>
    </xf>
    <xf numFmtId="0" fontId="9" fillId="2" borderId="1" xfId="3" applyFont="1" applyFill="1" applyBorder="1" applyAlignment="1">
      <alignment horizontal="left" vertical="top" wrapText="1"/>
    </xf>
    <xf numFmtId="0" fontId="9" fillId="0" borderId="19" xfId="0" applyFont="1" applyBorder="1" applyAlignment="1">
      <alignment horizontal="center" vertical="center"/>
    </xf>
    <xf numFmtId="0" fontId="9" fillId="0" borderId="20" xfId="0" applyFont="1" applyBorder="1"/>
    <xf numFmtId="0" fontId="9" fillId="13" borderId="19" xfId="0" applyFont="1" applyFill="1" applyBorder="1" applyAlignment="1">
      <alignment horizontal="center" vertical="center" wrapText="1"/>
    </xf>
    <xf numFmtId="0" fontId="4" fillId="0" borderId="19" xfId="0" applyFont="1" applyBorder="1" applyAlignment="1">
      <alignment horizontal="center" vertical="center" wrapText="1"/>
    </xf>
    <xf numFmtId="0" fontId="9" fillId="0" borderId="19" xfId="0" applyFont="1" applyBorder="1" applyAlignment="1">
      <alignment horizontal="center" vertical="center" wrapText="1"/>
    </xf>
    <xf numFmtId="0" fontId="3" fillId="10" borderId="1" xfId="3" applyFont="1" applyFill="1" applyBorder="1" applyAlignment="1">
      <alignment horizontal="center" vertical="center" wrapText="1"/>
    </xf>
    <xf numFmtId="0" fontId="3" fillId="10" borderId="2" xfId="3" applyFont="1" applyFill="1" applyBorder="1" applyAlignment="1">
      <alignment horizontal="center" vertical="center" wrapText="1"/>
    </xf>
    <xf numFmtId="0" fontId="30" fillId="0" borderId="1" xfId="0" applyFont="1" applyBorder="1" applyAlignment="1">
      <alignment horizontal="justify" vertical="top"/>
    </xf>
    <xf numFmtId="0" fontId="28" fillId="0" borderId="1" xfId="0" applyFont="1" applyBorder="1" applyAlignment="1">
      <alignment horizontal="justify" vertical="top"/>
    </xf>
    <xf numFmtId="0" fontId="30" fillId="2" borderId="1" xfId="0" applyFont="1" applyFill="1" applyBorder="1" applyAlignment="1">
      <alignment horizontal="justify" vertical="top" wrapText="1"/>
    </xf>
    <xf numFmtId="0" fontId="28" fillId="2" borderId="1" xfId="0" applyFont="1" applyFill="1" applyBorder="1" applyAlignment="1">
      <alignment horizontal="justify" vertical="top" wrapText="1"/>
    </xf>
    <xf numFmtId="0" fontId="5" fillId="0" borderId="1" xfId="0" applyFont="1" applyBorder="1" applyAlignment="1">
      <alignment horizontal="justify" vertical="top"/>
    </xf>
    <xf numFmtId="0" fontId="0" fillId="0" borderId="1" xfId="0" applyBorder="1" applyAlignment="1">
      <alignment horizontal="justify" vertical="top"/>
    </xf>
    <xf numFmtId="0" fontId="30" fillId="0" borderId="1" xfId="0" applyFont="1" applyBorder="1" applyAlignment="1">
      <alignment horizontal="justify" vertical="top" wrapText="1"/>
    </xf>
    <xf numFmtId="0" fontId="28" fillId="0" borderId="1" xfId="0" applyFont="1" applyBorder="1" applyAlignment="1">
      <alignment horizontal="justify" vertical="top" wrapText="1"/>
    </xf>
    <xf numFmtId="0" fontId="5" fillId="0" borderId="41" xfId="0" applyFont="1" applyBorder="1" applyAlignment="1">
      <alignment horizontal="justify" vertical="top" wrapText="1"/>
    </xf>
    <xf numFmtId="0" fontId="0" fillId="0" borderId="0" xfId="0" applyAlignment="1">
      <alignment horizontal="justify" vertical="top" wrapText="1"/>
    </xf>
    <xf numFmtId="0" fontId="5" fillId="0" borderId="41" xfId="0" applyFont="1" applyBorder="1" applyAlignment="1">
      <alignment horizontal="justify" vertical="top"/>
    </xf>
    <xf numFmtId="0" fontId="0" fillId="0" borderId="0" xfId="0" applyAlignment="1">
      <alignment horizontal="justify" vertical="top"/>
    </xf>
    <xf numFmtId="0" fontId="5" fillId="0" borderId="1" xfId="0" applyFont="1" applyBorder="1" applyAlignment="1">
      <alignment horizontal="justify" vertical="top" wrapText="1"/>
    </xf>
    <xf numFmtId="0" fontId="0" fillId="0" borderId="1" xfId="0" applyBorder="1" applyAlignment="1">
      <alignment horizontal="justify" vertical="top" wrapText="1"/>
    </xf>
    <xf numFmtId="0" fontId="5" fillId="0" borderId="30" xfId="0" applyFont="1" applyBorder="1" applyAlignment="1">
      <alignment horizontal="justify" vertical="top" wrapText="1"/>
    </xf>
    <xf numFmtId="0" fontId="0" fillId="0" borderId="34" xfId="0" applyBorder="1" applyAlignment="1">
      <alignment horizontal="justify" vertical="top" wrapText="1"/>
    </xf>
    <xf numFmtId="0" fontId="4" fillId="2" borderId="4"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justify" vertical="top" wrapText="1"/>
      <protection locked="0"/>
    </xf>
    <xf numFmtId="0" fontId="5" fillId="2" borderId="1" xfId="0" applyFont="1" applyFill="1" applyBorder="1" applyAlignment="1">
      <alignment horizontal="justify" vertical="top" wrapText="1"/>
    </xf>
    <xf numFmtId="14" fontId="4" fillId="2" borderId="4" xfId="0" applyNumberFormat="1" applyFont="1" applyFill="1" applyBorder="1" applyAlignment="1" applyProtection="1">
      <alignment horizontal="center" vertical="center" wrapText="1"/>
      <protection locked="0"/>
    </xf>
    <xf numFmtId="0" fontId="4" fillId="2" borderId="3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1" borderId="1" xfId="0" applyFont="1" applyFill="1" applyBorder="1" applyAlignment="1">
      <alignment horizontal="center" vertical="center"/>
    </xf>
    <xf numFmtId="0" fontId="0" fillId="21" borderId="1" xfId="0" applyFill="1" applyBorder="1" applyAlignment="1">
      <alignment horizontal="center" vertical="center"/>
    </xf>
    <xf numFmtId="0" fontId="33" fillId="22" borderId="1" xfId="0" applyFont="1" applyFill="1" applyBorder="1" applyAlignment="1">
      <alignment horizontal="center" vertical="center" wrapText="1"/>
    </xf>
    <xf numFmtId="0" fontId="3" fillId="2" borderId="63" xfId="0" applyFont="1" applyFill="1" applyBorder="1" applyAlignment="1">
      <alignment horizontal="justify" vertical="top" wrapText="1"/>
    </xf>
    <xf numFmtId="0" fontId="5" fillId="2" borderId="63" xfId="0" applyFont="1" applyFill="1" applyBorder="1" applyAlignment="1">
      <alignment horizontal="justify" vertical="top" wrapText="1"/>
    </xf>
    <xf numFmtId="0" fontId="5" fillId="2" borderId="68" xfId="0" applyFont="1" applyFill="1" applyBorder="1" applyAlignment="1">
      <alignment horizontal="justify" vertical="top" wrapText="1"/>
    </xf>
    <xf numFmtId="0" fontId="4" fillId="2" borderId="1" xfId="0" applyFont="1" applyFill="1" applyBorder="1" applyAlignment="1">
      <alignment horizontal="justify" vertical="center" wrapText="1"/>
    </xf>
    <xf numFmtId="0" fontId="4" fillId="2" borderId="1" xfId="0" applyFont="1" applyFill="1" applyBorder="1" applyAlignment="1" applyProtection="1">
      <alignment horizontal="center" vertical="center"/>
      <protection locked="0"/>
    </xf>
    <xf numFmtId="0" fontId="5" fillId="21" borderId="1" xfId="0" applyFont="1" applyFill="1" applyBorder="1" applyAlignment="1">
      <alignment horizontal="center" vertical="center" wrapText="1"/>
    </xf>
    <xf numFmtId="0" fontId="0" fillId="21" borderId="1" xfId="0" applyFill="1" applyBorder="1" applyAlignment="1">
      <alignment horizontal="center" vertical="center" wrapText="1"/>
    </xf>
    <xf numFmtId="0" fontId="5" fillId="0" borderId="2" xfId="0" applyFont="1" applyBorder="1" applyAlignment="1">
      <alignment horizontal="justify" vertical="top" wrapText="1"/>
    </xf>
    <xf numFmtId="0" fontId="5" fillId="0" borderId="4" xfId="0" applyFont="1" applyBorder="1" applyAlignment="1">
      <alignment horizontal="justify" vertical="top" wrapText="1"/>
    </xf>
    <xf numFmtId="0" fontId="5" fillId="0" borderId="2" xfId="0" applyFont="1" applyBorder="1" applyAlignment="1">
      <alignment horizontal="justify" vertical="top"/>
    </xf>
    <xf numFmtId="0" fontId="5" fillId="0" borderId="4" xfId="0" applyFont="1" applyBorder="1" applyAlignment="1">
      <alignment horizontal="justify" vertical="top"/>
    </xf>
    <xf numFmtId="0" fontId="9" fillId="2" borderId="1" xfId="0" applyFont="1" applyFill="1" applyBorder="1" applyAlignment="1" applyProtection="1">
      <alignment horizontal="left" vertical="center" wrapText="1"/>
      <protection locked="0"/>
    </xf>
    <xf numFmtId="0" fontId="9" fillId="0" borderId="2" xfId="0" applyFont="1" applyBorder="1" applyAlignment="1">
      <alignment horizontal="justify" vertical="top" wrapText="1"/>
    </xf>
    <xf numFmtId="0" fontId="4" fillId="2" borderId="1" xfId="0" applyFont="1" applyFill="1" applyBorder="1" applyAlignment="1">
      <alignment horizontal="justify" vertical="top" wrapText="1"/>
    </xf>
    <xf numFmtId="0" fontId="9" fillId="2" borderId="1" xfId="0" applyFont="1" applyFill="1" applyBorder="1" applyAlignment="1" applyProtection="1">
      <alignment horizontal="justify" vertical="center" wrapText="1"/>
      <protection locked="0"/>
    </xf>
    <xf numFmtId="0" fontId="30" fillId="2" borderId="1" xfId="0" applyFont="1" applyFill="1" applyBorder="1" applyAlignment="1">
      <alignment horizontal="center" vertical="center"/>
    </xf>
    <xf numFmtId="0" fontId="30" fillId="2" borderId="1" xfId="0" applyFont="1" applyFill="1" applyBorder="1" applyAlignment="1" applyProtection="1">
      <alignment horizontal="center" vertical="center"/>
      <protection locked="0"/>
    </xf>
    <xf numFmtId="0" fontId="9" fillId="0" borderId="1" xfId="0" applyFont="1" applyBorder="1" applyAlignment="1" applyProtection="1">
      <alignment horizontal="justify" vertical="center" wrapText="1"/>
      <protection locked="0"/>
    </xf>
    <xf numFmtId="0" fontId="9" fillId="0" borderId="1" xfId="0" applyFont="1" applyBorder="1" applyAlignment="1" applyProtection="1">
      <alignment horizontal="center" vertical="center" wrapText="1"/>
      <protection locked="0"/>
    </xf>
    <xf numFmtId="0" fontId="4" fillId="21" borderId="1" xfId="0" applyFont="1" applyFill="1" applyBorder="1" applyAlignment="1">
      <alignment horizontal="center" vertical="center"/>
    </xf>
    <xf numFmtId="0" fontId="17" fillId="21" borderId="1" xfId="0" applyFont="1" applyFill="1" applyBorder="1" applyAlignment="1">
      <alignment horizontal="center" vertical="center"/>
    </xf>
    <xf numFmtId="0" fontId="3" fillId="20" borderId="1" xfId="0" applyFont="1" applyFill="1" applyBorder="1" applyAlignment="1">
      <alignment horizontal="center" vertical="center"/>
    </xf>
    <xf numFmtId="0" fontId="3" fillId="20" borderId="0" xfId="0" applyFont="1" applyFill="1" applyAlignment="1">
      <alignment horizontal="center" vertical="center"/>
    </xf>
    <xf numFmtId="0" fontId="4" fillId="20" borderId="1" xfId="0" applyFont="1" applyFill="1" applyBorder="1" applyAlignment="1">
      <alignment horizontal="center" vertical="center"/>
    </xf>
    <xf numFmtId="0" fontId="16" fillId="2" borderId="1" xfId="0" applyFont="1" applyFill="1" applyBorder="1" applyAlignment="1">
      <alignment horizontal="justify" vertical="center" wrapText="1"/>
    </xf>
    <xf numFmtId="0" fontId="16" fillId="2" borderId="1" xfId="0" applyFont="1" applyFill="1" applyBorder="1" applyAlignment="1">
      <alignment horizontal="justify" vertical="center"/>
    </xf>
    <xf numFmtId="0" fontId="4" fillId="21"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2" borderId="8" xfId="0" applyFont="1" applyFill="1" applyBorder="1" applyAlignment="1">
      <alignment horizontal="center" vertical="center" wrapText="1"/>
    </xf>
    <xf numFmtId="0" fontId="4" fillId="0" borderId="10" xfId="0" applyFont="1" applyBorder="1" applyAlignment="1">
      <alignment horizontal="center" vertical="center"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16" fillId="2" borderId="1" xfId="0" applyFont="1" applyFill="1" applyBorder="1" applyAlignment="1">
      <alignment horizontal="center" vertical="top" wrapText="1"/>
    </xf>
    <xf numFmtId="0" fontId="10" fillId="0" borderId="3" xfId="0" applyFont="1" applyBorder="1" applyAlignment="1">
      <alignment horizontal="justify" vertical="top" wrapText="1"/>
    </xf>
    <xf numFmtId="0" fontId="9" fillId="2" borderId="14" xfId="0" applyFont="1" applyFill="1" applyBorder="1" applyAlignment="1">
      <alignment horizontal="center" vertical="center" wrapText="1"/>
    </xf>
    <xf numFmtId="0" fontId="24" fillId="2" borderId="20" xfId="0" applyFont="1" applyFill="1" applyBorder="1"/>
    <xf numFmtId="0" fontId="24" fillId="2" borderId="19" xfId="0" applyFont="1" applyFill="1" applyBorder="1"/>
    <xf numFmtId="0" fontId="10" fillId="0" borderId="3" xfId="0" applyFont="1" applyBorder="1" applyAlignment="1">
      <alignment horizontal="justify" vertical="top"/>
    </xf>
    <xf numFmtId="0" fontId="24" fillId="2" borderId="19" xfId="0" applyFont="1" applyFill="1" applyBorder="1" applyAlignment="1">
      <alignment horizontal="center"/>
    </xf>
    <xf numFmtId="0" fontId="24" fillId="2" borderId="20" xfId="0" applyFont="1" applyFill="1" applyBorder="1" applyAlignment="1">
      <alignment horizontal="center"/>
    </xf>
    <xf numFmtId="0" fontId="9" fillId="2" borderId="14" xfId="0" applyFont="1" applyFill="1" applyBorder="1" applyAlignment="1">
      <alignment horizontal="center" vertical="center"/>
    </xf>
    <xf numFmtId="0" fontId="3" fillId="8"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3" fillId="8" borderId="1" xfId="0" applyFont="1" applyFill="1" applyBorder="1" applyAlignment="1">
      <alignment horizontal="center" vertical="center" wrapText="1"/>
    </xf>
  </cellXfs>
  <cellStyles count="4">
    <cellStyle name="Hipervínculo" xfId="1" builtinId="8"/>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23812</xdr:colOff>
      <xdr:row>0</xdr:row>
      <xdr:rowOff>865189</xdr:rowOff>
    </xdr:to>
    <xdr:sp macro="" textlink="">
      <xdr:nvSpPr>
        <xdr:cNvPr id="4" name="CuadroTexto 3">
          <a:extLst>
            <a:ext uri="{FF2B5EF4-FFF2-40B4-BE49-F238E27FC236}">
              <a16:creationId xmlns:a16="http://schemas.microsoft.com/office/drawing/2014/main" id="{00000000-0008-0000-1500-000006000000}"/>
            </a:ext>
          </a:extLst>
        </xdr:cNvPr>
        <xdr:cNvSpPr txBox="1"/>
      </xdr:nvSpPr>
      <xdr:spPr>
        <a:xfrm>
          <a:off x="16583025" y="900114"/>
          <a:ext cx="23812" cy="11644311"/>
        </a:xfrm>
        <a:prstGeom prst="rect">
          <a:avLst/>
        </a:prstGeom>
        <a:solidFill>
          <a:schemeClr val="bg1"/>
        </a:solidFill>
        <a:ln w="1270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200" b="1" baseline="0">
            <a:latin typeface="Arial" panose="020B0604020202020204" pitchFamily="34" charset="0"/>
            <a:cs typeface="Arial" panose="020B0604020202020204" pitchFamily="34" charset="0"/>
          </a:endParaRPr>
        </a:p>
        <a:p>
          <a:pPr algn="ctr"/>
          <a:endParaRPr lang="es-CO" sz="1200" b="1" baseline="0">
            <a:solidFill>
              <a:srgbClr val="C00000"/>
            </a:solidFill>
            <a:latin typeface="Arial" panose="020B0604020202020204" pitchFamily="34" charset="0"/>
            <a:cs typeface="Arial" panose="020B0604020202020204" pitchFamily="34" charset="0"/>
          </a:endParaRPr>
        </a:p>
        <a:p>
          <a:pPr algn="ctr"/>
          <a:r>
            <a:rPr lang="es-CO" sz="1200" b="1" baseline="0">
              <a:solidFill>
                <a:srgbClr val="C00000"/>
              </a:solidFill>
              <a:latin typeface="Arial" panose="020B0604020202020204" pitchFamily="34" charset="0"/>
              <a:cs typeface="Arial" panose="020B0604020202020204" pitchFamily="34" charset="0"/>
            </a:rPr>
            <a:t>LINEAMIENTOS  PARA  FORMULAR EL INDICADOR DE  EFICACIA  Y EFECTIVIDAD</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rgbClr val="C00000"/>
              </a:solidFill>
              <a:latin typeface="Arial" panose="020B0604020202020204" pitchFamily="34" charset="0"/>
              <a:cs typeface="Arial" panose="020B0604020202020204" pitchFamily="34" charset="0"/>
            </a:rPr>
            <a:t>Se recomienda  formular los siguientes indicadores para cada riesgo.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eficacia: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0" baseline="0">
              <a:solidFill>
                <a:schemeClr val="tx1"/>
              </a:solidFill>
              <a:latin typeface="Arial" panose="020B0604020202020204" pitchFamily="34" charset="0"/>
              <a:cs typeface="Arial" panose="020B0604020202020204" pitchFamily="34" charset="0"/>
            </a:rPr>
            <a:t>Índice de cumplimiento = (Actividades ejecutadas /Actividades programadas)*100</a:t>
          </a:r>
          <a:r>
            <a:rPr lang="es-CO" sz="1200" b="1" baseline="0">
              <a:solidFill>
                <a:srgbClr val="C00000"/>
              </a:solidFill>
              <a:latin typeface="Arial" panose="020B0604020202020204" pitchFamily="34" charset="0"/>
              <a:cs typeface="Arial" panose="020B0604020202020204" pitchFamily="34" charset="0"/>
            </a:rPr>
            <a:t>.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efectividad= </a:t>
          </a:r>
          <a:r>
            <a:rPr lang="es-CO" sz="1200" b="0" baseline="0">
              <a:solidFill>
                <a:schemeClr val="tx1"/>
              </a:solidFill>
              <a:latin typeface="Arial" panose="020B0604020202020204" pitchFamily="34" charset="0"/>
              <a:cs typeface="Arial" panose="020B0604020202020204" pitchFamily="34" charset="0"/>
            </a:rPr>
            <a:t>Efectividad del plan de manejo del riesgo  =  ( # de casos en que se le materializo el riesgo en el periodo actual -  # de casos en que se le materializó el riesgo en el periodo anterior) / # de casos en que se le materializó el riesgo en el periodo anterior  X 100. </a:t>
          </a:r>
        </a:p>
        <a:p>
          <a:pPr algn="l"/>
          <a:endParaRPr lang="es-CO" sz="1200" b="1" baseline="0">
            <a:solidFill>
              <a:schemeClr val="tx1"/>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Nota: </a:t>
          </a:r>
          <a:r>
            <a:rPr lang="es-CO" sz="1200" b="0" baseline="0">
              <a:solidFill>
                <a:schemeClr val="tx1"/>
              </a:solidFill>
              <a:latin typeface="Arial" panose="020B0604020202020204" pitchFamily="34" charset="0"/>
              <a:cs typeface="Arial" panose="020B0604020202020204" pitchFamily="34" charset="0"/>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estrategias formuladas para fortalecer los controles. </a:t>
          </a: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0" baseline="0">
            <a:solidFill>
              <a:schemeClr val="tx1"/>
            </a:solidFill>
            <a:latin typeface="Arial" panose="020B0604020202020204" pitchFamily="34" charset="0"/>
            <a:cs typeface="Arial" panose="020B0604020202020204" pitchFamily="34" charset="0"/>
          </a:endParaRPr>
        </a:p>
      </xdr:txBody>
    </xdr:sp>
    <xdr:clientData/>
  </xdr:twoCellAnchor>
  <xdr:twoCellAnchor>
    <xdr:from>
      <xdr:col>13</xdr:col>
      <xdr:colOff>0</xdr:colOff>
      <xdr:row>2</xdr:row>
      <xdr:rowOff>500064</xdr:rowOff>
    </xdr:from>
    <xdr:to>
      <xdr:col>13</xdr:col>
      <xdr:colOff>23812</xdr:colOff>
      <xdr:row>7</xdr:row>
      <xdr:rowOff>865189</xdr:rowOff>
    </xdr:to>
    <xdr:sp macro="" textlink="">
      <xdr:nvSpPr>
        <xdr:cNvPr id="6" name="CuadroTexto 5">
          <a:extLst>
            <a:ext uri="{FF2B5EF4-FFF2-40B4-BE49-F238E27FC236}">
              <a16:creationId xmlns:a16="http://schemas.microsoft.com/office/drawing/2014/main" id="{00000000-0008-0000-1500-000006000000}"/>
            </a:ext>
          </a:extLst>
        </xdr:cNvPr>
        <xdr:cNvSpPr txBox="1"/>
      </xdr:nvSpPr>
      <xdr:spPr>
        <a:xfrm>
          <a:off x="16583025" y="900114"/>
          <a:ext cx="23812" cy="11644311"/>
        </a:xfrm>
        <a:prstGeom prst="rect">
          <a:avLst/>
        </a:prstGeom>
        <a:solidFill>
          <a:schemeClr val="bg1"/>
        </a:solidFill>
        <a:ln w="1270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200" b="1" baseline="0">
            <a:latin typeface="Arial" panose="020B0604020202020204" pitchFamily="34" charset="0"/>
            <a:cs typeface="Arial" panose="020B0604020202020204" pitchFamily="34" charset="0"/>
          </a:endParaRPr>
        </a:p>
        <a:p>
          <a:pPr algn="ctr"/>
          <a:endParaRPr lang="es-CO" sz="1200" b="1" baseline="0">
            <a:solidFill>
              <a:srgbClr val="C00000"/>
            </a:solidFill>
            <a:latin typeface="Arial" panose="020B0604020202020204" pitchFamily="34" charset="0"/>
            <a:cs typeface="Arial" panose="020B0604020202020204" pitchFamily="34" charset="0"/>
          </a:endParaRPr>
        </a:p>
        <a:p>
          <a:pPr algn="ctr"/>
          <a:r>
            <a:rPr lang="es-CO" sz="1200" b="1" baseline="0">
              <a:solidFill>
                <a:srgbClr val="C00000"/>
              </a:solidFill>
              <a:latin typeface="Arial" panose="020B0604020202020204" pitchFamily="34" charset="0"/>
              <a:cs typeface="Arial" panose="020B0604020202020204" pitchFamily="34" charset="0"/>
            </a:rPr>
            <a:t>LINEAMIENTOS  PARA  FORMULAR EL INDICADOR DE  EFICACIA  Y EFECTIVIDAD</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rgbClr val="C00000"/>
              </a:solidFill>
              <a:latin typeface="Arial" panose="020B0604020202020204" pitchFamily="34" charset="0"/>
              <a:cs typeface="Arial" panose="020B0604020202020204" pitchFamily="34" charset="0"/>
            </a:rPr>
            <a:t>Se recomienda  formular los siguientes indicadores para cada riesgo.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eficacia: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0" baseline="0">
              <a:solidFill>
                <a:schemeClr val="tx1"/>
              </a:solidFill>
              <a:latin typeface="Arial" panose="020B0604020202020204" pitchFamily="34" charset="0"/>
              <a:cs typeface="Arial" panose="020B0604020202020204" pitchFamily="34" charset="0"/>
            </a:rPr>
            <a:t>Índice de cumplimiento = (Actividades ejecutadas /Actividades programadas)*100</a:t>
          </a:r>
          <a:r>
            <a:rPr lang="es-CO" sz="1200" b="1" baseline="0">
              <a:solidFill>
                <a:srgbClr val="C00000"/>
              </a:solidFill>
              <a:latin typeface="Arial" panose="020B0604020202020204" pitchFamily="34" charset="0"/>
              <a:cs typeface="Arial" panose="020B0604020202020204" pitchFamily="34" charset="0"/>
            </a:rPr>
            <a:t>.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efectividad= </a:t>
          </a:r>
          <a:r>
            <a:rPr lang="es-CO" sz="1200" b="0" baseline="0">
              <a:solidFill>
                <a:schemeClr val="tx1"/>
              </a:solidFill>
              <a:latin typeface="Arial" panose="020B0604020202020204" pitchFamily="34" charset="0"/>
              <a:cs typeface="Arial" panose="020B0604020202020204" pitchFamily="34" charset="0"/>
            </a:rPr>
            <a:t>Efectividad del plan de manejo del riesgo  =  ( # de casos en que se le materializo el riesgo en el periodo actual -  # de casos en que se le materializó el riesgo en el periodo anterior) / # de casos en que se le materializó el riesgo en el periodo anterior  X 100. </a:t>
          </a:r>
        </a:p>
        <a:p>
          <a:pPr algn="l"/>
          <a:endParaRPr lang="es-CO" sz="1200" b="1" baseline="0">
            <a:solidFill>
              <a:schemeClr val="tx1"/>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Nota: </a:t>
          </a:r>
          <a:r>
            <a:rPr lang="es-CO" sz="1200" b="0" baseline="0">
              <a:solidFill>
                <a:schemeClr val="tx1"/>
              </a:solidFill>
              <a:latin typeface="Arial" panose="020B0604020202020204" pitchFamily="34" charset="0"/>
              <a:cs typeface="Arial" panose="020B0604020202020204" pitchFamily="34" charset="0"/>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estrategias formuladas para fortalecer los controles. </a:t>
          </a: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0" baseline="0">
            <a:solidFill>
              <a:schemeClr val="tx1"/>
            </a:solidFill>
            <a:latin typeface="Arial" panose="020B0604020202020204" pitchFamily="34" charset="0"/>
            <a:cs typeface="Arial" panose="020B0604020202020204" pitchFamily="34" charset="0"/>
          </a:endParaRPr>
        </a:p>
      </xdr:txBody>
    </xdr:sp>
    <xdr:clientData/>
  </xdr:twoCellAnchor>
  <xdr:twoCellAnchor>
    <xdr:from>
      <xdr:col>13</xdr:col>
      <xdr:colOff>0</xdr:colOff>
      <xdr:row>2</xdr:row>
      <xdr:rowOff>500064</xdr:rowOff>
    </xdr:from>
    <xdr:to>
      <xdr:col>13</xdr:col>
      <xdr:colOff>23812</xdr:colOff>
      <xdr:row>7</xdr:row>
      <xdr:rowOff>865189</xdr:rowOff>
    </xdr:to>
    <xdr:sp macro="" textlink="">
      <xdr:nvSpPr>
        <xdr:cNvPr id="7" name="CuadroTexto 6">
          <a:extLst>
            <a:ext uri="{FF2B5EF4-FFF2-40B4-BE49-F238E27FC236}">
              <a16:creationId xmlns:a16="http://schemas.microsoft.com/office/drawing/2014/main" id="{00000000-0008-0000-1500-000006000000}"/>
            </a:ext>
          </a:extLst>
        </xdr:cNvPr>
        <xdr:cNvSpPr txBox="1"/>
      </xdr:nvSpPr>
      <xdr:spPr>
        <a:xfrm>
          <a:off x="17726025" y="900114"/>
          <a:ext cx="23812" cy="11644311"/>
        </a:xfrm>
        <a:prstGeom prst="rect">
          <a:avLst/>
        </a:prstGeom>
        <a:solidFill>
          <a:schemeClr val="bg1"/>
        </a:solidFill>
        <a:ln w="1270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200" b="1" baseline="0">
            <a:latin typeface="Arial" panose="020B0604020202020204" pitchFamily="34" charset="0"/>
            <a:cs typeface="Arial" panose="020B0604020202020204" pitchFamily="34" charset="0"/>
          </a:endParaRPr>
        </a:p>
        <a:p>
          <a:pPr algn="ctr"/>
          <a:endParaRPr lang="es-CO" sz="1200" b="1" baseline="0">
            <a:solidFill>
              <a:srgbClr val="C00000"/>
            </a:solidFill>
            <a:latin typeface="Arial" panose="020B0604020202020204" pitchFamily="34" charset="0"/>
            <a:cs typeface="Arial" panose="020B0604020202020204" pitchFamily="34" charset="0"/>
          </a:endParaRPr>
        </a:p>
        <a:p>
          <a:pPr algn="ctr"/>
          <a:r>
            <a:rPr lang="es-CO" sz="1200" b="1" baseline="0">
              <a:solidFill>
                <a:srgbClr val="C00000"/>
              </a:solidFill>
              <a:latin typeface="Arial" panose="020B0604020202020204" pitchFamily="34" charset="0"/>
              <a:cs typeface="Arial" panose="020B0604020202020204" pitchFamily="34" charset="0"/>
            </a:rPr>
            <a:t>LINEAMIENTOS  PARA  FORMULAR EL INDICADOR DE  EFICACIA  Y EFECTIVIDAD</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rgbClr val="C00000"/>
              </a:solidFill>
              <a:latin typeface="Arial" panose="020B0604020202020204" pitchFamily="34" charset="0"/>
              <a:cs typeface="Arial" panose="020B0604020202020204" pitchFamily="34" charset="0"/>
            </a:rPr>
            <a:t>Se recomienda  formular los siguientes indicadores para cada riesgo.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eficacia: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0" baseline="0">
              <a:solidFill>
                <a:schemeClr val="tx1"/>
              </a:solidFill>
              <a:latin typeface="Arial" panose="020B0604020202020204" pitchFamily="34" charset="0"/>
              <a:cs typeface="Arial" panose="020B0604020202020204" pitchFamily="34" charset="0"/>
            </a:rPr>
            <a:t>Índice de cumplimiento = (Actividades ejecutadas /Actividades programadas)*100</a:t>
          </a:r>
          <a:r>
            <a:rPr lang="es-CO" sz="1200" b="1" baseline="0">
              <a:solidFill>
                <a:srgbClr val="C00000"/>
              </a:solidFill>
              <a:latin typeface="Arial" panose="020B0604020202020204" pitchFamily="34" charset="0"/>
              <a:cs typeface="Arial" panose="020B0604020202020204" pitchFamily="34" charset="0"/>
            </a:rPr>
            <a:t>.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efectividad= </a:t>
          </a:r>
          <a:r>
            <a:rPr lang="es-CO" sz="1200" b="0" baseline="0">
              <a:solidFill>
                <a:schemeClr val="tx1"/>
              </a:solidFill>
              <a:latin typeface="Arial" panose="020B0604020202020204" pitchFamily="34" charset="0"/>
              <a:cs typeface="Arial" panose="020B0604020202020204" pitchFamily="34" charset="0"/>
            </a:rPr>
            <a:t>Efectividad del plan de manejo del riesgo  =  ( # de casos en que se le materializo el riesgo en el periodo actual -  # de casos en que se le materializó el riesgo en el periodo anterior) / # de casos en que se le materializó el riesgo en el periodo anterior  X 100. </a:t>
          </a:r>
        </a:p>
        <a:p>
          <a:pPr algn="l"/>
          <a:endParaRPr lang="es-CO" sz="1200" b="1" baseline="0">
            <a:solidFill>
              <a:schemeClr val="tx1"/>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Nota: </a:t>
          </a:r>
          <a:r>
            <a:rPr lang="es-CO" sz="1200" b="0" baseline="0">
              <a:solidFill>
                <a:schemeClr val="tx1"/>
              </a:solidFill>
              <a:latin typeface="Arial" panose="020B0604020202020204" pitchFamily="34" charset="0"/>
              <a:cs typeface="Arial" panose="020B0604020202020204" pitchFamily="34" charset="0"/>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estrategias formuladas para fortalecer los controles. </a:t>
          </a: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0" baseline="0">
            <a:solidFill>
              <a:schemeClr val="tx1"/>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RIESGOS\MAPA%20RIESGOS-ENERO-2022\GESTION%20ARTISTICA%20Y%20CULTUR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wnloads\GEST%20SALUD\MAPA%20DE%20RIESGOS%20CORRUPCION%20CONTROL%20INTERNO%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AMILA\Desktop\CONTROL%20INTERNO\MAPA-CORRUPCION-GESTION-2022\SOCIAL%20COMUNITARIA\S-GESTION%20SOCIAL%20COMUNITARIA-CORRUP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AMILA\Desktop\CONTROL%20INTERNO\MAPA-CORRUPCION-GESTION-2022\EDUCACION\Corrupci&#243;n%20Educaci&#243;n%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UDITORIAS%20%20A&#209;O%202020\SEGUIMIENTO%20PLAN%20ANTICORRUPCI&#211;N%20SEPTIEMBRE%20DE%202020\SEGUIMIENTO%20%20MAPA%20DE%20RIESGOS%20%20AMBIENTE\SEGUIMIENTO%20%20MAPA%20DE%20RIESGOS%20%20AMBIENTAL%20%20AGOSTO%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AMILA\Desktop\CONTROL%20INTERNO\MAPA-CORRUPCION-GESTION-2022\DESARROLLO%20ECONOMICO\Monitoreo%20RIESGO%20DE%20CORRUPCION-DESARROLLO%20ECONOMIC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MILA\Desktop\CONTROL%20INTERNO\MAPA-CORRUPCION-GESTION-2022\GOBERNABILIDAD\Gobernabilidad-Corrup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wnloads\corrupcion\Gesti&#242;n%20Documental\RIESGOS%20CORRPO%20G.%20DOCUMT%2030-08-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21\EVALUACION%20DE%20RIESGOS\INFO%20APORTADA\GESTION%20ARTISTICA%20Y%20CULTURAL%20nuevo.%20Avance%20corte%20a%20Diciembre%20de%202020(3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Hoja4"/>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NOO"/>
      <sheetName val="NO"/>
      <sheetName val="Hoja13"/>
    </sheetNames>
    <sheetDataSet>
      <sheetData sheetId="0" refreshError="1"/>
      <sheetData sheetId="1" refreshError="1">
        <row r="8">
          <cell r="A8" t="str">
            <v>PROCESO: GESTION DE SALUD</v>
          </cell>
        </row>
        <row r="9">
          <cell r="A9" t="str">
            <v>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row r="16">
          <cell r="J16" t="str">
            <v>CORRUPCION</v>
          </cell>
        </row>
      </sheetData>
      <sheetData sheetId="10" refreshError="1">
        <row r="16">
          <cell r="A16" t="str">
            <v>Posibilidad de Recibir y/o solicitar dadivas o beneficios a nombre propio o de terceros por realizar tramites sin el cumplimiento de los requisitos</v>
          </cell>
          <cell r="D16" t="str">
            <v>Ausencia de bancos de conceptos técnico-jurídicos que frenen la interpretación subjetiva de las normas o reglamentos</v>
          </cell>
        </row>
        <row r="17">
          <cell r="D17" t="str">
            <v>Ausencia de autonomía profesional para el análisis de requisitos y no existe manipulación de decisiones por encima de la decisión técnica</v>
          </cell>
        </row>
        <row r="18">
          <cell r="D18" t="str">
            <v>Fallas en la cultura de la probidad</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53">
          <cell r="K53" t="str">
            <v>EXTREMA</v>
          </cell>
        </row>
        <row r="56">
          <cell r="E56" t="str">
            <v>Posible</v>
          </cell>
          <cell r="J56" t="str">
            <v>Catastrófico</v>
          </cell>
        </row>
      </sheetData>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 xml:space="preserve">PROCESO: GESTION SOCIAL Y  COMUNITARIA </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RECIBIR O SOLICITAR  DADIVAS A NOMBRE PROPIO O DE TERCEROS PARA OTORGAR BENEFICIOS SIN EL PLENO CUMPLIMIENTO DE LOS REQUISITOS</v>
          </cell>
        </row>
      </sheetData>
      <sheetData sheetId="11">
        <row r="12">
          <cell r="T12" t="str">
            <v>Posible</v>
          </cell>
        </row>
      </sheetData>
      <sheetData sheetId="12"/>
      <sheetData sheetId="13"/>
      <sheetData sheetId="14"/>
      <sheetData sheetId="15"/>
      <sheetData sheetId="16"/>
      <sheetData sheetId="17"/>
      <sheetData sheetId="18"/>
      <sheetData sheetId="19"/>
      <sheetData sheetId="20">
        <row r="11">
          <cell r="K11" t="str">
            <v>EXTREMA</v>
          </cell>
        </row>
      </sheetData>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EDUCATIVA</v>
          </cell>
        </row>
        <row r="9">
          <cell r="A9" t="str">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la utilizaciòn del cargo, para favorecer a un tercero en la realizaciòn de un tramite</v>
          </cell>
          <cell r="D10" t="str">
            <v>Trafico de influencias en los diferentes tràmites de la entidad</v>
          </cell>
        </row>
        <row r="11">
          <cell r="D11" t="str">
            <v>No cumplimiento de tiempos establecidos por cada uno de los tramites, segùn la fecha de readicaciòn</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Improbable</v>
          </cell>
          <cell r="F14">
            <v>0</v>
          </cell>
          <cell r="G14">
            <v>0</v>
          </cell>
          <cell r="J14" t="str">
            <v>Menor</v>
          </cell>
        </row>
      </sheetData>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ow r="8">
          <cell r="A8" t="str">
            <v>PROCESO:  GESTIÓN DEL DESARROLLO ECONÓMICO Y LA COMPETITIVIDAD</v>
          </cell>
        </row>
        <row r="9">
          <cell r="A9" t="str">
            <v xml:space="preserve">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row r="13">
          <cell r="J13" t="str">
            <v>CORRUPCION</v>
          </cell>
        </row>
      </sheetData>
      <sheetData sheetId="10" refreshError="1">
        <row r="13">
          <cell r="A13" t="str">
            <v>PROBABILIDAD QUE SE GENERE TRAFICO DE INFLUENCIA PARA SELECCIÓN DE BENEFICIARIOS QUE NO CUMPLAN LOS REQUISITOS ESTABLECIDOS</v>
          </cell>
          <cell r="D13" t="str">
            <v>FALTA DE CONOCIMIENTO Y RESITENCIA AL CAMBIO POR PARTE DE LOS FUNCIONARIOS</v>
          </cell>
        </row>
        <row r="14">
          <cell r="D14" t="str">
            <v>FALTA DE ETICA PROFESIONAL, AMIGUISMO, DESCONOCIMIENTO DE LOS PROCESOS DEL SIGAMI Y RESITENCIA AL CAMBIO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32">
          <cell r="K32" t="str">
            <v>EXTREMA</v>
          </cell>
        </row>
      </sheetData>
      <sheetData sheetId="30" refreshError="1"/>
      <sheetData sheetId="31" refreshError="1"/>
      <sheetData sheetId="3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2)"/>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sheetData sheetId="9">
        <row r="13">
          <cell r="J13" t="str">
            <v>CORRUPCION</v>
          </cell>
        </row>
      </sheetData>
      <sheetData sheetId="10">
        <row r="13">
          <cell r="A13" t="str">
            <v>Posibilidad de recibir o solicitar cualquier dádiva o beneficio a nombre propio o de terceros permitiendo el vencimiento, dilacion de terminos o incumplimento de los requisitos de ley en los procesos y/o tramites a cargo</v>
          </cell>
          <cell r="D13" t="str">
            <v xml:space="preserve">Fallas en la cultura de la probidad </v>
          </cell>
        </row>
        <row r="14">
          <cell r="D14" t="str">
            <v>Actores de presión en el tema regulado por el trámite que puedan incidir en las decisiones institucionales</v>
          </cell>
        </row>
      </sheetData>
      <sheetData sheetId="11"/>
      <sheetData sheetId="12"/>
      <sheetData sheetId="13"/>
      <sheetData sheetId="14"/>
      <sheetData sheetId="15"/>
      <sheetData sheetId="16"/>
      <sheetData sheetId="17"/>
      <sheetData sheetId="18"/>
      <sheetData sheetId="19"/>
      <sheetData sheetId="20">
        <row r="32">
          <cell r="K32" t="str">
            <v>ALTA</v>
          </cell>
        </row>
        <row r="35">
          <cell r="E35" t="str">
            <v>Rara vez</v>
          </cell>
          <cell r="F35">
            <v>0</v>
          </cell>
          <cell r="G35">
            <v>0</v>
          </cell>
          <cell r="J35" t="str">
            <v>Catastrófico</v>
          </cell>
        </row>
      </sheetData>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CONTROLES Y EVALUACIÓN"/>
      <sheetName val="EVALUACIÓN SOLIDEZ CONTROLES"/>
      <sheetName val="Hoja3"/>
      <sheetName val="NOOO"/>
      <sheetName val="Hoja2"/>
      <sheetName val="VALORACIÓN RIESGOS RESIDUAL"/>
      <sheetName val="MAPA DE RIESGO ADMON"/>
      <sheetName val="NOO"/>
      <sheetName val="NO"/>
      <sheetName val="Hoja4"/>
      <sheetName val="Hoja5"/>
    </sheetNames>
    <sheetDataSet>
      <sheetData sheetId="0" refreshError="1"/>
      <sheetData sheetId="1" refreshError="1">
        <row r="8">
          <cell r="A8" t="str">
            <v>PROCESO: GESTIÓN DOCUMENTAL</v>
          </cell>
        </row>
        <row r="9">
          <cell r="A9" t="str">
            <v xml:space="preserve">OBJETIVO: IMPLEMENTAR EL PROGRAMA DE GESTIÓN DOCUMENTAL, APLICANDO LOS PROCESOS ESTABLECIDOS A TRAVÉS DE LOS INSTRUMENTOS ARCHIVÍSTICOS, EMPLEANDO TECNOLOGÍA PARA GARANTIZAR EL ACCESO A LA INFORMACIÓN EN FORMA OPORTUNA Y PRESERVAR LA MEMORIA INSTITUCIONAL.
</v>
          </cell>
        </row>
      </sheetData>
      <sheetData sheetId="2" refreshError="1"/>
      <sheetData sheetId="3" refreshError="1"/>
      <sheetData sheetId="4" refreshError="1"/>
      <sheetData sheetId="5" refreshError="1"/>
      <sheetData sheetId="6" refreshError="1"/>
      <sheetData sheetId="7" refreshError="1"/>
      <sheetData sheetId="8" refreshError="1">
        <row r="26">
          <cell r="G26" t="str">
            <v>D1,D2,O1,O3,O5 Dar a conocer a través de diferentes canales de comunicación institucional la oferta  de   capacitación de la red interinstitucional, las herramientas técnicas y el material de apoyo  disponible de las entidades del Estado  a los funcionarios y contratistas</v>
          </cell>
        </row>
        <row r="28">
          <cell r="G28" t="str">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ell>
        </row>
        <row r="29">
          <cell r="J29" t="str">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ell>
        </row>
        <row r="30">
          <cell r="G30" t="str">
            <v>D3,O3 Realizar reunión mensual con el grupo de gestión documental para socializar y fomentar los valores del código de integridad y buen gobierno</v>
          </cell>
        </row>
        <row r="33">
          <cell r="G33" t="str">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ell>
        </row>
      </sheetData>
      <sheetData sheetId="9" refreshError="1">
        <row r="10">
          <cell r="J10" t="str">
            <v>CORRUPCION</v>
          </cell>
        </row>
      </sheetData>
      <sheetData sheetId="10" refreshError="1">
        <row r="10">
          <cell r="A10" t="str">
            <v>Posibilidad de recibir o solicitar cualquier dadiva o beneficio a nombre propio o de terceros, con el fin de manipular, ocultar, alterar o destruir un documento o expediente</v>
          </cell>
          <cell r="D10" t="str">
            <v>Baja competencia del personal contratado e idoneidad frente al manejo del proceso de Gestión Documental en las Unidades Administrativas</v>
          </cell>
        </row>
        <row r="11">
          <cell r="D11" t="str">
            <v>Falta de aplicación de manuales, procedimientos y formatos en los archivos de gestión establecidos en el proceso de gestión documental por parte de las unidades administrativas</v>
          </cell>
        </row>
        <row r="12">
          <cell r="D12" t="str">
            <v>Ausencia de aplicación cultural de los principios y valores establecido en el código y Integridad y Buen Gobierno</v>
          </cell>
        </row>
        <row r="13">
          <cell r="D13" t="str">
            <v>Deficiente seguimiento a la implementación del proceso de gestión documental en las unidades administrativas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1">
          <cell r="K11" t="str">
            <v>EXTREMA</v>
          </cell>
        </row>
        <row r="14">
          <cell r="E14" t="str">
            <v>Casi seguro</v>
          </cell>
          <cell r="J14" t="str">
            <v>Mayor</v>
          </cell>
        </row>
      </sheetData>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Hoja4"/>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0">
          <cell r="A10" t="str">
            <v>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v>
          </cell>
        </row>
        <row r="13">
          <cell r="I13" t="str">
            <v>D11 A6. INICIAR CON EL DEBIDO PROCESO EN LO REFERENTE A LAS DENUNCIAS A LOS ENTES DE CONTROL SEGÚN CORRESPONDA</v>
          </cell>
          <cell r="J13" t="str">
            <v>DENUNCIAS Y OFICIOS</v>
          </cell>
          <cell r="K13" t="str">
            <v>Secretario y Directora</v>
          </cell>
        </row>
      </sheetData>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3" sqref="B3"/>
    </sheetView>
  </sheetViews>
  <sheetFormatPr baseColWidth="10" defaultRowHeight="15" x14ac:dyDescent="0.25"/>
  <cols>
    <col min="1" max="1" width="3" bestFit="1" customWidth="1"/>
    <col min="2" max="2" width="73" bestFit="1" customWidth="1"/>
  </cols>
  <sheetData>
    <row r="1" spans="1:2" ht="30" x14ac:dyDescent="0.25">
      <c r="A1" s="29" t="s">
        <v>23</v>
      </c>
      <c r="B1" s="1" t="s">
        <v>0</v>
      </c>
    </row>
    <row r="2" spans="1:2" x14ac:dyDescent="0.25">
      <c r="A2" s="2">
        <v>1</v>
      </c>
      <c r="B2" s="3" t="s">
        <v>1</v>
      </c>
    </row>
    <row r="3" spans="1:2" x14ac:dyDescent="0.25">
      <c r="A3" s="2">
        <v>2</v>
      </c>
      <c r="B3" s="4" t="s">
        <v>2</v>
      </c>
    </row>
    <row r="4" spans="1:2" x14ac:dyDescent="0.25">
      <c r="A4" s="2">
        <v>3</v>
      </c>
      <c r="B4" s="4" t="s">
        <v>3</v>
      </c>
    </row>
    <row r="5" spans="1:2" x14ac:dyDescent="0.25">
      <c r="A5" s="2">
        <v>4</v>
      </c>
      <c r="B5" s="4" t="s">
        <v>4</v>
      </c>
    </row>
    <row r="6" spans="1:2" x14ac:dyDescent="0.25">
      <c r="A6" s="2">
        <v>5</v>
      </c>
      <c r="B6" s="4" t="s">
        <v>5</v>
      </c>
    </row>
    <row r="7" spans="1:2" x14ac:dyDescent="0.25">
      <c r="A7" s="2">
        <v>6</v>
      </c>
      <c r="B7" s="4" t="s">
        <v>6</v>
      </c>
    </row>
    <row r="8" spans="1:2" x14ac:dyDescent="0.25">
      <c r="A8" s="2">
        <v>7</v>
      </c>
      <c r="B8" s="4" t="s">
        <v>7</v>
      </c>
    </row>
    <row r="9" spans="1:2" x14ac:dyDescent="0.25">
      <c r="A9" s="2">
        <v>8</v>
      </c>
      <c r="B9" s="4" t="s">
        <v>8</v>
      </c>
    </row>
    <row r="10" spans="1:2" x14ac:dyDescent="0.25">
      <c r="A10" s="2">
        <v>9</v>
      </c>
      <c r="B10" s="4" t="s">
        <v>9</v>
      </c>
    </row>
    <row r="11" spans="1:2" x14ac:dyDescent="0.25">
      <c r="A11" s="2">
        <v>10</v>
      </c>
      <c r="B11" s="4" t="s">
        <v>10</v>
      </c>
    </row>
    <row r="12" spans="1:2" x14ac:dyDescent="0.25">
      <c r="A12" s="2">
        <v>11</v>
      </c>
      <c r="B12" s="4" t="s">
        <v>11</v>
      </c>
    </row>
    <row r="13" spans="1:2" x14ac:dyDescent="0.25">
      <c r="A13" s="2">
        <v>12</v>
      </c>
      <c r="B13" s="4" t="s">
        <v>12</v>
      </c>
    </row>
    <row r="14" spans="1:2" x14ac:dyDescent="0.25">
      <c r="A14" s="2">
        <v>13</v>
      </c>
      <c r="B14" s="4" t="s">
        <v>13</v>
      </c>
    </row>
    <row r="15" spans="1:2" x14ac:dyDescent="0.25">
      <c r="A15" s="2">
        <v>14</v>
      </c>
      <c r="B15" s="4" t="s">
        <v>14</v>
      </c>
    </row>
    <row r="16" spans="1:2" x14ac:dyDescent="0.25">
      <c r="A16" s="2">
        <v>15</v>
      </c>
      <c r="B16" s="4" t="s">
        <v>15</v>
      </c>
    </row>
    <row r="17" spans="1:2" x14ac:dyDescent="0.25">
      <c r="A17" s="2">
        <v>16</v>
      </c>
      <c r="B17" s="4" t="s">
        <v>16</v>
      </c>
    </row>
    <row r="18" spans="1:2" x14ac:dyDescent="0.25">
      <c r="A18" s="2">
        <v>17</v>
      </c>
      <c r="B18" s="4" t="s">
        <v>17</v>
      </c>
    </row>
    <row r="19" spans="1:2" x14ac:dyDescent="0.25">
      <c r="A19" s="2">
        <v>18</v>
      </c>
      <c r="B19" s="4" t="s">
        <v>18</v>
      </c>
    </row>
    <row r="20" spans="1:2" x14ac:dyDescent="0.25">
      <c r="A20" s="2">
        <v>19</v>
      </c>
      <c r="B20" s="4" t="s">
        <v>19</v>
      </c>
    </row>
    <row r="21" spans="1:2" x14ac:dyDescent="0.25">
      <c r="A21" s="2">
        <v>20</v>
      </c>
      <c r="B21" s="4" t="s">
        <v>20</v>
      </c>
    </row>
    <row r="22" spans="1:2" x14ac:dyDescent="0.25">
      <c r="A22" s="2">
        <v>21</v>
      </c>
      <c r="B22" s="5" t="s">
        <v>21</v>
      </c>
    </row>
    <row r="23" spans="1:2" x14ac:dyDescent="0.25">
      <c r="A23" s="2">
        <v>22</v>
      </c>
      <c r="B23" s="5" t="s">
        <v>22</v>
      </c>
    </row>
    <row r="24" spans="1:2" x14ac:dyDescent="0.25">
      <c r="A24" s="6">
        <v>23</v>
      </c>
      <c r="B24" s="7" t="s">
        <v>60</v>
      </c>
    </row>
  </sheetData>
  <hyperlinks>
    <hyperlink ref="B2" location="'1'!A1" display="SISTEMA INTEGRADO DE GESTION"/>
    <hyperlink ref="B3" location="'2'!A1" display="PLANEACIÓN ESTRATÉGICA Y TERRITORIAL"/>
    <hyperlink ref="B4" location="'3'!A1" display="GESTIÓN DEL SERVICIO Y ATENCIÓN AL CIUDADANO"/>
    <hyperlink ref="B5" location="'4'!A1" display="GESTIÓN HUMANA"/>
    <hyperlink ref="B6" location="'5'!A1" display="GESTIÓN JURÍDICA"/>
    <hyperlink ref="B7" location="'6'!A1" display="GESTIÓN DE LA SALUD"/>
    <hyperlink ref="B8" location="'7'!A1" display="GESTION SOCIAL Y COMUNITARIA"/>
    <hyperlink ref="B9" location="'8'!A1" display="GESTION EDUCATIVA"/>
    <hyperlink ref="B10" location="'9'!A1" display="GESTION DEL TRANSITO Y LA MOVILIDAD"/>
    <hyperlink ref="B11" location="'10'!A1" display="GESTIÓN DE HACIENDA PÚBLICA"/>
    <hyperlink ref="B12" location="'11'!A1" display="GESTION AMBIENTAL"/>
    <hyperlink ref="B13" location="'12'!A1" display="GESTION DE INFRAESTRUCTURA TECNOLOGICA"/>
    <hyperlink ref="B14" location="'13'!A1" display="GESTIÒN DEL DESARROLLO ECONÒMICO Y LA COMPETITIVIDAD "/>
    <hyperlink ref="B15" location="'14'!A1" display="GESTIÓN DE LA GOBERNABILIDAD, PARTICIPACIÓN Y CONVIVENCIA CIUDADANA."/>
    <hyperlink ref="B16" location="'15'!A1" display="GESTIÓN DE LA INFORMACIÓN Y LA COMUNICACIÓN"/>
    <hyperlink ref="B17" location="'16'!A1" display="GESTION Y CONTROL DISCIPLINARIO"/>
    <hyperlink ref="B18" location="'17'!A1" display="GESTIÓN DE INNOVACION Y TICS"/>
    <hyperlink ref="B19" location="'18'!A1" display="GESTION DE INFRAESTRUCTURA Y OBRAS PUBLICAS"/>
    <hyperlink ref="B20" location="'19'!A1" display="GESTION DOCUMENTAL"/>
    <hyperlink ref="B21" location="'20'!A1" display="GESTIÓN DE EVALUACIÓN Y  SEGUIMIENTO"/>
    <hyperlink ref="B22" location="'21'!A1" display="GESTIÓN DE RECURSOS FISICOS"/>
    <hyperlink ref="B23" location="'22'!A1" display="GESTION CONTRACTUAL"/>
    <hyperlink ref="B24" location="'23'!A1" display="GESTION ARTISTICA Y CULTURAL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7"/>
  <sheetViews>
    <sheetView zoomScale="84" zoomScaleNormal="84" workbookViewId="0">
      <selection sqref="A1:A3"/>
    </sheetView>
  </sheetViews>
  <sheetFormatPr baseColWidth="10" defaultRowHeight="15" x14ac:dyDescent="0.25"/>
  <cols>
    <col min="1" max="1" width="44.28515625" customWidth="1"/>
    <col min="2" max="2" width="20.42578125" customWidth="1"/>
    <col min="3" max="3" width="23.28515625" hidden="1" customWidth="1"/>
    <col min="4" max="4" width="19.140625" hidden="1" customWidth="1"/>
    <col min="5" max="8" width="11.42578125" hidden="1" customWidth="1"/>
    <col min="9" max="9" width="25.7109375" hidden="1" customWidth="1"/>
    <col min="10" max="10" width="42.42578125" hidden="1" customWidth="1"/>
    <col min="11" max="11" width="11.42578125" hidden="1" customWidth="1"/>
    <col min="12" max="12" width="20.5703125" customWidth="1"/>
    <col min="13" max="13" width="28.7109375" customWidth="1"/>
    <col min="14" max="14" width="20.5703125" customWidth="1"/>
    <col min="15" max="15" width="41.28515625" customWidth="1"/>
    <col min="17" max="17" width="27.7109375" customWidth="1"/>
    <col min="18" max="18" width="24" customWidth="1"/>
    <col min="19" max="19" width="25.7109375" customWidth="1"/>
    <col min="20" max="20" width="23.42578125" customWidth="1"/>
    <col min="21" max="21" width="34.5703125" customWidth="1"/>
    <col min="22" max="23" width="30.85546875" customWidth="1"/>
    <col min="29" max="29" width="27" customWidth="1"/>
    <col min="31" max="31" width="20.85546875" customWidth="1"/>
    <col min="33" max="33" width="170" customWidth="1"/>
    <col min="36" max="36" width="17.5703125" customWidth="1"/>
    <col min="37" max="37" width="19.28515625" customWidth="1"/>
    <col min="38" max="38" width="37.85546875" customWidth="1"/>
    <col min="39" max="39" width="34.85546875" customWidth="1"/>
  </cols>
  <sheetData>
    <row r="1" spans="1:38" s="39" customFormat="1" ht="38.25" customHeight="1" x14ac:dyDescent="0.2">
      <c r="A1" s="380" t="s">
        <v>64</v>
      </c>
      <c r="B1" s="377" t="s">
        <v>24</v>
      </c>
      <c r="C1" s="377" t="s">
        <v>25</v>
      </c>
      <c r="D1" s="377" t="s">
        <v>65</v>
      </c>
      <c r="E1" s="382" t="s">
        <v>26</v>
      </c>
      <c r="F1" s="382" t="s">
        <v>27</v>
      </c>
      <c r="G1" s="382" t="s">
        <v>66</v>
      </c>
      <c r="H1" s="382" t="s">
        <v>28</v>
      </c>
      <c r="I1" s="382" t="s">
        <v>29</v>
      </c>
      <c r="J1" s="377" t="s">
        <v>30</v>
      </c>
      <c r="K1" s="377" t="s">
        <v>31</v>
      </c>
      <c r="L1" s="377" t="s">
        <v>32</v>
      </c>
      <c r="M1" s="377" t="s">
        <v>33</v>
      </c>
      <c r="N1" s="378" t="s">
        <v>34</v>
      </c>
      <c r="O1" s="378"/>
      <c r="P1" s="378"/>
      <c r="Q1" s="378" t="s">
        <v>35</v>
      </c>
      <c r="R1" s="378"/>
      <c r="S1" s="378"/>
      <c r="T1" s="378"/>
      <c r="U1" s="378"/>
      <c r="V1" s="378" t="s">
        <v>36</v>
      </c>
      <c r="W1" s="378"/>
      <c r="X1" s="378"/>
      <c r="Y1" s="378"/>
      <c r="Z1" s="378"/>
      <c r="AA1" s="378"/>
      <c r="AB1" s="378"/>
      <c r="AC1" s="378" t="s">
        <v>37</v>
      </c>
      <c r="AD1" s="378"/>
      <c r="AE1" s="378"/>
      <c r="AF1" s="378"/>
      <c r="AG1" s="378"/>
      <c r="AH1" s="378"/>
      <c r="AI1" s="378"/>
      <c r="AJ1" s="378"/>
      <c r="AK1" s="378"/>
      <c r="AL1" s="378"/>
    </row>
    <row r="2" spans="1:38" s="39" customFormat="1" ht="26.25" customHeight="1" x14ac:dyDescent="0.2">
      <c r="A2" s="380"/>
      <c r="B2" s="377"/>
      <c r="C2" s="377"/>
      <c r="D2" s="377"/>
      <c r="E2" s="382"/>
      <c r="F2" s="382"/>
      <c r="G2" s="382"/>
      <c r="H2" s="382"/>
      <c r="I2" s="382"/>
      <c r="J2" s="377"/>
      <c r="K2" s="377"/>
      <c r="L2" s="377"/>
      <c r="M2" s="377"/>
      <c r="N2" s="378"/>
      <c r="O2" s="378"/>
      <c r="P2" s="378"/>
      <c r="Q2" s="378"/>
      <c r="R2" s="378"/>
      <c r="S2" s="378"/>
      <c r="T2" s="378"/>
      <c r="U2" s="378"/>
      <c r="V2" s="378" t="s">
        <v>38</v>
      </c>
      <c r="W2" s="378"/>
      <c r="X2" s="378"/>
      <c r="Y2" s="378"/>
      <c r="Z2" s="378"/>
      <c r="AA2" s="378" t="s">
        <v>39</v>
      </c>
      <c r="AB2" s="378" t="s">
        <v>40</v>
      </c>
      <c r="AC2" s="378"/>
      <c r="AD2" s="378"/>
      <c r="AE2" s="378"/>
      <c r="AF2" s="378"/>
      <c r="AG2" s="378"/>
      <c r="AH2" s="378"/>
      <c r="AI2" s="378"/>
      <c r="AJ2" s="378"/>
      <c r="AK2" s="378"/>
      <c r="AL2" s="378"/>
    </row>
    <row r="3" spans="1:38" s="39" customFormat="1" ht="99.75" customHeight="1" x14ac:dyDescent="0.2">
      <c r="A3" s="380"/>
      <c r="B3" s="429"/>
      <c r="C3" s="429"/>
      <c r="D3" s="429"/>
      <c r="E3" s="430"/>
      <c r="F3" s="430"/>
      <c r="G3" s="430"/>
      <c r="H3" s="430"/>
      <c r="I3" s="430"/>
      <c r="J3" s="429"/>
      <c r="K3" s="429"/>
      <c r="L3" s="429"/>
      <c r="M3" s="429"/>
      <c r="N3" s="59" t="s">
        <v>67</v>
      </c>
      <c r="O3" s="59" t="s">
        <v>68</v>
      </c>
      <c r="P3" s="59" t="s">
        <v>41</v>
      </c>
      <c r="Q3" s="59" t="s">
        <v>42</v>
      </c>
      <c r="R3" s="30" t="s">
        <v>91</v>
      </c>
      <c r="S3" s="59" t="s">
        <v>85</v>
      </c>
      <c r="T3" s="59" t="s">
        <v>86</v>
      </c>
      <c r="U3" s="59" t="s">
        <v>79</v>
      </c>
      <c r="V3" s="59" t="s">
        <v>43</v>
      </c>
      <c r="W3" s="59" t="s">
        <v>44</v>
      </c>
      <c r="X3" s="59" t="s">
        <v>45</v>
      </c>
      <c r="Y3" s="59" t="s">
        <v>46</v>
      </c>
      <c r="Z3" s="59" t="s">
        <v>69</v>
      </c>
      <c r="AA3" s="379"/>
      <c r="AB3" s="379"/>
      <c r="AC3" s="59" t="s">
        <v>47</v>
      </c>
      <c r="AD3" s="59" t="s">
        <v>48</v>
      </c>
      <c r="AE3" s="59" t="s">
        <v>49</v>
      </c>
      <c r="AF3" s="59" t="s">
        <v>50</v>
      </c>
      <c r="AG3" s="59" t="s">
        <v>51</v>
      </c>
      <c r="AH3" s="59" t="s">
        <v>52</v>
      </c>
      <c r="AI3" s="59" t="s">
        <v>53</v>
      </c>
      <c r="AJ3" s="59" t="s">
        <v>87</v>
      </c>
      <c r="AK3" s="59" t="s">
        <v>54</v>
      </c>
      <c r="AL3" s="59" t="s">
        <v>55</v>
      </c>
    </row>
    <row r="4" spans="1:38" s="39" customFormat="1" ht="216.75" customHeight="1" x14ac:dyDescent="0.2">
      <c r="A4" s="360" t="s">
        <v>213</v>
      </c>
      <c r="B4" s="486" t="s">
        <v>214</v>
      </c>
      <c r="C4" s="418" t="s">
        <v>57</v>
      </c>
      <c r="D4" s="57" t="s">
        <v>215</v>
      </c>
      <c r="E4" s="418" t="s">
        <v>95</v>
      </c>
      <c r="F4" s="418" t="s">
        <v>216</v>
      </c>
      <c r="G4" s="418" t="s">
        <v>217</v>
      </c>
      <c r="H4" s="418" t="s">
        <v>59</v>
      </c>
      <c r="I4" s="62" t="s">
        <v>218</v>
      </c>
      <c r="J4" s="54" t="s">
        <v>219</v>
      </c>
      <c r="K4" s="54" t="s">
        <v>220</v>
      </c>
      <c r="L4" s="54" t="s">
        <v>221</v>
      </c>
      <c r="M4" s="62" t="s">
        <v>222</v>
      </c>
      <c r="N4" s="57" t="s">
        <v>223</v>
      </c>
      <c r="O4" s="45">
        <v>0.25</v>
      </c>
      <c r="P4" s="62" t="s">
        <v>224</v>
      </c>
      <c r="Q4" s="502" t="s">
        <v>225</v>
      </c>
      <c r="R4" s="57" t="s">
        <v>226</v>
      </c>
      <c r="S4" s="370" t="s">
        <v>227</v>
      </c>
      <c r="T4" s="499" t="s">
        <v>228</v>
      </c>
      <c r="U4" s="65" t="s">
        <v>229</v>
      </c>
      <c r="V4" s="486" t="s">
        <v>214</v>
      </c>
      <c r="W4" s="364" t="s">
        <v>56</v>
      </c>
      <c r="X4" s="364" t="s">
        <v>56</v>
      </c>
      <c r="Y4" s="364" t="s">
        <v>75</v>
      </c>
      <c r="Z4" s="418" t="s">
        <v>56</v>
      </c>
      <c r="AA4" s="418" t="s">
        <v>153</v>
      </c>
      <c r="AB4" s="486" t="s">
        <v>84</v>
      </c>
      <c r="AC4" s="56" t="s">
        <v>75</v>
      </c>
      <c r="AD4" s="56" t="s">
        <v>56</v>
      </c>
      <c r="AE4" s="56" t="s">
        <v>56</v>
      </c>
      <c r="AF4" s="56" t="s">
        <v>56</v>
      </c>
      <c r="AG4" s="56" t="s">
        <v>56</v>
      </c>
      <c r="AH4" s="56" t="s">
        <v>56</v>
      </c>
      <c r="AI4" s="486" t="s">
        <v>230</v>
      </c>
      <c r="AJ4" s="62" t="s">
        <v>231</v>
      </c>
      <c r="AK4" s="77" t="s">
        <v>232</v>
      </c>
      <c r="AL4" s="499" t="s">
        <v>233</v>
      </c>
    </row>
    <row r="5" spans="1:38" s="39" customFormat="1" ht="316.5" customHeight="1" x14ac:dyDescent="0.2">
      <c r="A5" s="360"/>
      <c r="B5" s="486"/>
      <c r="C5" s="418"/>
      <c r="D5" s="57" t="s">
        <v>234</v>
      </c>
      <c r="E5" s="418"/>
      <c r="F5" s="418"/>
      <c r="G5" s="418"/>
      <c r="H5" s="418"/>
      <c r="I5" s="62" t="s">
        <v>235</v>
      </c>
      <c r="J5" s="54" t="s">
        <v>236</v>
      </c>
      <c r="K5" s="54" t="s">
        <v>220</v>
      </c>
      <c r="L5" s="54" t="s">
        <v>221</v>
      </c>
      <c r="M5" s="62" t="s">
        <v>237</v>
      </c>
      <c r="N5" s="57" t="s">
        <v>238</v>
      </c>
      <c r="O5" s="45">
        <v>0.2</v>
      </c>
      <c r="P5" s="62" t="s">
        <v>239</v>
      </c>
      <c r="Q5" s="503"/>
      <c r="R5" s="57" t="s">
        <v>240</v>
      </c>
      <c r="S5" s="371"/>
      <c r="T5" s="500"/>
      <c r="U5" s="56" t="s">
        <v>229</v>
      </c>
      <c r="V5" s="486"/>
      <c r="W5" s="365"/>
      <c r="X5" s="365"/>
      <c r="Y5" s="365"/>
      <c r="Z5" s="418"/>
      <c r="AA5" s="418"/>
      <c r="AB5" s="486"/>
      <c r="AC5" s="56" t="s">
        <v>75</v>
      </c>
      <c r="AD5" s="56" t="s">
        <v>56</v>
      </c>
      <c r="AE5" s="56" t="s">
        <v>56</v>
      </c>
      <c r="AF5" s="56" t="s">
        <v>56</v>
      </c>
      <c r="AG5" s="56" t="s">
        <v>56</v>
      </c>
      <c r="AH5" s="56" t="s">
        <v>56</v>
      </c>
      <c r="AI5" s="486"/>
      <c r="AJ5" s="62" t="s">
        <v>231</v>
      </c>
      <c r="AK5" s="53" t="s">
        <v>168</v>
      </c>
      <c r="AL5" s="500"/>
    </row>
    <row r="6" spans="1:38" s="39" customFormat="1" ht="218.25" customHeight="1" x14ac:dyDescent="0.2">
      <c r="A6" s="360"/>
      <c r="B6" s="486"/>
      <c r="C6" s="418"/>
      <c r="D6" s="57" t="s">
        <v>241</v>
      </c>
      <c r="E6" s="418"/>
      <c r="F6" s="418"/>
      <c r="G6" s="418"/>
      <c r="H6" s="418"/>
      <c r="I6" s="62" t="s">
        <v>242</v>
      </c>
      <c r="J6" s="56" t="s">
        <v>243</v>
      </c>
      <c r="K6" s="54" t="s">
        <v>244</v>
      </c>
      <c r="L6" s="56" t="s">
        <v>221</v>
      </c>
      <c r="M6" s="62" t="s">
        <v>237</v>
      </c>
      <c r="N6" s="57" t="s">
        <v>245</v>
      </c>
      <c r="O6" s="45">
        <v>1</v>
      </c>
      <c r="P6" s="62" t="s">
        <v>74</v>
      </c>
      <c r="Q6" s="503"/>
      <c r="R6" s="57" t="s">
        <v>246</v>
      </c>
      <c r="S6" s="371"/>
      <c r="T6" s="500"/>
      <c r="U6" s="56" t="s">
        <v>229</v>
      </c>
      <c r="V6" s="486"/>
      <c r="W6" s="365"/>
      <c r="X6" s="365"/>
      <c r="Y6" s="365"/>
      <c r="Z6" s="418"/>
      <c r="AA6" s="418"/>
      <c r="AB6" s="486"/>
      <c r="AC6" s="56" t="s">
        <v>75</v>
      </c>
      <c r="AD6" s="56" t="s">
        <v>56</v>
      </c>
      <c r="AE6" s="56" t="s">
        <v>56</v>
      </c>
      <c r="AF6" s="56" t="s">
        <v>56</v>
      </c>
      <c r="AG6" s="56" t="s">
        <v>56</v>
      </c>
      <c r="AH6" s="56" t="s">
        <v>56</v>
      </c>
      <c r="AI6" s="486"/>
      <c r="AJ6" s="62" t="s">
        <v>231</v>
      </c>
      <c r="AK6" s="77" t="s">
        <v>247</v>
      </c>
      <c r="AL6" s="500"/>
    </row>
    <row r="7" spans="1:38" s="39" customFormat="1" ht="184.5" customHeight="1" x14ac:dyDescent="0.2">
      <c r="A7" s="360"/>
      <c r="B7" s="486"/>
      <c r="C7" s="418"/>
      <c r="D7" s="57">
        <v>0</v>
      </c>
      <c r="E7" s="418"/>
      <c r="F7" s="418"/>
      <c r="G7" s="418"/>
      <c r="H7" s="42" t="s">
        <v>58</v>
      </c>
      <c r="I7" s="43" t="s">
        <v>248</v>
      </c>
      <c r="J7" s="54" t="s">
        <v>249</v>
      </c>
      <c r="K7" s="54" t="s">
        <v>220</v>
      </c>
      <c r="L7" s="62"/>
      <c r="M7" s="62" t="s">
        <v>237</v>
      </c>
      <c r="N7" s="57" t="s">
        <v>250</v>
      </c>
      <c r="O7" s="45">
        <v>1</v>
      </c>
      <c r="P7" s="62" t="s">
        <v>74</v>
      </c>
      <c r="Q7" s="504"/>
      <c r="R7" s="57" t="s">
        <v>246</v>
      </c>
      <c r="S7" s="372"/>
      <c r="T7" s="501"/>
      <c r="U7" s="54" t="s">
        <v>251</v>
      </c>
      <c r="V7" s="486"/>
      <c r="W7" s="366"/>
      <c r="X7" s="366"/>
      <c r="Y7" s="366"/>
      <c r="Z7" s="418"/>
      <c r="AA7" s="418"/>
      <c r="AB7" s="486"/>
      <c r="AC7" s="56" t="s">
        <v>75</v>
      </c>
      <c r="AD7" s="56" t="s">
        <v>138</v>
      </c>
      <c r="AE7" s="56" t="s">
        <v>56</v>
      </c>
      <c r="AF7" s="56" t="s">
        <v>56</v>
      </c>
      <c r="AG7" s="56" t="s">
        <v>56</v>
      </c>
      <c r="AH7" s="56" t="s">
        <v>56</v>
      </c>
      <c r="AI7" s="486"/>
      <c r="AJ7" s="62" t="s">
        <v>231</v>
      </c>
      <c r="AK7" s="57" t="s">
        <v>252</v>
      </c>
      <c r="AL7" s="501"/>
    </row>
  </sheetData>
  <mergeCells count="39">
    <mergeCell ref="K1:K3"/>
    <mergeCell ref="F1:F3"/>
    <mergeCell ref="G1:G3"/>
    <mergeCell ref="H1:H3"/>
    <mergeCell ref="I1:I3"/>
    <mergeCell ref="J1:J3"/>
    <mergeCell ref="A1:A3"/>
    <mergeCell ref="B1:B3"/>
    <mergeCell ref="C1:C3"/>
    <mergeCell ref="D1:D3"/>
    <mergeCell ref="E1:E3"/>
    <mergeCell ref="L1:L3"/>
    <mergeCell ref="M1:M3"/>
    <mergeCell ref="N1:P2"/>
    <mergeCell ref="Q1:U2"/>
    <mergeCell ref="V1:AB1"/>
    <mergeCell ref="AC1:AL2"/>
    <mergeCell ref="V2:Z2"/>
    <mergeCell ref="AA2:AA3"/>
    <mergeCell ref="AB2:AB3"/>
    <mergeCell ref="A4:A7"/>
    <mergeCell ref="B4:B7"/>
    <mergeCell ref="C4:C7"/>
    <mergeCell ref="E4:E7"/>
    <mergeCell ref="F4:F7"/>
    <mergeCell ref="G4:G7"/>
    <mergeCell ref="H4:H6"/>
    <mergeCell ref="Q4:Q7"/>
    <mergeCell ref="S4:S7"/>
    <mergeCell ref="T4:T7"/>
    <mergeCell ref="V4:V7"/>
    <mergeCell ref="W4:W7"/>
    <mergeCell ref="AI4:AI7"/>
    <mergeCell ref="AL4:AL7"/>
    <mergeCell ref="X4:X7"/>
    <mergeCell ref="Y4:Y7"/>
    <mergeCell ref="Z4:Z7"/>
    <mergeCell ref="AA4:AA7"/>
    <mergeCell ref="AB4:AB7"/>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M9"/>
  <sheetViews>
    <sheetView zoomScale="68" zoomScaleNormal="68" workbookViewId="0">
      <selection sqref="A1:A3"/>
    </sheetView>
  </sheetViews>
  <sheetFormatPr baseColWidth="10" defaultRowHeight="15" x14ac:dyDescent="0.25"/>
  <cols>
    <col min="1" max="1" width="23.5703125" customWidth="1"/>
    <col min="2" max="2" width="21.5703125" customWidth="1"/>
    <col min="3" max="3" width="17.7109375" customWidth="1"/>
    <col min="4" max="4" width="23.28515625" customWidth="1"/>
    <col min="9" max="9" width="35.42578125" customWidth="1"/>
    <col min="10" max="10" width="29.85546875" customWidth="1"/>
    <col min="11" max="11" width="33.7109375" customWidth="1"/>
    <col min="12" max="12" width="24.42578125" customWidth="1"/>
    <col min="14" max="14" width="81.5703125" customWidth="1"/>
    <col min="15" max="15" width="49.85546875" customWidth="1"/>
    <col min="16" max="16" width="33.85546875" customWidth="1"/>
    <col min="17" max="17" width="47.28515625" customWidth="1"/>
    <col min="18" max="18" width="55.85546875" customWidth="1"/>
    <col min="19" max="19" width="32" customWidth="1"/>
    <col min="20" max="20" width="24.85546875" customWidth="1"/>
    <col min="21" max="21" width="30.140625" customWidth="1"/>
    <col min="22" max="22" width="23.28515625" customWidth="1"/>
    <col min="23" max="23" width="28.85546875" customWidth="1"/>
    <col min="29" max="29" width="30" customWidth="1"/>
    <col min="30" max="30" width="22.5703125" customWidth="1"/>
    <col min="31" max="31" width="16.85546875" customWidth="1"/>
    <col min="32" max="32" width="18.7109375" customWidth="1"/>
    <col min="33" max="33" width="19.85546875" customWidth="1"/>
    <col min="35" max="35" width="28.7109375" customWidth="1"/>
    <col min="36" max="36" width="35" customWidth="1"/>
    <col min="37" max="37" width="47.42578125" customWidth="1"/>
    <col min="38" max="38" width="54.42578125" customWidth="1"/>
    <col min="39" max="39" width="22.140625" customWidth="1"/>
  </cols>
  <sheetData>
    <row r="1" spans="1:39" s="39" customFormat="1" ht="15.75" x14ac:dyDescent="0.2">
      <c r="A1" s="382" t="s">
        <v>64</v>
      </c>
      <c r="B1" s="377" t="s">
        <v>24</v>
      </c>
      <c r="C1" s="377" t="s">
        <v>25</v>
      </c>
      <c r="D1" s="377" t="s">
        <v>65</v>
      </c>
      <c r="E1" s="382" t="s">
        <v>26</v>
      </c>
      <c r="F1" s="382" t="s">
        <v>27</v>
      </c>
      <c r="G1" s="382" t="s">
        <v>66</v>
      </c>
      <c r="H1" s="382" t="s">
        <v>28</v>
      </c>
      <c r="I1" s="382" t="s">
        <v>29</v>
      </c>
      <c r="J1" s="377" t="s">
        <v>30</v>
      </c>
      <c r="K1" s="377" t="s">
        <v>31</v>
      </c>
      <c r="L1" s="377" t="s">
        <v>32</v>
      </c>
      <c r="M1" s="377" t="s">
        <v>33</v>
      </c>
      <c r="N1" s="378" t="s">
        <v>34</v>
      </c>
      <c r="O1" s="378"/>
      <c r="P1" s="378"/>
      <c r="Q1" s="378" t="s">
        <v>35</v>
      </c>
      <c r="R1" s="378"/>
      <c r="S1" s="378"/>
      <c r="T1" s="378"/>
      <c r="U1" s="378"/>
      <c r="V1" s="378" t="s">
        <v>36</v>
      </c>
      <c r="W1" s="378"/>
      <c r="X1" s="378"/>
      <c r="Y1" s="378"/>
      <c r="Z1" s="378"/>
      <c r="AA1" s="378"/>
      <c r="AB1" s="378"/>
      <c r="AC1" s="378" t="s">
        <v>37</v>
      </c>
      <c r="AD1" s="378"/>
      <c r="AE1" s="378"/>
      <c r="AF1" s="378"/>
      <c r="AG1" s="378"/>
      <c r="AH1" s="378"/>
      <c r="AI1" s="378"/>
      <c r="AJ1" s="378"/>
      <c r="AK1" s="378"/>
      <c r="AL1" s="378"/>
      <c r="AM1" s="39" t="s">
        <v>415</v>
      </c>
    </row>
    <row r="2" spans="1:39" s="39" customFormat="1" ht="15.75" x14ac:dyDescent="0.2">
      <c r="A2" s="382"/>
      <c r="B2" s="377"/>
      <c r="C2" s="377"/>
      <c r="D2" s="377"/>
      <c r="E2" s="382"/>
      <c r="F2" s="382"/>
      <c r="G2" s="382"/>
      <c r="H2" s="382"/>
      <c r="I2" s="382"/>
      <c r="J2" s="377"/>
      <c r="K2" s="377"/>
      <c r="L2" s="377"/>
      <c r="M2" s="377"/>
      <c r="N2" s="378"/>
      <c r="O2" s="378"/>
      <c r="P2" s="378"/>
      <c r="Q2" s="378"/>
      <c r="R2" s="378"/>
      <c r="S2" s="378"/>
      <c r="T2" s="378"/>
      <c r="U2" s="378"/>
      <c r="V2" s="378" t="s">
        <v>38</v>
      </c>
      <c r="W2" s="378"/>
      <c r="X2" s="378"/>
      <c r="Y2" s="378"/>
      <c r="Z2" s="378"/>
      <c r="AA2" s="378" t="s">
        <v>39</v>
      </c>
      <c r="AB2" s="378" t="s">
        <v>40</v>
      </c>
      <c r="AC2" s="378"/>
      <c r="AD2" s="378"/>
      <c r="AE2" s="378"/>
      <c r="AF2" s="378"/>
      <c r="AG2" s="378"/>
      <c r="AH2" s="378"/>
      <c r="AI2" s="378"/>
      <c r="AJ2" s="378"/>
      <c r="AK2" s="378"/>
      <c r="AL2" s="378"/>
    </row>
    <row r="3" spans="1:39" s="39" customFormat="1" ht="274.5" x14ac:dyDescent="0.2">
      <c r="A3" s="382"/>
      <c r="B3" s="377"/>
      <c r="C3" s="377"/>
      <c r="D3" s="377"/>
      <c r="E3" s="382"/>
      <c r="F3" s="382"/>
      <c r="G3" s="382"/>
      <c r="H3" s="382"/>
      <c r="I3" s="382"/>
      <c r="J3" s="377"/>
      <c r="K3" s="377"/>
      <c r="L3" s="377"/>
      <c r="M3" s="377"/>
      <c r="N3" s="68" t="s">
        <v>67</v>
      </c>
      <c r="O3" s="68" t="s">
        <v>68</v>
      </c>
      <c r="P3" s="68" t="s">
        <v>41</v>
      </c>
      <c r="Q3" s="68" t="s">
        <v>42</v>
      </c>
      <c r="R3" s="88" t="s">
        <v>270</v>
      </c>
      <c r="S3" s="68" t="s">
        <v>271</v>
      </c>
      <c r="T3" s="68" t="s">
        <v>414</v>
      </c>
      <c r="U3" s="68" t="s">
        <v>413</v>
      </c>
      <c r="V3" s="68" t="s">
        <v>43</v>
      </c>
      <c r="W3" s="68" t="s">
        <v>44</v>
      </c>
      <c r="X3" s="68" t="s">
        <v>45</v>
      </c>
      <c r="Y3" s="68" t="s">
        <v>46</v>
      </c>
      <c r="Z3" s="68" t="s">
        <v>69</v>
      </c>
      <c r="AA3" s="378"/>
      <c r="AB3" s="378"/>
      <c r="AC3" s="68" t="s">
        <v>47</v>
      </c>
      <c r="AD3" s="68" t="s">
        <v>48</v>
      </c>
      <c r="AE3" s="68" t="s">
        <v>49</v>
      </c>
      <c r="AF3" s="68" t="s">
        <v>50</v>
      </c>
      <c r="AG3" s="68" t="s">
        <v>51</v>
      </c>
      <c r="AH3" s="68" t="s">
        <v>52</v>
      </c>
      <c r="AI3" s="68" t="s">
        <v>53</v>
      </c>
      <c r="AJ3" s="68" t="s">
        <v>273</v>
      </c>
      <c r="AK3" s="68" t="s">
        <v>54</v>
      </c>
      <c r="AL3" s="68" t="s">
        <v>55</v>
      </c>
    </row>
    <row r="4" spans="1:39" s="39" customFormat="1" ht="198.75" x14ac:dyDescent="0.2">
      <c r="A4" s="515" t="s">
        <v>412</v>
      </c>
      <c r="B4" s="415" t="s">
        <v>411</v>
      </c>
      <c r="C4" s="508" t="s">
        <v>57</v>
      </c>
      <c r="D4" s="66" t="s">
        <v>410</v>
      </c>
      <c r="E4" s="486" t="s">
        <v>388</v>
      </c>
      <c r="F4" s="373" t="s">
        <v>88</v>
      </c>
      <c r="G4" s="486" t="s">
        <v>80</v>
      </c>
      <c r="H4" s="490" t="s">
        <v>387</v>
      </c>
      <c r="I4" s="123" t="s">
        <v>409</v>
      </c>
      <c r="J4" s="123" t="s">
        <v>408</v>
      </c>
      <c r="K4" s="67" t="s">
        <v>392</v>
      </c>
      <c r="L4" s="67" t="s">
        <v>407</v>
      </c>
      <c r="M4" s="486" t="s">
        <v>382</v>
      </c>
      <c r="N4" s="130" t="s">
        <v>406</v>
      </c>
      <c r="O4" s="383" t="s">
        <v>380</v>
      </c>
      <c r="P4" s="394" t="s">
        <v>405</v>
      </c>
      <c r="Q4" s="505" t="s">
        <v>404</v>
      </c>
      <c r="R4" s="505" t="s">
        <v>403</v>
      </c>
      <c r="S4" s="514" t="s">
        <v>402</v>
      </c>
      <c r="T4" s="383" t="s">
        <v>401</v>
      </c>
      <c r="U4" s="510" t="s">
        <v>378</v>
      </c>
      <c r="V4" s="510" t="s">
        <v>400</v>
      </c>
      <c r="W4" s="509" t="s">
        <v>56</v>
      </c>
      <c r="X4" s="509" t="s">
        <v>56</v>
      </c>
      <c r="Y4" s="509" t="s">
        <v>56</v>
      </c>
      <c r="Z4" s="509" t="s">
        <v>56</v>
      </c>
      <c r="AA4" s="511" t="s">
        <v>57</v>
      </c>
      <c r="AB4" s="510" t="s">
        <v>376</v>
      </c>
      <c r="AC4" s="509" t="s">
        <v>56</v>
      </c>
      <c r="AD4" s="509" t="s">
        <v>56</v>
      </c>
      <c r="AE4" s="509" t="s">
        <v>56</v>
      </c>
      <c r="AF4" s="509" t="s">
        <v>56</v>
      </c>
      <c r="AG4" s="509" t="s">
        <v>56</v>
      </c>
      <c r="AH4" s="509" t="s">
        <v>56</v>
      </c>
      <c r="AI4" s="511" t="s">
        <v>399</v>
      </c>
      <c r="AJ4" s="505" t="s">
        <v>398</v>
      </c>
      <c r="AK4" s="505" t="s">
        <v>397</v>
      </c>
      <c r="AL4" s="505" t="s">
        <v>396</v>
      </c>
    </row>
    <row r="5" spans="1:39" s="39" customFormat="1" ht="270" x14ac:dyDescent="0.2">
      <c r="A5" s="515"/>
      <c r="B5" s="415"/>
      <c r="C5" s="508"/>
      <c r="D5" s="66" t="s">
        <v>395</v>
      </c>
      <c r="E5" s="486"/>
      <c r="F5" s="373"/>
      <c r="G5" s="486"/>
      <c r="H5" s="489"/>
      <c r="I5" s="123" t="s">
        <v>394</v>
      </c>
      <c r="J5" s="123" t="s">
        <v>393</v>
      </c>
      <c r="K5" s="67" t="s">
        <v>392</v>
      </c>
      <c r="L5" s="67" t="s">
        <v>391</v>
      </c>
      <c r="M5" s="486"/>
      <c r="N5" s="130" t="s">
        <v>390</v>
      </c>
      <c r="O5" s="383"/>
      <c r="P5" s="394"/>
      <c r="Q5" s="506"/>
      <c r="R5" s="506"/>
      <c r="S5" s="514"/>
      <c r="T5" s="383"/>
      <c r="U5" s="510"/>
      <c r="V5" s="510"/>
      <c r="W5" s="509"/>
      <c r="X5" s="509"/>
      <c r="Y5" s="509"/>
      <c r="Z5" s="509"/>
      <c r="AA5" s="512"/>
      <c r="AB5" s="510"/>
      <c r="AC5" s="509"/>
      <c r="AD5" s="509"/>
      <c r="AE5" s="509"/>
      <c r="AF5" s="509"/>
      <c r="AG5" s="509"/>
      <c r="AH5" s="509"/>
      <c r="AI5" s="512"/>
      <c r="AJ5" s="506"/>
      <c r="AK5" s="506"/>
      <c r="AL5" s="506"/>
    </row>
    <row r="6" spans="1:39" s="39" customFormat="1" ht="75" x14ac:dyDescent="0.2">
      <c r="A6" s="515"/>
      <c r="B6" s="415"/>
      <c r="C6" s="508"/>
      <c r="D6" s="123"/>
      <c r="E6" s="486"/>
      <c r="F6" s="373"/>
      <c r="G6" s="486"/>
      <c r="H6" s="16" t="s">
        <v>58</v>
      </c>
      <c r="I6" s="117" t="s">
        <v>369</v>
      </c>
      <c r="J6" s="123" t="s">
        <v>368</v>
      </c>
      <c r="K6" s="128" t="s">
        <v>367</v>
      </c>
      <c r="L6" s="67" t="s">
        <v>366</v>
      </c>
      <c r="M6" s="486"/>
      <c r="N6" s="121" t="s">
        <v>365</v>
      </c>
      <c r="O6" s="95"/>
      <c r="P6" s="95"/>
      <c r="Q6" s="506"/>
      <c r="R6" s="506"/>
      <c r="S6" s="514"/>
      <c r="T6" s="383"/>
      <c r="U6" s="510"/>
      <c r="V6" s="510"/>
      <c r="W6" s="509"/>
      <c r="X6" s="509"/>
      <c r="Y6" s="509"/>
      <c r="Z6" s="509"/>
      <c r="AA6" s="513"/>
      <c r="AB6" s="510"/>
      <c r="AC6" s="509"/>
      <c r="AD6" s="509"/>
      <c r="AE6" s="509"/>
      <c r="AF6" s="509"/>
      <c r="AG6" s="509"/>
      <c r="AH6" s="509"/>
      <c r="AI6" s="512"/>
      <c r="AJ6" s="506"/>
      <c r="AK6" s="506"/>
      <c r="AL6" s="506"/>
    </row>
    <row r="7" spans="1:39" s="39" customFormat="1" ht="181.5" x14ac:dyDescent="0.2">
      <c r="A7" s="515"/>
      <c r="B7" s="415" t="s">
        <v>377</v>
      </c>
      <c r="C7" s="508" t="s">
        <v>57</v>
      </c>
      <c r="D7" s="127" t="s">
        <v>389</v>
      </c>
      <c r="E7" s="418" t="s">
        <v>388</v>
      </c>
      <c r="F7" s="487" t="s">
        <v>72</v>
      </c>
      <c r="G7" s="418" t="s">
        <v>80</v>
      </c>
      <c r="H7" s="490" t="s">
        <v>387</v>
      </c>
      <c r="I7" s="123" t="s">
        <v>386</v>
      </c>
      <c r="J7" s="123" t="s">
        <v>385</v>
      </c>
      <c r="K7" s="126" t="s">
        <v>384</v>
      </c>
      <c r="L7" s="67" t="s">
        <v>383</v>
      </c>
      <c r="M7" s="486" t="s">
        <v>382</v>
      </c>
      <c r="N7" s="100" t="s">
        <v>381</v>
      </c>
      <c r="O7" s="383" t="s">
        <v>380</v>
      </c>
      <c r="P7" s="505" t="s">
        <v>379</v>
      </c>
      <c r="Q7" s="506"/>
      <c r="R7" s="506"/>
      <c r="S7" s="514"/>
      <c r="T7" s="383"/>
      <c r="U7" s="510" t="s">
        <v>378</v>
      </c>
      <c r="V7" s="510" t="s">
        <v>377</v>
      </c>
      <c r="W7" s="509" t="s">
        <v>56</v>
      </c>
      <c r="X7" s="509" t="s">
        <v>56</v>
      </c>
      <c r="Y7" s="509" t="s">
        <v>56</v>
      </c>
      <c r="Z7" s="509" t="s">
        <v>56</v>
      </c>
      <c r="AA7" s="509" t="s">
        <v>57</v>
      </c>
      <c r="AB7" s="510" t="s">
        <v>376</v>
      </c>
      <c r="AC7" s="509" t="s">
        <v>56</v>
      </c>
      <c r="AD7" s="509" t="s">
        <v>56</v>
      </c>
      <c r="AE7" s="509" t="s">
        <v>56</v>
      </c>
      <c r="AF7" s="509" t="s">
        <v>56</v>
      </c>
      <c r="AG7" s="509" t="s">
        <v>56</v>
      </c>
      <c r="AH7" s="509" t="s">
        <v>56</v>
      </c>
      <c r="AI7" s="512"/>
      <c r="AJ7" s="506"/>
      <c r="AK7" s="506"/>
      <c r="AL7" s="506"/>
    </row>
    <row r="8" spans="1:39" s="39" customFormat="1" ht="225" x14ac:dyDescent="0.2">
      <c r="A8" s="515"/>
      <c r="B8" s="415"/>
      <c r="C8" s="508"/>
      <c r="D8" s="125" t="s">
        <v>375</v>
      </c>
      <c r="E8" s="418"/>
      <c r="F8" s="487"/>
      <c r="G8" s="418"/>
      <c r="H8" s="489"/>
      <c r="I8" s="123" t="s">
        <v>374</v>
      </c>
      <c r="J8" s="123" t="s">
        <v>373</v>
      </c>
      <c r="K8" s="67" t="s">
        <v>372</v>
      </c>
      <c r="L8" s="67" t="s">
        <v>371</v>
      </c>
      <c r="M8" s="486"/>
      <c r="N8" s="124" t="s">
        <v>370</v>
      </c>
      <c r="O8" s="383"/>
      <c r="P8" s="507"/>
      <c r="Q8" s="506"/>
      <c r="R8" s="506"/>
      <c r="S8" s="514"/>
      <c r="T8" s="383"/>
      <c r="U8" s="510"/>
      <c r="V8" s="510"/>
      <c r="W8" s="509"/>
      <c r="X8" s="509"/>
      <c r="Y8" s="509"/>
      <c r="Z8" s="509"/>
      <c r="AA8" s="509"/>
      <c r="AB8" s="510"/>
      <c r="AC8" s="509"/>
      <c r="AD8" s="509"/>
      <c r="AE8" s="509"/>
      <c r="AF8" s="509"/>
      <c r="AG8" s="509"/>
      <c r="AH8" s="509"/>
      <c r="AI8" s="512"/>
      <c r="AJ8" s="506"/>
      <c r="AK8" s="506"/>
      <c r="AL8" s="506"/>
    </row>
    <row r="9" spans="1:39" s="39" customFormat="1" ht="75" x14ac:dyDescent="0.2">
      <c r="A9" s="515"/>
      <c r="B9" s="415"/>
      <c r="C9" s="508"/>
      <c r="D9" s="123"/>
      <c r="E9" s="418"/>
      <c r="F9" s="487"/>
      <c r="G9" s="418"/>
      <c r="H9" s="38" t="s">
        <v>58</v>
      </c>
      <c r="I9" s="117" t="s">
        <v>369</v>
      </c>
      <c r="J9" s="123" t="s">
        <v>368</v>
      </c>
      <c r="K9" s="122" t="s">
        <v>367</v>
      </c>
      <c r="L9" s="67" t="s">
        <v>366</v>
      </c>
      <c r="M9" s="486"/>
      <c r="N9" s="121" t="s">
        <v>365</v>
      </c>
      <c r="O9" s="95"/>
      <c r="P9" s="95"/>
      <c r="Q9" s="507"/>
      <c r="R9" s="507"/>
      <c r="S9" s="514"/>
      <c r="T9" s="383"/>
      <c r="U9" s="510"/>
      <c r="V9" s="510"/>
      <c r="W9" s="509"/>
      <c r="X9" s="509"/>
      <c r="Y9" s="509"/>
      <c r="Z9" s="509"/>
      <c r="AA9" s="509"/>
      <c r="AB9" s="510"/>
      <c r="AC9" s="509"/>
      <c r="AD9" s="509"/>
      <c r="AE9" s="509"/>
      <c r="AF9" s="509"/>
      <c r="AG9" s="509"/>
      <c r="AH9" s="509"/>
      <c r="AI9" s="513"/>
      <c r="AJ9" s="507"/>
      <c r="AK9" s="507"/>
      <c r="AL9" s="507"/>
    </row>
  </sheetData>
  <mergeCells count="75">
    <mergeCell ref="A1:A3"/>
    <mergeCell ref="B1:B3"/>
    <mergeCell ref="C1:C3"/>
    <mergeCell ref="D1:D3"/>
    <mergeCell ref="E1:E3"/>
    <mergeCell ref="F1:F3"/>
    <mergeCell ref="V1:AB1"/>
    <mergeCell ref="AC1:AL2"/>
    <mergeCell ref="V2:Z2"/>
    <mergeCell ref="AA2:AA3"/>
    <mergeCell ref="AB2:AB3"/>
    <mergeCell ref="L1:L3"/>
    <mergeCell ref="G1:G3"/>
    <mergeCell ref="H1:H3"/>
    <mergeCell ref="I1:I3"/>
    <mergeCell ref="J1:J3"/>
    <mergeCell ref="K1:K3"/>
    <mergeCell ref="Q4:Q9"/>
    <mergeCell ref="M1:M3"/>
    <mergeCell ref="N1:P2"/>
    <mergeCell ref="Q1:U2"/>
    <mergeCell ref="R4:R9"/>
    <mergeCell ref="P7:P8"/>
    <mergeCell ref="A4:A9"/>
    <mergeCell ref="B4:B6"/>
    <mergeCell ref="C4:C6"/>
    <mergeCell ref="E4:E6"/>
    <mergeCell ref="F4:F6"/>
    <mergeCell ref="G4:G6"/>
    <mergeCell ref="H4:H5"/>
    <mergeCell ref="M4:M6"/>
    <mergeCell ref="X7:X9"/>
    <mergeCell ref="Y4:Y6"/>
    <mergeCell ref="S4:S9"/>
    <mergeCell ref="T4:T9"/>
    <mergeCell ref="U4:U6"/>
    <mergeCell ref="V4:V6"/>
    <mergeCell ref="W4:W6"/>
    <mergeCell ref="X4:X6"/>
    <mergeCell ref="U7:U9"/>
    <mergeCell ref="V7:V9"/>
    <mergeCell ref="W7:W9"/>
    <mergeCell ref="O4:O5"/>
    <mergeCell ref="P4:P5"/>
    <mergeCell ref="Z4:Z6"/>
    <mergeCell ref="AA4:AA6"/>
    <mergeCell ref="AB4:AB6"/>
    <mergeCell ref="AC4:AC6"/>
    <mergeCell ref="AD4:AD6"/>
    <mergeCell ref="AJ4:AJ9"/>
    <mergeCell ref="AE7:AE9"/>
    <mergeCell ref="AF7:AF9"/>
    <mergeCell ref="AG7:AG9"/>
    <mergeCell ref="AH7:AH9"/>
    <mergeCell ref="AE4:AE6"/>
    <mergeCell ref="AF4:AF6"/>
    <mergeCell ref="AG4:AG6"/>
    <mergeCell ref="AH4:AH6"/>
    <mergeCell ref="AI4:AI9"/>
    <mergeCell ref="AK4:AK9"/>
    <mergeCell ref="AL4:AL9"/>
    <mergeCell ref="B7:B9"/>
    <mergeCell ref="C7:C9"/>
    <mergeCell ref="E7:E9"/>
    <mergeCell ref="F7:F9"/>
    <mergeCell ref="G7:G9"/>
    <mergeCell ref="H7:H8"/>
    <mergeCell ref="M7:M9"/>
    <mergeCell ref="O7:O8"/>
    <mergeCell ref="Y7:Y9"/>
    <mergeCell ref="Z7:Z9"/>
    <mergeCell ref="AA7:AA9"/>
    <mergeCell ref="AB7:AB9"/>
    <mergeCell ref="AC7:AC9"/>
    <mergeCell ref="AD7:AD9"/>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7"/>
  <sheetViews>
    <sheetView zoomScale="73" zoomScaleNormal="73" workbookViewId="0">
      <selection activeCell="D4" sqref="D4"/>
    </sheetView>
  </sheetViews>
  <sheetFormatPr baseColWidth="10" defaultRowHeight="15" x14ac:dyDescent="0.25"/>
  <cols>
    <col min="1" max="1" width="27.85546875" customWidth="1"/>
    <col min="2" max="2" width="35.85546875" customWidth="1"/>
    <col min="3" max="3" width="17.140625" customWidth="1"/>
    <col min="4" max="4" width="35.85546875" customWidth="1"/>
    <col min="8" max="8" width="27.140625" customWidth="1"/>
    <col min="9" max="9" width="71.7109375" customWidth="1"/>
    <col min="10" max="10" width="37.85546875" customWidth="1"/>
    <col min="11" max="11" width="39.7109375" customWidth="1"/>
    <col min="13" max="13" width="27.85546875" customWidth="1"/>
    <col min="14" max="14" width="72" customWidth="1"/>
    <col min="15" max="15" width="50.42578125" customWidth="1"/>
    <col min="16" max="16" width="70.28515625" customWidth="1"/>
    <col min="17" max="17" width="64.7109375" customWidth="1"/>
    <col min="18" max="18" width="84.28515625" customWidth="1"/>
    <col min="19" max="19" width="52.140625" customWidth="1"/>
    <col min="20" max="20" width="66.85546875" customWidth="1"/>
    <col min="21" max="21" width="43.85546875" customWidth="1"/>
    <col min="22" max="22" width="61.28515625" customWidth="1"/>
    <col min="23" max="23" width="53.28515625" customWidth="1"/>
    <col min="29" max="29" width="59.5703125" customWidth="1"/>
    <col min="34" max="34" width="102" customWidth="1"/>
    <col min="35" max="35" width="33.85546875" customWidth="1"/>
    <col min="36" max="36" width="79.7109375" customWidth="1"/>
    <col min="37" max="37" width="62" customWidth="1"/>
    <col min="38" max="38" width="80.42578125" customWidth="1"/>
    <col min="39" max="39" width="82.5703125" customWidth="1"/>
  </cols>
  <sheetData>
    <row r="1" spans="1:38" s="244" customFormat="1" ht="15.75" customHeight="1" x14ac:dyDescent="0.2">
      <c r="A1" s="543" t="s">
        <v>64</v>
      </c>
      <c r="B1" s="543" t="s">
        <v>24</v>
      </c>
      <c r="C1" s="543" t="s">
        <v>25</v>
      </c>
      <c r="D1" s="543" t="s">
        <v>65</v>
      </c>
      <c r="E1" s="543" t="s">
        <v>26</v>
      </c>
      <c r="F1" s="539" t="s">
        <v>27</v>
      </c>
      <c r="G1" s="539" t="s">
        <v>66</v>
      </c>
      <c r="H1" s="539" t="s">
        <v>28</v>
      </c>
      <c r="I1" s="539" t="s">
        <v>29</v>
      </c>
      <c r="J1" s="539" t="s">
        <v>30</v>
      </c>
      <c r="K1" s="539" t="s">
        <v>31</v>
      </c>
      <c r="L1" s="539" t="s">
        <v>32</v>
      </c>
      <c r="M1" s="539" t="s">
        <v>33</v>
      </c>
      <c r="N1" s="541" t="s">
        <v>34</v>
      </c>
      <c r="O1" s="541"/>
      <c r="P1" s="541"/>
      <c r="Q1" s="542" t="s">
        <v>35</v>
      </c>
      <c r="R1" s="542"/>
      <c r="S1" s="542"/>
      <c r="T1" s="542"/>
      <c r="U1" s="542"/>
      <c r="V1" s="542" t="s">
        <v>36</v>
      </c>
      <c r="W1" s="542"/>
      <c r="X1" s="542"/>
      <c r="Y1" s="542"/>
      <c r="Z1" s="542"/>
      <c r="AA1" s="542"/>
      <c r="AB1" s="542"/>
      <c r="AC1" s="542" t="s">
        <v>37</v>
      </c>
      <c r="AD1" s="542"/>
      <c r="AE1" s="542"/>
      <c r="AF1" s="542"/>
      <c r="AG1" s="542"/>
      <c r="AH1" s="542"/>
      <c r="AI1" s="542"/>
      <c r="AJ1" s="542"/>
      <c r="AK1" s="542"/>
      <c r="AL1" s="542"/>
    </row>
    <row r="2" spans="1:38" s="244" customFormat="1" ht="16.5" customHeight="1" x14ac:dyDescent="0.2">
      <c r="A2" s="543"/>
      <c r="B2" s="543"/>
      <c r="C2" s="543"/>
      <c r="D2" s="543"/>
      <c r="E2" s="543"/>
      <c r="F2" s="540"/>
      <c r="G2" s="540"/>
      <c r="H2" s="540"/>
      <c r="I2" s="540"/>
      <c r="J2" s="540"/>
      <c r="K2" s="540"/>
      <c r="L2" s="540"/>
      <c r="M2" s="540"/>
      <c r="N2" s="541"/>
      <c r="O2" s="541"/>
      <c r="P2" s="541"/>
      <c r="Q2" s="542"/>
      <c r="R2" s="542"/>
      <c r="S2" s="542"/>
      <c r="T2" s="542"/>
      <c r="U2" s="542"/>
      <c r="V2" s="542" t="s">
        <v>38</v>
      </c>
      <c r="W2" s="542"/>
      <c r="X2" s="542"/>
      <c r="Y2" s="542"/>
      <c r="Z2" s="542"/>
      <c r="AA2" s="542" t="s">
        <v>39</v>
      </c>
      <c r="AB2" s="542" t="s">
        <v>40</v>
      </c>
      <c r="AC2" s="542"/>
      <c r="AD2" s="542"/>
      <c r="AE2" s="542"/>
      <c r="AF2" s="542"/>
      <c r="AG2" s="542"/>
      <c r="AH2" s="542"/>
      <c r="AI2" s="542"/>
      <c r="AJ2" s="542"/>
      <c r="AK2" s="542"/>
      <c r="AL2" s="542"/>
    </row>
    <row r="3" spans="1:38" s="170" customFormat="1" ht="141" customHeight="1" x14ac:dyDescent="0.25">
      <c r="A3" s="543"/>
      <c r="B3" s="543"/>
      <c r="C3" s="543"/>
      <c r="D3" s="543"/>
      <c r="E3" s="543"/>
      <c r="F3" s="540"/>
      <c r="G3" s="540"/>
      <c r="H3" s="540"/>
      <c r="I3" s="540"/>
      <c r="J3" s="540"/>
      <c r="K3" s="540"/>
      <c r="L3" s="540"/>
      <c r="M3" s="540"/>
      <c r="N3" s="245" t="s">
        <v>700</v>
      </c>
      <c r="O3" s="245" t="s">
        <v>512</v>
      </c>
      <c r="P3" s="245" t="s">
        <v>41</v>
      </c>
      <c r="Q3" s="246" t="s">
        <v>42</v>
      </c>
      <c r="R3" s="247" t="s">
        <v>701</v>
      </c>
      <c r="S3" s="247" t="s">
        <v>271</v>
      </c>
      <c r="T3" s="247" t="s">
        <v>702</v>
      </c>
      <c r="U3" s="247" t="s">
        <v>79</v>
      </c>
      <c r="V3" s="246" t="s">
        <v>43</v>
      </c>
      <c r="W3" s="246" t="s">
        <v>44</v>
      </c>
      <c r="X3" s="246" t="s">
        <v>45</v>
      </c>
      <c r="Y3" s="246" t="s">
        <v>46</v>
      </c>
      <c r="Z3" s="246" t="s">
        <v>703</v>
      </c>
      <c r="AA3" s="542"/>
      <c r="AB3" s="542"/>
      <c r="AC3" s="246" t="s">
        <v>47</v>
      </c>
      <c r="AD3" s="246" t="s">
        <v>48</v>
      </c>
      <c r="AE3" s="246" t="s">
        <v>49</v>
      </c>
      <c r="AF3" s="246" t="s">
        <v>50</v>
      </c>
      <c r="AG3" s="246" t="s">
        <v>51</v>
      </c>
      <c r="AH3" s="246" t="s">
        <v>52</v>
      </c>
      <c r="AI3" s="247" t="s">
        <v>53</v>
      </c>
      <c r="AJ3" s="247" t="s">
        <v>704</v>
      </c>
      <c r="AK3" s="247" t="s">
        <v>705</v>
      </c>
      <c r="AL3" s="247" t="s">
        <v>55</v>
      </c>
    </row>
    <row r="4" spans="1:38" s="225" customFormat="1" ht="409.5" customHeight="1" x14ac:dyDescent="0.2">
      <c r="A4" s="531" t="s">
        <v>706</v>
      </c>
      <c r="B4" s="534" t="s">
        <v>707</v>
      </c>
      <c r="C4" s="536" t="s">
        <v>708</v>
      </c>
      <c r="D4" s="248" t="s">
        <v>709</v>
      </c>
      <c r="E4" s="536" t="s">
        <v>82</v>
      </c>
      <c r="F4" s="526" t="s">
        <v>710</v>
      </c>
      <c r="G4" s="538" t="s">
        <v>711</v>
      </c>
      <c r="H4" s="526" t="s">
        <v>59</v>
      </c>
      <c r="I4" s="249" t="s">
        <v>712</v>
      </c>
      <c r="J4" s="250" t="s">
        <v>713</v>
      </c>
      <c r="K4" s="250" t="s">
        <v>714</v>
      </c>
      <c r="L4" s="251" t="s">
        <v>715</v>
      </c>
      <c r="M4" s="529" t="s">
        <v>716</v>
      </c>
      <c r="N4" s="252" t="s">
        <v>717</v>
      </c>
      <c r="O4" s="516" t="s">
        <v>718</v>
      </c>
      <c r="P4" s="516" t="s">
        <v>719</v>
      </c>
      <c r="Q4" s="516" t="s">
        <v>720</v>
      </c>
      <c r="R4" s="518" t="s">
        <v>721</v>
      </c>
      <c r="S4" s="520" t="s">
        <v>722</v>
      </c>
      <c r="T4" s="522" t="s">
        <v>723</v>
      </c>
      <c r="U4" s="518" t="s">
        <v>724</v>
      </c>
      <c r="V4" s="518" t="s">
        <v>725</v>
      </c>
      <c r="W4" s="524" t="s">
        <v>295</v>
      </c>
      <c r="X4" s="518" t="s">
        <v>294</v>
      </c>
      <c r="Y4" s="518" t="s">
        <v>295</v>
      </c>
      <c r="Z4" s="518" t="s">
        <v>294</v>
      </c>
      <c r="AA4" s="518" t="s">
        <v>726</v>
      </c>
      <c r="AB4" s="518" t="s">
        <v>293</v>
      </c>
      <c r="AC4" s="252" t="s">
        <v>295</v>
      </c>
      <c r="AD4" s="252" t="s">
        <v>294</v>
      </c>
      <c r="AE4" s="252" t="s">
        <v>56</v>
      </c>
      <c r="AF4" s="252" t="s">
        <v>56</v>
      </c>
      <c r="AG4" s="252" t="s">
        <v>56</v>
      </c>
      <c r="AH4" s="98" t="s">
        <v>727</v>
      </c>
      <c r="AI4" s="518" t="s">
        <v>728</v>
      </c>
      <c r="AJ4" s="516" t="s">
        <v>729</v>
      </c>
      <c r="AK4" s="516" t="s">
        <v>730</v>
      </c>
      <c r="AL4" s="516" t="s">
        <v>731</v>
      </c>
    </row>
    <row r="5" spans="1:38" s="244" customFormat="1" ht="191.25" customHeight="1" x14ac:dyDescent="0.2">
      <c r="A5" s="532"/>
      <c r="B5" s="535"/>
      <c r="C5" s="537"/>
      <c r="D5" s="253" t="s">
        <v>732</v>
      </c>
      <c r="E5" s="537"/>
      <c r="F5" s="527"/>
      <c r="G5" s="518"/>
      <c r="H5" s="527"/>
      <c r="I5" s="254" t="s">
        <v>733</v>
      </c>
      <c r="J5" s="255" t="s">
        <v>713</v>
      </c>
      <c r="K5" s="255" t="s">
        <v>734</v>
      </c>
      <c r="L5" s="256" t="s">
        <v>715</v>
      </c>
      <c r="M5" s="530"/>
      <c r="N5" s="257"/>
      <c r="O5" s="517"/>
      <c r="P5" s="517"/>
      <c r="Q5" s="517"/>
      <c r="R5" s="519"/>
      <c r="S5" s="521"/>
      <c r="T5" s="523"/>
      <c r="U5" s="519"/>
      <c r="V5" s="519"/>
      <c r="W5" s="525"/>
      <c r="X5" s="519"/>
      <c r="Y5" s="519"/>
      <c r="Z5" s="519"/>
      <c r="AA5" s="519"/>
      <c r="AB5" s="519"/>
      <c r="AC5" s="258" t="s">
        <v>295</v>
      </c>
      <c r="AD5" s="258" t="s">
        <v>295</v>
      </c>
      <c r="AE5" s="258" t="s">
        <v>295</v>
      </c>
      <c r="AF5" s="258" t="s">
        <v>295</v>
      </c>
      <c r="AG5" s="258" t="s">
        <v>295</v>
      </c>
      <c r="AH5" s="258"/>
      <c r="AI5" s="519"/>
      <c r="AJ5" s="517"/>
      <c r="AK5" s="517"/>
      <c r="AL5" s="517"/>
    </row>
    <row r="6" spans="1:38" s="244" customFormat="1" ht="252" customHeight="1" x14ac:dyDescent="0.2">
      <c r="A6" s="532"/>
      <c r="B6" s="535"/>
      <c r="C6" s="537"/>
      <c r="D6" s="253" t="s">
        <v>735</v>
      </c>
      <c r="E6" s="537"/>
      <c r="F6" s="527"/>
      <c r="G6" s="518"/>
      <c r="H6" s="528"/>
      <c r="I6" s="254" t="s">
        <v>736</v>
      </c>
      <c r="J6" s="256" t="s">
        <v>737</v>
      </c>
      <c r="K6" s="256" t="s">
        <v>738</v>
      </c>
      <c r="L6" s="256" t="s">
        <v>715</v>
      </c>
      <c r="M6" s="530"/>
      <c r="N6" s="257" t="s">
        <v>739</v>
      </c>
      <c r="O6" s="517"/>
      <c r="P6" s="517"/>
      <c r="Q6" s="517"/>
      <c r="R6" s="519"/>
      <c r="S6" s="521"/>
      <c r="T6" s="523"/>
      <c r="U6" s="519"/>
      <c r="V6" s="519"/>
      <c r="W6" s="525"/>
      <c r="X6" s="519"/>
      <c r="Y6" s="519"/>
      <c r="Z6" s="519"/>
      <c r="AA6" s="519"/>
      <c r="AB6" s="519"/>
      <c r="AC6" s="258" t="s">
        <v>295</v>
      </c>
      <c r="AD6" s="258" t="s">
        <v>295</v>
      </c>
      <c r="AE6" s="258" t="s">
        <v>295</v>
      </c>
      <c r="AF6" s="258" t="s">
        <v>295</v>
      </c>
      <c r="AG6" s="258" t="s">
        <v>295</v>
      </c>
      <c r="AH6" s="258" t="s">
        <v>740</v>
      </c>
      <c r="AI6" s="519"/>
      <c r="AJ6" s="517"/>
      <c r="AK6" s="517"/>
      <c r="AL6" s="517"/>
    </row>
    <row r="7" spans="1:38" s="244" customFormat="1" ht="128.25" customHeight="1" thickBot="1" x14ac:dyDescent="0.25">
      <c r="A7" s="533"/>
      <c r="B7" s="535"/>
      <c r="C7" s="537"/>
      <c r="D7" s="259"/>
      <c r="E7" s="537"/>
      <c r="F7" s="527"/>
      <c r="G7" s="530"/>
      <c r="H7" s="260" t="s">
        <v>58</v>
      </c>
      <c r="I7" s="261" t="s">
        <v>741</v>
      </c>
      <c r="J7" s="262" t="s">
        <v>742</v>
      </c>
      <c r="K7" s="255" t="s">
        <v>714</v>
      </c>
      <c r="L7" s="263"/>
      <c r="M7" s="530"/>
      <c r="N7" s="257" t="s">
        <v>743</v>
      </c>
      <c r="O7" s="517"/>
      <c r="P7" s="517"/>
      <c r="Q7" s="517"/>
      <c r="R7" s="519"/>
      <c r="S7" s="521"/>
      <c r="T7" s="523"/>
      <c r="U7" s="519"/>
      <c r="V7" s="519"/>
      <c r="W7" s="525"/>
      <c r="X7" s="519"/>
      <c r="Y7" s="519"/>
      <c r="Z7" s="519"/>
      <c r="AA7" s="519"/>
      <c r="AB7" s="519"/>
      <c r="AC7" s="258"/>
      <c r="AD7" s="258"/>
      <c r="AE7" s="258"/>
      <c r="AF7" s="258"/>
      <c r="AG7" s="258"/>
      <c r="AH7" s="264"/>
      <c r="AI7" s="519"/>
      <c r="AJ7" s="517"/>
      <c r="AK7" s="517"/>
      <c r="AL7" s="517"/>
    </row>
  </sheetData>
  <mergeCells count="46">
    <mergeCell ref="F1:F3"/>
    <mergeCell ref="A1:A3"/>
    <mergeCell ref="B1:B3"/>
    <mergeCell ref="C1:C3"/>
    <mergeCell ref="D1:D3"/>
    <mergeCell ref="E1:E3"/>
    <mergeCell ref="AC1:AL2"/>
    <mergeCell ref="V2:Z2"/>
    <mergeCell ref="AA2:AA3"/>
    <mergeCell ref="AB2:AB3"/>
    <mergeCell ref="G1:G3"/>
    <mergeCell ref="H1:H3"/>
    <mergeCell ref="I1:I3"/>
    <mergeCell ref="J1:J3"/>
    <mergeCell ref="K1:K3"/>
    <mergeCell ref="L1:L3"/>
    <mergeCell ref="G4:G7"/>
    <mergeCell ref="M1:M3"/>
    <mergeCell ref="N1:P2"/>
    <mergeCell ref="Q1:U2"/>
    <mergeCell ref="V1:AB1"/>
    <mergeCell ref="A4:A7"/>
    <mergeCell ref="B4:B7"/>
    <mergeCell ref="C4:C7"/>
    <mergeCell ref="E4:E7"/>
    <mergeCell ref="F4:F7"/>
    <mergeCell ref="X4:X7"/>
    <mergeCell ref="H4:H6"/>
    <mergeCell ref="M4:M7"/>
    <mergeCell ref="O4:O7"/>
    <mergeCell ref="P4:P7"/>
    <mergeCell ref="Q4:Q7"/>
    <mergeCell ref="R4:R7"/>
    <mergeCell ref="S4:S7"/>
    <mergeCell ref="T4:T7"/>
    <mergeCell ref="U4:U7"/>
    <mergeCell ref="V4:V7"/>
    <mergeCell ref="W4:W7"/>
    <mergeCell ref="AK4:AK7"/>
    <mergeCell ref="AL4:AL7"/>
    <mergeCell ref="Y4:Y7"/>
    <mergeCell ref="Z4:Z7"/>
    <mergeCell ref="AA4:AA7"/>
    <mergeCell ref="AB4:AB7"/>
    <mergeCell ref="AI4:AI7"/>
    <mergeCell ref="AJ4:AJ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'D:\AUDITORIAS  AÑO 2020\SEGUIMIENTO PLAN ANTICORRUPCIÓN SEPTIEMBRE DE 2020\SEGUIMIENTO  MAPA DE RIESGOS  AMBIENTE\[SEGUIMIENTO  MAPA DE RIESGOS  AMBIENTAL  AGOSTO 2020.xlsx]NO'!#REF!</xm:f>
          </x14:formula1>
          <xm:sqref>H4:H6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13"/>
  <sheetViews>
    <sheetView zoomScale="69" zoomScaleNormal="69" workbookViewId="0">
      <selection sqref="A1:A3"/>
    </sheetView>
  </sheetViews>
  <sheetFormatPr baseColWidth="10" defaultRowHeight="15" x14ac:dyDescent="0.25"/>
  <cols>
    <col min="1" max="1" width="33.28515625" customWidth="1"/>
    <col min="2" max="2" width="15.140625" customWidth="1"/>
    <col min="4" max="4" width="19.7109375" customWidth="1"/>
    <col min="8" max="8" width="12.5703125" customWidth="1"/>
    <col min="9" max="9" width="33.140625" customWidth="1"/>
    <col min="10" max="10" width="27.42578125" customWidth="1"/>
    <col min="11" max="11" width="22" customWidth="1"/>
    <col min="13" max="13" width="22.5703125" customWidth="1"/>
    <col min="15" max="15" width="52.42578125" customWidth="1"/>
    <col min="16" max="16" width="30.140625" customWidth="1"/>
    <col min="17" max="17" width="34.5703125" customWidth="1"/>
    <col min="18" max="18" width="33.7109375" customWidth="1"/>
    <col min="19" max="19" width="49.140625" customWidth="1"/>
    <col min="20" max="20" width="20.85546875" customWidth="1"/>
    <col min="21" max="21" width="38.85546875" customWidth="1"/>
    <col min="22" max="22" width="58.85546875" customWidth="1"/>
    <col min="23" max="23" width="23.85546875" customWidth="1"/>
    <col min="28" max="28" width="20.42578125" customWidth="1"/>
    <col min="29" max="29" width="30.140625" customWidth="1"/>
    <col min="30" max="30" width="17.5703125" customWidth="1"/>
    <col min="31" max="31" width="16" customWidth="1"/>
    <col min="32" max="32" width="19.7109375" customWidth="1"/>
    <col min="33" max="33" width="19.5703125" customWidth="1"/>
    <col min="34" max="34" width="24.140625" customWidth="1"/>
    <col min="35" max="35" width="19.7109375" customWidth="1"/>
    <col min="36" max="36" width="33.28515625" customWidth="1"/>
    <col min="37" max="37" width="49.42578125" customWidth="1"/>
    <col min="38" max="38" width="59" customWidth="1"/>
    <col min="39" max="39" width="62.5703125" customWidth="1"/>
  </cols>
  <sheetData>
    <row r="1" spans="1:38" ht="38.25" customHeight="1" x14ac:dyDescent="0.25">
      <c r="A1" s="544" t="s">
        <v>64</v>
      </c>
      <c r="B1" s="377" t="s">
        <v>24</v>
      </c>
      <c r="C1" s="377" t="s">
        <v>25</v>
      </c>
      <c r="D1" s="377" t="s">
        <v>65</v>
      </c>
      <c r="E1" s="382" t="s">
        <v>26</v>
      </c>
      <c r="F1" s="382" t="s">
        <v>27</v>
      </c>
      <c r="G1" s="382" t="s">
        <v>66</v>
      </c>
      <c r="H1" s="382" t="s">
        <v>28</v>
      </c>
      <c r="I1" s="382" t="s">
        <v>29</v>
      </c>
      <c r="J1" s="377" t="s">
        <v>30</v>
      </c>
      <c r="K1" s="377" t="s">
        <v>31</v>
      </c>
      <c r="L1" s="377" t="s">
        <v>32</v>
      </c>
      <c r="M1" s="377" t="s">
        <v>33</v>
      </c>
      <c r="N1" s="378" t="s">
        <v>34</v>
      </c>
      <c r="O1" s="378"/>
      <c r="P1" s="378"/>
      <c r="Q1" s="378" t="s">
        <v>35</v>
      </c>
      <c r="R1" s="378"/>
      <c r="S1" s="378"/>
      <c r="T1" s="378"/>
      <c r="U1" s="378"/>
      <c r="V1" s="378" t="s">
        <v>36</v>
      </c>
      <c r="W1" s="378"/>
      <c r="X1" s="378"/>
      <c r="Y1" s="378"/>
      <c r="Z1" s="378"/>
      <c r="AA1" s="378"/>
      <c r="AB1" s="378"/>
      <c r="AC1" s="378" t="s">
        <v>37</v>
      </c>
      <c r="AD1" s="378"/>
      <c r="AE1" s="378"/>
      <c r="AF1" s="378"/>
      <c r="AG1" s="378"/>
      <c r="AH1" s="378"/>
      <c r="AI1" s="378"/>
      <c r="AJ1" s="378"/>
      <c r="AK1" s="378"/>
      <c r="AL1" s="378"/>
    </row>
    <row r="2" spans="1:38" ht="15.75" x14ac:dyDescent="0.25">
      <c r="A2" s="544"/>
      <c r="B2" s="377"/>
      <c r="C2" s="377"/>
      <c r="D2" s="377"/>
      <c r="E2" s="382"/>
      <c r="F2" s="382"/>
      <c r="G2" s="382"/>
      <c r="H2" s="382"/>
      <c r="I2" s="382"/>
      <c r="J2" s="377"/>
      <c r="K2" s="377"/>
      <c r="L2" s="377"/>
      <c r="M2" s="377"/>
      <c r="N2" s="378"/>
      <c r="O2" s="378"/>
      <c r="P2" s="378"/>
      <c r="Q2" s="378"/>
      <c r="R2" s="378"/>
      <c r="S2" s="378"/>
      <c r="T2" s="378"/>
      <c r="U2" s="378"/>
      <c r="V2" s="378" t="s">
        <v>38</v>
      </c>
      <c r="W2" s="378"/>
      <c r="X2" s="378"/>
      <c r="Y2" s="378"/>
      <c r="Z2" s="378"/>
      <c r="AA2" s="378" t="s">
        <v>39</v>
      </c>
      <c r="AB2" s="378" t="s">
        <v>40</v>
      </c>
      <c r="AC2" s="378"/>
      <c r="AD2" s="378"/>
      <c r="AE2" s="378"/>
      <c r="AF2" s="378"/>
      <c r="AG2" s="378"/>
      <c r="AH2" s="378"/>
      <c r="AI2" s="378"/>
      <c r="AJ2" s="378"/>
      <c r="AK2" s="378"/>
      <c r="AL2" s="378"/>
    </row>
    <row r="3" spans="1:38" ht="213" customHeight="1" x14ac:dyDescent="0.25">
      <c r="A3" s="544"/>
      <c r="B3" s="377"/>
      <c r="C3" s="377"/>
      <c r="D3" s="377"/>
      <c r="E3" s="382"/>
      <c r="F3" s="382"/>
      <c r="G3" s="430"/>
      <c r="H3" s="382"/>
      <c r="I3" s="382"/>
      <c r="J3" s="377"/>
      <c r="K3" s="377"/>
      <c r="L3" s="377"/>
      <c r="M3" s="377"/>
      <c r="N3" s="68" t="s">
        <v>67</v>
      </c>
      <c r="O3" s="68" t="s">
        <v>68</v>
      </c>
      <c r="P3" s="68" t="s">
        <v>41</v>
      </c>
      <c r="Q3" s="68" t="s">
        <v>42</v>
      </c>
      <c r="R3" s="88" t="s">
        <v>270</v>
      </c>
      <c r="S3" s="68" t="s">
        <v>271</v>
      </c>
      <c r="T3" s="68" t="s">
        <v>272</v>
      </c>
      <c r="U3" s="68" t="s">
        <v>79</v>
      </c>
      <c r="V3" s="68" t="s">
        <v>43</v>
      </c>
      <c r="W3" s="68" t="s">
        <v>44</v>
      </c>
      <c r="X3" s="68" t="s">
        <v>45</v>
      </c>
      <c r="Y3" s="68" t="s">
        <v>46</v>
      </c>
      <c r="Z3" s="68" t="s">
        <v>69</v>
      </c>
      <c r="AA3" s="378"/>
      <c r="AB3" s="378"/>
      <c r="AC3" s="68" t="s">
        <v>47</v>
      </c>
      <c r="AD3" s="68" t="s">
        <v>48</v>
      </c>
      <c r="AE3" s="68" t="s">
        <v>49</v>
      </c>
      <c r="AF3" s="68" t="s">
        <v>50</v>
      </c>
      <c r="AG3" s="68" t="s">
        <v>51</v>
      </c>
      <c r="AH3" s="68" t="s">
        <v>52</v>
      </c>
      <c r="AI3" s="68" t="s">
        <v>53</v>
      </c>
      <c r="AJ3" s="68" t="s">
        <v>273</v>
      </c>
      <c r="AK3" s="68" t="s">
        <v>54</v>
      </c>
      <c r="AL3" s="68" t="s">
        <v>55</v>
      </c>
    </row>
    <row r="4" spans="1:38" ht="213" customHeight="1" x14ac:dyDescent="0.25">
      <c r="A4" s="515" t="s">
        <v>274</v>
      </c>
      <c r="B4" s="547" t="s">
        <v>275</v>
      </c>
      <c r="C4" s="549" t="s">
        <v>57</v>
      </c>
      <c r="D4" s="89" t="s">
        <v>276</v>
      </c>
      <c r="E4" s="552" t="s">
        <v>277</v>
      </c>
      <c r="F4" s="554" t="s">
        <v>278</v>
      </c>
      <c r="G4" s="418" t="s">
        <v>80</v>
      </c>
      <c r="H4" s="549" t="s">
        <v>59</v>
      </c>
      <c r="I4" s="90" t="s">
        <v>279</v>
      </c>
      <c r="J4" s="91" t="s">
        <v>280</v>
      </c>
      <c r="K4" s="91" t="s">
        <v>281</v>
      </c>
      <c r="L4" s="91" t="s">
        <v>282</v>
      </c>
      <c r="M4" s="557" t="s">
        <v>283</v>
      </c>
      <c r="N4" s="92" t="s">
        <v>284</v>
      </c>
      <c r="O4" s="560" t="s">
        <v>285</v>
      </c>
      <c r="P4" s="562" t="s">
        <v>286</v>
      </c>
      <c r="Q4" s="434" t="s">
        <v>287</v>
      </c>
      <c r="R4" s="545" t="s">
        <v>288</v>
      </c>
      <c r="S4" s="545" t="s">
        <v>289</v>
      </c>
      <c r="T4" s="396" t="s">
        <v>290</v>
      </c>
      <c r="U4" s="95" t="s">
        <v>291</v>
      </c>
      <c r="V4" s="574" t="s">
        <v>292</v>
      </c>
      <c r="W4" s="482" t="s">
        <v>56</v>
      </c>
      <c r="X4" s="482" t="s">
        <v>56</v>
      </c>
      <c r="Y4" s="482" t="s">
        <v>56</v>
      </c>
      <c r="Z4" s="482" t="s">
        <v>56</v>
      </c>
      <c r="AA4" s="482" t="s">
        <v>57</v>
      </c>
      <c r="AB4" s="498" t="s">
        <v>293</v>
      </c>
      <c r="AC4" s="26" t="s">
        <v>294</v>
      </c>
      <c r="AD4" s="26" t="s">
        <v>295</v>
      </c>
      <c r="AE4" s="96" t="s">
        <v>295</v>
      </c>
      <c r="AF4" s="96" t="s">
        <v>295</v>
      </c>
      <c r="AG4" s="96" t="s">
        <v>295</v>
      </c>
      <c r="AH4" s="97" t="s">
        <v>295</v>
      </c>
      <c r="AI4" s="70" t="s">
        <v>296</v>
      </c>
      <c r="AJ4" s="92" t="s">
        <v>297</v>
      </c>
      <c r="AK4" s="92" t="s">
        <v>298</v>
      </c>
      <c r="AL4" s="98" t="s">
        <v>299</v>
      </c>
    </row>
    <row r="5" spans="1:38" ht="199.15" customHeight="1" x14ac:dyDescent="0.25">
      <c r="A5" s="546"/>
      <c r="B5" s="548"/>
      <c r="C5" s="550"/>
      <c r="D5" s="90" t="s">
        <v>300</v>
      </c>
      <c r="E5" s="552"/>
      <c r="F5" s="554"/>
      <c r="G5" s="418"/>
      <c r="H5" s="556"/>
      <c r="I5" s="90" t="s">
        <v>301</v>
      </c>
      <c r="J5" s="99" t="s">
        <v>302</v>
      </c>
      <c r="K5" s="91" t="s">
        <v>281</v>
      </c>
      <c r="L5" s="91" t="s">
        <v>282</v>
      </c>
      <c r="M5" s="558"/>
      <c r="N5" s="100" t="s">
        <v>303</v>
      </c>
      <c r="O5" s="561"/>
      <c r="P5" s="562"/>
      <c r="Q5" s="563"/>
      <c r="R5" s="545"/>
      <c r="S5" s="545"/>
      <c r="T5" s="396"/>
      <c r="U5" s="95" t="s">
        <v>291</v>
      </c>
      <c r="V5" s="574"/>
      <c r="W5" s="482"/>
      <c r="X5" s="482"/>
      <c r="Y5" s="482"/>
      <c r="Z5" s="482"/>
      <c r="AA5" s="482"/>
      <c r="AB5" s="498"/>
      <c r="AC5" s="26" t="s">
        <v>294</v>
      </c>
      <c r="AD5" s="26" t="s">
        <v>295</v>
      </c>
      <c r="AE5" s="96" t="s">
        <v>295</v>
      </c>
      <c r="AF5" s="96" t="s">
        <v>295</v>
      </c>
      <c r="AG5" s="96" t="s">
        <v>295</v>
      </c>
      <c r="AH5" s="97" t="s">
        <v>295</v>
      </c>
      <c r="AI5" s="70" t="s">
        <v>296</v>
      </c>
      <c r="AJ5" s="26" t="s">
        <v>297</v>
      </c>
      <c r="AK5" s="26" t="s">
        <v>304</v>
      </c>
      <c r="AL5" s="98" t="s">
        <v>305</v>
      </c>
    </row>
    <row r="6" spans="1:38" ht="197.45" customHeight="1" x14ac:dyDescent="0.25">
      <c r="A6" s="546"/>
      <c r="B6" s="548"/>
      <c r="C6" s="550"/>
      <c r="D6" s="101" t="s">
        <v>306</v>
      </c>
      <c r="E6" s="552"/>
      <c r="F6" s="554"/>
      <c r="G6" s="418"/>
      <c r="H6" s="556"/>
      <c r="I6" s="90" t="s">
        <v>307</v>
      </c>
      <c r="J6" s="102" t="s">
        <v>308</v>
      </c>
      <c r="K6" s="91" t="s">
        <v>281</v>
      </c>
      <c r="L6" s="102" t="s">
        <v>282</v>
      </c>
      <c r="M6" s="558"/>
      <c r="N6" s="103" t="s">
        <v>309</v>
      </c>
      <c r="O6" s="561"/>
      <c r="P6" s="562"/>
      <c r="Q6" s="563"/>
      <c r="R6" s="545"/>
      <c r="S6" s="545"/>
      <c r="T6" s="396"/>
      <c r="U6" s="95" t="s">
        <v>291</v>
      </c>
      <c r="V6" s="574"/>
      <c r="W6" s="482"/>
      <c r="X6" s="482"/>
      <c r="Y6" s="482"/>
      <c r="Z6" s="482"/>
      <c r="AA6" s="482"/>
      <c r="AB6" s="498"/>
      <c r="AC6" s="26" t="s">
        <v>294</v>
      </c>
      <c r="AD6" s="26" t="s">
        <v>295</v>
      </c>
      <c r="AE6" s="96" t="s">
        <v>295</v>
      </c>
      <c r="AF6" s="96" t="s">
        <v>295</v>
      </c>
      <c r="AG6" s="96" t="s">
        <v>295</v>
      </c>
      <c r="AH6" s="97" t="s">
        <v>295</v>
      </c>
      <c r="AI6" s="69" t="s">
        <v>296</v>
      </c>
      <c r="AJ6" s="26" t="s">
        <v>297</v>
      </c>
      <c r="AK6" s="26" t="s">
        <v>304</v>
      </c>
      <c r="AL6" s="98" t="s">
        <v>310</v>
      </c>
    </row>
    <row r="7" spans="1:38" ht="180" customHeight="1" x14ac:dyDescent="0.25">
      <c r="A7" s="546"/>
      <c r="B7" s="548"/>
      <c r="C7" s="551"/>
      <c r="D7" s="104"/>
      <c r="E7" s="553"/>
      <c r="F7" s="555"/>
      <c r="G7" s="418"/>
      <c r="H7" s="105" t="s">
        <v>58</v>
      </c>
      <c r="I7" s="90" t="s">
        <v>311</v>
      </c>
      <c r="J7" s="62" t="s">
        <v>312</v>
      </c>
      <c r="K7" s="69" t="s">
        <v>281</v>
      </c>
      <c r="L7" s="62" t="s">
        <v>313</v>
      </c>
      <c r="M7" s="559"/>
      <c r="N7" s="26"/>
      <c r="O7" s="561"/>
      <c r="P7" s="562"/>
      <c r="Q7" s="564"/>
      <c r="R7" s="545"/>
      <c r="S7" s="545"/>
      <c r="T7" s="396"/>
      <c r="U7" s="95"/>
      <c r="V7" s="574"/>
      <c r="W7" s="482"/>
      <c r="X7" s="482"/>
      <c r="Y7" s="482"/>
      <c r="Z7" s="482"/>
      <c r="AA7" s="482"/>
      <c r="AB7" s="498"/>
      <c r="AC7" s="26"/>
      <c r="AD7" s="26"/>
      <c r="AE7" s="96"/>
      <c r="AF7" s="96"/>
      <c r="AG7" s="96"/>
      <c r="AH7" s="97"/>
      <c r="AI7" s="106"/>
      <c r="AJ7" s="26"/>
      <c r="AK7" s="26"/>
      <c r="AL7" s="98"/>
    </row>
    <row r="8" spans="1:38" ht="170.45" customHeight="1" x14ac:dyDescent="0.25">
      <c r="A8" s="546"/>
      <c r="B8" s="565" t="s">
        <v>314</v>
      </c>
      <c r="C8" s="567" t="s">
        <v>57</v>
      </c>
      <c r="D8" s="90" t="s">
        <v>315</v>
      </c>
      <c r="E8" s="549" t="s">
        <v>316</v>
      </c>
      <c r="F8" s="549" t="s">
        <v>317</v>
      </c>
      <c r="G8" s="569" t="s">
        <v>81</v>
      </c>
      <c r="H8" s="486" t="s">
        <v>59</v>
      </c>
      <c r="I8" s="107" t="s">
        <v>318</v>
      </c>
      <c r="J8" s="62" t="s">
        <v>319</v>
      </c>
      <c r="K8" s="69" t="s">
        <v>281</v>
      </c>
      <c r="L8" s="62" t="s">
        <v>282</v>
      </c>
      <c r="M8" s="571" t="s">
        <v>320</v>
      </c>
      <c r="N8" s="92" t="s">
        <v>321</v>
      </c>
      <c r="O8" s="359" t="s">
        <v>322</v>
      </c>
      <c r="P8" s="359" t="s">
        <v>323</v>
      </c>
      <c r="Q8" s="576" t="s">
        <v>324</v>
      </c>
      <c r="R8" s="575" t="s">
        <v>288</v>
      </c>
      <c r="S8" s="575" t="s">
        <v>325</v>
      </c>
      <c r="T8" s="576" t="s">
        <v>290</v>
      </c>
      <c r="U8" s="576" t="s">
        <v>291</v>
      </c>
      <c r="V8" s="575" t="s">
        <v>314</v>
      </c>
      <c r="W8" s="575" t="s">
        <v>56</v>
      </c>
      <c r="X8" s="575" t="s">
        <v>56</v>
      </c>
      <c r="Y8" s="575" t="s">
        <v>56</v>
      </c>
      <c r="Z8" s="575" t="s">
        <v>56</v>
      </c>
      <c r="AA8" s="575" t="s">
        <v>57</v>
      </c>
      <c r="AB8" s="575" t="s">
        <v>293</v>
      </c>
      <c r="AC8" s="62" t="s">
        <v>56</v>
      </c>
      <c r="AD8" s="62" t="s">
        <v>56</v>
      </c>
      <c r="AE8" s="62" t="s">
        <v>56</v>
      </c>
      <c r="AF8" s="62" t="s">
        <v>56</v>
      </c>
      <c r="AG8" s="62" t="s">
        <v>56</v>
      </c>
      <c r="AH8" s="95" t="s">
        <v>56</v>
      </c>
      <c r="AI8" s="575" t="s">
        <v>296</v>
      </c>
      <c r="AJ8" s="26" t="s">
        <v>326</v>
      </c>
      <c r="AK8" s="26" t="s">
        <v>304</v>
      </c>
      <c r="AL8" s="110" t="s">
        <v>299</v>
      </c>
    </row>
    <row r="9" spans="1:38" ht="184.15" customHeight="1" x14ac:dyDescent="0.25">
      <c r="A9" s="546"/>
      <c r="B9" s="565"/>
      <c r="C9" s="552"/>
      <c r="D9" s="91" t="s">
        <v>327</v>
      </c>
      <c r="E9" s="550"/>
      <c r="F9" s="550"/>
      <c r="G9" s="554"/>
      <c r="H9" s="570"/>
      <c r="I9" s="107" t="s">
        <v>307</v>
      </c>
      <c r="J9" s="62" t="s">
        <v>308</v>
      </c>
      <c r="K9" s="69" t="s">
        <v>281</v>
      </c>
      <c r="L9" s="62" t="s">
        <v>282</v>
      </c>
      <c r="M9" s="572"/>
      <c r="N9" s="100" t="s">
        <v>328</v>
      </c>
      <c r="O9" s="359"/>
      <c r="P9" s="359"/>
      <c r="Q9" s="576"/>
      <c r="R9" s="575"/>
      <c r="S9" s="575"/>
      <c r="T9" s="576"/>
      <c r="U9" s="576"/>
      <c r="V9" s="575"/>
      <c r="W9" s="575"/>
      <c r="X9" s="575"/>
      <c r="Y9" s="575"/>
      <c r="Z9" s="575"/>
      <c r="AA9" s="575"/>
      <c r="AB9" s="575"/>
      <c r="AC9" s="62" t="s">
        <v>56</v>
      </c>
      <c r="AD9" s="62" t="s">
        <v>56</v>
      </c>
      <c r="AE9" s="62" t="s">
        <v>56</v>
      </c>
      <c r="AF9" s="62" t="s">
        <v>56</v>
      </c>
      <c r="AG9" s="62" t="s">
        <v>56</v>
      </c>
      <c r="AH9" s="95" t="s">
        <v>56</v>
      </c>
      <c r="AI9" s="575"/>
      <c r="AJ9" s="26" t="s">
        <v>297</v>
      </c>
      <c r="AK9" s="26" t="s">
        <v>304</v>
      </c>
      <c r="AL9" s="62" t="s">
        <v>299</v>
      </c>
    </row>
    <row r="10" spans="1:38" ht="86.45" customHeight="1" x14ac:dyDescent="0.25">
      <c r="A10" s="546"/>
      <c r="B10" s="566"/>
      <c r="C10" s="552"/>
      <c r="D10" s="111"/>
      <c r="E10" s="568"/>
      <c r="F10" s="568"/>
      <c r="G10" s="568"/>
      <c r="H10" s="105" t="s">
        <v>58</v>
      </c>
      <c r="I10" s="107" t="s">
        <v>311</v>
      </c>
      <c r="J10" s="62" t="s">
        <v>312</v>
      </c>
      <c r="K10" s="69" t="s">
        <v>281</v>
      </c>
      <c r="L10" s="62" t="s">
        <v>313</v>
      </c>
      <c r="M10" s="573"/>
      <c r="N10" s="112"/>
      <c r="O10" s="359"/>
      <c r="P10" s="359"/>
      <c r="Q10" s="576"/>
      <c r="R10" s="575"/>
      <c r="S10" s="575"/>
      <c r="T10" s="576"/>
      <c r="U10" s="576"/>
      <c r="V10" s="575"/>
      <c r="W10" s="575"/>
      <c r="X10" s="575"/>
      <c r="Y10" s="575"/>
      <c r="Z10" s="575"/>
      <c r="AA10" s="575"/>
      <c r="AB10" s="575"/>
      <c r="AC10" s="113"/>
      <c r="AD10" s="113"/>
      <c r="AE10" s="113"/>
      <c r="AF10" s="113"/>
      <c r="AG10" s="113"/>
      <c r="AH10" s="114"/>
      <c r="AI10" s="575"/>
      <c r="AJ10" s="115"/>
      <c r="AK10" s="115"/>
      <c r="AL10" s="115"/>
    </row>
    <row r="11" spans="1:38" ht="191.45" customHeight="1" x14ac:dyDescent="0.25">
      <c r="A11" s="546"/>
      <c r="B11" s="577" t="s">
        <v>329</v>
      </c>
      <c r="C11" s="418" t="s">
        <v>57</v>
      </c>
      <c r="D11" s="107" t="s">
        <v>330</v>
      </c>
      <c r="E11" s="418" t="s">
        <v>331</v>
      </c>
      <c r="F11" s="418" t="s">
        <v>278</v>
      </c>
      <c r="G11" s="418" t="s">
        <v>81</v>
      </c>
      <c r="H11" s="486" t="s">
        <v>59</v>
      </c>
      <c r="I11" s="107" t="s">
        <v>332</v>
      </c>
      <c r="J11" s="62" t="s">
        <v>333</v>
      </c>
      <c r="K11" s="69" t="s">
        <v>281</v>
      </c>
      <c r="L11" s="62" t="s">
        <v>282</v>
      </c>
      <c r="M11" s="488" t="s">
        <v>334</v>
      </c>
      <c r="N11" s="26" t="s">
        <v>335</v>
      </c>
      <c r="O11" s="576" t="s">
        <v>336</v>
      </c>
      <c r="P11" s="359" t="s">
        <v>337</v>
      </c>
      <c r="Q11" s="576" t="s">
        <v>324</v>
      </c>
      <c r="R11" s="575" t="s">
        <v>288</v>
      </c>
      <c r="S11" s="575" t="s">
        <v>325</v>
      </c>
      <c r="T11" s="576" t="s">
        <v>338</v>
      </c>
      <c r="U11" s="576" t="s">
        <v>291</v>
      </c>
      <c r="V11" s="575" t="s">
        <v>339</v>
      </c>
      <c r="W11" s="575" t="s">
        <v>56</v>
      </c>
      <c r="X11" s="575" t="s">
        <v>56</v>
      </c>
      <c r="Y11" s="575" t="s">
        <v>56</v>
      </c>
      <c r="Z11" s="575" t="s">
        <v>56</v>
      </c>
      <c r="AA11" s="575" t="s">
        <v>57</v>
      </c>
      <c r="AB11" s="575" t="s">
        <v>293</v>
      </c>
      <c r="AC11" s="62" t="s">
        <v>56</v>
      </c>
      <c r="AD11" s="62" t="s">
        <v>56</v>
      </c>
      <c r="AE11" s="62" t="s">
        <v>56</v>
      </c>
      <c r="AF11" s="62" t="s">
        <v>56</v>
      </c>
      <c r="AG11" s="62" t="s">
        <v>56</v>
      </c>
      <c r="AH11" s="95" t="s">
        <v>56</v>
      </c>
      <c r="AI11" s="575" t="s">
        <v>296</v>
      </c>
      <c r="AJ11" s="26" t="s">
        <v>297</v>
      </c>
      <c r="AK11" s="26" t="s">
        <v>304</v>
      </c>
      <c r="AL11" s="110" t="s">
        <v>299</v>
      </c>
    </row>
    <row r="12" spans="1:38" ht="192" customHeight="1" x14ac:dyDescent="0.25">
      <c r="A12" s="546"/>
      <c r="B12" s="577"/>
      <c r="C12" s="418"/>
      <c r="D12" s="107" t="s">
        <v>340</v>
      </c>
      <c r="E12" s="418"/>
      <c r="F12" s="418"/>
      <c r="G12" s="418"/>
      <c r="H12" s="570"/>
      <c r="I12" s="107" t="s">
        <v>341</v>
      </c>
      <c r="J12" s="62" t="s">
        <v>342</v>
      </c>
      <c r="K12" s="69" t="s">
        <v>281</v>
      </c>
      <c r="L12" s="62" t="s">
        <v>282</v>
      </c>
      <c r="M12" s="488"/>
      <c r="N12" s="69" t="s">
        <v>343</v>
      </c>
      <c r="O12" s="576"/>
      <c r="P12" s="359"/>
      <c r="Q12" s="576"/>
      <c r="R12" s="575"/>
      <c r="S12" s="575"/>
      <c r="T12" s="576"/>
      <c r="U12" s="576"/>
      <c r="V12" s="575"/>
      <c r="W12" s="575"/>
      <c r="X12" s="575"/>
      <c r="Y12" s="575"/>
      <c r="Z12" s="575"/>
      <c r="AA12" s="575"/>
      <c r="AB12" s="575"/>
      <c r="AC12" s="62" t="s">
        <v>56</v>
      </c>
      <c r="AD12" s="62" t="s">
        <v>56</v>
      </c>
      <c r="AE12" s="62" t="s">
        <v>56</v>
      </c>
      <c r="AF12" s="62" t="s">
        <v>56</v>
      </c>
      <c r="AG12" s="62" t="s">
        <v>56</v>
      </c>
      <c r="AH12" s="95" t="s">
        <v>56</v>
      </c>
      <c r="AI12" s="575"/>
      <c r="AJ12" s="26" t="s">
        <v>297</v>
      </c>
      <c r="AK12" s="26" t="s">
        <v>304</v>
      </c>
      <c r="AL12" s="62" t="s">
        <v>299</v>
      </c>
    </row>
    <row r="13" spans="1:38" ht="124.9" customHeight="1" x14ac:dyDescent="0.25">
      <c r="A13" s="546"/>
      <c r="B13" s="577"/>
      <c r="C13" s="418"/>
      <c r="D13" s="116"/>
      <c r="E13" s="418"/>
      <c r="F13" s="418"/>
      <c r="G13" s="418"/>
      <c r="H13" s="105" t="s">
        <v>58</v>
      </c>
      <c r="I13" s="117" t="s">
        <v>344</v>
      </c>
      <c r="J13" s="62" t="s">
        <v>345</v>
      </c>
      <c r="K13" s="62" t="s">
        <v>281</v>
      </c>
      <c r="L13" s="62" t="s">
        <v>313</v>
      </c>
      <c r="M13" s="488"/>
      <c r="N13" s="98"/>
      <c r="O13" s="576"/>
      <c r="P13" s="359"/>
      <c r="Q13" s="576"/>
      <c r="R13" s="575"/>
      <c r="S13" s="575"/>
      <c r="T13" s="576"/>
      <c r="U13" s="576"/>
      <c r="V13" s="575"/>
      <c r="W13" s="575"/>
      <c r="X13" s="575"/>
      <c r="Y13" s="575"/>
      <c r="Z13" s="575"/>
      <c r="AA13" s="575"/>
      <c r="AB13" s="575"/>
      <c r="AC13" s="62"/>
      <c r="AD13" s="62"/>
      <c r="AE13" s="62"/>
      <c r="AF13" s="62"/>
      <c r="AG13" s="62"/>
      <c r="AH13" s="62"/>
      <c r="AI13" s="575"/>
      <c r="AJ13" s="31"/>
      <c r="AK13" s="31"/>
      <c r="AL13" s="31"/>
    </row>
  </sheetData>
  <mergeCells count="85">
    <mergeCell ref="S11:S13"/>
    <mergeCell ref="AA11:AA13"/>
    <mergeCell ref="AB11:AB13"/>
    <mergeCell ref="AI11:AI13"/>
    <mergeCell ref="U11:U13"/>
    <mergeCell ref="V11:V13"/>
    <mergeCell ref="W11:W13"/>
    <mergeCell ref="X11:X13"/>
    <mergeCell ref="Y11:Y13"/>
    <mergeCell ref="Z11:Z13"/>
    <mergeCell ref="T11:T13"/>
    <mergeCell ref="AA8:AA10"/>
    <mergeCell ref="AB8:AB10"/>
    <mergeCell ref="AI8:AI10"/>
    <mergeCell ref="B11:B13"/>
    <mergeCell ref="C11:C13"/>
    <mergeCell ref="E11:E13"/>
    <mergeCell ref="F11:F13"/>
    <mergeCell ref="G11:G13"/>
    <mergeCell ref="H11:H12"/>
    <mergeCell ref="M11:M13"/>
    <mergeCell ref="U8:U10"/>
    <mergeCell ref="V8:V10"/>
    <mergeCell ref="W8:W10"/>
    <mergeCell ref="X8:X10"/>
    <mergeCell ref="Y8:Y10"/>
    <mergeCell ref="Z8:Z10"/>
    <mergeCell ref="O8:O10"/>
    <mergeCell ref="P8:P10"/>
    <mergeCell ref="Q8:Q10"/>
    <mergeCell ref="R8:R10"/>
    <mergeCell ref="S8:S10"/>
    <mergeCell ref="T8:T10"/>
    <mergeCell ref="Z4:Z7"/>
    <mergeCell ref="AA4:AA7"/>
    <mergeCell ref="AB4:AB7"/>
    <mergeCell ref="B8:B10"/>
    <mergeCell ref="C8:C10"/>
    <mergeCell ref="E8:E10"/>
    <mergeCell ref="F8:F10"/>
    <mergeCell ref="G8:G10"/>
    <mergeCell ref="H8:H9"/>
    <mergeCell ref="M8:M10"/>
    <mergeCell ref="S4:S7"/>
    <mergeCell ref="T4:T7"/>
    <mergeCell ref="V4:V7"/>
    <mergeCell ref="W4:W7"/>
    <mergeCell ref="X4:X7"/>
    <mergeCell ref="Y4:Y7"/>
    <mergeCell ref="R4:R7"/>
    <mergeCell ref="A4:A13"/>
    <mergeCell ref="B4:B7"/>
    <mergeCell ref="C4:C7"/>
    <mergeCell ref="E4:E7"/>
    <mergeCell ref="F4:F7"/>
    <mergeCell ref="G4:G7"/>
    <mergeCell ref="H4:H6"/>
    <mergeCell ref="M4:M7"/>
    <mergeCell ref="O4:O7"/>
    <mergeCell ref="P4:P7"/>
    <mergeCell ref="Q4:Q7"/>
    <mergeCell ref="O11:O13"/>
    <mergeCell ref="P11:P13"/>
    <mergeCell ref="Q11:Q13"/>
    <mergeCell ref="R11:R13"/>
    <mergeCell ref="M1:M3"/>
    <mergeCell ref="N1:P2"/>
    <mergeCell ref="Q1:U2"/>
    <mergeCell ref="V1:AB1"/>
    <mergeCell ref="AC1:AL2"/>
    <mergeCell ref="V2:Z2"/>
    <mergeCell ref="AA2:AA3"/>
    <mergeCell ref="AB2:AB3"/>
    <mergeCell ref="L1:L3"/>
    <mergeCell ref="A1:A3"/>
    <mergeCell ref="B1:B3"/>
    <mergeCell ref="C1:C3"/>
    <mergeCell ref="D1:D3"/>
    <mergeCell ref="E1:E3"/>
    <mergeCell ref="F1:F3"/>
    <mergeCell ref="G1:G3"/>
    <mergeCell ref="H1:H3"/>
    <mergeCell ref="I1:I3"/>
    <mergeCell ref="J1:J3"/>
    <mergeCell ref="K1:K3"/>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6"/>
  <sheetViews>
    <sheetView zoomScale="57" zoomScaleNormal="57" workbookViewId="0">
      <selection sqref="A1:A3"/>
    </sheetView>
  </sheetViews>
  <sheetFormatPr baseColWidth="10" defaultRowHeight="15" x14ac:dyDescent="0.25"/>
  <cols>
    <col min="1" max="1" width="43.28515625" customWidth="1"/>
    <col min="2" max="2" width="24.85546875" customWidth="1"/>
    <col min="3" max="3" width="22.28515625" customWidth="1"/>
    <col min="4" max="4" width="44.5703125" customWidth="1"/>
    <col min="8" max="8" width="25" customWidth="1"/>
    <col min="9" max="9" width="36.7109375" customWidth="1"/>
    <col min="11" max="11" width="37.28515625" customWidth="1"/>
    <col min="12" max="12" width="23.85546875" customWidth="1"/>
    <col min="13" max="13" width="31.28515625" customWidth="1"/>
    <col min="14" max="14" width="25" customWidth="1"/>
    <col min="15" max="15" width="30.140625" customWidth="1"/>
    <col min="17" max="17" width="40.7109375" customWidth="1"/>
    <col min="18" max="18" width="32" customWidth="1"/>
    <col min="19" max="19" width="33.85546875" customWidth="1"/>
    <col min="20" max="20" width="29" customWidth="1"/>
    <col min="21" max="21" width="22" customWidth="1"/>
    <col min="29" max="29" width="60.28515625" customWidth="1"/>
    <col min="36" max="36" width="32.85546875" customWidth="1"/>
    <col min="37" max="37" width="37.42578125" customWidth="1"/>
    <col min="38" max="38" width="60.5703125" customWidth="1"/>
    <col min="39" max="39" width="63" customWidth="1"/>
  </cols>
  <sheetData>
    <row r="1" spans="1:38" s="218" customFormat="1" ht="15.75" customHeight="1" x14ac:dyDescent="0.2">
      <c r="A1" s="494" t="s">
        <v>64</v>
      </c>
      <c r="B1" s="491" t="s">
        <v>24</v>
      </c>
      <c r="C1" s="491" t="s">
        <v>25</v>
      </c>
      <c r="D1" s="491" t="s">
        <v>65</v>
      </c>
      <c r="E1" s="494" t="s">
        <v>26</v>
      </c>
      <c r="F1" s="494" t="s">
        <v>27</v>
      </c>
      <c r="G1" s="494" t="s">
        <v>66</v>
      </c>
      <c r="H1" s="494" t="s">
        <v>28</v>
      </c>
      <c r="I1" s="494" t="s">
        <v>29</v>
      </c>
      <c r="J1" s="491" t="s">
        <v>30</v>
      </c>
      <c r="K1" s="491" t="s">
        <v>31</v>
      </c>
      <c r="L1" s="491" t="s">
        <v>32</v>
      </c>
      <c r="M1" s="491" t="s">
        <v>33</v>
      </c>
      <c r="N1" s="584" t="s">
        <v>34</v>
      </c>
      <c r="O1" s="584"/>
      <c r="P1" s="584"/>
      <c r="Q1" s="584" t="s">
        <v>35</v>
      </c>
      <c r="R1" s="584"/>
      <c r="S1" s="584"/>
      <c r="T1" s="584"/>
      <c r="U1" s="584"/>
      <c r="V1" s="584" t="s">
        <v>36</v>
      </c>
      <c r="W1" s="584"/>
      <c r="X1" s="584"/>
      <c r="Y1" s="584"/>
      <c r="Z1" s="584"/>
      <c r="AA1" s="584"/>
      <c r="AB1" s="584"/>
      <c r="AC1" s="584" t="s">
        <v>37</v>
      </c>
      <c r="AD1" s="584"/>
      <c r="AE1" s="584"/>
      <c r="AF1" s="584"/>
      <c r="AG1" s="584"/>
      <c r="AH1" s="584"/>
      <c r="AI1" s="584"/>
      <c r="AJ1" s="584"/>
      <c r="AK1" s="584"/>
      <c r="AL1" s="584"/>
    </row>
    <row r="2" spans="1:38" s="218" customFormat="1" ht="15.75" customHeight="1" x14ac:dyDescent="0.2">
      <c r="A2" s="494"/>
      <c r="B2" s="491"/>
      <c r="C2" s="491"/>
      <c r="D2" s="491"/>
      <c r="E2" s="494"/>
      <c r="F2" s="494"/>
      <c r="G2" s="494"/>
      <c r="H2" s="494"/>
      <c r="I2" s="494"/>
      <c r="J2" s="491"/>
      <c r="K2" s="491"/>
      <c r="L2" s="491"/>
      <c r="M2" s="491"/>
      <c r="N2" s="584"/>
      <c r="O2" s="584"/>
      <c r="P2" s="584"/>
      <c r="Q2" s="584"/>
      <c r="R2" s="584"/>
      <c r="S2" s="584"/>
      <c r="T2" s="584"/>
      <c r="U2" s="584"/>
      <c r="V2" s="584" t="s">
        <v>38</v>
      </c>
      <c r="W2" s="584"/>
      <c r="X2" s="584"/>
      <c r="Y2" s="584"/>
      <c r="Z2" s="584"/>
      <c r="AA2" s="584" t="s">
        <v>39</v>
      </c>
      <c r="AB2" s="584" t="s">
        <v>40</v>
      </c>
      <c r="AC2" s="584"/>
      <c r="AD2" s="584"/>
      <c r="AE2" s="584"/>
      <c r="AF2" s="584"/>
      <c r="AG2" s="584"/>
      <c r="AH2" s="584"/>
      <c r="AI2" s="584"/>
      <c r="AJ2" s="584"/>
      <c r="AK2" s="584"/>
      <c r="AL2" s="584"/>
    </row>
    <row r="3" spans="1:38" s="221" customFormat="1" ht="409.5" x14ac:dyDescent="0.2">
      <c r="A3" s="494"/>
      <c r="B3" s="491"/>
      <c r="C3" s="491"/>
      <c r="D3" s="491"/>
      <c r="E3" s="494"/>
      <c r="F3" s="494"/>
      <c r="G3" s="494"/>
      <c r="H3" s="494"/>
      <c r="I3" s="494"/>
      <c r="J3" s="491"/>
      <c r="K3" s="491"/>
      <c r="L3" s="491"/>
      <c r="M3" s="491"/>
      <c r="N3" s="219" t="s">
        <v>67</v>
      </c>
      <c r="O3" s="219" t="s">
        <v>68</v>
      </c>
      <c r="P3" s="219" t="s">
        <v>41</v>
      </c>
      <c r="Q3" s="219" t="s">
        <v>42</v>
      </c>
      <c r="R3" s="220" t="s">
        <v>582</v>
      </c>
      <c r="S3" s="219" t="s">
        <v>85</v>
      </c>
      <c r="T3" s="219" t="s">
        <v>86</v>
      </c>
      <c r="U3" s="219" t="s">
        <v>79</v>
      </c>
      <c r="V3" s="219" t="s">
        <v>43</v>
      </c>
      <c r="W3" s="219" t="s">
        <v>44</v>
      </c>
      <c r="X3" s="219" t="s">
        <v>45</v>
      </c>
      <c r="Y3" s="219" t="s">
        <v>46</v>
      </c>
      <c r="Z3" s="219" t="s">
        <v>69</v>
      </c>
      <c r="AA3" s="585"/>
      <c r="AB3" s="585"/>
      <c r="AC3" s="219" t="s">
        <v>47</v>
      </c>
      <c r="AD3" s="219" t="s">
        <v>48</v>
      </c>
      <c r="AE3" s="219" t="s">
        <v>49</v>
      </c>
      <c r="AF3" s="219" t="s">
        <v>50</v>
      </c>
      <c r="AG3" s="219" t="s">
        <v>51</v>
      </c>
      <c r="AH3" s="219" t="s">
        <v>52</v>
      </c>
      <c r="AI3" s="219" t="s">
        <v>53</v>
      </c>
      <c r="AJ3" s="219" t="s">
        <v>87</v>
      </c>
      <c r="AK3" s="219" t="s">
        <v>54</v>
      </c>
      <c r="AL3" s="219" t="s">
        <v>55</v>
      </c>
    </row>
    <row r="4" spans="1:38" s="225" customFormat="1" ht="180" customHeight="1" x14ac:dyDescent="0.2">
      <c r="A4" s="582" t="str">
        <f>([6]CONTEXTO!A8&amp;" "&amp;[6]CONTEXTO!A9)</f>
        <v xml:space="preserve">PROCESO:  GESTIÓN DEL DESARROLLO ECONÓMICO Y LA COMPETITIVIDAD 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
      <c r="B4" s="362" t="str">
        <f>[6]DESCRIPCION!A13</f>
        <v>PROBABILIDAD QUE SE GENERE TRAFICO DE INFLUENCIA PARA SELECCIÓN DE BENEFICIARIOS QUE NO CUMPLAN LOS REQUISITOS ESTABLECIDOS</v>
      </c>
      <c r="C4" s="365" t="str">
        <f>'[6]IDENTIFICACION DE RIESGOS'!J13</f>
        <v>CORRUPCION</v>
      </c>
      <c r="D4" s="222" t="str">
        <f>[6]DESCRIPCION!D13</f>
        <v>FALTA DE CONOCIMIENTO Y RESITENCIA AL CAMBIO POR PARTE DE LOS FUNCIONARIOS</v>
      </c>
      <c r="E4" s="366" t="s">
        <v>583</v>
      </c>
      <c r="F4" s="369" t="s">
        <v>317</v>
      </c>
      <c r="G4" s="366" t="str">
        <f>'[6]VALORACIÓN RIESGOS RESIDUAL'!K32</f>
        <v>EXTREMA</v>
      </c>
      <c r="H4" s="368" t="s">
        <v>584</v>
      </c>
      <c r="I4" s="50" t="s">
        <v>585</v>
      </c>
      <c r="J4" s="86" t="s">
        <v>586</v>
      </c>
      <c r="K4" s="86" t="s">
        <v>587</v>
      </c>
      <c r="L4" s="223" t="s">
        <v>588</v>
      </c>
      <c r="M4" s="224" t="s">
        <v>589</v>
      </c>
      <c r="N4" s="80" t="s">
        <v>590</v>
      </c>
      <c r="O4" s="578" t="s">
        <v>591</v>
      </c>
      <c r="P4" s="579" t="s">
        <v>592</v>
      </c>
      <c r="Q4" s="359" t="s">
        <v>593</v>
      </c>
      <c r="R4" s="359" t="s">
        <v>594</v>
      </c>
      <c r="S4" s="359" t="s">
        <v>595</v>
      </c>
      <c r="T4" s="359" t="s">
        <v>596</v>
      </c>
      <c r="U4" s="359" t="s">
        <v>597</v>
      </c>
      <c r="V4" s="359" t="s">
        <v>598</v>
      </c>
      <c r="W4" s="482" t="s">
        <v>56</v>
      </c>
      <c r="X4" s="482" t="s">
        <v>56</v>
      </c>
      <c r="Y4" s="482" t="s">
        <v>56</v>
      </c>
      <c r="Z4" s="482" t="s">
        <v>56</v>
      </c>
      <c r="AA4" s="482" t="s">
        <v>57</v>
      </c>
      <c r="AB4" s="359" t="s">
        <v>599</v>
      </c>
      <c r="AC4" s="484" t="s">
        <v>138</v>
      </c>
      <c r="AD4" s="484" t="s">
        <v>56</v>
      </c>
      <c r="AE4" s="484" t="s">
        <v>56</v>
      </c>
      <c r="AF4" s="484" t="s">
        <v>56</v>
      </c>
      <c r="AG4" s="484" t="s">
        <v>56</v>
      </c>
      <c r="AH4" s="484" t="s">
        <v>56</v>
      </c>
      <c r="AI4" s="359" t="s">
        <v>600</v>
      </c>
      <c r="AJ4" s="359" t="s">
        <v>601</v>
      </c>
      <c r="AK4" s="359" t="s">
        <v>602</v>
      </c>
      <c r="AL4" s="359" t="s">
        <v>603</v>
      </c>
    </row>
    <row r="5" spans="1:38" s="225" customFormat="1" ht="270" x14ac:dyDescent="0.2">
      <c r="A5" s="582"/>
      <c r="B5" s="362"/>
      <c r="C5" s="365"/>
      <c r="D5" s="78" t="str">
        <f>[6]DESCRIPCION!D14</f>
        <v>FALTA DE ETICA PROFESIONAL, AMIGUISMO, DESCONOCIMIENTO DE LOS PROCESOS DEL SIGAMI Y RESITENCIA AL CAMBIO</v>
      </c>
      <c r="E5" s="418"/>
      <c r="F5" s="487"/>
      <c r="G5" s="418"/>
      <c r="H5" s="368"/>
      <c r="I5" s="226" t="s">
        <v>604</v>
      </c>
      <c r="J5" s="81" t="s">
        <v>605</v>
      </c>
      <c r="K5" s="81" t="s">
        <v>587</v>
      </c>
      <c r="L5" s="227" t="s">
        <v>606</v>
      </c>
      <c r="M5" s="228" t="s">
        <v>607</v>
      </c>
      <c r="N5" s="80" t="s">
        <v>608</v>
      </c>
      <c r="O5" s="578"/>
      <c r="P5" s="580"/>
      <c r="Q5" s="359"/>
      <c r="R5" s="359"/>
      <c r="S5" s="359"/>
      <c r="T5" s="359"/>
      <c r="U5" s="359"/>
      <c r="V5" s="359"/>
      <c r="W5" s="482"/>
      <c r="X5" s="482"/>
      <c r="Y5" s="482"/>
      <c r="Z5" s="482"/>
      <c r="AA5" s="482"/>
      <c r="AB5" s="484"/>
      <c r="AC5" s="484"/>
      <c r="AD5" s="484"/>
      <c r="AE5" s="484"/>
      <c r="AF5" s="484"/>
      <c r="AG5" s="484"/>
      <c r="AH5" s="484"/>
      <c r="AI5" s="359"/>
      <c r="AJ5" s="484"/>
      <c r="AK5" s="359"/>
      <c r="AL5" s="484"/>
    </row>
    <row r="6" spans="1:38" s="225" customFormat="1" ht="105.75" thickBot="1" x14ac:dyDescent="0.25">
      <c r="A6" s="583"/>
      <c r="B6" s="363"/>
      <c r="C6" s="366"/>
      <c r="D6" s="37"/>
      <c r="E6" s="418"/>
      <c r="F6" s="487"/>
      <c r="G6" s="418"/>
      <c r="H6" s="38" t="s">
        <v>58</v>
      </c>
      <c r="I6" s="49" t="s">
        <v>609</v>
      </c>
      <c r="J6" s="81" t="s">
        <v>610</v>
      </c>
      <c r="K6" s="81" t="s">
        <v>587</v>
      </c>
      <c r="L6" s="227" t="s">
        <v>611</v>
      </c>
      <c r="M6" s="228" t="s">
        <v>612</v>
      </c>
      <c r="N6" s="84" t="s">
        <v>613</v>
      </c>
      <c r="O6" s="229" t="s">
        <v>614</v>
      </c>
      <c r="P6" s="581"/>
      <c r="Q6" s="359"/>
      <c r="R6" s="359"/>
      <c r="S6" s="359"/>
      <c r="T6" s="359"/>
      <c r="U6" s="359"/>
      <c r="V6" s="359"/>
      <c r="W6" s="482"/>
      <c r="X6" s="482"/>
      <c r="Y6" s="482"/>
      <c r="Z6" s="482"/>
      <c r="AA6" s="482"/>
      <c r="AB6" s="484"/>
      <c r="AC6" s="484"/>
      <c r="AD6" s="484"/>
      <c r="AE6" s="484"/>
      <c r="AF6" s="484"/>
      <c r="AG6" s="484"/>
      <c r="AH6" s="484"/>
      <c r="AI6" s="359"/>
      <c r="AJ6" s="484"/>
      <c r="AK6" s="359"/>
      <c r="AL6" s="484"/>
    </row>
  </sheetData>
  <mergeCells count="51">
    <mergeCell ref="L1:L3"/>
    <mergeCell ref="A1:A3"/>
    <mergeCell ref="B1:B3"/>
    <mergeCell ref="C1:C3"/>
    <mergeCell ref="D1:D3"/>
    <mergeCell ref="E1:E3"/>
    <mergeCell ref="F1:F3"/>
    <mergeCell ref="G1:G3"/>
    <mergeCell ref="H1:H3"/>
    <mergeCell ref="I1:I3"/>
    <mergeCell ref="J1:J3"/>
    <mergeCell ref="K1:K3"/>
    <mergeCell ref="M1:M3"/>
    <mergeCell ref="N1:P2"/>
    <mergeCell ref="Q1:U2"/>
    <mergeCell ref="V1:AB1"/>
    <mergeCell ref="AC1:AL2"/>
    <mergeCell ref="V2:Z2"/>
    <mergeCell ref="AA2:AA3"/>
    <mergeCell ref="AB2:AB3"/>
    <mergeCell ref="S4:S6"/>
    <mergeCell ref="A4:A6"/>
    <mergeCell ref="B4:B6"/>
    <mergeCell ref="C4:C6"/>
    <mergeCell ref="E4:E6"/>
    <mergeCell ref="F4:F6"/>
    <mergeCell ref="G4:G6"/>
    <mergeCell ref="H4:H5"/>
    <mergeCell ref="O4:O5"/>
    <mergeCell ref="P4:P6"/>
    <mergeCell ref="Q4:Q6"/>
    <mergeCell ref="R4:R6"/>
    <mergeCell ref="AE4:AE6"/>
    <mergeCell ref="T4:T6"/>
    <mergeCell ref="U4:U6"/>
    <mergeCell ref="V4:V6"/>
    <mergeCell ref="W4:W6"/>
    <mergeCell ref="X4:X6"/>
    <mergeCell ref="Y4:Y6"/>
    <mergeCell ref="Z4:Z6"/>
    <mergeCell ref="AA4:AA6"/>
    <mergeCell ref="AB4:AB6"/>
    <mergeCell ref="AC4:AC6"/>
    <mergeCell ref="AD4:AD6"/>
    <mergeCell ref="AL4:AL6"/>
    <mergeCell ref="AF4:AF6"/>
    <mergeCell ref="AG4:AG6"/>
    <mergeCell ref="AH4:AH6"/>
    <mergeCell ref="AI4:AI6"/>
    <mergeCell ref="AJ4:AJ6"/>
    <mergeCell ref="AK4:AK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'C:\Users\CAMILA\Desktop\CONTROL INTERNO\MAPA-CORRUPCION-GESTION-2022\DESARROLLO ECONOMICO\[Monitoreo RIESGO DE CORRUPCION-DESARROLLO ECONOMICO.xlsx]NO'!#REF!</xm:f>
          </x14:formula1>
          <xm:sqref>H4:H6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8"/>
  <sheetViews>
    <sheetView zoomScale="69" zoomScaleNormal="69" workbookViewId="0">
      <selection sqref="A1:A3"/>
    </sheetView>
  </sheetViews>
  <sheetFormatPr baseColWidth="10" defaultRowHeight="15" x14ac:dyDescent="0.25"/>
  <cols>
    <col min="1" max="1" width="33.85546875" customWidth="1"/>
    <col min="2" max="2" width="29.85546875" customWidth="1"/>
    <col min="4" max="4" width="35.28515625" customWidth="1"/>
    <col min="9" max="9" width="53" customWidth="1"/>
    <col min="10" max="10" width="72.42578125" customWidth="1"/>
    <col min="11" max="11" width="26.85546875" customWidth="1"/>
    <col min="12" max="12" width="18.140625" customWidth="1"/>
    <col min="13" max="13" width="25.7109375" customWidth="1"/>
    <col min="14" max="14" width="40.42578125" customWidth="1"/>
    <col min="15" max="15" width="77.5703125" customWidth="1"/>
    <col min="16" max="16" width="94.5703125" customWidth="1"/>
    <col min="17" max="17" width="49.5703125" customWidth="1"/>
    <col min="18" max="18" width="39.5703125" customWidth="1"/>
    <col min="19" max="19" width="49.140625" customWidth="1"/>
    <col min="21" max="21" width="37.42578125" customWidth="1"/>
    <col min="23" max="23" width="55.140625" customWidth="1"/>
    <col min="29" max="29" width="60.28515625" customWidth="1"/>
    <col min="32" max="32" width="26.85546875" customWidth="1"/>
    <col min="33" max="33" width="21.85546875" customWidth="1"/>
    <col min="34" max="34" width="25.42578125" customWidth="1"/>
    <col min="35" max="35" width="34" customWidth="1"/>
    <col min="36" max="36" width="26.7109375" customWidth="1"/>
    <col min="37" max="37" width="42.42578125" customWidth="1"/>
    <col min="38" max="38" width="70.7109375" customWidth="1"/>
    <col min="39" max="39" width="48.28515625" customWidth="1"/>
  </cols>
  <sheetData>
    <row r="1" spans="1:38" s="218" customFormat="1" ht="17.25" customHeight="1" x14ac:dyDescent="0.2">
      <c r="A1" s="494" t="s">
        <v>64</v>
      </c>
      <c r="B1" s="494" t="s">
        <v>24</v>
      </c>
      <c r="C1" s="494" t="s">
        <v>25</v>
      </c>
      <c r="D1" s="494" t="s">
        <v>65</v>
      </c>
      <c r="E1" s="494" t="s">
        <v>26</v>
      </c>
      <c r="F1" s="494" t="s">
        <v>27</v>
      </c>
      <c r="G1" s="494" t="s">
        <v>66</v>
      </c>
      <c r="H1" s="494" t="s">
        <v>28</v>
      </c>
      <c r="I1" s="494" t="s">
        <v>29</v>
      </c>
      <c r="J1" s="494" t="s">
        <v>30</v>
      </c>
      <c r="K1" s="494" t="s">
        <v>31</v>
      </c>
      <c r="L1" s="494" t="s">
        <v>32</v>
      </c>
      <c r="M1" s="494" t="s">
        <v>33</v>
      </c>
      <c r="N1" s="492" t="s">
        <v>34</v>
      </c>
      <c r="O1" s="492"/>
      <c r="P1" s="492"/>
      <c r="Q1" s="492" t="s">
        <v>35</v>
      </c>
      <c r="R1" s="492"/>
      <c r="S1" s="492"/>
      <c r="T1" s="492"/>
      <c r="U1" s="492"/>
      <c r="V1" s="492" t="s">
        <v>36</v>
      </c>
      <c r="W1" s="492"/>
      <c r="X1" s="492"/>
      <c r="Y1" s="492"/>
      <c r="Z1" s="492"/>
      <c r="AA1" s="492"/>
      <c r="AB1" s="492"/>
      <c r="AC1" s="492" t="s">
        <v>37</v>
      </c>
      <c r="AD1" s="492"/>
      <c r="AE1" s="492"/>
      <c r="AF1" s="492"/>
      <c r="AG1" s="492"/>
      <c r="AH1" s="492"/>
      <c r="AI1" s="492"/>
      <c r="AJ1" s="492"/>
      <c r="AK1" s="492"/>
      <c r="AL1" s="492"/>
    </row>
    <row r="2" spans="1:38" s="218" customFormat="1" ht="46.5" customHeight="1" x14ac:dyDescent="0.2">
      <c r="A2" s="494"/>
      <c r="B2" s="494"/>
      <c r="C2" s="494"/>
      <c r="D2" s="494"/>
      <c r="E2" s="494"/>
      <c r="F2" s="494"/>
      <c r="G2" s="494"/>
      <c r="H2" s="494"/>
      <c r="I2" s="494"/>
      <c r="J2" s="494"/>
      <c r="K2" s="494"/>
      <c r="L2" s="494"/>
      <c r="M2" s="494"/>
      <c r="N2" s="492"/>
      <c r="O2" s="492"/>
      <c r="P2" s="492"/>
      <c r="Q2" s="492"/>
      <c r="R2" s="492"/>
      <c r="S2" s="492"/>
      <c r="T2" s="492"/>
      <c r="U2" s="492"/>
      <c r="V2" s="492" t="s">
        <v>38</v>
      </c>
      <c r="W2" s="492"/>
      <c r="X2" s="492"/>
      <c r="Y2" s="492"/>
      <c r="Z2" s="492"/>
      <c r="AA2" s="492" t="s">
        <v>39</v>
      </c>
      <c r="AB2" s="492" t="s">
        <v>40</v>
      </c>
      <c r="AC2" s="492"/>
      <c r="AD2" s="492"/>
      <c r="AE2" s="492"/>
      <c r="AF2" s="492"/>
      <c r="AG2" s="492"/>
      <c r="AH2" s="492"/>
      <c r="AI2" s="492"/>
      <c r="AJ2" s="492"/>
      <c r="AK2" s="492"/>
      <c r="AL2" s="492"/>
    </row>
    <row r="3" spans="1:38" s="221" customFormat="1" ht="90.75" customHeight="1" x14ac:dyDescent="0.2">
      <c r="A3" s="494"/>
      <c r="B3" s="494"/>
      <c r="C3" s="494"/>
      <c r="D3" s="494"/>
      <c r="E3" s="494"/>
      <c r="F3" s="494"/>
      <c r="G3" s="494"/>
      <c r="H3" s="494"/>
      <c r="I3" s="494"/>
      <c r="J3" s="494"/>
      <c r="K3" s="494"/>
      <c r="L3" s="494"/>
      <c r="M3" s="494"/>
      <c r="N3" s="232" t="s">
        <v>67</v>
      </c>
      <c r="O3" s="232" t="s">
        <v>68</v>
      </c>
      <c r="P3" s="232" t="s">
        <v>41</v>
      </c>
      <c r="Q3" s="232" t="s">
        <v>42</v>
      </c>
      <c r="R3" s="233" t="s">
        <v>90</v>
      </c>
      <c r="S3" s="232" t="s">
        <v>85</v>
      </c>
      <c r="T3" s="232" t="s">
        <v>86</v>
      </c>
      <c r="U3" s="232" t="s">
        <v>79</v>
      </c>
      <c r="V3" s="232" t="s">
        <v>43</v>
      </c>
      <c r="W3" s="232" t="s">
        <v>44</v>
      </c>
      <c r="X3" s="232" t="s">
        <v>45</v>
      </c>
      <c r="Y3" s="232" t="s">
        <v>46</v>
      </c>
      <c r="Z3" s="232" t="s">
        <v>69</v>
      </c>
      <c r="AA3" s="493"/>
      <c r="AB3" s="493"/>
      <c r="AC3" s="232" t="s">
        <v>47</v>
      </c>
      <c r="AD3" s="232" t="s">
        <v>48</v>
      </c>
      <c r="AE3" s="232" t="s">
        <v>49</v>
      </c>
      <c r="AF3" s="232" t="s">
        <v>50</v>
      </c>
      <c r="AG3" s="232" t="s">
        <v>51</v>
      </c>
      <c r="AH3" s="232" t="s">
        <v>52</v>
      </c>
      <c r="AI3" s="232" t="s">
        <v>53</v>
      </c>
      <c r="AJ3" s="232" t="s">
        <v>87</v>
      </c>
      <c r="AK3" s="232" t="s">
        <v>54</v>
      </c>
      <c r="AL3" s="232" t="s">
        <v>55</v>
      </c>
    </row>
    <row r="4" spans="1:38" s="225" customFormat="1" ht="233.25" customHeight="1" x14ac:dyDescent="0.2">
      <c r="A4" s="588" t="s">
        <v>643</v>
      </c>
      <c r="B4" s="589" t="str">
        <f>[7]DESCRIPCION!A13</f>
        <v>Posibilidad de recibir o solicitar cualquier dádiva o beneficio a nombre propio o de terceros permitiendo el vencimiento, dilacion de terminos o incumplimento de los requisitos de ley en los procesos y/o tramites a cargo</v>
      </c>
      <c r="C4" s="418" t="str">
        <f>'[7]IDENTIFICACION DE RIESGOS'!J13</f>
        <v>CORRUPCION</v>
      </c>
      <c r="D4" s="234" t="str">
        <f>[7]DESCRIPCION!D13</f>
        <v xml:space="preserve">Fallas en la cultura de la probidad </v>
      </c>
      <c r="E4" s="418" t="str">
        <f>'[7]VALORACIÓN RIESGOS RESIDUAL'!E35:G35</f>
        <v>Rara vez</v>
      </c>
      <c r="F4" s="487" t="str">
        <f>'[7]VALORACIÓN RIESGOS RESIDUAL'!J35</f>
        <v>Catastrófico</v>
      </c>
      <c r="G4" s="364" t="str">
        <f>'[7]VALORACIÓN RIESGOS RESIDUAL'!K32</f>
        <v>ALTA</v>
      </c>
      <c r="H4" s="490" t="s">
        <v>59</v>
      </c>
      <c r="I4" s="235" t="s">
        <v>644</v>
      </c>
      <c r="J4" s="81" t="s">
        <v>645</v>
      </c>
      <c r="K4" s="81" t="s">
        <v>646</v>
      </c>
      <c r="L4" s="34" t="s">
        <v>647</v>
      </c>
      <c r="M4" s="48" t="s">
        <v>648</v>
      </c>
      <c r="N4" s="109" t="s">
        <v>649</v>
      </c>
      <c r="O4" s="80" t="s">
        <v>650</v>
      </c>
      <c r="P4" s="80" t="s">
        <v>592</v>
      </c>
      <c r="Q4" s="500" t="s">
        <v>651</v>
      </c>
      <c r="R4" s="359" t="s">
        <v>652</v>
      </c>
      <c r="S4" s="478" t="s">
        <v>595</v>
      </c>
      <c r="T4" s="478" t="s">
        <v>653</v>
      </c>
      <c r="U4" s="478" t="s">
        <v>597</v>
      </c>
      <c r="V4" s="359" t="s">
        <v>654</v>
      </c>
      <c r="W4" s="482" t="s">
        <v>56</v>
      </c>
      <c r="X4" s="482" t="s">
        <v>56</v>
      </c>
      <c r="Y4" s="482" t="s">
        <v>56</v>
      </c>
      <c r="Z4" s="482" t="s">
        <v>56</v>
      </c>
      <c r="AA4" s="482" t="s">
        <v>57</v>
      </c>
      <c r="AB4" s="359" t="s">
        <v>655</v>
      </c>
      <c r="AC4" s="482" t="s">
        <v>56</v>
      </c>
      <c r="AD4" s="482" t="s">
        <v>56</v>
      </c>
      <c r="AE4" s="482" t="s">
        <v>56</v>
      </c>
      <c r="AF4" s="482" t="s">
        <v>56</v>
      </c>
      <c r="AG4" s="482" t="s">
        <v>56</v>
      </c>
      <c r="AH4" s="498" t="s">
        <v>56</v>
      </c>
      <c r="AI4" s="359" t="s">
        <v>600</v>
      </c>
      <c r="AJ4" s="478" t="s">
        <v>656</v>
      </c>
      <c r="AK4" s="478" t="s">
        <v>602</v>
      </c>
      <c r="AL4" s="478" t="s">
        <v>657</v>
      </c>
    </row>
    <row r="5" spans="1:38" s="225" customFormat="1" ht="233.25" customHeight="1" x14ac:dyDescent="0.2">
      <c r="A5" s="588"/>
      <c r="B5" s="589"/>
      <c r="C5" s="418"/>
      <c r="D5" s="586" t="str">
        <f>[7]DESCRIPCION!D14</f>
        <v>Actores de presión en el tema regulado por el trámite que puedan incidir en las decisiones institucionales</v>
      </c>
      <c r="E5" s="418"/>
      <c r="F5" s="487"/>
      <c r="G5" s="365"/>
      <c r="H5" s="587"/>
      <c r="I5" s="210" t="s">
        <v>658</v>
      </c>
      <c r="J5" s="81" t="s">
        <v>659</v>
      </c>
      <c r="K5" s="81" t="s">
        <v>646</v>
      </c>
      <c r="L5" s="34" t="s">
        <v>647</v>
      </c>
      <c r="M5" s="48" t="s">
        <v>660</v>
      </c>
      <c r="N5" s="109" t="s">
        <v>661</v>
      </c>
      <c r="O5" s="80" t="s">
        <v>650</v>
      </c>
      <c r="P5" s="80" t="s">
        <v>592</v>
      </c>
      <c r="Q5" s="500"/>
      <c r="R5" s="359"/>
      <c r="S5" s="478"/>
      <c r="T5" s="478"/>
      <c r="U5" s="478"/>
      <c r="V5" s="359"/>
      <c r="W5" s="482"/>
      <c r="X5" s="482"/>
      <c r="Y5" s="482"/>
      <c r="Z5" s="482"/>
      <c r="AA5" s="482"/>
      <c r="AB5" s="359"/>
      <c r="AC5" s="482"/>
      <c r="AD5" s="482"/>
      <c r="AE5" s="482"/>
      <c r="AF5" s="482"/>
      <c r="AG5" s="482"/>
      <c r="AH5" s="498"/>
      <c r="AI5" s="359"/>
      <c r="AJ5" s="478"/>
      <c r="AK5" s="478"/>
      <c r="AL5" s="478"/>
    </row>
    <row r="6" spans="1:38" s="225" customFormat="1" ht="233.25" customHeight="1" x14ac:dyDescent="0.2">
      <c r="A6" s="588"/>
      <c r="B6" s="589"/>
      <c r="C6" s="418"/>
      <c r="D6" s="586"/>
      <c r="E6" s="418"/>
      <c r="F6" s="487"/>
      <c r="G6" s="365"/>
      <c r="H6" s="587"/>
      <c r="I6" s="210" t="s">
        <v>662</v>
      </c>
      <c r="J6" s="81" t="s">
        <v>659</v>
      </c>
      <c r="K6" s="81" t="s">
        <v>646</v>
      </c>
      <c r="L6" s="34" t="s">
        <v>647</v>
      </c>
      <c r="M6" s="48" t="s">
        <v>663</v>
      </c>
      <c r="N6" s="109" t="s">
        <v>664</v>
      </c>
      <c r="O6" s="80" t="s">
        <v>650</v>
      </c>
      <c r="P6" s="80" t="s">
        <v>665</v>
      </c>
      <c r="Q6" s="500"/>
      <c r="R6" s="359"/>
      <c r="S6" s="478"/>
      <c r="T6" s="478"/>
      <c r="U6" s="478"/>
      <c r="V6" s="359"/>
      <c r="W6" s="482"/>
      <c r="X6" s="482"/>
      <c r="Y6" s="482"/>
      <c r="Z6" s="482"/>
      <c r="AA6" s="482"/>
      <c r="AB6" s="359"/>
      <c r="AC6" s="482"/>
      <c r="AD6" s="482"/>
      <c r="AE6" s="482"/>
      <c r="AF6" s="482"/>
      <c r="AG6" s="482"/>
      <c r="AH6" s="498"/>
      <c r="AI6" s="359"/>
      <c r="AJ6" s="478"/>
      <c r="AK6" s="478"/>
      <c r="AL6" s="478"/>
    </row>
    <row r="7" spans="1:38" s="225" customFormat="1" ht="233.25" customHeight="1" x14ac:dyDescent="0.2">
      <c r="A7" s="588"/>
      <c r="B7" s="589"/>
      <c r="C7" s="418"/>
      <c r="D7" s="586"/>
      <c r="E7" s="418"/>
      <c r="F7" s="487"/>
      <c r="G7" s="365"/>
      <c r="H7" s="489"/>
      <c r="I7" s="210" t="s">
        <v>666</v>
      </c>
      <c r="J7" s="81" t="s">
        <v>659</v>
      </c>
      <c r="K7" s="81" t="s">
        <v>646</v>
      </c>
      <c r="L7" s="34" t="s">
        <v>647</v>
      </c>
      <c r="M7" s="48" t="s">
        <v>667</v>
      </c>
      <c r="N7" s="80" t="s">
        <v>668</v>
      </c>
      <c r="O7" s="80" t="s">
        <v>669</v>
      </c>
      <c r="P7" s="83" t="s">
        <v>670</v>
      </c>
      <c r="Q7" s="500"/>
      <c r="R7" s="359"/>
      <c r="S7" s="478"/>
      <c r="T7" s="478"/>
      <c r="U7" s="478"/>
      <c r="V7" s="359"/>
      <c r="W7" s="482"/>
      <c r="X7" s="482"/>
      <c r="Y7" s="482"/>
      <c r="Z7" s="482"/>
      <c r="AA7" s="482"/>
      <c r="AB7" s="359"/>
      <c r="AC7" s="482"/>
      <c r="AD7" s="482"/>
      <c r="AE7" s="482"/>
      <c r="AF7" s="482"/>
      <c r="AG7" s="482"/>
      <c r="AH7" s="498"/>
      <c r="AI7" s="359"/>
      <c r="AJ7" s="478"/>
      <c r="AK7" s="478"/>
      <c r="AL7" s="478"/>
    </row>
    <row r="8" spans="1:38" s="218" customFormat="1" ht="233.25" customHeight="1" x14ac:dyDescent="0.25">
      <c r="A8" s="588"/>
      <c r="B8" s="589"/>
      <c r="C8" s="418"/>
      <c r="D8" s="236"/>
      <c r="E8" s="418"/>
      <c r="F8" s="487"/>
      <c r="G8" s="366"/>
      <c r="H8" s="38" t="s">
        <v>58</v>
      </c>
      <c r="I8" s="49" t="s">
        <v>609</v>
      </c>
      <c r="J8" s="81" t="s">
        <v>610</v>
      </c>
      <c r="K8" s="81" t="s">
        <v>587</v>
      </c>
      <c r="L8" s="227" t="s">
        <v>611</v>
      </c>
      <c r="M8" s="228" t="s">
        <v>612</v>
      </c>
      <c r="N8" s="84" t="s">
        <v>553</v>
      </c>
      <c r="O8" s="229" t="s">
        <v>614</v>
      </c>
      <c r="P8" s="237"/>
      <c r="Q8" s="501"/>
      <c r="R8" s="359"/>
      <c r="S8" s="478"/>
      <c r="T8" s="478"/>
      <c r="U8" s="478"/>
      <c r="V8" s="359"/>
      <c r="W8" s="482"/>
      <c r="X8" s="482"/>
      <c r="Y8" s="482"/>
      <c r="Z8" s="482"/>
      <c r="AA8" s="482"/>
      <c r="AB8" s="359"/>
      <c r="AC8" s="482"/>
      <c r="AD8" s="482"/>
      <c r="AE8" s="482"/>
      <c r="AF8" s="482"/>
      <c r="AG8" s="482"/>
      <c r="AH8" s="498"/>
      <c r="AI8" s="359"/>
      <c r="AJ8" s="478"/>
      <c r="AK8" s="478"/>
      <c r="AL8" s="478"/>
    </row>
  </sheetData>
  <mergeCells count="50">
    <mergeCell ref="L1:L3"/>
    <mergeCell ref="A1:A3"/>
    <mergeCell ref="B1:B3"/>
    <mergeCell ref="C1:C3"/>
    <mergeCell ref="D1:D3"/>
    <mergeCell ref="E1:E3"/>
    <mergeCell ref="F1:F3"/>
    <mergeCell ref="G1:G3"/>
    <mergeCell ref="H1:H3"/>
    <mergeCell ref="I1:I3"/>
    <mergeCell ref="J1:J3"/>
    <mergeCell ref="K1:K3"/>
    <mergeCell ref="M1:M3"/>
    <mergeCell ref="N1:P2"/>
    <mergeCell ref="Q1:U2"/>
    <mergeCell ref="V1:AB1"/>
    <mergeCell ref="AC1:AL2"/>
    <mergeCell ref="V2:Z2"/>
    <mergeCell ref="AA2:AA3"/>
    <mergeCell ref="AB2:AB3"/>
    <mergeCell ref="A4:A8"/>
    <mergeCell ref="B4:B8"/>
    <mergeCell ref="C4:C8"/>
    <mergeCell ref="E4:E8"/>
    <mergeCell ref="F4:F8"/>
    <mergeCell ref="AF4:AF8"/>
    <mergeCell ref="AG4:AG8"/>
    <mergeCell ref="V4:V8"/>
    <mergeCell ref="W4:W8"/>
    <mergeCell ref="X4:X8"/>
    <mergeCell ref="Y4:Y8"/>
    <mergeCell ref="Z4:Z8"/>
    <mergeCell ref="AA4:AA8"/>
    <mergeCell ref="D5:D7"/>
    <mergeCell ref="AB4:AB8"/>
    <mergeCell ref="AC4:AC8"/>
    <mergeCell ref="AD4:AD8"/>
    <mergeCell ref="AE4:AE8"/>
    <mergeCell ref="H4:H7"/>
    <mergeCell ref="Q4:Q8"/>
    <mergeCell ref="R4:R8"/>
    <mergeCell ref="S4:S8"/>
    <mergeCell ref="T4:T8"/>
    <mergeCell ref="U4:U8"/>
    <mergeCell ref="G4:G8"/>
    <mergeCell ref="AH4:AH8"/>
    <mergeCell ref="AI4:AI8"/>
    <mergeCell ref="AJ4:AJ8"/>
    <mergeCell ref="AK4:AK8"/>
    <mergeCell ref="AL4:AL8"/>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'C:\Users\CAMILA\Desktop\CONTROL INTERNO\MAPA-CORRUPCION-GESTION-2022\DESARROLLO ECONOMICO\[Monitoreo RIESGO DE CORRUPCION-DESARROLLO ECONOMICO.xlsx]NO'!#REF!</xm:f>
          </x14:formula1>
          <xm:sqref>H8</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7"/>
  <sheetViews>
    <sheetView zoomScale="68" zoomScaleNormal="68" workbookViewId="0">
      <selection sqref="A1:A3"/>
    </sheetView>
  </sheetViews>
  <sheetFormatPr baseColWidth="10" defaultRowHeight="15" x14ac:dyDescent="0.25"/>
  <cols>
    <col min="1" max="1" width="42.5703125" customWidth="1"/>
    <col min="2" max="2" width="36.7109375" customWidth="1"/>
    <col min="3" max="3" width="26.28515625" customWidth="1"/>
    <col min="4" max="4" width="33" customWidth="1"/>
    <col min="5" max="5" width="33.7109375" customWidth="1"/>
    <col min="9" max="9" width="33.42578125" customWidth="1"/>
    <col min="13" max="13" width="11.42578125" customWidth="1"/>
    <col min="14" max="15" width="37.7109375" customWidth="1"/>
    <col min="16" max="16" width="38" customWidth="1"/>
    <col min="17" max="17" width="44.28515625" customWidth="1"/>
    <col min="18" max="18" width="26.7109375" customWidth="1"/>
    <col min="19" max="19" width="24.7109375" customWidth="1"/>
    <col min="20" max="20" width="29.7109375" customWidth="1"/>
    <col min="27" max="27" width="37.7109375" customWidth="1"/>
    <col min="28" max="28" width="33.42578125" customWidth="1"/>
    <col min="33" max="33" width="30.28515625" customWidth="1"/>
    <col min="34" max="34" width="19.28515625" customWidth="1"/>
    <col min="35" max="35" width="65.28515625" customWidth="1"/>
    <col min="36" max="36" width="46.85546875" customWidth="1"/>
    <col min="37" max="37" width="43" customWidth="1"/>
    <col min="38" max="38" width="52.28515625" customWidth="1"/>
  </cols>
  <sheetData>
    <row r="1" spans="1:38" s="39" customFormat="1" ht="24.75" customHeight="1" x14ac:dyDescent="0.2">
      <c r="A1" s="380" t="s">
        <v>64</v>
      </c>
      <c r="B1" s="377" t="s">
        <v>24</v>
      </c>
      <c r="C1" s="377" t="s">
        <v>25</v>
      </c>
      <c r="D1" s="377" t="s">
        <v>65</v>
      </c>
      <c r="E1" s="382" t="s">
        <v>26</v>
      </c>
      <c r="F1" s="382" t="s">
        <v>27</v>
      </c>
      <c r="G1" s="382" t="s">
        <v>66</v>
      </c>
      <c r="H1" s="382" t="s">
        <v>28</v>
      </c>
      <c r="I1" s="382" t="s">
        <v>29</v>
      </c>
      <c r="J1" s="377" t="s">
        <v>30</v>
      </c>
      <c r="K1" s="377" t="s">
        <v>31</v>
      </c>
      <c r="L1" s="377" t="s">
        <v>32</v>
      </c>
      <c r="M1" s="377" t="s">
        <v>33</v>
      </c>
      <c r="N1" s="378" t="s">
        <v>34</v>
      </c>
      <c r="O1" s="378"/>
      <c r="P1" s="378"/>
      <c r="Q1" s="378" t="s">
        <v>35</v>
      </c>
      <c r="R1" s="378"/>
      <c r="S1" s="378"/>
      <c r="T1" s="378"/>
      <c r="U1" s="378"/>
      <c r="V1" s="378" t="s">
        <v>36</v>
      </c>
      <c r="W1" s="378"/>
      <c r="X1" s="378"/>
      <c r="Y1" s="378"/>
      <c r="Z1" s="378"/>
      <c r="AA1" s="378"/>
      <c r="AB1" s="378"/>
      <c r="AC1" s="378" t="s">
        <v>37</v>
      </c>
      <c r="AD1" s="378"/>
      <c r="AE1" s="378"/>
      <c r="AF1" s="378"/>
      <c r="AG1" s="378"/>
      <c r="AH1" s="378"/>
      <c r="AI1" s="378"/>
      <c r="AJ1" s="378"/>
      <c r="AK1" s="378"/>
      <c r="AL1" s="378"/>
    </row>
    <row r="2" spans="1:38" s="39" customFormat="1" ht="20.25" customHeight="1" x14ac:dyDescent="0.2">
      <c r="A2" s="380"/>
      <c r="B2" s="377"/>
      <c r="C2" s="377"/>
      <c r="D2" s="377"/>
      <c r="E2" s="382"/>
      <c r="F2" s="382"/>
      <c r="G2" s="382"/>
      <c r="H2" s="382"/>
      <c r="I2" s="382"/>
      <c r="J2" s="377"/>
      <c r="K2" s="377"/>
      <c r="L2" s="377"/>
      <c r="M2" s="377"/>
      <c r="N2" s="378"/>
      <c r="O2" s="378"/>
      <c r="P2" s="378"/>
      <c r="Q2" s="378"/>
      <c r="R2" s="378"/>
      <c r="S2" s="378"/>
      <c r="T2" s="378"/>
      <c r="U2" s="378"/>
      <c r="V2" s="378" t="s">
        <v>38</v>
      </c>
      <c r="W2" s="378"/>
      <c r="X2" s="378"/>
      <c r="Y2" s="378"/>
      <c r="Z2" s="378"/>
      <c r="AA2" s="378" t="s">
        <v>39</v>
      </c>
      <c r="AB2" s="378" t="s">
        <v>40</v>
      </c>
      <c r="AC2" s="378"/>
      <c r="AD2" s="378"/>
      <c r="AE2" s="378"/>
      <c r="AF2" s="378"/>
      <c r="AG2" s="378"/>
      <c r="AH2" s="378"/>
      <c r="AI2" s="378"/>
      <c r="AJ2" s="378"/>
      <c r="AK2" s="378"/>
      <c r="AL2" s="378"/>
    </row>
    <row r="3" spans="1:38" s="39" customFormat="1" ht="164.25" customHeight="1" x14ac:dyDescent="0.2">
      <c r="A3" s="380"/>
      <c r="B3" s="429"/>
      <c r="C3" s="429"/>
      <c r="D3" s="429"/>
      <c r="E3" s="430"/>
      <c r="F3" s="430"/>
      <c r="G3" s="430"/>
      <c r="H3" s="430"/>
      <c r="I3" s="430"/>
      <c r="J3" s="429"/>
      <c r="K3" s="429"/>
      <c r="L3" s="429"/>
      <c r="M3" s="429"/>
      <c r="N3" s="59" t="s">
        <v>67</v>
      </c>
      <c r="O3" s="59" t="s">
        <v>68</v>
      </c>
      <c r="P3" s="59" t="s">
        <v>41</v>
      </c>
      <c r="Q3" s="59" t="s">
        <v>42</v>
      </c>
      <c r="R3" s="30" t="s">
        <v>91</v>
      </c>
      <c r="S3" s="59" t="s">
        <v>85</v>
      </c>
      <c r="T3" s="59" t="s">
        <v>86</v>
      </c>
      <c r="U3" s="59" t="s">
        <v>79</v>
      </c>
      <c r="V3" s="59" t="s">
        <v>43</v>
      </c>
      <c r="W3" s="59" t="s">
        <v>44</v>
      </c>
      <c r="X3" s="59" t="s">
        <v>45</v>
      </c>
      <c r="Y3" s="59" t="s">
        <v>46</v>
      </c>
      <c r="Z3" s="59" t="s">
        <v>69</v>
      </c>
      <c r="AA3" s="379"/>
      <c r="AB3" s="379"/>
      <c r="AC3" s="59" t="s">
        <v>47</v>
      </c>
      <c r="AD3" s="59" t="s">
        <v>48</v>
      </c>
      <c r="AE3" s="59" t="s">
        <v>49</v>
      </c>
      <c r="AF3" s="59" t="s">
        <v>50</v>
      </c>
      <c r="AG3" s="59" t="s">
        <v>51</v>
      </c>
      <c r="AH3" s="59" t="s">
        <v>52</v>
      </c>
      <c r="AI3" s="59" t="s">
        <v>53</v>
      </c>
      <c r="AJ3" s="59" t="s">
        <v>87</v>
      </c>
      <c r="AK3" s="59" t="s">
        <v>54</v>
      </c>
      <c r="AL3" s="59" t="s">
        <v>55</v>
      </c>
    </row>
    <row r="4" spans="1:38" s="39" customFormat="1" ht="142.5" customHeight="1" x14ac:dyDescent="0.2">
      <c r="A4" s="360" t="s">
        <v>253</v>
      </c>
      <c r="B4" s="486" t="s">
        <v>254</v>
      </c>
      <c r="C4" s="418" t="s">
        <v>57</v>
      </c>
      <c r="D4" s="57" t="s">
        <v>70</v>
      </c>
      <c r="E4" s="418" t="s">
        <v>71</v>
      </c>
      <c r="F4" s="418" t="s">
        <v>72</v>
      </c>
      <c r="G4" s="418" t="s">
        <v>81</v>
      </c>
      <c r="H4" s="418" t="s">
        <v>59</v>
      </c>
      <c r="I4" s="62" t="s">
        <v>255</v>
      </c>
      <c r="J4" s="62" t="s">
        <v>256</v>
      </c>
      <c r="K4" s="495" t="s">
        <v>73</v>
      </c>
      <c r="L4" s="60" t="s">
        <v>61</v>
      </c>
      <c r="M4" s="62" t="s">
        <v>257</v>
      </c>
      <c r="N4" s="57" t="s">
        <v>258</v>
      </c>
      <c r="O4" s="45">
        <v>1</v>
      </c>
      <c r="P4" s="62" t="s">
        <v>74</v>
      </c>
      <c r="Q4" s="579" t="s">
        <v>259</v>
      </c>
      <c r="R4" s="57" t="s">
        <v>101</v>
      </c>
      <c r="S4" s="370" t="s">
        <v>227</v>
      </c>
      <c r="T4" s="499" t="s">
        <v>260</v>
      </c>
      <c r="U4" s="56" t="s">
        <v>229</v>
      </c>
      <c r="V4" s="361" t="s">
        <v>254</v>
      </c>
      <c r="W4" s="364" t="s">
        <v>56</v>
      </c>
      <c r="X4" s="364" t="s">
        <v>56</v>
      </c>
      <c r="Y4" s="364" t="s">
        <v>75</v>
      </c>
      <c r="Z4" s="418" t="s">
        <v>56</v>
      </c>
      <c r="AA4" s="418" t="s">
        <v>153</v>
      </c>
      <c r="AB4" s="486" t="s">
        <v>84</v>
      </c>
      <c r="AC4" s="418" t="s">
        <v>75</v>
      </c>
      <c r="AD4" s="364" t="s">
        <v>56</v>
      </c>
      <c r="AE4" s="364" t="s">
        <v>56</v>
      </c>
      <c r="AF4" s="364" t="s">
        <v>56</v>
      </c>
      <c r="AG4" s="364" t="s">
        <v>56</v>
      </c>
      <c r="AH4" s="364" t="s">
        <v>56</v>
      </c>
      <c r="AI4" s="579" t="s">
        <v>230</v>
      </c>
      <c r="AJ4" s="579" t="s">
        <v>261</v>
      </c>
      <c r="AK4" s="579" t="s">
        <v>76</v>
      </c>
      <c r="AL4" s="579" t="s">
        <v>262</v>
      </c>
    </row>
    <row r="5" spans="1:38" s="39" customFormat="1" ht="142.5" customHeight="1" x14ac:dyDescent="0.2">
      <c r="A5" s="360"/>
      <c r="B5" s="486"/>
      <c r="C5" s="418"/>
      <c r="D5" s="57" t="s">
        <v>263</v>
      </c>
      <c r="E5" s="418"/>
      <c r="F5" s="418"/>
      <c r="G5" s="418"/>
      <c r="H5" s="418"/>
      <c r="I5" s="62" t="s">
        <v>264</v>
      </c>
      <c r="J5" s="62" t="s">
        <v>265</v>
      </c>
      <c r="K5" s="495"/>
      <c r="L5" s="62" t="s">
        <v>266</v>
      </c>
      <c r="M5" s="62" t="s">
        <v>257</v>
      </c>
      <c r="N5" s="57" t="s">
        <v>267</v>
      </c>
      <c r="O5" s="45">
        <v>1</v>
      </c>
      <c r="P5" s="62" t="s">
        <v>74</v>
      </c>
      <c r="Q5" s="580"/>
      <c r="R5" s="57" t="s">
        <v>101</v>
      </c>
      <c r="S5" s="371"/>
      <c r="T5" s="500"/>
      <c r="U5" s="56" t="s">
        <v>229</v>
      </c>
      <c r="V5" s="362"/>
      <c r="W5" s="365"/>
      <c r="X5" s="365"/>
      <c r="Y5" s="365"/>
      <c r="Z5" s="418"/>
      <c r="AA5" s="418"/>
      <c r="AB5" s="486"/>
      <c r="AC5" s="418"/>
      <c r="AD5" s="365"/>
      <c r="AE5" s="365"/>
      <c r="AF5" s="365"/>
      <c r="AG5" s="365"/>
      <c r="AH5" s="365"/>
      <c r="AI5" s="580"/>
      <c r="AJ5" s="580"/>
      <c r="AK5" s="580"/>
      <c r="AL5" s="580"/>
    </row>
    <row r="6" spans="1:38" s="39" customFormat="1" ht="142.5" customHeight="1" x14ac:dyDescent="0.2">
      <c r="A6" s="360"/>
      <c r="B6" s="486"/>
      <c r="C6" s="418"/>
      <c r="D6" s="57">
        <v>0</v>
      </c>
      <c r="E6" s="418"/>
      <c r="F6" s="418"/>
      <c r="G6" s="418"/>
      <c r="H6" s="418"/>
      <c r="I6" s="31"/>
      <c r="J6" s="31"/>
      <c r="K6" s="495"/>
      <c r="L6" s="31"/>
      <c r="M6" s="31"/>
      <c r="N6" s="31"/>
      <c r="O6" s="31"/>
      <c r="P6" s="31"/>
      <c r="Q6" s="580"/>
      <c r="R6" s="31"/>
      <c r="S6" s="371"/>
      <c r="T6" s="500"/>
      <c r="U6" s="31"/>
      <c r="V6" s="362"/>
      <c r="W6" s="365"/>
      <c r="X6" s="365"/>
      <c r="Y6" s="365"/>
      <c r="Z6" s="418"/>
      <c r="AA6" s="418"/>
      <c r="AB6" s="486"/>
      <c r="AC6" s="418"/>
      <c r="AD6" s="365"/>
      <c r="AE6" s="365"/>
      <c r="AF6" s="365"/>
      <c r="AG6" s="365"/>
      <c r="AH6" s="365"/>
      <c r="AI6" s="580"/>
      <c r="AJ6" s="580"/>
      <c r="AK6" s="580"/>
      <c r="AL6" s="580"/>
    </row>
    <row r="7" spans="1:38" s="39" customFormat="1" ht="142.5" customHeight="1" x14ac:dyDescent="0.2">
      <c r="A7" s="360"/>
      <c r="B7" s="486"/>
      <c r="C7" s="418"/>
      <c r="D7" s="57">
        <v>0</v>
      </c>
      <c r="E7" s="418"/>
      <c r="F7" s="418"/>
      <c r="G7" s="418"/>
      <c r="H7" s="42" t="s">
        <v>58</v>
      </c>
      <c r="I7" s="49" t="s">
        <v>268</v>
      </c>
      <c r="J7" s="62" t="s">
        <v>77</v>
      </c>
      <c r="K7" s="495"/>
      <c r="L7" s="62" t="s">
        <v>78</v>
      </c>
      <c r="M7" s="62" t="s">
        <v>257</v>
      </c>
      <c r="N7" s="65" t="s">
        <v>269</v>
      </c>
      <c r="O7" s="45">
        <v>0</v>
      </c>
      <c r="P7" s="56" t="s">
        <v>134</v>
      </c>
      <c r="Q7" s="581"/>
      <c r="R7" s="31"/>
      <c r="S7" s="372"/>
      <c r="T7" s="501"/>
      <c r="U7" s="31"/>
      <c r="V7" s="363"/>
      <c r="W7" s="366"/>
      <c r="X7" s="366"/>
      <c r="Y7" s="366"/>
      <c r="Z7" s="418"/>
      <c r="AA7" s="418"/>
      <c r="AB7" s="486"/>
      <c r="AC7" s="418"/>
      <c r="AD7" s="366"/>
      <c r="AE7" s="366"/>
      <c r="AF7" s="366"/>
      <c r="AG7" s="366"/>
      <c r="AH7" s="366"/>
      <c r="AI7" s="581"/>
      <c r="AJ7" s="581"/>
      <c r="AK7" s="581"/>
      <c r="AL7" s="581"/>
    </row>
  </sheetData>
  <mergeCells count="48">
    <mergeCell ref="L1:L3"/>
    <mergeCell ref="A1:A3"/>
    <mergeCell ref="B1:B3"/>
    <mergeCell ref="C1:C3"/>
    <mergeCell ref="D1:D3"/>
    <mergeCell ref="E1:E3"/>
    <mergeCell ref="F1:F3"/>
    <mergeCell ref="G1:G3"/>
    <mergeCell ref="H1:H3"/>
    <mergeCell ref="I1:I3"/>
    <mergeCell ref="J1:J3"/>
    <mergeCell ref="K1:K3"/>
    <mergeCell ref="M1:M3"/>
    <mergeCell ref="N1:P2"/>
    <mergeCell ref="Q1:U2"/>
    <mergeCell ref="V1:AB1"/>
    <mergeCell ref="AC1:AL2"/>
    <mergeCell ref="V2:Z2"/>
    <mergeCell ref="AA2:AA3"/>
    <mergeCell ref="AB2:AB3"/>
    <mergeCell ref="Q4:Q7"/>
    <mergeCell ref="A4:A7"/>
    <mergeCell ref="B4:B7"/>
    <mergeCell ref="C4:C7"/>
    <mergeCell ref="E4:E7"/>
    <mergeCell ref="F4:F7"/>
    <mergeCell ref="G4:G7"/>
    <mergeCell ref="K4:K7"/>
    <mergeCell ref="H4:H6"/>
    <mergeCell ref="AC4:AC7"/>
    <mergeCell ref="S4:S7"/>
    <mergeCell ref="T4:T7"/>
    <mergeCell ref="V4:V7"/>
    <mergeCell ref="W4:W7"/>
    <mergeCell ref="X4:X7"/>
    <mergeCell ref="Y4:Y7"/>
    <mergeCell ref="Z4:Z7"/>
    <mergeCell ref="AA4:AA7"/>
    <mergeCell ref="AB4:AB7"/>
    <mergeCell ref="AK4:AK7"/>
    <mergeCell ref="AL4:AL7"/>
    <mergeCell ref="AD4:AD7"/>
    <mergeCell ref="AE4:AE7"/>
    <mergeCell ref="AF4:AF7"/>
    <mergeCell ref="AG4:AG7"/>
    <mergeCell ref="AH4:AH7"/>
    <mergeCell ref="AI4:AI7"/>
    <mergeCell ref="AJ4:AJ7"/>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
  <sheetViews>
    <sheetView zoomScaleNormal="100" workbookViewId="0">
      <selection activeCell="C4" sqref="C4:C6"/>
    </sheetView>
  </sheetViews>
  <sheetFormatPr baseColWidth="10" defaultRowHeight="15" x14ac:dyDescent="0.25"/>
  <cols>
    <col min="1" max="1" width="38.5703125" customWidth="1"/>
    <col min="2" max="2" width="35.28515625" customWidth="1"/>
    <col min="3" max="3" width="49.5703125" customWidth="1"/>
    <col min="4" max="4" width="27.42578125" customWidth="1"/>
    <col min="8" max="8" width="65.28515625" customWidth="1"/>
    <col min="9" max="9" width="20.140625" customWidth="1"/>
    <col min="11" max="11" width="18.28515625" customWidth="1"/>
    <col min="13" max="13" width="19.5703125" customWidth="1"/>
    <col min="14" max="14" width="74.28515625" customWidth="1"/>
    <col min="15" max="15" width="77.5703125" customWidth="1"/>
    <col min="16" max="16" width="53.85546875" customWidth="1"/>
    <col min="17" max="17" width="33.85546875" customWidth="1"/>
    <col min="18" max="18" width="61" customWidth="1"/>
    <col min="19" max="19" width="58.140625" customWidth="1"/>
    <col min="21" max="21" width="42.42578125" customWidth="1"/>
    <col min="22" max="22" width="44.28515625" customWidth="1"/>
    <col min="27" max="27" width="51.42578125" customWidth="1"/>
    <col min="28" max="28" width="60" customWidth="1"/>
    <col min="37" max="37" width="56.140625" customWidth="1"/>
    <col min="38" max="38" width="64.28515625" customWidth="1"/>
  </cols>
  <sheetData>
    <row r="1" spans="1:38" s="39" customFormat="1" ht="26.25" customHeight="1" x14ac:dyDescent="0.2">
      <c r="A1" s="626" t="s">
        <v>64</v>
      </c>
      <c r="B1" s="612" t="s">
        <v>24</v>
      </c>
      <c r="C1" s="612" t="s">
        <v>25</v>
      </c>
      <c r="D1" s="612" t="s">
        <v>65</v>
      </c>
      <c r="E1" s="626" t="s">
        <v>26</v>
      </c>
      <c r="F1" s="626" t="s">
        <v>27</v>
      </c>
      <c r="G1" s="626" t="s">
        <v>66</v>
      </c>
      <c r="H1" s="626" t="s">
        <v>28</v>
      </c>
      <c r="I1" s="626" t="s">
        <v>29</v>
      </c>
      <c r="J1" s="612" t="s">
        <v>30</v>
      </c>
      <c r="K1" s="612" t="s">
        <v>31</v>
      </c>
      <c r="L1" s="612" t="s">
        <v>32</v>
      </c>
      <c r="M1" s="612" t="s">
        <v>33</v>
      </c>
      <c r="N1" s="465" t="s">
        <v>34</v>
      </c>
      <c r="O1" s="466"/>
      <c r="P1" s="467"/>
      <c r="Q1" s="615" t="s">
        <v>35</v>
      </c>
      <c r="R1" s="616"/>
      <c r="S1" s="616"/>
      <c r="T1" s="616"/>
      <c r="U1" s="617"/>
      <c r="V1" s="621" t="s">
        <v>36</v>
      </c>
      <c r="W1" s="622"/>
      <c r="X1" s="622"/>
      <c r="Y1" s="622"/>
      <c r="Z1" s="622"/>
      <c r="AA1" s="622"/>
      <c r="AB1" s="623"/>
      <c r="AC1" s="615" t="s">
        <v>37</v>
      </c>
      <c r="AD1" s="616"/>
      <c r="AE1" s="616"/>
      <c r="AF1" s="616"/>
      <c r="AG1" s="616"/>
      <c r="AH1" s="616"/>
      <c r="AI1" s="616"/>
      <c r="AJ1" s="616"/>
      <c r="AK1" s="616"/>
      <c r="AL1" s="617"/>
    </row>
    <row r="2" spans="1:38" s="39" customFormat="1" ht="27.75" customHeight="1" x14ac:dyDescent="0.2">
      <c r="A2" s="627"/>
      <c r="B2" s="613"/>
      <c r="C2" s="613"/>
      <c r="D2" s="613"/>
      <c r="E2" s="627"/>
      <c r="F2" s="627"/>
      <c r="G2" s="627"/>
      <c r="H2" s="627"/>
      <c r="I2" s="627"/>
      <c r="J2" s="613"/>
      <c r="K2" s="613"/>
      <c r="L2" s="613"/>
      <c r="M2" s="613"/>
      <c r="N2" s="468"/>
      <c r="O2" s="468"/>
      <c r="P2" s="469"/>
      <c r="Q2" s="618"/>
      <c r="R2" s="619"/>
      <c r="S2" s="619"/>
      <c r="T2" s="619"/>
      <c r="U2" s="620"/>
      <c r="V2" s="621" t="s">
        <v>38</v>
      </c>
      <c r="W2" s="622"/>
      <c r="X2" s="622"/>
      <c r="Y2" s="622"/>
      <c r="Z2" s="623"/>
      <c r="AA2" s="624" t="s">
        <v>39</v>
      </c>
      <c r="AB2" s="624" t="s">
        <v>40</v>
      </c>
      <c r="AC2" s="618"/>
      <c r="AD2" s="619"/>
      <c r="AE2" s="619"/>
      <c r="AF2" s="619"/>
      <c r="AG2" s="619"/>
      <c r="AH2" s="619"/>
      <c r="AI2" s="619"/>
      <c r="AJ2" s="619"/>
      <c r="AK2" s="619"/>
      <c r="AL2" s="620"/>
    </row>
    <row r="3" spans="1:38" s="39" customFormat="1" ht="100.5" customHeight="1" x14ac:dyDescent="0.2">
      <c r="A3" s="628"/>
      <c r="B3" s="614"/>
      <c r="C3" s="614"/>
      <c r="D3" s="614"/>
      <c r="E3" s="628"/>
      <c r="F3" s="628"/>
      <c r="G3" s="628"/>
      <c r="H3" s="628"/>
      <c r="I3" s="628"/>
      <c r="J3" s="614"/>
      <c r="K3" s="614"/>
      <c r="L3" s="614"/>
      <c r="M3" s="614"/>
      <c r="N3" s="131" t="s">
        <v>416</v>
      </c>
      <c r="O3" s="131" t="s">
        <v>68</v>
      </c>
      <c r="P3" s="131" t="s">
        <v>41</v>
      </c>
      <c r="Q3" s="131" t="s">
        <v>42</v>
      </c>
      <c r="R3" s="132" t="s">
        <v>417</v>
      </c>
      <c r="S3" s="131" t="s">
        <v>418</v>
      </c>
      <c r="T3" s="131" t="s">
        <v>86</v>
      </c>
      <c r="U3" s="131" t="s">
        <v>79</v>
      </c>
      <c r="V3" s="131" t="s">
        <v>43</v>
      </c>
      <c r="W3" s="131" t="s">
        <v>44</v>
      </c>
      <c r="X3" s="131" t="s">
        <v>45</v>
      </c>
      <c r="Y3" s="131" t="s">
        <v>46</v>
      </c>
      <c r="Z3" s="131" t="s">
        <v>69</v>
      </c>
      <c r="AA3" s="625"/>
      <c r="AB3" s="625"/>
      <c r="AC3" s="131" t="s">
        <v>47</v>
      </c>
      <c r="AD3" s="131" t="s">
        <v>48</v>
      </c>
      <c r="AE3" s="131" t="s">
        <v>49</v>
      </c>
      <c r="AF3" s="131" t="s">
        <v>50</v>
      </c>
      <c r="AG3" s="131" t="s">
        <v>51</v>
      </c>
      <c r="AH3" s="131" t="s">
        <v>52</v>
      </c>
      <c r="AI3" s="131" t="s">
        <v>53</v>
      </c>
      <c r="AJ3" s="131" t="s">
        <v>419</v>
      </c>
      <c r="AK3" s="131" t="s">
        <v>54</v>
      </c>
      <c r="AL3" s="131" t="s">
        <v>55</v>
      </c>
    </row>
    <row r="4" spans="1:38" s="39" customFormat="1" ht="288" customHeight="1" x14ac:dyDescent="0.2">
      <c r="A4" s="600" t="s">
        <v>420</v>
      </c>
      <c r="B4" s="603" t="s">
        <v>421</v>
      </c>
      <c r="C4" s="606" t="s">
        <v>57</v>
      </c>
      <c r="D4" s="133" t="s">
        <v>422</v>
      </c>
      <c r="E4" s="606" t="s">
        <v>423</v>
      </c>
      <c r="F4" s="609" t="s">
        <v>424</v>
      </c>
      <c r="G4" s="606" t="s">
        <v>63</v>
      </c>
      <c r="H4" s="490" t="s">
        <v>59</v>
      </c>
      <c r="I4" s="107" t="s">
        <v>425</v>
      </c>
      <c r="J4" s="81" t="s">
        <v>426</v>
      </c>
      <c r="K4" s="81" t="s">
        <v>427</v>
      </c>
      <c r="L4" s="81" t="s">
        <v>428</v>
      </c>
      <c r="M4" s="361" t="s">
        <v>429</v>
      </c>
      <c r="N4" s="93" t="s">
        <v>430</v>
      </c>
      <c r="O4" s="41">
        <v>1</v>
      </c>
      <c r="P4" s="351" t="s">
        <v>431</v>
      </c>
      <c r="Q4" s="499" t="s">
        <v>432</v>
      </c>
      <c r="R4" s="499" t="s">
        <v>403</v>
      </c>
      <c r="S4" s="351" t="s">
        <v>433</v>
      </c>
      <c r="T4" s="499" t="s">
        <v>434</v>
      </c>
      <c r="U4" s="596" t="s">
        <v>378</v>
      </c>
      <c r="V4" s="596" t="s">
        <v>435</v>
      </c>
      <c r="W4" s="590" t="s">
        <v>56</v>
      </c>
      <c r="X4" s="590" t="s">
        <v>56</v>
      </c>
      <c r="Y4" s="590" t="s">
        <v>56</v>
      </c>
      <c r="Z4" s="590" t="s">
        <v>56</v>
      </c>
      <c r="AA4" s="590" t="s">
        <v>57</v>
      </c>
      <c r="AB4" s="596" t="s">
        <v>376</v>
      </c>
      <c r="AC4" s="590" t="s">
        <v>56</v>
      </c>
      <c r="AD4" s="590" t="s">
        <v>56</v>
      </c>
      <c r="AE4" s="590" t="s">
        <v>56</v>
      </c>
      <c r="AF4" s="590" t="s">
        <v>56</v>
      </c>
      <c r="AG4" s="590" t="s">
        <v>56</v>
      </c>
      <c r="AH4" s="590" t="s">
        <v>56</v>
      </c>
      <c r="AI4" s="593" t="s">
        <v>436</v>
      </c>
      <c r="AJ4" s="593" t="s">
        <v>398</v>
      </c>
      <c r="AK4" s="593" t="s">
        <v>437</v>
      </c>
      <c r="AL4" s="499" t="s">
        <v>438</v>
      </c>
    </row>
    <row r="5" spans="1:38" s="39" customFormat="1" ht="175.5" customHeight="1" x14ac:dyDescent="0.2">
      <c r="A5" s="601"/>
      <c r="B5" s="604"/>
      <c r="C5" s="607"/>
      <c r="D5" s="133" t="s">
        <v>439</v>
      </c>
      <c r="E5" s="607"/>
      <c r="F5" s="610"/>
      <c r="G5" s="607"/>
      <c r="H5" s="489"/>
      <c r="I5" s="107" t="s">
        <v>440</v>
      </c>
      <c r="J5" s="81" t="s">
        <v>426</v>
      </c>
      <c r="K5" s="81" t="s">
        <v>427</v>
      </c>
      <c r="L5" s="81" t="s">
        <v>61</v>
      </c>
      <c r="M5" s="362"/>
      <c r="N5" s="134" t="s">
        <v>441</v>
      </c>
      <c r="O5" s="135">
        <v>1</v>
      </c>
      <c r="P5" s="352"/>
      <c r="Q5" s="500"/>
      <c r="R5" s="500"/>
      <c r="S5" s="599"/>
      <c r="T5" s="500"/>
      <c r="U5" s="597"/>
      <c r="V5" s="597"/>
      <c r="W5" s="591"/>
      <c r="X5" s="591"/>
      <c r="Y5" s="591"/>
      <c r="Z5" s="591"/>
      <c r="AA5" s="591"/>
      <c r="AB5" s="597"/>
      <c r="AC5" s="591"/>
      <c r="AD5" s="591"/>
      <c r="AE5" s="591"/>
      <c r="AF5" s="591"/>
      <c r="AG5" s="591"/>
      <c r="AH5" s="591"/>
      <c r="AI5" s="594"/>
      <c r="AJ5" s="594"/>
      <c r="AK5" s="594"/>
      <c r="AL5" s="500"/>
    </row>
    <row r="6" spans="1:38" s="39" customFormat="1" ht="210" customHeight="1" x14ac:dyDescent="0.2">
      <c r="A6" s="602"/>
      <c r="B6" s="605"/>
      <c r="C6" s="608"/>
      <c r="D6" s="136"/>
      <c r="E6" s="608"/>
      <c r="F6" s="611"/>
      <c r="G6" s="608"/>
      <c r="H6" s="16" t="s">
        <v>58</v>
      </c>
      <c r="I6" s="137" t="s">
        <v>442</v>
      </c>
      <c r="J6" s="81" t="s">
        <v>443</v>
      </c>
      <c r="K6" s="81" t="s">
        <v>427</v>
      </c>
      <c r="L6" s="81" t="s">
        <v>444</v>
      </c>
      <c r="M6" s="363"/>
      <c r="N6" s="98" t="s">
        <v>365</v>
      </c>
      <c r="O6" s="109"/>
      <c r="P6" s="109"/>
      <c r="Q6" s="501"/>
      <c r="R6" s="501"/>
      <c r="S6" s="352"/>
      <c r="T6" s="501"/>
      <c r="U6" s="598"/>
      <c r="V6" s="598"/>
      <c r="W6" s="592"/>
      <c r="X6" s="592"/>
      <c r="Y6" s="592"/>
      <c r="Z6" s="592"/>
      <c r="AA6" s="592"/>
      <c r="AB6" s="598"/>
      <c r="AC6" s="592"/>
      <c r="AD6" s="592"/>
      <c r="AE6" s="592"/>
      <c r="AF6" s="592"/>
      <c r="AG6" s="592"/>
      <c r="AH6" s="592"/>
      <c r="AI6" s="595"/>
      <c r="AJ6" s="595"/>
      <c r="AK6" s="595"/>
      <c r="AL6" s="501"/>
    </row>
  </sheetData>
  <mergeCells count="51">
    <mergeCell ref="L1:L3"/>
    <mergeCell ref="A1:A3"/>
    <mergeCell ref="B1:B3"/>
    <mergeCell ref="C1:C3"/>
    <mergeCell ref="D1:D3"/>
    <mergeCell ref="E1:E3"/>
    <mergeCell ref="F1:F3"/>
    <mergeCell ref="G1:G3"/>
    <mergeCell ref="H1:H3"/>
    <mergeCell ref="I1:I3"/>
    <mergeCell ref="J1:J3"/>
    <mergeCell ref="K1:K3"/>
    <mergeCell ref="M1:M3"/>
    <mergeCell ref="N1:P2"/>
    <mergeCell ref="Q1:U2"/>
    <mergeCell ref="V1:AB1"/>
    <mergeCell ref="AC1:AL2"/>
    <mergeCell ref="V2:Z2"/>
    <mergeCell ref="AA2:AA3"/>
    <mergeCell ref="AB2:AB3"/>
    <mergeCell ref="S4:S6"/>
    <mergeCell ref="A4:A6"/>
    <mergeCell ref="B4:B6"/>
    <mergeCell ref="C4:C6"/>
    <mergeCell ref="E4:E6"/>
    <mergeCell ref="F4:F6"/>
    <mergeCell ref="G4:G6"/>
    <mergeCell ref="H4:H5"/>
    <mergeCell ref="M4:M6"/>
    <mergeCell ref="P4:P5"/>
    <mergeCell ref="Q4:Q6"/>
    <mergeCell ref="R4:R6"/>
    <mergeCell ref="AE4:AE6"/>
    <mergeCell ref="T4:T6"/>
    <mergeCell ref="U4:U6"/>
    <mergeCell ref="V4:V6"/>
    <mergeCell ref="W4:W6"/>
    <mergeCell ref="X4:X6"/>
    <mergeCell ref="Y4:Y6"/>
    <mergeCell ref="Z4:Z6"/>
    <mergeCell ref="AA4:AA6"/>
    <mergeCell ref="AB4:AB6"/>
    <mergeCell ref="AC4:AC6"/>
    <mergeCell ref="AD4:AD6"/>
    <mergeCell ref="AL4:AL6"/>
    <mergeCell ref="AF4:AF6"/>
    <mergeCell ref="AG4:AG6"/>
    <mergeCell ref="AH4:AH6"/>
    <mergeCell ref="AI4:AI6"/>
    <mergeCell ref="AJ4:AJ6"/>
    <mergeCell ref="AK4:AK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7"/>
  <sheetViews>
    <sheetView zoomScale="59" zoomScaleNormal="59" workbookViewId="0">
      <selection sqref="A1:A3"/>
    </sheetView>
  </sheetViews>
  <sheetFormatPr baseColWidth="10" defaultRowHeight="15" x14ac:dyDescent="0.25"/>
  <cols>
    <col min="1" max="1" width="66.5703125" customWidth="1"/>
    <col min="2" max="2" width="15.140625" customWidth="1"/>
    <col min="4" max="4" width="19.7109375" customWidth="1"/>
    <col min="8" max="8" width="12.5703125" customWidth="1"/>
    <col min="9" max="9" width="33.140625" customWidth="1"/>
    <col min="10" max="10" width="30.140625" customWidth="1"/>
    <col min="11" max="11" width="34.5703125" customWidth="1"/>
    <col min="12" max="12" width="33.7109375" customWidth="1"/>
    <col min="13" max="13" width="49.140625" customWidth="1"/>
    <col min="14" max="14" width="20.85546875" customWidth="1"/>
    <col min="15" max="15" width="38.85546875" customWidth="1"/>
    <col min="16" max="16" width="58.85546875" customWidth="1"/>
    <col min="17" max="17" width="23.85546875" customWidth="1"/>
    <col min="22" max="22" width="20.42578125" customWidth="1"/>
    <col min="23" max="23" width="30.140625" customWidth="1"/>
    <col min="24" max="24" width="17.5703125" customWidth="1"/>
    <col min="25" max="25" width="16" customWidth="1"/>
    <col min="26" max="26" width="19.7109375" customWidth="1"/>
    <col min="27" max="27" width="19.5703125" customWidth="1"/>
    <col min="28" max="28" width="24.140625" customWidth="1"/>
    <col min="29" max="29" width="19.7109375" customWidth="1"/>
    <col min="30" max="30" width="33.28515625" customWidth="1"/>
    <col min="31" max="31" width="49.42578125" customWidth="1"/>
    <col min="32" max="32" width="59" customWidth="1"/>
    <col min="33" max="33" width="62.5703125" customWidth="1"/>
  </cols>
  <sheetData>
    <row r="1" spans="1:38" ht="38.25" customHeight="1" x14ac:dyDescent="0.25">
      <c r="A1" s="544" t="s">
        <v>64</v>
      </c>
      <c r="B1" s="377" t="s">
        <v>24</v>
      </c>
      <c r="C1" s="377" t="s">
        <v>25</v>
      </c>
      <c r="D1" s="377" t="s">
        <v>65</v>
      </c>
      <c r="E1" s="382" t="s">
        <v>26</v>
      </c>
      <c r="F1" s="382" t="s">
        <v>27</v>
      </c>
      <c r="G1" s="382" t="s">
        <v>66</v>
      </c>
      <c r="H1" s="382" t="s">
        <v>28</v>
      </c>
      <c r="I1" s="382" t="s">
        <v>29</v>
      </c>
      <c r="J1" s="377" t="s">
        <v>30</v>
      </c>
      <c r="K1" s="377" t="s">
        <v>31</v>
      </c>
      <c r="L1" s="377" t="s">
        <v>32</v>
      </c>
      <c r="M1" s="377" t="s">
        <v>33</v>
      </c>
      <c r="N1" s="378" t="s">
        <v>34</v>
      </c>
      <c r="O1" s="378"/>
      <c r="P1" s="378"/>
      <c r="Q1" s="378" t="s">
        <v>35</v>
      </c>
      <c r="R1" s="378"/>
      <c r="S1" s="378"/>
      <c r="T1" s="378"/>
      <c r="U1" s="378"/>
      <c r="V1" s="378" t="s">
        <v>36</v>
      </c>
      <c r="W1" s="378"/>
      <c r="X1" s="378"/>
      <c r="Y1" s="378"/>
      <c r="Z1" s="378"/>
      <c r="AA1" s="378"/>
      <c r="AB1" s="378"/>
      <c r="AC1" s="378" t="s">
        <v>37</v>
      </c>
      <c r="AD1" s="378"/>
      <c r="AE1" s="378"/>
      <c r="AF1" s="378"/>
      <c r="AG1" s="378"/>
      <c r="AH1" s="378"/>
      <c r="AI1" s="378"/>
      <c r="AJ1" s="378"/>
      <c r="AK1" s="378"/>
      <c r="AL1" s="378"/>
    </row>
    <row r="2" spans="1:38" ht="15.75" x14ac:dyDescent="0.25">
      <c r="A2" s="544"/>
      <c r="B2" s="377"/>
      <c r="C2" s="377"/>
      <c r="D2" s="377"/>
      <c r="E2" s="382"/>
      <c r="F2" s="382"/>
      <c r="G2" s="382"/>
      <c r="H2" s="382"/>
      <c r="I2" s="382"/>
      <c r="J2" s="377"/>
      <c r="K2" s="377"/>
      <c r="L2" s="377"/>
      <c r="M2" s="377"/>
      <c r="N2" s="378"/>
      <c r="O2" s="378"/>
      <c r="P2" s="378"/>
      <c r="Q2" s="378"/>
      <c r="R2" s="378"/>
      <c r="S2" s="378"/>
      <c r="T2" s="378"/>
      <c r="U2" s="378"/>
      <c r="V2" s="378" t="s">
        <v>38</v>
      </c>
      <c r="W2" s="378"/>
      <c r="X2" s="378"/>
      <c r="Y2" s="378"/>
      <c r="Z2" s="378"/>
      <c r="AA2" s="378" t="s">
        <v>39</v>
      </c>
      <c r="AB2" s="378" t="s">
        <v>40</v>
      </c>
      <c r="AC2" s="378"/>
      <c r="AD2" s="378"/>
      <c r="AE2" s="378"/>
      <c r="AF2" s="378"/>
      <c r="AG2" s="378"/>
      <c r="AH2" s="378"/>
      <c r="AI2" s="378"/>
      <c r="AJ2" s="378"/>
      <c r="AK2" s="378"/>
      <c r="AL2" s="378"/>
    </row>
    <row r="3" spans="1:38" ht="115.5" customHeight="1" x14ac:dyDescent="0.25">
      <c r="A3" s="544"/>
      <c r="B3" s="377"/>
      <c r="C3" s="377"/>
      <c r="D3" s="377"/>
      <c r="E3" s="382"/>
      <c r="F3" s="382"/>
      <c r="G3" s="430"/>
      <c r="H3" s="382"/>
      <c r="I3" s="382"/>
      <c r="J3" s="377"/>
      <c r="K3" s="377"/>
      <c r="L3" s="377"/>
      <c r="M3" s="377"/>
      <c r="N3" s="68" t="s">
        <v>67</v>
      </c>
      <c r="O3" s="68" t="s">
        <v>68</v>
      </c>
      <c r="P3" s="68" t="s">
        <v>41</v>
      </c>
      <c r="Q3" s="68" t="s">
        <v>42</v>
      </c>
      <c r="R3" s="88" t="s">
        <v>270</v>
      </c>
      <c r="S3" s="68" t="s">
        <v>271</v>
      </c>
      <c r="T3" s="68" t="s">
        <v>272</v>
      </c>
      <c r="U3" s="68" t="s">
        <v>79</v>
      </c>
      <c r="V3" s="68" t="s">
        <v>43</v>
      </c>
      <c r="W3" s="68" t="s">
        <v>44</v>
      </c>
      <c r="X3" s="68" t="s">
        <v>45</v>
      </c>
      <c r="Y3" s="68" t="s">
        <v>46</v>
      </c>
      <c r="Z3" s="68" t="s">
        <v>69</v>
      </c>
      <c r="AA3" s="378"/>
      <c r="AB3" s="378"/>
      <c r="AC3" s="68" t="s">
        <v>47</v>
      </c>
      <c r="AD3" s="68" t="s">
        <v>48</v>
      </c>
      <c r="AE3" s="68" t="s">
        <v>49</v>
      </c>
      <c r="AF3" s="68" t="s">
        <v>50</v>
      </c>
      <c r="AG3" s="68" t="s">
        <v>51</v>
      </c>
      <c r="AH3" s="68" t="s">
        <v>52</v>
      </c>
      <c r="AI3" s="68" t="s">
        <v>53</v>
      </c>
      <c r="AJ3" s="68" t="s">
        <v>273</v>
      </c>
      <c r="AK3" s="68" t="s">
        <v>54</v>
      </c>
      <c r="AL3" s="68" t="s">
        <v>55</v>
      </c>
    </row>
    <row r="4" spans="1:38" ht="220.15" customHeight="1" x14ac:dyDescent="0.25">
      <c r="A4" s="632" t="s">
        <v>346</v>
      </c>
      <c r="B4" s="635" t="s">
        <v>347</v>
      </c>
      <c r="C4" s="638" t="s">
        <v>57</v>
      </c>
      <c r="D4" s="89" t="s">
        <v>306</v>
      </c>
      <c r="E4" s="641" t="s">
        <v>331</v>
      </c>
      <c r="F4" s="638" t="s">
        <v>317</v>
      </c>
      <c r="G4" s="644" t="s">
        <v>81</v>
      </c>
      <c r="H4" s="638" t="s">
        <v>59</v>
      </c>
      <c r="I4" s="648" t="s">
        <v>348</v>
      </c>
      <c r="J4" s="650" t="s">
        <v>349</v>
      </c>
      <c r="K4" s="650" t="s">
        <v>350</v>
      </c>
      <c r="L4" s="650" t="s">
        <v>351</v>
      </c>
      <c r="M4" s="629" t="s">
        <v>352</v>
      </c>
      <c r="N4" s="92" t="s">
        <v>353</v>
      </c>
      <c r="O4" s="652" t="s">
        <v>362</v>
      </c>
      <c r="P4" s="652" t="s">
        <v>363</v>
      </c>
      <c r="Q4" s="505" t="s">
        <v>354</v>
      </c>
      <c r="R4" s="505" t="s">
        <v>355</v>
      </c>
      <c r="S4" s="505" t="s">
        <v>356</v>
      </c>
      <c r="T4" s="505" t="s">
        <v>364</v>
      </c>
      <c r="U4" s="505" t="s">
        <v>291</v>
      </c>
      <c r="V4" s="499" t="s">
        <v>347</v>
      </c>
      <c r="W4" s="590" t="s">
        <v>56</v>
      </c>
      <c r="X4" s="590" t="s">
        <v>56</v>
      </c>
      <c r="Y4" s="590" t="s">
        <v>56</v>
      </c>
      <c r="Z4" s="590" t="s">
        <v>56</v>
      </c>
      <c r="AA4" s="364" t="s">
        <v>57</v>
      </c>
      <c r="AB4" s="374" t="s">
        <v>293</v>
      </c>
      <c r="AC4" s="26" t="s">
        <v>294</v>
      </c>
      <c r="AD4" s="26" t="s">
        <v>295</v>
      </c>
      <c r="AE4" s="96" t="s">
        <v>295</v>
      </c>
      <c r="AF4" s="96" t="s">
        <v>295</v>
      </c>
      <c r="AG4" s="96" t="s">
        <v>295</v>
      </c>
      <c r="AH4" s="97" t="s">
        <v>295</v>
      </c>
      <c r="AI4" s="403" t="s">
        <v>296</v>
      </c>
      <c r="AJ4" s="505" t="s">
        <v>357</v>
      </c>
      <c r="AK4" s="505" t="s">
        <v>358</v>
      </c>
      <c r="AL4" s="98" t="s">
        <v>299</v>
      </c>
    </row>
    <row r="5" spans="1:38" ht="159.6" customHeight="1" x14ac:dyDescent="0.25">
      <c r="A5" s="633"/>
      <c r="B5" s="636"/>
      <c r="C5" s="639"/>
      <c r="D5" s="90" t="s">
        <v>359</v>
      </c>
      <c r="E5" s="642"/>
      <c r="F5" s="639"/>
      <c r="G5" s="645"/>
      <c r="H5" s="639"/>
      <c r="I5" s="649"/>
      <c r="J5" s="651"/>
      <c r="K5" s="651"/>
      <c r="L5" s="651"/>
      <c r="M5" s="630"/>
      <c r="N5" s="77" t="s">
        <v>360</v>
      </c>
      <c r="O5" s="653"/>
      <c r="P5" s="653"/>
      <c r="Q5" s="506"/>
      <c r="R5" s="506"/>
      <c r="S5" s="506"/>
      <c r="T5" s="506"/>
      <c r="U5" s="507"/>
      <c r="V5" s="500"/>
      <c r="W5" s="591"/>
      <c r="X5" s="591"/>
      <c r="Y5" s="591"/>
      <c r="Z5" s="591"/>
      <c r="AA5" s="365"/>
      <c r="AB5" s="375"/>
      <c r="AC5" s="26" t="s">
        <v>294</v>
      </c>
      <c r="AD5" s="26" t="s">
        <v>295</v>
      </c>
      <c r="AE5" s="96" t="s">
        <v>295</v>
      </c>
      <c r="AF5" s="96" t="s">
        <v>295</v>
      </c>
      <c r="AG5" s="96" t="s">
        <v>295</v>
      </c>
      <c r="AH5" s="97" t="s">
        <v>295</v>
      </c>
      <c r="AI5" s="403"/>
      <c r="AJ5" s="507"/>
      <c r="AK5" s="507"/>
      <c r="AL5" s="98" t="s">
        <v>305</v>
      </c>
    </row>
    <row r="6" spans="1:38" ht="123.6" customHeight="1" x14ac:dyDescent="0.25">
      <c r="A6" s="633"/>
      <c r="B6" s="636"/>
      <c r="C6" s="639"/>
      <c r="D6" s="118"/>
      <c r="E6" s="642"/>
      <c r="F6" s="639"/>
      <c r="G6" s="645"/>
      <c r="H6" s="647"/>
      <c r="I6" s="90"/>
      <c r="J6" s="102"/>
      <c r="K6" s="91"/>
      <c r="L6" s="102"/>
      <c r="M6" s="630"/>
      <c r="N6" s="112"/>
      <c r="O6" s="653"/>
      <c r="P6" s="653"/>
      <c r="Q6" s="506"/>
      <c r="R6" s="506"/>
      <c r="S6" s="506"/>
      <c r="T6" s="506"/>
      <c r="U6" s="95"/>
      <c r="V6" s="500"/>
      <c r="W6" s="591"/>
      <c r="X6" s="591"/>
      <c r="Y6" s="591"/>
      <c r="Z6" s="591"/>
      <c r="AA6" s="365"/>
      <c r="AB6" s="375"/>
      <c r="AC6" s="26"/>
      <c r="AD6" s="26"/>
      <c r="AE6" s="96"/>
      <c r="AF6" s="96"/>
      <c r="AG6" s="96"/>
      <c r="AH6" s="97"/>
      <c r="AI6" s="95"/>
      <c r="AJ6" s="26"/>
      <c r="AK6" s="26"/>
      <c r="AL6" s="98"/>
    </row>
    <row r="7" spans="1:38" ht="180" customHeight="1" x14ac:dyDescent="0.25">
      <c r="A7" s="634"/>
      <c r="B7" s="637"/>
      <c r="C7" s="640"/>
      <c r="D7" s="104"/>
      <c r="E7" s="643"/>
      <c r="F7" s="640"/>
      <c r="G7" s="646"/>
      <c r="H7" s="105" t="s">
        <v>58</v>
      </c>
      <c r="I7" s="90" t="s">
        <v>361</v>
      </c>
      <c r="J7" s="62" t="s">
        <v>312</v>
      </c>
      <c r="K7" s="69" t="s">
        <v>281</v>
      </c>
      <c r="L7" s="62" t="s">
        <v>313</v>
      </c>
      <c r="M7" s="631"/>
      <c r="N7" s="26"/>
      <c r="O7" s="654"/>
      <c r="P7" s="654"/>
      <c r="Q7" s="507"/>
      <c r="R7" s="507"/>
      <c r="S7" s="507"/>
      <c r="T7" s="507"/>
      <c r="U7" s="95"/>
      <c r="V7" s="501"/>
      <c r="W7" s="592"/>
      <c r="X7" s="592"/>
      <c r="Y7" s="592"/>
      <c r="Z7" s="592"/>
      <c r="AA7" s="366"/>
      <c r="AB7" s="376"/>
      <c r="AC7" s="26"/>
      <c r="AD7" s="26"/>
      <c r="AE7" s="96"/>
      <c r="AF7" s="96"/>
      <c r="AG7" s="96"/>
      <c r="AH7" s="97"/>
      <c r="AI7" s="95"/>
      <c r="AJ7" s="26"/>
      <c r="AK7" s="26"/>
      <c r="AL7" s="98"/>
    </row>
  </sheetData>
  <mergeCells count="49">
    <mergeCell ref="AA4:AA7"/>
    <mergeCell ref="AB4:AB7"/>
    <mergeCell ref="AI4:AI5"/>
    <mergeCell ref="AJ4:AJ5"/>
    <mergeCell ref="AK4:AK5"/>
    <mergeCell ref="Z4:Z7"/>
    <mergeCell ref="O4:O7"/>
    <mergeCell ref="P4:P7"/>
    <mergeCell ref="Q4:Q7"/>
    <mergeCell ref="R4:R7"/>
    <mergeCell ref="S4:S7"/>
    <mergeCell ref="T4:T7"/>
    <mergeCell ref="U4:U5"/>
    <mergeCell ref="V4:V7"/>
    <mergeCell ref="W4:W7"/>
    <mergeCell ref="X4:X7"/>
    <mergeCell ref="Y4:Y7"/>
    <mergeCell ref="M4:M7"/>
    <mergeCell ref="A4:A7"/>
    <mergeCell ref="B4:B7"/>
    <mergeCell ref="C4:C7"/>
    <mergeCell ref="E4:E7"/>
    <mergeCell ref="F4:F7"/>
    <mergeCell ref="G4:G7"/>
    <mergeCell ref="H4:H6"/>
    <mergeCell ref="I4:I5"/>
    <mergeCell ref="J4:J5"/>
    <mergeCell ref="K4:K5"/>
    <mergeCell ref="L4:L5"/>
    <mergeCell ref="M1:M3"/>
    <mergeCell ref="N1:P2"/>
    <mergeCell ref="Q1:U2"/>
    <mergeCell ref="V1:AB1"/>
    <mergeCell ref="AC1:AL2"/>
    <mergeCell ref="V2:Z2"/>
    <mergeCell ref="AA2:AA3"/>
    <mergeCell ref="AB2:AB3"/>
    <mergeCell ref="L1:L3"/>
    <mergeCell ref="A1:A3"/>
    <mergeCell ref="B1:B3"/>
    <mergeCell ref="C1:C3"/>
    <mergeCell ref="D1:D3"/>
    <mergeCell ref="E1:E3"/>
    <mergeCell ref="F1:F3"/>
    <mergeCell ref="G1:G3"/>
    <mergeCell ref="H1:H3"/>
    <mergeCell ref="I1:I3"/>
    <mergeCell ref="J1:J3"/>
    <mergeCell ref="K1:K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1"/>
  <sheetViews>
    <sheetView zoomScale="77" zoomScaleNormal="77" workbookViewId="0">
      <selection activeCell="L4" sqref="L2:L4"/>
    </sheetView>
  </sheetViews>
  <sheetFormatPr baseColWidth="10" defaultRowHeight="15" x14ac:dyDescent="0.25"/>
  <cols>
    <col min="1" max="1" width="124.5703125" customWidth="1"/>
    <col min="2" max="2" width="40.7109375" customWidth="1"/>
    <col min="3" max="3" width="11.42578125" hidden="1" customWidth="1"/>
    <col min="4" max="4" width="29.140625" hidden="1" customWidth="1"/>
    <col min="5" max="7" width="11.42578125" hidden="1" customWidth="1"/>
    <col min="8" max="9" width="29.140625" hidden="1" customWidth="1"/>
    <col min="10" max="10" width="25.7109375" customWidth="1"/>
    <col min="13" max="13" width="22.28515625" customWidth="1"/>
    <col min="15" max="15" width="42.5703125" customWidth="1"/>
    <col min="16" max="16" width="25.7109375" customWidth="1"/>
    <col min="17" max="17" width="34.85546875" customWidth="1"/>
    <col min="18" max="18" width="27.5703125" customWidth="1"/>
    <col min="19" max="19" width="35.85546875" customWidth="1"/>
    <col min="20" max="20" width="34.28515625" customWidth="1"/>
    <col min="21" max="21" width="32.28515625" customWidth="1"/>
    <col min="22" max="22" width="18.140625" customWidth="1"/>
    <col min="29" max="29" width="27.5703125" customWidth="1"/>
    <col min="30" max="30" width="20.28515625" customWidth="1"/>
    <col min="31" max="31" width="18.42578125" customWidth="1"/>
    <col min="32" max="32" width="24" customWidth="1"/>
    <col min="33" max="33" width="21.7109375" customWidth="1"/>
    <col min="34" max="34" width="24.28515625" customWidth="1"/>
    <col min="35" max="35" width="33" customWidth="1"/>
    <col min="36" max="36" width="27.85546875" customWidth="1"/>
    <col min="37" max="37" width="23.5703125" customWidth="1"/>
    <col min="38" max="38" width="28.7109375" customWidth="1"/>
    <col min="39" max="39" width="47.85546875" customWidth="1"/>
  </cols>
  <sheetData>
    <row r="1" spans="1:1" ht="278.25" customHeight="1" x14ac:dyDescent="0.25">
      <c r="A1" s="242" t="s">
        <v>695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3"/>
  <sheetViews>
    <sheetView workbookViewId="0">
      <selection sqref="A1:K3"/>
    </sheetView>
  </sheetViews>
  <sheetFormatPr baseColWidth="10" defaultRowHeight="15" x14ac:dyDescent="0.25"/>
  <cols>
    <col min="3" max="3" width="70.7109375" customWidth="1"/>
  </cols>
  <sheetData>
    <row r="1" spans="1:11" ht="81" customHeight="1" x14ac:dyDescent="0.25">
      <c r="A1" s="308" t="s">
        <v>62</v>
      </c>
      <c r="B1" s="308"/>
      <c r="C1" s="308"/>
      <c r="D1" s="308"/>
      <c r="E1" s="308"/>
      <c r="F1" s="308"/>
      <c r="G1" s="308"/>
      <c r="H1" s="308"/>
      <c r="I1" s="308"/>
      <c r="J1" s="308"/>
      <c r="K1" s="308"/>
    </row>
    <row r="2" spans="1:11" x14ac:dyDescent="0.25">
      <c r="A2" s="308"/>
      <c r="B2" s="308"/>
      <c r="C2" s="308"/>
      <c r="D2" s="308"/>
      <c r="E2" s="308"/>
      <c r="F2" s="308"/>
      <c r="G2" s="308"/>
      <c r="H2" s="308"/>
      <c r="I2" s="308"/>
      <c r="J2" s="308"/>
      <c r="K2" s="308"/>
    </row>
    <row r="3" spans="1:11" x14ac:dyDescent="0.25">
      <c r="A3" s="308"/>
      <c r="B3" s="308"/>
      <c r="C3" s="308"/>
      <c r="D3" s="308"/>
      <c r="E3" s="308"/>
      <c r="F3" s="308"/>
      <c r="G3" s="308"/>
      <c r="H3" s="308"/>
      <c r="I3" s="308"/>
      <c r="J3" s="308"/>
      <c r="K3" s="308"/>
    </row>
  </sheetData>
  <mergeCells count="1">
    <mergeCell ref="A1:K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8"/>
  <sheetViews>
    <sheetView zoomScale="69" zoomScaleNormal="69" workbookViewId="0">
      <selection activeCell="D4" sqref="D4"/>
    </sheetView>
  </sheetViews>
  <sheetFormatPr baseColWidth="10" defaultRowHeight="15" x14ac:dyDescent="0.25"/>
  <cols>
    <col min="1" max="1" width="29.5703125" customWidth="1"/>
    <col min="2" max="2" width="37.140625" customWidth="1"/>
    <col min="3" max="3" width="18" customWidth="1"/>
    <col min="4" max="4" width="29.42578125" customWidth="1"/>
    <col min="5" max="5" width="24.85546875" customWidth="1"/>
    <col min="8" max="8" width="27.140625" customWidth="1"/>
    <col min="9" max="9" width="41.7109375" customWidth="1"/>
    <col min="10" max="10" width="22.28515625" customWidth="1"/>
    <col min="11" max="11" width="35.42578125" customWidth="1"/>
    <col min="12" max="12" width="23.140625" customWidth="1"/>
    <col min="14" max="14" width="68" customWidth="1"/>
    <col min="15" max="15" width="63.85546875" customWidth="1"/>
    <col min="16" max="16" width="36.42578125" customWidth="1"/>
    <col min="17" max="17" width="35.7109375" customWidth="1"/>
    <col min="18" max="18" width="36.85546875" customWidth="1"/>
    <col min="19" max="19" width="39.42578125" customWidth="1"/>
    <col min="20" max="20" width="33.42578125" customWidth="1"/>
    <col min="21" max="21" width="35.7109375" customWidth="1"/>
    <col min="22" max="22" width="27.7109375" customWidth="1"/>
    <col min="23" max="23" width="39.140625" customWidth="1"/>
    <col min="29" max="29" width="39.42578125" customWidth="1"/>
    <col min="30" max="30" width="18.7109375" customWidth="1"/>
    <col min="31" max="31" width="22.85546875" customWidth="1"/>
    <col min="32" max="32" width="28.5703125" customWidth="1"/>
    <col min="33" max="33" width="24.140625" customWidth="1"/>
    <col min="34" max="34" width="18.7109375" customWidth="1"/>
    <col min="35" max="35" width="37.28515625" customWidth="1"/>
    <col min="36" max="36" width="25.28515625" customWidth="1"/>
    <col min="37" max="37" width="44.140625" customWidth="1"/>
    <col min="38" max="38" width="22.28515625" customWidth="1"/>
    <col min="39" max="39" width="45.7109375" customWidth="1"/>
  </cols>
  <sheetData>
    <row r="1" spans="1:39" s="139" customFormat="1" ht="42.75" customHeight="1" x14ac:dyDescent="0.2">
      <c r="A1" s="477" t="s">
        <v>64</v>
      </c>
      <c r="B1" s="464" t="s">
        <v>24</v>
      </c>
      <c r="C1" s="464" t="s">
        <v>25</v>
      </c>
      <c r="D1" s="464" t="s">
        <v>65</v>
      </c>
      <c r="E1" s="477" t="s">
        <v>26</v>
      </c>
      <c r="F1" s="477" t="s">
        <v>27</v>
      </c>
      <c r="G1" s="477" t="s">
        <v>66</v>
      </c>
      <c r="H1" s="477" t="s">
        <v>28</v>
      </c>
      <c r="I1" s="477" t="s">
        <v>29</v>
      </c>
      <c r="J1" s="464" t="s">
        <v>30</v>
      </c>
      <c r="K1" s="464" t="s">
        <v>31</v>
      </c>
      <c r="L1" s="464" t="s">
        <v>32</v>
      </c>
      <c r="M1" s="464" t="s">
        <v>33</v>
      </c>
      <c r="N1" s="138"/>
      <c r="O1" s="668" t="s">
        <v>34</v>
      </c>
      <c r="P1" s="668"/>
      <c r="Q1" s="668"/>
      <c r="R1" s="668" t="s">
        <v>35</v>
      </c>
      <c r="S1" s="668"/>
      <c r="T1" s="668"/>
      <c r="U1" s="668"/>
      <c r="V1" s="668"/>
      <c r="W1" s="668" t="s">
        <v>36</v>
      </c>
      <c r="X1" s="668"/>
      <c r="Y1" s="668"/>
      <c r="Z1" s="668"/>
      <c r="AA1" s="668"/>
      <c r="AB1" s="668"/>
      <c r="AC1" s="668"/>
      <c r="AD1" s="668" t="s">
        <v>37</v>
      </c>
      <c r="AE1" s="668"/>
      <c r="AF1" s="668"/>
      <c r="AG1" s="668"/>
      <c r="AH1" s="668"/>
      <c r="AI1" s="668"/>
      <c r="AJ1" s="668"/>
      <c r="AK1" s="668"/>
      <c r="AL1" s="668"/>
      <c r="AM1" s="668"/>
    </row>
    <row r="2" spans="1:39" s="139" customFormat="1" ht="15" customHeight="1" x14ac:dyDescent="0.2">
      <c r="A2" s="477"/>
      <c r="B2" s="464"/>
      <c r="C2" s="464"/>
      <c r="D2" s="464"/>
      <c r="E2" s="477"/>
      <c r="F2" s="477"/>
      <c r="G2" s="477"/>
      <c r="H2" s="477"/>
      <c r="I2" s="477"/>
      <c r="J2" s="464"/>
      <c r="K2" s="464"/>
      <c r="L2" s="464"/>
      <c r="M2" s="464"/>
      <c r="N2" s="140"/>
      <c r="O2" s="668"/>
      <c r="P2" s="668"/>
      <c r="Q2" s="668"/>
      <c r="R2" s="668"/>
      <c r="S2" s="668"/>
      <c r="T2" s="668"/>
      <c r="U2" s="668"/>
      <c r="V2" s="668"/>
      <c r="W2" s="668" t="s">
        <v>38</v>
      </c>
      <c r="X2" s="668"/>
      <c r="Y2" s="668"/>
      <c r="Z2" s="668"/>
      <c r="AA2" s="668"/>
      <c r="AB2" s="668" t="s">
        <v>39</v>
      </c>
      <c r="AC2" s="668" t="s">
        <v>40</v>
      </c>
      <c r="AD2" s="668"/>
      <c r="AE2" s="668"/>
      <c r="AF2" s="668"/>
      <c r="AG2" s="668"/>
      <c r="AH2" s="668"/>
      <c r="AI2" s="668"/>
      <c r="AJ2" s="668"/>
      <c r="AK2" s="668"/>
      <c r="AL2" s="668"/>
      <c r="AM2" s="668"/>
    </row>
    <row r="3" spans="1:39" s="139" customFormat="1" ht="66" customHeight="1" x14ac:dyDescent="0.2">
      <c r="A3" s="477"/>
      <c r="B3" s="464"/>
      <c r="C3" s="464"/>
      <c r="D3" s="464"/>
      <c r="E3" s="477"/>
      <c r="F3" s="477"/>
      <c r="G3" s="477"/>
      <c r="H3" s="477"/>
      <c r="I3" s="477"/>
      <c r="J3" s="464"/>
      <c r="K3" s="464"/>
      <c r="L3" s="464"/>
      <c r="M3" s="464"/>
      <c r="N3" s="141" t="s">
        <v>445</v>
      </c>
      <c r="O3" s="142" t="s">
        <v>446</v>
      </c>
      <c r="P3" s="142" t="s">
        <v>68</v>
      </c>
      <c r="Q3" s="142" t="s">
        <v>41</v>
      </c>
      <c r="R3" s="142" t="s">
        <v>42</v>
      </c>
      <c r="S3" s="142" t="s">
        <v>90</v>
      </c>
      <c r="T3" s="142" t="s">
        <v>85</v>
      </c>
      <c r="U3" s="142" t="s">
        <v>86</v>
      </c>
      <c r="V3" s="142" t="s">
        <v>79</v>
      </c>
      <c r="W3" s="142" t="s">
        <v>43</v>
      </c>
      <c r="X3" s="142" t="s">
        <v>44</v>
      </c>
      <c r="Y3" s="142" t="s">
        <v>45</v>
      </c>
      <c r="Z3" s="142" t="s">
        <v>46</v>
      </c>
      <c r="AA3" s="142" t="s">
        <v>69</v>
      </c>
      <c r="AB3" s="669"/>
      <c r="AC3" s="669"/>
      <c r="AD3" s="142" t="s">
        <v>47</v>
      </c>
      <c r="AE3" s="142" t="s">
        <v>48</v>
      </c>
      <c r="AF3" s="142" t="s">
        <v>49</v>
      </c>
      <c r="AG3" s="142" t="s">
        <v>50</v>
      </c>
      <c r="AH3" s="142" t="s">
        <v>51</v>
      </c>
      <c r="AI3" s="142" t="s">
        <v>52</v>
      </c>
      <c r="AJ3" s="142" t="s">
        <v>53</v>
      </c>
      <c r="AK3" s="142" t="s">
        <v>419</v>
      </c>
      <c r="AL3" s="142" t="s">
        <v>54</v>
      </c>
      <c r="AM3" s="142" t="s">
        <v>55</v>
      </c>
    </row>
    <row r="4" spans="1:39" s="139" customFormat="1" ht="174.75" customHeight="1" x14ac:dyDescent="0.2">
      <c r="A4" s="666" t="str">
        <f>([8]CONTEXTO!A8&amp;" "&amp;[8]CONTEXTO!A9)</f>
        <v xml:space="preserve">PROCESO: GESTIÓN DOCUMENTAL OBJETIVO: IMPLEMENTAR EL PROGRAMA DE GESTIÓN DOCUMENTAL, APLICANDO LOS PROCESOS ESTABLECIDOS A TRAVÉS DE LOS INSTRUMENTOS ARCHIVÍSTICOS, EMPLEANDO TECNOLOGÍA PARA GARANTIZAR EL ACCESO A LA INFORMACIÓN EN FORMA OPORTUNA Y PRESERVAR LA MEMORIA INSTITUCIONAL.
</v>
      </c>
      <c r="B4" s="666" t="str">
        <f>[8]DESCRIPCION!A10</f>
        <v>Posibilidad de recibir o solicitar cualquier dadiva o beneficio a nombre propio o de terceros, con el fin de manipular, ocultar, alterar o destruir un documento o expediente</v>
      </c>
      <c r="C4" s="550" t="str">
        <f>'[8]IDENTIFICACION DE RIESGOS'!J10</f>
        <v>CORRUPCION</v>
      </c>
      <c r="D4" s="143" t="str">
        <f>[8]DESCRIPCION!D10</f>
        <v>Baja competencia del personal contratado e idoneidad frente al manejo del proceso de Gestión Documental en las Unidades Administrativas</v>
      </c>
      <c r="E4" s="663" t="str">
        <f>'[8]VALORACIÓN RIESGOS RESIDUAL'!E14:G14</f>
        <v>Casi seguro</v>
      </c>
      <c r="F4" s="663" t="str">
        <f>'[8]VALORACIÓN RIESGOS RESIDUAL'!J14</f>
        <v>Mayor</v>
      </c>
      <c r="G4" s="667" t="str">
        <f>'[8]VALORACIÓN RIESGOS RESIDUAL'!K11</f>
        <v>EXTREMA</v>
      </c>
      <c r="H4" s="663" t="s">
        <v>59</v>
      </c>
      <c r="I4" s="143" t="str">
        <f>[8]DOFA!G26</f>
        <v>D1,D2,O1,O3,O5 Dar a conocer a través de diferentes canales de comunicación institucional la oferta  de   capacitación de la red interinstitucional, las herramientas técnicas y el material de apoyo  disponible de las entidades del Estado  a los funcionarios y contratistas</v>
      </c>
      <c r="J4" s="143" t="s">
        <v>447</v>
      </c>
      <c r="K4" s="144" t="s">
        <v>448</v>
      </c>
      <c r="L4" s="144" t="s">
        <v>449</v>
      </c>
      <c r="M4" s="665" t="s">
        <v>450</v>
      </c>
      <c r="N4" s="145" t="s">
        <v>451</v>
      </c>
      <c r="O4" s="146" t="s">
        <v>452</v>
      </c>
      <c r="P4" s="147" t="s">
        <v>453</v>
      </c>
      <c r="Q4" s="660" t="s">
        <v>454</v>
      </c>
      <c r="R4" s="661" t="s">
        <v>455</v>
      </c>
      <c r="S4" s="660" t="s">
        <v>456</v>
      </c>
      <c r="T4" s="660" t="s">
        <v>457</v>
      </c>
      <c r="U4" s="661" t="s">
        <v>458</v>
      </c>
      <c r="V4" s="660" t="s">
        <v>459</v>
      </c>
      <c r="W4" s="655" t="s">
        <v>460</v>
      </c>
      <c r="X4" s="658" t="s">
        <v>75</v>
      </c>
      <c r="Y4" s="658" t="s">
        <v>75</v>
      </c>
      <c r="Z4" s="658" t="s">
        <v>75</v>
      </c>
      <c r="AA4" s="658" t="s">
        <v>75</v>
      </c>
      <c r="AB4" s="658" t="s">
        <v>57</v>
      </c>
      <c r="AC4" s="662" t="s">
        <v>461</v>
      </c>
      <c r="AD4" s="658" t="s">
        <v>56</v>
      </c>
      <c r="AE4" s="658" t="s">
        <v>56</v>
      </c>
      <c r="AF4" s="658" t="s">
        <v>56</v>
      </c>
      <c r="AG4" s="658" t="s">
        <v>56</v>
      </c>
      <c r="AH4" s="658" t="s">
        <v>56</v>
      </c>
      <c r="AI4" s="659" t="s">
        <v>56</v>
      </c>
      <c r="AJ4" s="660" t="s">
        <v>462</v>
      </c>
      <c r="AK4" s="661" t="s">
        <v>463</v>
      </c>
      <c r="AL4" s="660" t="s">
        <v>464</v>
      </c>
      <c r="AM4" s="655" t="s">
        <v>465</v>
      </c>
    </row>
    <row r="5" spans="1:39" s="139" customFormat="1" ht="222" customHeight="1" x14ac:dyDescent="0.2">
      <c r="A5" s="556"/>
      <c r="B5" s="556"/>
      <c r="C5" s="556"/>
      <c r="D5" s="148" t="str">
        <f>[8]DESCRIPCION!D11</f>
        <v>Falta de aplicación de manuales, procedimientos y formatos en los archivos de gestión establecidos en el proceso de gestión documental por parte de las unidades administrativas</v>
      </c>
      <c r="E5" s="556"/>
      <c r="F5" s="556"/>
      <c r="G5" s="556"/>
      <c r="H5" s="556"/>
      <c r="I5" s="149" t="str">
        <f>[8]DOFA!J29</f>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
      <c r="J5" s="149" t="s">
        <v>466</v>
      </c>
      <c r="K5" s="150" t="s">
        <v>448</v>
      </c>
      <c r="L5" s="150" t="s">
        <v>61</v>
      </c>
      <c r="M5" s="556"/>
      <c r="N5" s="151" t="s">
        <v>467</v>
      </c>
      <c r="O5" s="149" t="s">
        <v>468</v>
      </c>
      <c r="P5" s="147" t="s">
        <v>469</v>
      </c>
      <c r="Q5" s="660"/>
      <c r="R5" s="661"/>
      <c r="S5" s="660"/>
      <c r="T5" s="660"/>
      <c r="U5" s="661"/>
      <c r="V5" s="660"/>
      <c r="W5" s="656"/>
      <c r="X5" s="658"/>
      <c r="Y5" s="658"/>
      <c r="Z5" s="658"/>
      <c r="AA5" s="658"/>
      <c r="AB5" s="658"/>
      <c r="AC5" s="662"/>
      <c r="AD5" s="658"/>
      <c r="AE5" s="658"/>
      <c r="AF5" s="658"/>
      <c r="AG5" s="658"/>
      <c r="AH5" s="658"/>
      <c r="AI5" s="659"/>
      <c r="AJ5" s="660"/>
      <c r="AK5" s="661"/>
      <c r="AL5" s="660"/>
      <c r="AM5" s="656"/>
    </row>
    <row r="6" spans="1:39" s="139" customFormat="1" ht="207.75" customHeight="1" x14ac:dyDescent="0.2">
      <c r="A6" s="556"/>
      <c r="B6" s="556"/>
      <c r="C6" s="556"/>
      <c r="D6" s="149" t="str">
        <f>[8]DESCRIPCION!D12</f>
        <v>Ausencia de aplicación cultural de los principios y valores establecido en el código y Integridad y Buen Gobierno</v>
      </c>
      <c r="E6" s="556"/>
      <c r="F6" s="556"/>
      <c r="G6" s="556"/>
      <c r="H6" s="556"/>
      <c r="I6" s="149" t="str">
        <f>[8]DOFA!G30</f>
        <v>D3,O3 Realizar reunión mensual con el grupo de gestión documental para socializar y fomentar los valores del código de integridad y buen gobierno</v>
      </c>
      <c r="J6" s="149" t="s">
        <v>470</v>
      </c>
      <c r="K6" s="150" t="s">
        <v>448</v>
      </c>
      <c r="L6" s="150" t="s">
        <v>471</v>
      </c>
      <c r="M6" s="556"/>
      <c r="N6" s="152"/>
      <c r="O6" s="153" t="s">
        <v>472</v>
      </c>
      <c r="P6" s="147" t="s">
        <v>473</v>
      </c>
      <c r="Q6" s="660"/>
      <c r="R6" s="661"/>
      <c r="S6" s="660"/>
      <c r="T6" s="660"/>
      <c r="U6" s="661"/>
      <c r="V6" s="660"/>
      <c r="W6" s="657"/>
      <c r="X6" s="658"/>
      <c r="Y6" s="658"/>
      <c r="Z6" s="658"/>
      <c r="AA6" s="658"/>
      <c r="AB6" s="658"/>
      <c r="AC6" s="662"/>
      <c r="AD6" s="658"/>
      <c r="AE6" s="658"/>
      <c r="AF6" s="658"/>
      <c r="AG6" s="658"/>
      <c r="AH6" s="658"/>
      <c r="AI6" s="659"/>
      <c r="AJ6" s="660"/>
      <c r="AK6" s="661"/>
      <c r="AL6" s="660"/>
      <c r="AM6" s="657"/>
    </row>
    <row r="7" spans="1:39" s="139" customFormat="1" ht="170.25" customHeight="1" x14ac:dyDescent="0.2">
      <c r="A7" s="556"/>
      <c r="B7" s="556"/>
      <c r="C7" s="556"/>
      <c r="D7" s="149" t="str">
        <f>[8]DESCRIPCION!D13</f>
        <v>Deficiente seguimiento a la implementación del proceso de gestión documental en las unidades administrativas</v>
      </c>
      <c r="E7" s="664"/>
      <c r="F7" s="664"/>
      <c r="G7" s="664"/>
      <c r="H7" s="664"/>
      <c r="I7" s="149" t="str">
        <f>[8]DOFA!G28</f>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
      <c r="J7" s="149" t="s">
        <v>474</v>
      </c>
      <c r="K7" s="150" t="s">
        <v>448</v>
      </c>
      <c r="L7" s="150" t="s">
        <v>61</v>
      </c>
      <c r="M7" s="664"/>
      <c r="N7" s="154" t="s">
        <v>475</v>
      </c>
      <c r="O7" s="149" t="s">
        <v>476</v>
      </c>
      <c r="P7" s="119" t="s">
        <v>477</v>
      </c>
      <c r="Q7" s="155"/>
      <c r="R7" s="155"/>
      <c r="S7" s="155"/>
      <c r="T7" s="155"/>
      <c r="U7" s="155"/>
      <c r="V7" s="155"/>
      <c r="W7" s="156"/>
      <c r="X7" s="156"/>
      <c r="Y7" s="156"/>
      <c r="Z7" s="156"/>
      <c r="AA7" s="156"/>
      <c r="AB7" s="156"/>
      <c r="AC7" s="156"/>
      <c r="AD7" s="156"/>
      <c r="AE7" s="156"/>
      <c r="AF7" s="156"/>
      <c r="AG7" s="156"/>
      <c r="AH7" s="157"/>
      <c r="AI7" s="157"/>
      <c r="AJ7" s="157"/>
      <c r="AK7" s="157"/>
      <c r="AL7" s="157"/>
      <c r="AM7" s="157"/>
    </row>
    <row r="8" spans="1:39" s="139" customFormat="1" ht="243.75" customHeight="1" x14ac:dyDescent="0.2">
      <c r="A8" s="664"/>
      <c r="B8" s="664"/>
      <c r="C8" s="664"/>
      <c r="D8" s="158"/>
      <c r="E8" s="159"/>
      <c r="F8" s="159"/>
      <c r="G8" s="159"/>
      <c r="H8" s="160" t="s">
        <v>58</v>
      </c>
      <c r="I8" s="161" t="str">
        <f>[8]DOFA!G33</f>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
      <c r="J8" s="158" t="s">
        <v>478</v>
      </c>
      <c r="K8" s="162" t="s">
        <v>448</v>
      </c>
      <c r="L8" s="162" t="s">
        <v>479</v>
      </c>
      <c r="M8" s="163" t="s">
        <v>480</v>
      </c>
      <c r="N8" s="164" t="s">
        <v>481</v>
      </c>
      <c r="O8" s="165" t="s">
        <v>482</v>
      </c>
      <c r="P8" s="166"/>
      <c r="Q8" s="166"/>
      <c r="R8" s="166"/>
      <c r="S8" s="166"/>
      <c r="T8" s="166"/>
      <c r="U8" s="166"/>
      <c r="V8" s="166"/>
      <c r="W8" s="166"/>
      <c r="X8" s="166"/>
      <c r="Y8" s="166"/>
      <c r="Z8" s="166"/>
      <c r="AA8" s="166"/>
      <c r="AB8" s="166"/>
      <c r="AC8" s="166"/>
      <c r="AD8" s="166"/>
      <c r="AE8" s="166"/>
      <c r="AF8" s="166"/>
      <c r="AG8" s="166"/>
      <c r="AH8" s="167"/>
      <c r="AI8" s="167"/>
      <c r="AJ8" s="167"/>
      <c r="AK8" s="167"/>
      <c r="AL8" s="167"/>
      <c r="AM8" s="167"/>
    </row>
  </sheetData>
  <mergeCells count="51">
    <mergeCell ref="L1:L3"/>
    <mergeCell ref="A1:A3"/>
    <mergeCell ref="B1:B3"/>
    <mergeCell ref="C1:C3"/>
    <mergeCell ref="D1:D3"/>
    <mergeCell ref="E1:E3"/>
    <mergeCell ref="F1:F3"/>
    <mergeCell ref="G1:G3"/>
    <mergeCell ref="H1:H3"/>
    <mergeCell ref="I1:I3"/>
    <mergeCell ref="J1:J3"/>
    <mergeCell ref="K1:K3"/>
    <mergeCell ref="M1:M3"/>
    <mergeCell ref="O1:Q2"/>
    <mergeCell ref="R1:V2"/>
    <mergeCell ref="W1:AC1"/>
    <mergeCell ref="AD1:AM2"/>
    <mergeCell ref="W2:AA2"/>
    <mergeCell ref="AB2:AB3"/>
    <mergeCell ref="AC2:AC3"/>
    <mergeCell ref="T4:T6"/>
    <mergeCell ref="A4:A8"/>
    <mergeCell ref="B4:B8"/>
    <mergeCell ref="C4:C8"/>
    <mergeCell ref="E4:E7"/>
    <mergeCell ref="F4:F7"/>
    <mergeCell ref="G4:G7"/>
    <mergeCell ref="H4:H7"/>
    <mergeCell ref="M4:M7"/>
    <mergeCell ref="Q4:Q6"/>
    <mergeCell ref="R4:R6"/>
    <mergeCell ref="S4:S6"/>
    <mergeCell ref="AF4:AF6"/>
    <mergeCell ref="U4:U6"/>
    <mergeCell ref="V4:V6"/>
    <mergeCell ref="W4:W6"/>
    <mergeCell ref="X4:X6"/>
    <mergeCell ref="Y4:Y6"/>
    <mergeCell ref="Z4:Z6"/>
    <mergeCell ref="AA4:AA6"/>
    <mergeCell ref="AB4:AB6"/>
    <mergeCell ref="AC4:AC6"/>
    <mergeCell ref="AD4:AD6"/>
    <mergeCell ref="AE4:AE6"/>
    <mergeCell ref="AM4:AM6"/>
    <mergeCell ref="AG4:AG6"/>
    <mergeCell ref="AH4:AH6"/>
    <mergeCell ref="AI4:AI6"/>
    <mergeCell ref="AJ4:AJ6"/>
    <mergeCell ref="AK4:AK6"/>
    <mergeCell ref="AL4:AL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7"/>
  <sheetViews>
    <sheetView zoomScale="69" zoomScaleNormal="69" workbookViewId="0">
      <selection activeCell="D4" sqref="D4"/>
    </sheetView>
  </sheetViews>
  <sheetFormatPr baseColWidth="10" defaultRowHeight="15" x14ac:dyDescent="0.25"/>
  <cols>
    <col min="1" max="1" width="64.28515625" customWidth="1"/>
    <col min="2" max="2" width="34.42578125" customWidth="1"/>
    <col min="4" max="4" width="33.140625" customWidth="1"/>
    <col min="9" max="9" width="45.5703125" customWidth="1"/>
    <col min="11" max="11" width="49.28515625" customWidth="1"/>
    <col min="13" max="13" width="42" customWidth="1"/>
    <col min="14" max="14" width="50.42578125" customWidth="1"/>
    <col min="15" max="15" width="84" customWidth="1"/>
    <col min="16" max="16" width="46.140625" customWidth="1"/>
    <col min="17" max="17" width="52.42578125" customWidth="1"/>
    <col min="18" max="18" width="84.5703125" customWidth="1"/>
    <col min="19" max="19" width="65.42578125" customWidth="1"/>
    <col min="20" max="20" width="51.7109375" customWidth="1"/>
    <col min="21" max="21" width="76.28515625" customWidth="1"/>
    <col min="22" max="22" width="48.7109375" customWidth="1"/>
    <col min="23" max="23" width="39.42578125" customWidth="1"/>
    <col min="28" max="28" width="40" customWidth="1"/>
    <col min="29" max="29" width="43.140625" customWidth="1"/>
    <col min="34" max="34" width="14.140625" customWidth="1"/>
    <col min="35" max="35" width="28.28515625" customWidth="1"/>
    <col min="36" max="36" width="30.140625" customWidth="1"/>
    <col min="37" max="37" width="71" customWidth="1"/>
    <col min="38" max="38" width="41.85546875" customWidth="1"/>
    <col min="39" max="39" width="52.42578125" customWidth="1"/>
  </cols>
  <sheetData>
    <row r="1" spans="1:38" s="265" customFormat="1" ht="15.75" x14ac:dyDescent="0.25">
      <c r="H1" s="277"/>
      <c r="N1" s="695" t="s">
        <v>34</v>
      </c>
      <c r="O1" s="695"/>
      <c r="P1" s="695"/>
      <c r="Q1" s="695" t="s">
        <v>35</v>
      </c>
      <c r="R1" s="695"/>
      <c r="S1" s="695"/>
      <c r="T1" s="695"/>
      <c r="U1" s="695"/>
      <c r="V1" s="695" t="s">
        <v>36</v>
      </c>
      <c r="W1" s="695"/>
      <c r="X1" s="695"/>
      <c r="Y1" s="695"/>
      <c r="Z1" s="695"/>
      <c r="AA1" s="695"/>
      <c r="AB1" s="695"/>
      <c r="AC1" s="695" t="s">
        <v>37</v>
      </c>
      <c r="AD1" s="695"/>
      <c r="AE1" s="695"/>
      <c r="AF1" s="695"/>
      <c r="AG1" s="695"/>
      <c r="AH1" s="695"/>
      <c r="AI1" s="695"/>
      <c r="AJ1" s="695"/>
      <c r="AK1" s="695"/>
      <c r="AL1" s="695"/>
    </row>
    <row r="2" spans="1:38" s="265" customFormat="1" ht="15.75" x14ac:dyDescent="0.25">
      <c r="A2" s="693" t="s">
        <v>64</v>
      </c>
      <c r="B2" s="693" t="s">
        <v>24</v>
      </c>
      <c r="C2" s="693" t="s">
        <v>25</v>
      </c>
      <c r="D2" s="693" t="s">
        <v>65</v>
      </c>
      <c r="E2" s="693" t="s">
        <v>26</v>
      </c>
      <c r="F2" s="693" t="s">
        <v>27</v>
      </c>
      <c r="G2" s="693" t="s">
        <v>66</v>
      </c>
      <c r="H2" s="701" t="s">
        <v>28</v>
      </c>
      <c r="I2" s="693" t="s">
        <v>29</v>
      </c>
      <c r="J2" s="693" t="s">
        <v>30</v>
      </c>
      <c r="K2" s="693" t="s">
        <v>31</v>
      </c>
      <c r="L2" s="693" t="s">
        <v>32</v>
      </c>
      <c r="M2" s="693" t="s">
        <v>33</v>
      </c>
      <c r="N2" s="695"/>
      <c r="O2" s="695"/>
      <c r="P2" s="695"/>
      <c r="Q2" s="695"/>
      <c r="R2" s="695"/>
      <c r="S2" s="695"/>
      <c r="T2" s="695"/>
      <c r="U2" s="695"/>
      <c r="V2" s="695" t="s">
        <v>38</v>
      </c>
      <c r="W2" s="695"/>
      <c r="X2" s="695"/>
      <c r="Y2" s="695"/>
      <c r="Z2" s="695"/>
      <c r="AA2" s="695" t="s">
        <v>39</v>
      </c>
      <c r="AB2" s="695" t="s">
        <v>40</v>
      </c>
      <c r="AC2" s="695"/>
      <c r="AD2" s="695"/>
      <c r="AE2" s="695"/>
      <c r="AF2" s="695"/>
      <c r="AG2" s="695"/>
      <c r="AH2" s="695"/>
      <c r="AI2" s="695"/>
      <c r="AJ2" s="695"/>
      <c r="AK2" s="695"/>
      <c r="AL2" s="695"/>
    </row>
    <row r="3" spans="1:38" s="270" customFormat="1" ht="307.5" customHeight="1" x14ac:dyDescent="0.25">
      <c r="A3" s="694"/>
      <c r="B3" s="694"/>
      <c r="C3" s="694"/>
      <c r="D3" s="694"/>
      <c r="E3" s="694"/>
      <c r="F3" s="694"/>
      <c r="G3" s="694"/>
      <c r="H3" s="702"/>
      <c r="I3" s="694"/>
      <c r="J3" s="694"/>
      <c r="K3" s="694"/>
      <c r="L3" s="694"/>
      <c r="M3" s="694"/>
      <c r="N3" s="278" t="s">
        <v>700</v>
      </c>
      <c r="O3" s="278" t="s">
        <v>512</v>
      </c>
      <c r="P3" s="278" t="s">
        <v>41</v>
      </c>
      <c r="Q3" s="278" t="s">
        <v>42</v>
      </c>
      <c r="R3" s="279" t="s">
        <v>793</v>
      </c>
      <c r="S3" s="279" t="s">
        <v>85</v>
      </c>
      <c r="T3" s="279" t="s">
        <v>514</v>
      </c>
      <c r="U3" s="279" t="s">
        <v>79</v>
      </c>
      <c r="V3" s="279" t="s">
        <v>43</v>
      </c>
      <c r="W3" s="278" t="s">
        <v>44</v>
      </c>
      <c r="X3" s="278" t="s">
        <v>45</v>
      </c>
      <c r="Y3" s="278" t="s">
        <v>46</v>
      </c>
      <c r="Z3" s="278" t="s">
        <v>794</v>
      </c>
      <c r="AA3" s="695"/>
      <c r="AB3" s="695"/>
      <c r="AC3" s="279" t="s">
        <v>47</v>
      </c>
      <c r="AD3" s="279" t="s">
        <v>48</v>
      </c>
      <c r="AE3" s="279" t="s">
        <v>49</v>
      </c>
      <c r="AF3" s="279" t="s">
        <v>50</v>
      </c>
      <c r="AG3" s="279" t="s">
        <v>51</v>
      </c>
      <c r="AH3" s="279" t="s">
        <v>52</v>
      </c>
      <c r="AI3" s="279" t="s">
        <v>53</v>
      </c>
      <c r="AJ3" s="279" t="s">
        <v>748</v>
      </c>
      <c r="AK3" s="279" t="s">
        <v>795</v>
      </c>
      <c r="AL3" s="279" t="s">
        <v>55</v>
      </c>
    </row>
    <row r="4" spans="1:38" s="265" customFormat="1" ht="129.75" customHeight="1" x14ac:dyDescent="0.25">
      <c r="A4" s="696" t="s">
        <v>796</v>
      </c>
      <c r="B4" s="605" t="s">
        <v>797</v>
      </c>
      <c r="C4" s="608" t="s">
        <v>57</v>
      </c>
      <c r="D4" s="280" t="s">
        <v>798</v>
      </c>
      <c r="E4" s="607" t="s">
        <v>71</v>
      </c>
      <c r="F4" s="611" t="s">
        <v>72</v>
      </c>
      <c r="G4" s="608" t="s">
        <v>81</v>
      </c>
      <c r="H4" s="686" t="s">
        <v>59</v>
      </c>
      <c r="I4" s="688" t="s">
        <v>799</v>
      </c>
      <c r="J4" s="686" t="s">
        <v>800</v>
      </c>
      <c r="K4" s="686" t="s">
        <v>801</v>
      </c>
      <c r="L4" s="690" t="s">
        <v>802</v>
      </c>
      <c r="M4" s="691" t="s">
        <v>803</v>
      </c>
      <c r="N4" s="682" t="s">
        <v>804</v>
      </c>
      <c r="O4" s="674" t="s">
        <v>805</v>
      </c>
      <c r="P4" s="684" t="s">
        <v>806</v>
      </c>
      <c r="Q4" s="680" t="s">
        <v>807</v>
      </c>
      <c r="R4" s="678" t="s">
        <v>808</v>
      </c>
      <c r="S4" s="678" t="s">
        <v>809</v>
      </c>
      <c r="T4" s="678" t="s">
        <v>810</v>
      </c>
      <c r="U4" s="678" t="s">
        <v>291</v>
      </c>
      <c r="V4" s="680" t="s">
        <v>797</v>
      </c>
      <c r="W4" s="676" t="s">
        <v>56</v>
      </c>
      <c r="X4" s="676" t="s">
        <v>294</v>
      </c>
      <c r="Y4" s="676" t="s">
        <v>294</v>
      </c>
      <c r="Z4" s="676" t="s">
        <v>294</v>
      </c>
      <c r="AA4" s="676" t="s">
        <v>708</v>
      </c>
      <c r="AB4" s="676" t="s">
        <v>293</v>
      </c>
      <c r="AC4" s="670" t="s">
        <v>295</v>
      </c>
      <c r="AD4" s="670" t="s">
        <v>295</v>
      </c>
      <c r="AE4" s="676" t="s">
        <v>295</v>
      </c>
      <c r="AF4" s="670" t="s">
        <v>295</v>
      </c>
      <c r="AG4" s="670" t="s">
        <v>294</v>
      </c>
      <c r="AH4" s="670" t="s">
        <v>295</v>
      </c>
      <c r="AI4" s="672" t="s">
        <v>296</v>
      </c>
      <c r="AJ4" s="674" t="s">
        <v>811</v>
      </c>
      <c r="AK4" s="281" t="s">
        <v>812</v>
      </c>
      <c r="AL4" s="282" t="s">
        <v>813</v>
      </c>
    </row>
    <row r="5" spans="1:38" s="265" customFormat="1" ht="144.75" customHeight="1" x14ac:dyDescent="0.25">
      <c r="A5" s="697"/>
      <c r="B5" s="699"/>
      <c r="C5" s="508"/>
      <c r="D5" s="79" t="s">
        <v>814</v>
      </c>
      <c r="E5" s="607"/>
      <c r="F5" s="700"/>
      <c r="G5" s="508"/>
      <c r="H5" s="687"/>
      <c r="I5" s="689"/>
      <c r="J5" s="687"/>
      <c r="K5" s="687"/>
      <c r="L5" s="687"/>
      <c r="M5" s="692"/>
      <c r="N5" s="683"/>
      <c r="O5" s="675"/>
      <c r="P5" s="685"/>
      <c r="Q5" s="681"/>
      <c r="R5" s="679"/>
      <c r="S5" s="679"/>
      <c r="T5" s="679"/>
      <c r="U5" s="679"/>
      <c r="V5" s="681"/>
      <c r="W5" s="677"/>
      <c r="X5" s="677"/>
      <c r="Y5" s="677"/>
      <c r="Z5" s="677"/>
      <c r="AA5" s="677"/>
      <c r="AB5" s="677"/>
      <c r="AC5" s="671"/>
      <c r="AD5" s="671"/>
      <c r="AE5" s="677"/>
      <c r="AF5" s="671"/>
      <c r="AG5" s="671"/>
      <c r="AH5" s="671"/>
      <c r="AI5" s="673"/>
      <c r="AJ5" s="675"/>
      <c r="AK5" s="281" t="s">
        <v>815</v>
      </c>
      <c r="AL5" s="282" t="s">
        <v>813</v>
      </c>
    </row>
    <row r="6" spans="1:38" s="265" customFormat="1" ht="130.15" customHeight="1" x14ac:dyDescent="0.25">
      <c r="A6" s="697"/>
      <c r="B6" s="699"/>
      <c r="C6" s="508"/>
      <c r="D6" s="107" t="s">
        <v>816</v>
      </c>
      <c r="E6" s="607"/>
      <c r="F6" s="700"/>
      <c r="G6" s="508"/>
      <c r="H6" s="687"/>
      <c r="I6" s="689"/>
      <c r="J6" s="687"/>
      <c r="K6" s="687"/>
      <c r="L6" s="687"/>
      <c r="M6" s="692"/>
      <c r="N6" s="683"/>
      <c r="O6" s="675"/>
      <c r="P6" s="685"/>
      <c r="Q6" s="681"/>
      <c r="R6" s="679"/>
      <c r="S6" s="679"/>
      <c r="T6" s="679"/>
      <c r="U6" s="679"/>
      <c r="V6" s="681"/>
      <c r="W6" s="677"/>
      <c r="X6" s="677"/>
      <c r="Y6" s="677"/>
      <c r="Z6" s="677"/>
      <c r="AA6" s="677"/>
      <c r="AB6" s="677"/>
      <c r="AC6" s="671"/>
      <c r="AD6" s="671"/>
      <c r="AE6" s="677"/>
      <c r="AF6" s="671"/>
      <c r="AG6" s="671"/>
      <c r="AH6" s="671"/>
      <c r="AI6" s="673"/>
      <c r="AJ6" s="675"/>
      <c r="AK6" s="281" t="s">
        <v>815</v>
      </c>
      <c r="AL6" s="282" t="s">
        <v>817</v>
      </c>
    </row>
    <row r="7" spans="1:38" s="265" customFormat="1" ht="83.25" customHeight="1" x14ac:dyDescent="0.25">
      <c r="A7" s="698"/>
      <c r="B7" s="699"/>
      <c r="C7" s="508"/>
      <c r="D7" s="283"/>
      <c r="E7" s="608"/>
      <c r="F7" s="700"/>
      <c r="G7" s="508"/>
      <c r="H7" s="16" t="s">
        <v>58</v>
      </c>
      <c r="I7" s="49" t="s">
        <v>818</v>
      </c>
      <c r="J7" s="210" t="s">
        <v>819</v>
      </c>
      <c r="K7" s="210" t="s">
        <v>820</v>
      </c>
      <c r="L7" s="284" t="s">
        <v>802</v>
      </c>
      <c r="M7" s="692"/>
      <c r="N7" s="8" t="s">
        <v>821</v>
      </c>
      <c r="O7" s="675"/>
      <c r="P7" s="685"/>
      <c r="Q7" s="681"/>
      <c r="R7" s="679"/>
      <c r="S7" s="679"/>
      <c r="T7" s="679"/>
      <c r="U7" s="679"/>
      <c r="V7" s="681"/>
      <c r="W7" s="677"/>
      <c r="X7" s="677"/>
      <c r="Y7" s="677"/>
      <c r="Z7" s="677"/>
      <c r="AA7" s="677"/>
      <c r="AB7" s="677"/>
      <c r="AC7" s="671"/>
      <c r="AD7" s="671"/>
      <c r="AE7" s="677"/>
      <c r="AF7" s="671"/>
      <c r="AG7" s="671"/>
      <c r="AH7" s="671"/>
      <c r="AI7" s="673"/>
      <c r="AJ7" s="675"/>
      <c r="AK7" s="236"/>
      <c r="AL7" s="236"/>
    </row>
  </sheetData>
  <mergeCells count="55">
    <mergeCell ref="N1:P2"/>
    <mergeCell ref="Q1:U2"/>
    <mergeCell ref="V1:AB1"/>
    <mergeCell ref="AC1:AL2"/>
    <mergeCell ref="A2:A3"/>
    <mergeCell ref="B2:B3"/>
    <mergeCell ref="C2:C3"/>
    <mergeCell ref="D2:D3"/>
    <mergeCell ref="E2:E3"/>
    <mergeCell ref="F2:F3"/>
    <mergeCell ref="M2:M3"/>
    <mergeCell ref="V2:Z2"/>
    <mergeCell ref="AA2:AA3"/>
    <mergeCell ref="AB2:AB3"/>
    <mergeCell ref="A4:A7"/>
    <mergeCell ref="B4:B7"/>
    <mergeCell ref="C4:C7"/>
    <mergeCell ref="E4:E7"/>
    <mergeCell ref="F4:F7"/>
    <mergeCell ref="G4:G7"/>
    <mergeCell ref="G2:G3"/>
    <mergeCell ref="H2:H3"/>
    <mergeCell ref="I2:I3"/>
    <mergeCell ref="J2:J3"/>
    <mergeCell ref="K2:K3"/>
    <mergeCell ref="L2:L3"/>
    <mergeCell ref="S4:S7"/>
    <mergeCell ref="H4:H6"/>
    <mergeCell ref="I4:I6"/>
    <mergeCell ref="J4:J6"/>
    <mergeCell ref="K4:K6"/>
    <mergeCell ref="L4:L6"/>
    <mergeCell ref="M4:M7"/>
    <mergeCell ref="N4:N6"/>
    <mergeCell ref="O4:O7"/>
    <mergeCell ref="P4:P7"/>
    <mergeCell ref="Q4:Q7"/>
    <mergeCell ref="R4:R7"/>
    <mergeCell ref="AE4:AE7"/>
    <mergeCell ref="T4:T7"/>
    <mergeCell ref="U4:U7"/>
    <mergeCell ref="V4:V7"/>
    <mergeCell ref="W4:W7"/>
    <mergeCell ref="X4:X7"/>
    <mergeCell ref="Y4:Y7"/>
    <mergeCell ref="Z4:Z7"/>
    <mergeCell ref="AA4:AA7"/>
    <mergeCell ref="AB4:AB7"/>
    <mergeCell ref="AC4:AC7"/>
    <mergeCell ref="AD4:AD7"/>
    <mergeCell ref="AF4:AF7"/>
    <mergeCell ref="AG4:AG7"/>
    <mergeCell ref="AH4:AH7"/>
    <mergeCell ref="AI4:AI7"/>
    <mergeCell ref="AJ4:AJ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8"/>
  <sheetViews>
    <sheetView zoomScale="68" zoomScaleNormal="68" workbookViewId="0">
      <selection activeCell="E3" sqref="E3:E5"/>
    </sheetView>
  </sheetViews>
  <sheetFormatPr baseColWidth="10" defaultRowHeight="15" x14ac:dyDescent="0.25"/>
  <cols>
    <col min="1" max="1" width="53.5703125" customWidth="1"/>
    <col min="2" max="2" width="30.28515625" customWidth="1"/>
    <col min="3" max="3" width="31.28515625" customWidth="1"/>
    <col min="4" max="4" width="27.5703125" customWidth="1"/>
    <col min="5" max="5" width="32.140625" customWidth="1"/>
    <col min="6" max="6" width="31" customWidth="1"/>
    <col min="7" max="7" width="26.5703125" customWidth="1"/>
    <col min="8" max="8" width="27.140625" customWidth="1"/>
    <col min="9" max="9" width="57.140625" customWidth="1"/>
    <col min="13" max="13" width="20.5703125" customWidth="1"/>
    <col min="14" max="14" width="37.7109375" customWidth="1"/>
    <col min="15" max="15" width="44" customWidth="1"/>
    <col min="16" max="16" width="26.85546875" customWidth="1"/>
    <col min="17" max="17" width="39.42578125" customWidth="1"/>
    <col min="18" max="18" width="69.7109375" customWidth="1"/>
    <col min="19" max="19" width="25.42578125" customWidth="1"/>
    <col min="20" max="20" width="25.7109375" customWidth="1"/>
    <col min="21" max="21" width="29.28515625" customWidth="1"/>
    <col min="22" max="22" width="33" customWidth="1"/>
    <col min="23" max="23" width="27.28515625" customWidth="1"/>
    <col min="29" max="29" width="41.85546875" customWidth="1"/>
    <col min="35" max="35" width="56" customWidth="1"/>
    <col min="36" max="36" width="44.140625" customWidth="1"/>
    <col min="37" max="37" width="44.42578125" customWidth="1"/>
    <col min="38" max="38" width="30.42578125" customWidth="1"/>
    <col min="39" max="39" width="35.140625" customWidth="1"/>
  </cols>
  <sheetData>
    <row r="1" spans="1:38" s="265" customFormat="1" ht="42.75" customHeight="1" x14ac:dyDescent="0.25">
      <c r="A1" s="715" t="s">
        <v>64</v>
      </c>
      <c r="B1" s="715" t="s">
        <v>24</v>
      </c>
      <c r="C1" s="715" t="s">
        <v>25</v>
      </c>
      <c r="D1" s="715" t="s">
        <v>65</v>
      </c>
      <c r="E1" s="715" t="s">
        <v>26</v>
      </c>
      <c r="F1" s="715" t="s">
        <v>27</v>
      </c>
      <c r="G1" s="715" t="s">
        <v>66</v>
      </c>
      <c r="H1" s="722" t="s">
        <v>28</v>
      </c>
      <c r="I1" s="715" t="s">
        <v>29</v>
      </c>
      <c r="J1" s="715" t="s">
        <v>30</v>
      </c>
      <c r="K1" s="715" t="s">
        <v>31</v>
      </c>
      <c r="L1" s="715" t="s">
        <v>32</v>
      </c>
      <c r="M1" s="715" t="s">
        <v>33</v>
      </c>
      <c r="N1" s="717" t="s">
        <v>34</v>
      </c>
      <c r="O1" s="717"/>
      <c r="P1" s="717"/>
      <c r="Q1" s="718" t="s">
        <v>744</v>
      </c>
      <c r="R1" s="718"/>
      <c r="S1" s="718"/>
      <c r="T1" s="718"/>
      <c r="U1" s="718"/>
      <c r="V1" s="717" t="s">
        <v>36</v>
      </c>
      <c r="W1" s="719"/>
      <c r="X1" s="719"/>
      <c r="Y1" s="719"/>
      <c r="Z1" s="719"/>
      <c r="AA1" s="719"/>
      <c r="AB1" s="719"/>
      <c r="AC1" s="718" t="s">
        <v>37</v>
      </c>
      <c r="AD1" s="718"/>
      <c r="AE1" s="718"/>
      <c r="AF1" s="718"/>
      <c r="AG1" s="718"/>
      <c r="AH1" s="718"/>
      <c r="AI1" s="718"/>
      <c r="AJ1" s="718"/>
      <c r="AK1" s="718"/>
      <c r="AL1" s="718"/>
    </row>
    <row r="2" spans="1:38" s="270" customFormat="1" ht="268.5" customHeight="1" x14ac:dyDescent="0.25">
      <c r="A2" s="716"/>
      <c r="B2" s="716"/>
      <c r="C2" s="716"/>
      <c r="D2" s="716"/>
      <c r="E2" s="716"/>
      <c r="F2" s="716"/>
      <c r="G2" s="716"/>
      <c r="H2" s="540"/>
      <c r="I2" s="716"/>
      <c r="J2" s="716"/>
      <c r="K2" s="716"/>
      <c r="L2" s="716"/>
      <c r="M2" s="716"/>
      <c r="N2" s="266" t="s">
        <v>700</v>
      </c>
      <c r="O2" s="267" t="s">
        <v>512</v>
      </c>
      <c r="P2" s="268" t="s">
        <v>41</v>
      </c>
      <c r="Q2" s="267" t="s">
        <v>42</v>
      </c>
      <c r="R2" s="267" t="s">
        <v>745</v>
      </c>
      <c r="S2" s="267" t="s">
        <v>746</v>
      </c>
      <c r="T2" s="267" t="s">
        <v>514</v>
      </c>
      <c r="U2" s="269" t="s">
        <v>79</v>
      </c>
      <c r="V2" s="268" t="s">
        <v>43</v>
      </c>
      <c r="W2" s="268" t="s">
        <v>44</v>
      </c>
      <c r="X2" s="268" t="s">
        <v>45</v>
      </c>
      <c r="Y2" s="230" t="s">
        <v>46</v>
      </c>
      <c r="Z2" s="268" t="s">
        <v>69</v>
      </c>
      <c r="AA2" s="268" t="s">
        <v>25</v>
      </c>
      <c r="AB2" s="230" t="s">
        <v>40</v>
      </c>
      <c r="AC2" s="230" t="s">
        <v>47</v>
      </c>
      <c r="AD2" s="230" t="s">
        <v>48</v>
      </c>
      <c r="AE2" s="230" t="s">
        <v>49</v>
      </c>
      <c r="AF2" s="230" t="s">
        <v>747</v>
      </c>
      <c r="AG2" s="230" t="s">
        <v>51</v>
      </c>
      <c r="AH2" s="230" t="s">
        <v>52</v>
      </c>
      <c r="AI2" s="230" t="s">
        <v>53</v>
      </c>
      <c r="AJ2" s="230" t="s">
        <v>748</v>
      </c>
      <c r="AK2" s="230" t="s">
        <v>749</v>
      </c>
      <c r="AL2" s="230" t="s">
        <v>55</v>
      </c>
    </row>
    <row r="3" spans="1:38" s="265" customFormat="1" ht="185.25" customHeight="1" x14ac:dyDescent="0.25">
      <c r="A3" s="720" t="s">
        <v>750</v>
      </c>
      <c r="B3" s="710" t="s">
        <v>751</v>
      </c>
      <c r="C3" s="711" t="s">
        <v>57</v>
      </c>
      <c r="D3" s="133" t="s">
        <v>752</v>
      </c>
      <c r="E3" s="508" t="s">
        <v>137</v>
      </c>
      <c r="F3" s="700" t="s">
        <v>72</v>
      </c>
      <c r="G3" s="508" t="s">
        <v>80</v>
      </c>
      <c r="H3" s="373" t="s">
        <v>59</v>
      </c>
      <c r="I3" s="713" t="s">
        <v>753</v>
      </c>
      <c r="J3" s="714" t="s">
        <v>754</v>
      </c>
      <c r="K3" s="589" t="s">
        <v>755</v>
      </c>
      <c r="L3" s="589" t="s">
        <v>756</v>
      </c>
      <c r="M3" s="708" t="s">
        <v>757</v>
      </c>
      <c r="N3" s="545" t="s">
        <v>758</v>
      </c>
      <c r="O3" s="359" t="s">
        <v>759</v>
      </c>
      <c r="P3" s="545" t="s">
        <v>760</v>
      </c>
      <c r="Q3" s="545" t="s">
        <v>761</v>
      </c>
      <c r="R3" s="545" t="s">
        <v>762</v>
      </c>
      <c r="S3" s="545" t="s">
        <v>763</v>
      </c>
      <c r="T3" s="545" t="s">
        <v>764</v>
      </c>
      <c r="U3" s="545" t="s">
        <v>291</v>
      </c>
      <c r="V3" s="545" t="s">
        <v>751</v>
      </c>
      <c r="W3" s="545" t="s">
        <v>294</v>
      </c>
      <c r="X3" s="545" t="s">
        <v>294</v>
      </c>
      <c r="Y3" s="545" t="s">
        <v>56</v>
      </c>
      <c r="Z3" s="545" t="s">
        <v>56</v>
      </c>
      <c r="AA3" s="545" t="s">
        <v>708</v>
      </c>
      <c r="AB3" s="545" t="s">
        <v>293</v>
      </c>
      <c r="AC3" s="9" t="s">
        <v>294</v>
      </c>
      <c r="AD3" s="9" t="s">
        <v>56</v>
      </c>
      <c r="AE3" s="9" t="s">
        <v>56</v>
      </c>
      <c r="AF3" s="9" t="s">
        <v>295</v>
      </c>
      <c r="AG3" s="9" t="s">
        <v>294</v>
      </c>
      <c r="AH3" s="22" t="s">
        <v>294</v>
      </c>
      <c r="AI3" s="703" t="s">
        <v>294</v>
      </c>
      <c r="AJ3" s="22" t="s">
        <v>765</v>
      </c>
      <c r="AK3" s="9" t="s">
        <v>766</v>
      </c>
      <c r="AL3" s="703" t="s">
        <v>767</v>
      </c>
    </row>
    <row r="4" spans="1:38" s="265" customFormat="1" ht="171.75" customHeight="1" x14ac:dyDescent="0.25">
      <c r="A4" s="721"/>
      <c r="B4" s="710"/>
      <c r="C4" s="711"/>
      <c r="D4" s="133" t="s">
        <v>768</v>
      </c>
      <c r="E4" s="508"/>
      <c r="F4" s="700"/>
      <c r="G4" s="508"/>
      <c r="H4" s="373"/>
      <c r="I4" s="713"/>
      <c r="J4" s="714"/>
      <c r="K4" s="589"/>
      <c r="L4" s="589"/>
      <c r="M4" s="594"/>
      <c r="N4" s="545"/>
      <c r="O4" s="359"/>
      <c r="P4" s="545"/>
      <c r="Q4" s="545"/>
      <c r="R4" s="545"/>
      <c r="S4" s="545"/>
      <c r="T4" s="545"/>
      <c r="U4" s="545"/>
      <c r="V4" s="545"/>
      <c r="W4" s="545"/>
      <c r="X4" s="545"/>
      <c r="Y4" s="545"/>
      <c r="Z4" s="545"/>
      <c r="AA4" s="545"/>
      <c r="AB4" s="545"/>
      <c r="AC4" s="9" t="s">
        <v>294</v>
      </c>
      <c r="AD4" s="9" t="s">
        <v>56</v>
      </c>
      <c r="AE4" s="9" t="s">
        <v>56</v>
      </c>
      <c r="AF4" s="9" t="s">
        <v>295</v>
      </c>
      <c r="AG4" s="9" t="s">
        <v>294</v>
      </c>
      <c r="AH4" s="22" t="s">
        <v>294</v>
      </c>
      <c r="AI4" s="704"/>
      <c r="AJ4" s="22" t="s">
        <v>769</v>
      </c>
      <c r="AK4" s="9" t="s">
        <v>766</v>
      </c>
      <c r="AL4" s="704"/>
    </row>
    <row r="5" spans="1:38" s="265" customFormat="1" ht="81" customHeight="1" x14ac:dyDescent="0.25">
      <c r="A5" s="721"/>
      <c r="B5" s="710"/>
      <c r="C5" s="711"/>
      <c r="D5" s="271"/>
      <c r="E5" s="508"/>
      <c r="F5" s="700"/>
      <c r="G5" s="508"/>
      <c r="H5" s="16" t="s">
        <v>58</v>
      </c>
      <c r="I5" s="117" t="s">
        <v>770</v>
      </c>
      <c r="J5" s="272" t="s">
        <v>771</v>
      </c>
      <c r="K5" s="589"/>
      <c r="L5" s="273" t="s">
        <v>772</v>
      </c>
      <c r="M5" s="595"/>
      <c r="N5" s="93" t="s">
        <v>773</v>
      </c>
      <c r="O5" s="359"/>
      <c r="P5" s="545"/>
      <c r="Q5" s="545"/>
      <c r="R5" s="545"/>
      <c r="S5" s="545"/>
      <c r="T5" s="545"/>
      <c r="U5" s="545"/>
      <c r="V5" s="545"/>
      <c r="W5" s="545"/>
      <c r="X5" s="545"/>
      <c r="Y5" s="545"/>
      <c r="Z5" s="545"/>
      <c r="AA5" s="545"/>
      <c r="AB5" s="545"/>
      <c r="AC5" s="9"/>
      <c r="AD5" s="9"/>
      <c r="AE5" s="9"/>
      <c r="AF5" s="9"/>
      <c r="AG5" s="9"/>
      <c r="AH5" s="22"/>
      <c r="AI5" s="9"/>
      <c r="AJ5" s="22"/>
      <c r="AK5" s="236"/>
      <c r="AL5" s="236"/>
    </row>
    <row r="6" spans="1:38" s="265" customFormat="1" ht="188.25" customHeight="1" x14ac:dyDescent="0.25">
      <c r="A6" s="721"/>
      <c r="B6" s="710" t="s">
        <v>774</v>
      </c>
      <c r="C6" s="711" t="s">
        <v>57</v>
      </c>
      <c r="D6" s="133" t="s">
        <v>775</v>
      </c>
      <c r="E6" s="711" t="s">
        <v>423</v>
      </c>
      <c r="F6" s="712" t="s">
        <v>72</v>
      </c>
      <c r="G6" s="711" t="s">
        <v>81</v>
      </c>
      <c r="H6" s="373" t="s">
        <v>59</v>
      </c>
      <c r="I6" s="707" t="s">
        <v>776</v>
      </c>
      <c r="J6" s="272" t="s">
        <v>777</v>
      </c>
      <c r="K6" s="589" t="s">
        <v>778</v>
      </c>
      <c r="L6" s="589" t="s">
        <v>779</v>
      </c>
      <c r="M6" s="708" t="s">
        <v>780</v>
      </c>
      <c r="N6" s="709" t="s">
        <v>781</v>
      </c>
      <c r="O6" s="545" t="s">
        <v>782</v>
      </c>
      <c r="P6" s="545" t="s">
        <v>783</v>
      </c>
      <c r="Q6" s="545"/>
      <c r="R6" s="545" t="s">
        <v>784</v>
      </c>
      <c r="S6" s="545"/>
      <c r="T6" s="545"/>
      <c r="U6" s="545" t="s">
        <v>291</v>
      </c>
      <c r="V6" s="545" t="s">
        <v>774</v>
      </c>
      <c r="W6" s="545" t="s">
        <v>294</v>
      </c>
      <c r="X6" s="545" t="s">
        <v>294</v>
      </c>
      <c r="Y6" s="545" t="s">
        <v>56</v>
      </c>
      <c r="Z6" s="545" t="s">
        <v>56</v>
      </c>
      <c r="AA6" s="545" t="s">
        <v>708</v>
      </c>
      <c r="AB6" s="545" t="s">
        <v>293</v>
      </c>
      <c r="AC6" s="9" t="s">
        <v>294</v>
      </c>
      <c r="AD6" s="9" t="s">
        <v>56</v>
      </c>
      <c r="AE6" s="9" t="s">
        <v>56</v>
      </c>
      <c r="AF6" s="9" t="s">
        <v>295</v>
      </c>
      <c r="AG6" s="9" t="s">
        <v>294</v>
      </c>
      <c r="AH6" s="22" t="s">
        <v>56</v>
      </c>
      <c r="AI6" s="703" t="s">
        <v>294</v>
      </c>
      <c r="AJ6" s="22" t="s">
        <v>785</v>
      </c>
      <c r="AK6" s="705" t="s">
        <v>786</v>
      </c>
      <c r="AL6" s="9" t="s">
        <v>787</v>
      </c>
    </row>
    <row r="7" spans="1:38" s="265" customFormat="1" ht="177.75" customHeight="1" x14ac:dyDescent="0.25">
      <c r="A7" s="721"/>
      <c r="B7" s="710"/>
      <c r="C7" s="711"/>
      <c r="D7" s="274" t="s">
        <v>788</v>
      </c>
      <c r="E7" s="711"/>
      <c r="F7" s="712"/>
      <c r="G7" s="711"/>
      <c r="H7" s="373"/>
      <c r="I7" s="707"/>
      <c r="J7" s="272" t="s">
        <v>789</v>
      </c>
      <c r="K7" s="589"/>
      <c r="L7" s="589"/>
      <c r="M7" s="594"/>
      <c r="N7" s="709"/>
      <c r="O7" s="545"/>
      <c r="P7" s="545"/>
      <c r="Q7" s="545"/>
      <c r="R7" s="545"/>
      <c r="S7" s="545"/>
      <c r="T7" s="545"/>
      <c r="U7" s="545"/>
      <c r="V7" s="545"/>
      <c r="W7" s="545"/>
      <c r="X7" s="545"/>
      <c r="Y7" s="545"/>
      <c r="Z7" s="545"/>
      <c r="AA7" s="545"/>
      <c r="AB7" s="545"/>
      <c r="AC7" s="9" t="s">
        <v>294</v>
      </c>
      <c r="AD7" s="9" t="s">
        <v>56</v>
      </c>
      <c r="AE7" s="9" t="s">
        <v>56</v>
      </c>
      <c r="AF7" s="9" t="s">
        <v>295</v>
      </c>
      <c r="AG7" s="9" t="s">
        <v>294</v>
      </c>
      <c r="AH7" s="22" t="s">
        <v>56</v>
      </c>
      <c r="AI7" s="704"/>
      <c r="AJ7" s="22" t="s">
        <v>785</v>
      </c>
      <c r="AK7" s="706"/>
      <c r="AL7" s="9" t="s">
        <v>790</v>
      </c>
    </row>
    <row r="8" spans="1:38" s="265" customFormat="1" ht="75" x14ac:dyDescent="0.25">
      <c r="A8" s="721"/>
      <c r="B8" s="710"/>
      <c r="C8" s="711"/>
      <c r="D8" s="271"/>
      <c r="E8" s="711"/>
      <c r="F8" s="712"/>
      <c r="G8" s="711"/>
      <c r="H8" s="275" t="s">
        <v>58</v>
      </c>
      <c r="I8" s="117" t="s">
        <v>791</v>
      </c>
      <c r="J8" s="272" t="s">
        <v>771</v>
      </c>
      <c r="K8" s="589"/>
      <c r="L8" s="273" t="s">
        <v>772</v>
      </c>
      <c r="M8" s="595"/>
      <c r="N8" s="93" t="s">
        <v>792</v>
      </c>
      <c r="O8" s="276"/>
      <c r="P8" s="545"/>
      <c r="Q8" s="545"/>
      <c r="R8" s="545"/>
      <c r="S8" s="545"/>
      <c r="T8" s="545"/>
      <c r="U8" s="545"/>
      <c r="V8" s="545"/>
      <c r="W8" s="545"/>
      <c r="X8" s="545"/>
      <c r="Y8" s="545"/>
      <c r="Z8" s="545"/>
      <c r="AA8" s="545"/>
      <c r="AB8" s="545"/>
      <c r="AC8" s="9"/>
      <c r="AD8" s="9"/>
      <c r="AE8" s="9"/>
      <c r="AF8" s="9"/>
      <c r="AG8" s="9"/>
      <c r="AH8" s="9"/>
      <c r="AI8" s="9"/>
      <c r="AJ8" s="236"/>
      <c r="AK8" s="236"/>
      <c r="AL8" s="236"/>
    </row>
  </sheetData>
  <mergeCells count="70">
    <mergeCell ref="L1:L2"/>
    <mergeCell ref="A1:A2"/>
    <mergeCell ref="B1:B2"/>
    <mergeCell ref="C1:C2"/>
    <mergeCell ref="D1:D2"/>
    <mergeCell ref="E1:E2"/>
    <mergeCell ref="F1:F2"/>
    <mergeCell ref="G1:G2"/>
    <mergeCell ref="H1:H2"/>
    <mergeCell ref="I1:I2"/>
    <mergeCell ref="J1:J2"/>
    <mergeCell ref="K1:K2"/>
    <mergeCell ref="A3:A8"/>
    <mergeCell ref="B3:B5"/>
    <mergeCell ref="C3:C5"/>
    <mergeCell ref="E3:E5"/>
    <mergeCell ref="F3:F5"/>
    <mergeCell ref="M1:M2"/>
    <mergeCell ref="N1:P1"/>
    <mergeCell ref="Q1:U1"/>
    <mergeCell ref="V1:AB1"/>
    <mergeCell ref="AC1:AL1"/>
    <mergeCell ref="G3:G5"/>
    <mergeCell ref="H3:H4"/>
    <mergeCell ref="I3:I4"/>
    <mergeCell ref="J3:J4"/>
    <mergeCell ref="K3:K5"/>
    <mergeCell ref="AI3:AI4"/>
    <mergeCell ref="AL3:AL4"/>
    <mergeCell ref="S3:S8"/>
    <mergeCell ref="T3:T8"/>
    <mergeCell ref="U3:U5"/>
    <mergeCell ref="V3:V5"/>
    <mergeCell ref="W3:W5"/>
    <mergeCell ref="X3:X5"/>
    <mergeCell ref="U6:U8"/>
    <mergeCell ref="V6:V8"/>
    <mergeCell ref="W6:W8"/>
    <mergeCell ref="X6:X8"/>
    <mergeCell ref="H6:H7"/>
    <mergeCell ref="Y3:Y5"/>
    <mergeCell ref="Z3:Z5"/>
    <mergeCell ref="AA3:AA5"/>
    <mergeCell ref="AB3:AB5"/>
    <mergeCell ref="M3:M5"/>
    <mergeCell ref="N3:N4"/>
    <mergeCell ref="O3:O5"/>
    <mergeCell ref="P3:P5"/>
    <mergeCell ref="Q3:Q8"/>
    <mergeCell ref="R3:R5"/>
    <mergeCell ref="P6:P8"/>
    <mergeCell ref="R6:R8"/>
    <mergeCell ref="L3:L4"/>
    <mergeCell ref="B6:B8"/>
    <mergeCell ref="C6:C8"/>
    <mergeCell ref="E6:E8"/>
    <mergeCell ref="F6:F8"/>
    <mergeCell ref="G6:G8"/>
    <mergeCell ref="AK6:AK7"/>
    <mergeCell ref="I6:I7"/>
    <mergeCell ref="K6:K8"/>
    <mergeCell ref="L6:L7"/>
    <mergeCell ref="M6:M8"/>
    <mergeCell ref="N6:N7"/>
    <mergeCell ref="O6:O7"/>
    <mergeCell ref="Y6:Y8"/>
    <mergeCell ref="Z6:Z8"/>
    <mergeCell ref="AA6:AA8"/>
    <mergeCell ref="AB6:AB8"/>
    <mergeCell ref="AI6:AI7"/>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15"/>
  <sheetViews>
    <sheetView zoomScale="64" zoomScaleNormal="64" workbookViewId="0">
      <selection sqref="A1:A3"/>
    </sheetView>
  </sheetViews>
  <sheetFormatPr baseColWidth="10" defaultRowHeight="15" x14ac:dyDescent="0.25"/>
  <cols>
    <col min="1" max="1" width="28.7109375" customWidth="1"/>
    <col min="2" max="2" width="22.85546875" customWidth="1"/>
    <col min="3" max="3" width="18.5703125" customWidth="1"/>
    <col min="4" max="4" width="19.42578125" customWidth="1"/>
    <col min="5" max="5" width="20.5703125" customWidth="1"/>
    <col min="6" max="6" width="16.85546875" customWidth="1"/>
    <col min="9" max="9" width="33.140625" customWidth="1"/>
    <col min="11" max="11" width="23" customWidth="1"/>
    <col min="13" max="13" width="18.85546875" customWidth="1"/>
    <col min="14" max="14" width="70.42578125" customWidth="1"/>
    <col min="15" max="15" width="33.7109375" customWidth="1"/>
    <col min="16" max="16" width="41.5703125" customWidth="1"/>
    <col min="17" max="17" width="24.5703125" customWidth="1"/>
    <col min="18" max="18" width="28.42578125" customWidth="1"/>
    <col min="19" max="19" width="29.28515625" customWidth="1"/>
    <col min="20" max="20" width="35.28515625" customWidth="1"/>
    <col min="21" max="21" width="33.7109375" customWidth="1"/>
    <col min="22" max="22" width="52" customWidth="1"/>
    <col min="23" max="23" width="24.5703125" customWidth="1"/>
    <col min="28" max="28" width="31.28515625" customWidth="1"/>
    <col min="29" max="29" width="32.5703125" customWidth="1"/>
    <col min="30" max="30" width="35.5703125" customWidth="1"/>
    <col min="31" max="31" width="32.85546875" customWidth="1"/>
    <col min="32" max="32" width="31.5703125" customWidth="1"/>
    <col min="33" max="33" width="32.85546875" customWidth="1"/>
    <col min="34" max="34" width="25.42578125" customWidth="1"/>
    <col min="35" max="35" width="26.140625" customWidth="1"/>
    <col min="36" max="36" width="35" customWidth="1"/>
    <col min="37" max="37" width="37.5703125" customWidth="1"/>
    <col min="38" max="38" width="69.42578125" customWidth="1"/>
    <col min="39" max="39" width="27.28515625" customWidth="1"/>
  </cols>
  <sheetData>
    <row r="1" spans="1:38" s="39" customFormat="1" ht="38.25" customHeight="1" x14ac:dyDescent="0.2">
      <c r="A1" s="380" t="s">
        <v>64</v>
      </c>
      <c r="B1" s="377" t="s">
        <v>24</v>
      </c>
      <c r="C1" s="377" t="s">
        <v>25</v>
      </c>
      <c r="D1" s="377" t="s">
        <v>65</v>
      </c>
      <c r="E1" s="382" t="s">
        <v>26</v>
      </c>
      <c r="F1" s="382" t="s">
        <v>27</v>
      </c>
      <c r="G1" s="382" t="s">
        <v>66</v>
      </c>
      <c r="H1" s="382" t="s">
        <v>28</v>
      </c>
      <c r="I1" s="382" t="s">
        <v>29</v>
      </c>
      <c r="J1" s="377" t="s">
        <v>30</v>
      </c>
      <c r="K1" s="377" t="s">
        <v>31</v>
      </c>
      <c r="L1" s="377" t="s">
        <v>32</v>
      </c>
      <c r="M1" s="377" t="s">
        <v>33</v>
      </c>
      <c r="N1" s="378" t="s">
        <v>34</v>
      </c>
      <c r="O1" s="378"/>
      <c r="P1" s="378"/>
      <c r="Q1" s="378" t="s">
        <v>35</v>
      </c>
      <c r="R1" s="378"/>
      <c r="S1" s="378"/>
      <c r="T1" s="378"/>
      <c r="U1" s="378"/>
      <c r="V1" s="378" t="s">
        <v>36</v>
      </c>
      <c r="W1" s="378"/>
      <c r="X1" s="378"/>
      <c r="Y1" s="378"/>
      <c r="Z1" s="378"/>
      <c r="AA1" s="378"/>
      <c r="AB1" s="378"/>
      <c r="AC1" s="378" t="s">
        <v>37</v>
      </c>
      <c r="AD1" s="378"/>
      <c r="AE1" s="378"/>
      <c r="AF1" s="378"/>
      <c r="AG1" s="378"/>
      <c r="AH1" s="378"/>
      <c r="AI1" s="378"/>
      <c r="AJ1" s="378"/>
      <c r="AK1" s="378"/>
      <c r="AL1" s="378"/>
    </row>
    <row r="2" spans="1:38" s="39" customFormat="1" ht="26.25" customHeight="1" x14ac:dyDescent="0.2">
      <c r="A2" s="380"/>
      <c r="B2" s="377"/>
      <c r="C2" s="377"/>
      <c r="D2" s="377"/>
      <c r="E2" s="382"/>
      <c r="F2" s="382"/>
      <c r="G2" s="382"/>
      <c r="H2" s="382"/>
      <c r="I2" s="382"/>
      <c r="J2" s="377"/>
      <c r="K2" s="377"/>
      <c r="L2" s="377"/>
      <c r="M2" s="377"/>
      <c r="N2" s="378"/>
      <c r="O2" s="378"/>
      <c r="P2" s="378"/>
      <c r="Q2" s="378"/>
      <c r="R2" s="378"/>
      <c r="S2" s="378"/>
      <c r="T2" s="378"/>
      <c r="U2" s="378"/>
      <c r="V2" s="378" t="s">
        <v>38</v>
      </c>
      <c r="W2" s="378"/>
      <c r="X2" s="378"/>
      <c r="Y2" s="378"/>
      <c r="Z2" s="378"/>
      <c r="AA2" s="378" t="s">
        <v>39</v>
      </c>
      <c r="AB2" s="378" t="s">
        <v>40</v>
      </c>
      <c r="AC2" s="378"/>
      <c r="AD2" s="378"/>
      <c r="AE2" s="378"/>
      <c r="AF2" s="378"/>
      <c r="AG2" s="378"/>
      <c r="AH2" s="378"/>
      <c r="AI2" s="378"/>
      <c r="AJ2" s="378"/>
      <c r="AK2" s="378"/>
      <c r="AL2" s="378"/>
    </row>
    <row r="3" spans="1:38" s="39" customFormat="1" ht="261.75" customHeight="1" x14ac:dyDescent="0.2">
      <c r="A3" s="381"/>
      <c r="B3" s="377"/>
      <c r="C3" s="377"/>
      <c r="D3" s="377"/>
      <c r="E3" s="382"/>
      <c r="F3" s="382"/>
      <c r="G3" s="382"/>
      <c r="H3" s="382"/>
      <c r="I3" s="382"/>
      <c r="J3" s="377"/>
      <c r="K3" s="377"/>
      <c r="L3" s="377"/>
      <c r="M3" s="377"/>
      <c r="N3" s="59" t="s">
        <v>67</v>
      </c>
      <c r="O3" s="59" t="s">
        <v>68</v>
      </c>
      <c r="P3" s="59" t="s">
        <v>41</v>
      </c>
      <c r="Q3" s="59" t="s">
        <v>42</v>
      </c>
      <c r="R3" s="30" t="s">
        <v>91</v>
      </c>
      <c r="S3" s="59" t="s">
        <v>85</v>
      </c>
      <c r="T3" s="59" t="s">
        <v>86</v>
      </c>
      <c r="U3" s="59" t="s">
        <v>79</v>
      </c>
      <c r="V3" s="59" t="s">
        <v>43</v>
      </c>
      <c r="W3" s="59" t="s">
        <v>44</v>
      </c>
      <c r="X3" s="59" t="s">
        <v>45</v>
      </c>
      <c r="Y3" s="59" t="s">
        <v>46</v>
      </c>
      <c r="Z3" s="59" t="s">
        <v>69</v>
      </c>
      <c r="AA3" s="379"/>
      <c r="AB3" s="379"/>
      <c r="AC3" s="59" t="s">
        <v>47</v>
      </c>
      <c r="AD3" s="59" t="s">
        <v>48</v>
      </c>
      <c r="AE3" s="59" t="s">
        <v>49</v>
      </c>
      <c r="AF3" s="59" t="s">
        <v>50</v>
      </c>
      <c r="AG3" s="59" t="s">
        <v>51</v>
      </c>
      <c r="AH3" s="59" t="s">
        <v>52</v>
      </c>
      <c r="AI3" s="59" t="s">
        <v>53</v>
      </c>
      <c r="AJ3" s="59" t="s">
        <v>87</v>
      </c>
      <c r="AK3" s="59" t="s">
        <v>54</v>
      </c>
      <c r="AL3" s="59" t="s">
        <v>55</v>
      </c>
    </row>
    <row r="4" spans="1:38" s="39" customFormat="1" ht="320.25" customHeight="1" x14ac:dyDescent="0.2">
      <c r="A4" s="588" t="s">
        <v>92</v>
      </c>
      <c r="B4" s="486" t="s">
        <v>169</v>
      </c>
      <c r="C4" s="418" t="s">
        <v>93</v>
      </c>
      <c r="D4" s="57" t="s">
        <v>94</v>
      </c>
      <c r="E4" s="418" t="s">
        <v>95</v>
      </c>
      <c r="F4" s="487" t="s">
        <v>96</v>
      </c>
      <c r="G4" s="629" t="s">
        <v>80</v>
      </c>
      <c r="H4" s="490"/>
      <c r="I4" s="40" t="s">
        <v>97</v>
      </c>
      <c r="J4" s="34" t="s">
        <v>98</v>
      </c>
      <c r="K4" s="55" t="s">
        <v>83</v>
      </c>
      <c r="L4" s="55" t="s">
        <v>61</v>
      </c>
      <c r="M4" s="361" t="s">
        <v>99</v>
      </c>
      <c r="N4" s="33" t="s">
        <v>170</v>
      </c>
      <c r="O4" s="41">
        <v>1</v>
      </c>
      <c r="P4" s="62" t="s">
        <v>100</v>
      </c>
      <c r="Q4" s="725" t="s">
        <v>171</v>
      </c>
      <c r="R4" s="359" t="s">
        <v>101</v>
      </c>
      <c r="S4" s="728" t="s">
        <v>172</v>
      </c>
      <c r="T4" s="356" t="s">
        <v>173</v>
      </c>
      <c r="U4" s="724" t="s">
        <v>102</v>
      </c>
      <c r="V4" s="486" t="s">
        <v>169</v>
      </c>
      <c r="W4" s="729" t="s">
        <v>56</v>
      </c>
      <c r="X4" s="353" t="s">
        <v>56</v>
      </c>
      <c r="Y4" s="353" t="s">
        <v>56</v>
      </c>
      <c r="Z4" s="353" t="s">
        <v>56</v>
      </c>
      <c r="AA4" s="353" t="s">
        <v>57</v>
      </c>
      <c r="AB4" s="353" t="s">
        <v>84</v>
      </c>
      <c r="AC4" s="353" t="s">
        <v>56</v>
      </c>
      <c r="AD4" s="353" t="s">
        <v>56</v>
      </c>
      <c r="AE4" s="353" t="s">
        <v>56</v>
      </c>
      <c r="AF4" s="353" t="s">
        <v>56</v>
      </c>
      <c r="AG4" s="353" t="s">
        <v>56</v>
      </c>
      <c r="AH4" s="356" t="s">
        <v>56</v>
      </c>
      <c r="AI4" s="486" t="s">
        <v>174</v>
      </c>
      <c r="AJ4" s="71" t="s">
        <v>175</v>
      </c>
      <c r="AK4" s="359" t="s">
        <v>104</v>
      </c>
      <c r="AL4" s="62" t="s">
        <v>176</v>
      </c>
    </row>
    <row r="5" spans="1:38" s="39" customFormat="1" ht="205.5" customHeight="1" x14ac:dyDescent="0.2">
      <c r="A5" s="588"/>
      <c r="B5" s="486"/>
      <c r="C5" s="418"/>
      <c r="D5" s="57" t="s">
        <v>105</v>
      </c>
      <c r="E5" s="418"/>
      <c r="F5" s="487"/>
      <c r="G5" s="630"/>
      <c r="H5" s="587"/>
      <c r="I5" s="40" t="s">
        <v>106</v>
      </c>
      <c r="J5" s="34" t="s">
        <v>107</v>
      </c>
      <c r="K5" s="55" t="s">
        <v>108</v>
      </c>
      <c r="L5" s="55" t="s">
        <v>109</v>
      </c>
      <c r="M5" s="362"/>
      <c r="N5" s="33" t="s">
        <v>177</v>
      </c>
      <c r="O5" s="41">
        <v>1</v>
      </c>
      <c r="P5" s="62" t="s">
        <v>110</v>
      </c>
      <c r="Q5" s="726"/>
      <c r="R5" s="359"/>
      <c r="S5" s="728"/>
      <c r="T5" s="356"/>
      <c r="U5" s="724"/>
      <c r="V5" s="486"/>
      <c r="W5" s="729"/>
      <c r="X5" s="353"/>
      <c r="Y5" s="353"/>
      <c r="Z5" s="353"/>
      <c r="AA5" s="353"/>
      <c r="AB5" s="353"/>
      <c r="AC5" s="353"/>
      <c r="AD5" s="353"/>
      <c r="AE5" s="353"/>
      <c r="AF5" s="353"/>
      <c r="AG5" s="353"/>
      <c r="AH5" s="356"/>
      <c r="AI5" s="486"/>
      <c r="AJ5" s="71" t="s">
        <v>178</v>
      </c>
      <c r="AK5" s="359"/>
      <c r="AL5" s="62" t="s">
        <v>179</v>
      </c>
    </row>
    <row r="6" spans="1:38" s="39" customFormat="1" ht="177" customHeight="1" x14ac:dyDescent="0.2">
      <c r="A6" s="588"/>
      <c r="B6" s="486"/>
      <c r="C6" s="418"/>
      <c r="D6" s="62" t="s">
        <v>111</v>
      </c>
      <c r="E6" s="418"/>
      <c r="F6" s="487"/>
      <c r="G6" s="630"/>
      <c r="H6" s="489"/>
      <c r="I6" s="40" t="s">
        <v>112</v>
      </c>
      <c r="J6" s="55" t="s">
        <v>113</v>
      </c>
      <c r="K6" s="55" t="s">
        <v>83</v>
      </c>
      <c r="L6" s="55" t="s">
        <v>61</v>
      </c>
      <c r="M6" s="362"/>
      <c r="N6" s="33" t="s">
        <v>180</v>
      </c>
      <c r="O6" s="41">
        <v>1</v>
      </c>
      <c r="P6" s="62" t="s">
        <v>110</v>
      </c>
      <c r="Q6" s="726"/>
      <c r="R6" s="359"/>
      <c r="S6" s="728"/>
      <c r="T6" s="356"/>
      <c r="U6" s="724"/>
      <c r="V6" s="486"/>
      <c r="W6" s="729"/>
      <c r="X6" s="353"/>
      <c r="Y6" s="353"/>
      <c r="Z6" s="353"/>
      <c r="AA6" s="353"/>
      <c r="AB6" s="353"/>
      <c r="AC6" s="353"/>
      <c r="AD6" s="353"/>
      <c r="AE6" s="353"/>
      <c r="AF6" s="353"/>
      <c r="AG6" s="353"/>
      <c r="AH6" s="356"/>
      <c r="AI6" s="486"/>
      <c r="AJ6" s="71"/>
      <c r="AK6" s="359"/>
      <c r="AL6" s="62" t="s">
        <v>181</v>
      </c>
    </row>
    <row r="7" spans="1:38" s="39" customFormat="1" ht="93.75" customHeight="1" x14ac:dyDescent="0.2">
      <c r="A7" s="588"/>
      <c r="B7" s="486"/>
      <c r="C7" s="418"/>
      <c r="D7" s="62">
        <v>0</v>
      </c>
      <c r="E7" s="418"/>
      <c r="F7" s="487"/>
      <c r="G7" s="730"/>
      <c r="H7" s="42" t="s">
        <v>114</v>
      </c>
      <c r="I7" s="43" t="s">
        <v>115</v>
      </c>
      <c r="J7" s="55" t="s">
        <v>116</v>
      </c>
      <c r="K7" s="55" t="s">
        <v>83</v>
      </c>
      <c r="L7" s="44"/>
      <c r="M7" s="363"/>
      <c r="N7" s="35" t="s">
        <v>117</v>
      </c>
      <c r="O7" s="41">
        <v>0</v>
      </c>
      <c r="P7" s="62" t="s">
        <v>102</v>
      </c>
      <c r="Q7" s="726"/>
      <c r="R7" s="359"/>
      <c r="S7" s="728"/>
      <c r="T7" s="356"/>
      <c r="U7" s="724"/>
      <c r="V7" s="486"/>
      <c r="W7" s="729"/>
      <c r="X7" s="353"/>
      <c r="Y7" s="353"/>
      <c r="Z7" s="353"/>
      <c r="AA7" s="353"/>
      <c r="AB7" s="353"/>
      <c r="AC7" s="353"/>
      <c r="AD7" s="353"/>
      <c r="AE7" s="353"/>
      <c r="AF7" s="353"/>
      <c r="AG7" s="353"/>
      <c r="AH7" s="356"/>
      <c r="AI7" s="486"/>
      <c r="AJ7" s="71" t="s">
        <v>175</v>
      </c>
      <c r="AK7" s="359"/>
      <c r="AL7" s="62" t="s">
        <v>181</v>
      </c>
    </row>
    <row r="8" spans="1:38" s="39" customFormat="1" ht="202.5" customHeight="1" x14ac:dyDescent="0.2">
      <c r="A8" s="588"/>
      <c r="B8" s="486" t="s">
        <v>182</v>
      </c>
      <c r="C8" s="418" t="s">
        <v>93</v>
      </c>
      <c r="D8" s="57" t="s">
        <v>118</v>
      </c>
      <c r="E8" s="418" t="s">
        <v>119</v>
      </c>
      <c r="F8" s="418" t="s">
        <v>88</v>
      </c>
      <c r="G8" s="723" t="s">
        <v>80</v>
      </c>
      <c r="H8" s="418" t="s">
        <v>120</v>
      </c>
      <c r="I8" s="62" t="s">
        <v>121</v>
      </c>
      <c r="J8" s="34" t="s">
        <v>113</v>
      </c>
      <c r="K8" s="55" t="s">
        <v>83</v>
      </c>
      <c r="L8" s="55" t="s">
        <v>61</v>
      </c>
      <c r="M8" s="486" t="s">
        <v>89</v>
      </c>
      <c r="N8" s="62" t="s">
        <v>183</v>
      </c>
      <c r="O8" s="45">
        <v>1</v>
      </c>
      <c r="P8" s="62" t="s">
        <v>110</v>
      </c>
      <c r="Q8" s="726"/>
      <c r="R8" s="359" t="s">
        <v>101</v>
      </c>
      <c r="S8" s="728"/>
      <c r="T8" s="356"/>
      <c r="U8" s="418" t="s">
        <v>102</v>
      </c>
      <c r="V8" s="486" t="s">
        <v>182</v>
      </c>
      <c r="W8" s="418" t="s">
        <v>56</v>
      </c>
      <c r="X8" s="418" t="s">
        <v>56</v>
      </c>
      <c r="Y8" s="418" t="s">
        <v>56</v>
      </c>
      <c r="Z8" s="418" t="s">
        <v>56</v>
      </c>
      <c r="AA8" s="418" t="s">
        <v>57</v>
      </c>
      <c r="AB8" s="486" t="s">
        <v>84</v>
      </c>
      <c r="AC8" s="418" t="s">
        <v>56</v>
      </c>
      <c r="AD8" s="418" t="s">
        <v>56</v>
      </c>
      <c r="AE8" s="418" t="s">
        <v>56</v>
      </c>
      <c r="AF8" s="418" t="s">
        <v>56</v>
      </c>
      <c r="AG8" s="418" t="s">
        <v>56</v>
      </c>
      <c r="AH8" s="418" t="s">
        <v>56</v>
      </c>
      <c r="AI8" s="486" t="s">
        <v>103</v>
      </c>
      <c r="AJ8" s="71" t="s">
        <v>175</v>
      </c>
      <c r="AK8" s="359" t="s">
        <v>184</v>
      </c>
      <c r="AL8" s="62" t="s">
        <v>181</v>
      </c>
    </row>
    <row r="9" spans="1:38" s="39" customFormat="1" ht="123" customHeight="1" x14ac:dyDescent="0.2">
      <c r="A9" s="588"/>
      <c r="B9" s="486"/>
      <c r="C9" s="418"/>
      <c r="D9" s="359" t="s">
        <v>122</v>
      </c>
      <c r="E9" s="418"/>
      <c r="F9" s="418"/>
      <c r="G9" s="723"/>
      <c r="H9" s="418"/>
      <c r="I9" s="62" t="s">
        <v>123</v>
      </c>
      <c r="J9" s="55" t="s">
        <v>124</v>
      </c>
      <c r="K9" s="55" t="s">
        <v>125</v>
      </c>
      <c r="L9" s="55" t="s">
        <v>126</v>
      </c>
      <c r="M9" s="418"/>
      <c r="N9" s="54" t="s">
        <v>185</v>
      </c>
      <c r="O9" s="46">
        <v>0</v>
      </c>
      <c r="P9" s="57" t="s">
        <v>128</v>
      </c>
      <c r="Q9" s="726"/>
      <c r="R9" s="359"/>
      <c r="S9" s="728"/>
      <c r="T9" s="356"/>
      <c r="U9" s="418"/>
      <c r="V9" s="486"/>
      <c r="W9" s="418"/>
      <c r="X9" s="418"/>
      <c r="Y9" s="418"/>
      <c r="Z9" s="418"/>
      <c r="AA9" s="418"/>
      <c r="AB9" s="486"/>
      <c r="AC9" s="418"/>
      <c r="AD9" s="418"/>
      <c r="AE9" s="418"/>
      <c r="AF9" s="418"/>
      <c r="AG9" s="418"/>
      <c r="AH9" s="418"/>
      <c r="AI9" s="486"/>
      <c r="AJ9" s="71" t="s">
        <v>178</v>
      </c>
      <c r="AK9" s="484"/>
      <c r="AL9" s="62" t="s">
        <v>179</v>
      </c>
    </row>
    <row r="10" spans="1:38" s="39" customFormat="1" ht="99.75" customHeight="1" x14ac:dyDescent="0.2">
      <c r="A10" s="588"/>
      <c r="B10" s="486"/>
      <c r="C10" s="418"/>
      <c r="D10" s="359"/>
      <c r="E10" s="418"/>
      <c r="F10" s="418"/>
      <c r="G10" s="723"/>
      <c r="H10" s="418"/>
      <c r="I10" s="62" t="s">
        <v>129</v>
      </c>
      <c r="J10" s="55" t="s">
        <v>130</v>
      </c>
      <c r="K10" s="55" t="s">
        <v>125</v>
      </c>
      <c r="L10" s="55" t="s">
        <v>126</v>
      </c>
      <c r="M10" s="418"/>
      <c r="N10" s="54" t="s">
        <v>127</v>
      </c>
      <c r="O10" s="46">
        <v>0</v>
      </c>
      <c r="P10" s="57" t="s">
        <v>128</v>
      </c>
      <c r="Q10" s="726"/>
      <c r="R10" s="359"/>
      <c r="S10" s="728"/>
      <c r="T10" s="356"/>
      <c r="U10" s="418"/>
      <c r="V10" s="486"/>
      <c r="W10" s="418"/>
      <c r="X10" s="418"/>
      <c r="Y10" s="418"/>
      <c r="Z10" s="418"/>
      <c r="AA10" s="418"/>
      <c r="AB10" s="486"/>
      <c r="AC10" s="418"/>
      <c r="AD10" s="418"/>
      <c r="AE10" s="418"/>
      <c r="AF10" s="418"/>
      <c r="AG10" s="418"/>
      <c r="AH10" s="418"/>
      <c r="AI10" s="486"/>
      <c r="AJ10" s="71" t="s">
        <v>178</v>
      </c>
      <c r="AK10" s="484"/>
      <c r="AL10" s="62" t="s">
        <v>179</v>
      </c>
    </row>
    <row r="11" spans="1:38" s="39" customFormat="1" ht="150.75" customHeight="1" x14ac:dyDescent="0.2">
      <c r="A11" s="588"/>
      <c r="B11" s="486"/>
      <c r="C11" s="418"/>
      <c r="D11" s="359" t="s">
        <v>131</v>
      </c>
      <c r="E11" s="418"/>
      <c r="F11" s="418"/>
      <c r="G11" s="723"/>
      <c r="H11" s="418"/>
      <c r="I11" s="62" t="s">
        <v>132</v>
      </c>
      <c r="J11" s="55"/>
      <c r="K11" s="55" t="s">
        <v>125</v>
      </c>
      <c r="L11" s="486" t="s">
        <v>126</v>
      </c>
      <c r="M11" s="418"/>
      <c r="N11" s="54" t="s">
        <v>127</v>
      </c>
      <c r="O11" s="46">
        <v>0</v>
      </c>
      <c r="P11" s="57" t="s">
        <v>128</v>
      </c>
      <c r="Q11" s="726"/>
      <c r="R11" s="359"/>
      <c r="S11" s="728"/>
      <c r="T11" s="356"/>
      <c r="U11" s="418"/>
      <c r="V11" s="486"/>
      <c r="W11" s="418"/>
      <c r="X11" s="418"/>
      <c r="Y11" s="418"/>
      <c r="Z11" s="418"/>
      <c r="AA11" s="418"/>
      <c r="AB11" s="486"/>
      <c r="AC11" s="418"/>
      <c r="AD11" s="418"/>
      <c r="AE11" s="418"/>
      <c r="AF11" s="418"/>
      <c r="AG11" s="418"/>
      <c r="AH11" s="418"/>
      <c r="AI11" s="486"/>
      <c r="AJ11" s="71" t="s">
        <v>178</v>
      </c>
      <c r="AK11" s="484"/>
      <c r="AL11" s="62" t="s">
        <v>179</v>
      </c>
    </row>
    <row r="12" spans="1:38" s="39" customFormat="1" ht="80.25" customHeight="1" x14ac:dyDescent="0.2">
      <c r="A12" s="588"/>
      <c r="B12" s="486"/>
      <c r="C12" s="418"/>
      <c r="D12" s="359"/>
      <c r="E12" s="418"/>
      <c r="F12" s="418"/>
      <c r="G12" s="723"/>
      <c r="H12" s="38" t="s">
        <v>58</v>
      </c>
      <c r="I12" s="43" t="s">
        <v>115</v>
      </c>
      <c r="J12" s="55" t="s">
        <v>133</v>
      </c>
      <c r="K12" s="55" t="s">
        <v>83</v>
      </c>
      <c r="L12" s="486"/>
      <c r="M12" s="418"/>
      <c r="N12" s="56" t="s">
        <v>134</v>
      </c>
      <c r="O12" s="46">
        <v>0</v>
      </c>
      <c r="P12" s="65" t="s">
        <v>102</v>
      </c>
      <c r="Q12" s="726"/>
      <c r="R12" s="359"/>
      <c r="S12" s="728"/>
      <c r="T12" s="356"/>
      <c r="U12" s="418"/>
      <c r="V12" s="486"/>
      <c r="W12" s="418"/>
      <c r="X12" s="418"/>
      <c r="Y12" s="418"/>
      <c r="Z12" s="418"/>
      <c r="AA12" s="418"/>
      <c r="AB12" s="486"/>
      <c r="AC12" s="418"/>
      <c r="AD12" s="418"/>
      <c r="AE12" s="418"/>
      <c r="AF12" s="418"/>
      <c r="AG12" s="418"/>
      <c r="AH12" s="418"/>
      <c r="AI12" s="486"/>
      <c r="AJ12" s="71" t="s">
        <v>175</v>
      </c>
      <c r="AK12" s="484"/>
      <c r="AL12" s="62"/>
    </row>
    <row r="13" spans="1:38" s="39" customFormat="1" ht="255.75" customHeight="1" x14ac:dyDescent="0.2">
      <c r="A13" s="588"/>
      <c r="B13" s="486" t="s">
        <v>135</v>
      </c>
      <c r="C13" s="418" t="s">
        <v>93</v>
      </c>
      <c r="D13" s="62" t="s">
        <v>136</v>
      </c>
      <c r="E13" s="364" t="s">
        <v>137</v>
      </c>
      <c r="F13" s="364" t="s">
        <v>88</v>
      </c>
      <c r="G13" s="418" t="s">
        <v>63</v>
      </c>
      <c r="H13" s="56" t="s">
        <v>120</v>
      </c>
      <c r="I13" s="62" t="s">
        <v>112</v>
      </c>
      <c r="J13" s="34" t="s">
        <v>113</v>
      </c>
      <c r="K13" s="34" t="s">
        <v>83</v>
      </c>
      <c r="L13" s="36" t="s">
        <v>61</v>
      </c>
      <c r="M13" s="486" t="s">
        <v>89</v>
      </c>
      <c r="N13" s="62" t="s">
        <v>186</v>
      </c>
      <c r="O13" s="46">
        <v>1</v>
      </c>
      <c r="P13" s="57" t="s">
        <v>142</v>
      </c>
      <c r="Q13" s="726"/>
      <c r="R13" s="359" t="s">
        <v>101</v>
      </c>
      <c r="S13" s="728"/>
      <c r="T13" s="356"/>
      <c r="U13" s="418" t="s">
        <v>102</v>
      </c>
      <c r="V13" s="486" t="s">
        <v>135</v>
      </c>
      <c r="W13" s="418" t="s">
        <v>56</v>
      </c>
      <c r="X13" s="418" t="s">
        <v>56</v>
      </c>
      <c r="Y13" s="418" t="s">
        <v>56</v>
      </c>
      <c r="Z13" s="418" t="s">
        <v>56</v>
      </c>
      <c r="AA13" s="418" t="s">
        <v>57</v>
      </c>
      <c r="AB13" s="486" t="s">
        <v>84</v>
      </c>
      <c r="AC13" s="418" t="s">
        <v>56</v>
      </c>
      <c r="AD13" s="418" t="s">
        <v>56</v>
      </c>
      <c r="AE13" s="418" t="s">
        <v>56</v>
      </c>
      <c r="AF13" s="418" t="s">
        <v>56</v>
      </c>
      <c r="AG13" s="418" t="s">
        <v>56</v>
      </c>
      <c r="AH13" s="418" t="s">
        <v>56</v>
      </c>
      <c r="AI13" s="486" t="s">
        <v>103</v>
      </c>
      <c r="AJ13" s="71" t="s">
        <v>175</v>
      </c>
      <c r="AK13" s="495" t="s">
        <v>187</v>
      </c>
      <c r="AL13" s="62" t="s">
        <v>188</v>
      </c>
    </row>
    <row r="14" spans="1:38" s="39" customFormat="1" ht="146.25" customHeight="1" x14ac:dyDescent="0.2">
      <c r="A14" s="588"/>
      <c r="B14" s="486"/>
      <c r="C14" s="418"/>
      <c r="D14" s="495" t="s">
        <v>139</v>
      </c>
      <c r="E14" s="365"/>
      <c r="F14" s="365"/>
      <c r="G14" s="418"/>
      <c r="H14" s="56" t="s">
        <v>120</v>
      </c>
      <c r="I14" s="62" t="s">
        <v>140</v>
      </c>
      <c r="J14" s="47" t="s">
        <v>141</v>
      </c>
      <c r="K14" s="47" t="s">
        <v>83</v>
      </c>
      <c r="L14" s="36" t="s">
        <v>109</v>
      </c>
      <c r="M14" s="418"/>
      <c r="N14" s="62" t="s">
        <v>189</v>
      </c>
      <c r="O14" s="46">
        <v>1</v>
      </c>
      <c r="P14" s="57" t="s">
        <v>142</v>
      </c>
      <c r="Q14" s="726"/>
      <c r="R14" s="484"/>
      <c r="S14" s="728"/>
      <c r="T14" s="356"/>
      <c r="U14" s="418"/>
      <c r="V14" s="486"/>
      <c r="W14" s="418"/>
      <c r="X14" s="418"/>
      <c r="Y14" s="418"/>
      <c r="Z14" s="418"/>
      <c r="AA14" s="418"/>
      <c r="AB14" s="486"/>
      <c r="AC14" s="418"/>
      <c r="AD14" s="418"/>
      <c r="AE14" s="418"/>
      <c r="AF14" s="418"/>
      <c r="AG14" s="418"/>
      <c r="AH14" s="418"/>
      <c r="AI14" s="486"/>
      <c r="AJ14" s="71" t="s">
        <v>175</v>
      </c>
      <c r="AK14" s="495"/>
      <c r="AL14" s="62" t="s">
        <v>188</v>
      </c>
    </row>
    <row r="15" spans="1:38" s="39" customFormat="1" ht="86.25" customHeight="1" x14ac:dyDescent="0.2">
      <c r="A15" s="588"/>
      <c r="B15" s="486"/>
      <c r="C15" s="418"/>
      <c r="D15" s="495"/>
      <c r="E15" s="366"/>
      <c r="F15" s="366"/>
      <c r="G15" s="418"/>
      <c r="H15" s="16" t="s">
        <v>143</v>
      </c>
      <c r="I15" s="43" t="s">
        <v>115</v>
      </c>
      <c r="J15" s="55" t="s">
        <v>133</v>
      </c>
      <c r="K15" s="55" t="s">
        <v>144</v>
      </c>
      <c r="L15" s="31"/>
      <c r="M15" s="418"/>
      <c r="N15" s="65" t="s">
        <v>134</v>
      </c>
      <c r="O15" s="46">
        <v>0</v>
      </c>
      <c r="P15" s="48" t="s">
        <v>134</v>
      </c>
      <c r="Q15" s="727"/>
      <c r="R15" s="484"/>
      <c r="S15" s="728"/>
      <c r="T15" s="356"/>
      <c r="U15" s="418"/>
      <c r="V15" s="486"/>
      <c r="W15" s="418"/>
      <c r="X15" s="418"/>
      <c r="Y15" s="418"/>
      <c r="Z15" s="418"/>
      <c r="AA15" s="418"/>
      <c r="AB15" s="486"/>
      <c r="AC15" s="418"/>
      <c r="AD15" s="418"/>
      <c r="AE15" s="418"/>
      <c r="AF15" s="418"/>
      <c r="AG15" s="418"/>
      <c r="AH15" s="418"/>
      <c r="AI15" s="486"/>
      <c r="AJ15" s="72"/>
      <c r="AK15" s="495"/>
      <c r="AL15" s="62" t="s">
        <v>188</v>
      </c>
    </row>
  </sheetData>
  <mergeCells count="99">
    <mergeCell ref="M1:M3"/>
    <mergeCell ref="N1:P2"/>
    <mergeCell ref="Q1:U2"/>
    <mergeCell ref="L1:L3"/>
    <mergeCell ref="A1:A3"/>
    <mergeCell ref="B1:B3"/>
    <mergeCell ref="C1:C3"/>
    <mergeCell ref="D1:D3"/>
    <mergeCell ref="E1:E3"/>
    <mergeCell ref="F1:F3"/>
    <mergeCell ref="G1:G3"/>
    <mergeCell ref="H1:H3"/>
    <mergeCell ref="I1:I3"/>
    <mergeCell ref="J1:J3"/>
    <mergeCell ref="K1:K3"/>
    <mergeCell ref="V1:AB1"/>
    <mergeCell ref="AC1:AL2"/>
    <mergeCell ref="V2:Z2"/>
    <mergeCell ref="AA2:AA3"/>
    <mergeCell ref="AB2:AB3"/>
    <mergeCell ref="G4:G7"/>
    <mergeCell ref="B8:B12"/>
    <mergeCell ref="C8:C12"/>
    <mergeCell ref="B13:B15"/>
    <mergeCell ref="C13:C15"/>
    <mergeCell ref="D9:D10"/>
    <mergeCell ref="D11:D12"/>
    <mergeCell ref="E13:E15"/>
    <mergeCell ref="A4:A15"/>
    <mergeCell ref="B4:B7"/>
    <mergeCell ref="C4:C7"/>
    <mergeCell ref="E4:E7"/>
    <mergeCell ref="F4:F7"/>
    <mergeCell ref="X4:X7"/>
    <mergeCell ref="Y4:Y7"/>
    <mergeCell ref="Z4:Z7"/>
    <mergeCell ref="H4:H6"/>
    <mergeCell ref="M4:M7"/>
    <mergeCell ref="Q4:Q15"/>
    <mergeCell ref="R4:R7"/>
    <mergeCell ref="S4:S15"/>
    <mergeCell ref="T4:T15"/>
    <mergeCell ref="W4:W7"/>
    <mergeCell ref="U13:U15"/>
    <mergeCell ref="M8:M12"/>
    <mergeCell ref="R8:R12"/>
    <mergeCell ref="L11:L12"/>
    <mergeCell ref="AG4:AG7"/>
    <mergeCell ref="AH4:AH7"/>
    <mergeCell ref="AI4:AI7"/>
    <mergeCell ref="AK4:AK7"/>
    <mergeCell ref="E8:E12"/>
    <mergeCell ref="F8:F12"/>
    <mergeCell ref="G8:G12"/>
    <mergeCell ref="H8:H11"/>
    <mergeCell ref="AA4:AA7"/>
    <mergeCell ref="AB4:AB7"/>
    <mergeCell ref="AC4:AC7"/>
    <mergeCell ref="AD4:AD7"/>
    <mergeCell ref="AE4:AE7"/>
    <mergeCell ref="AF4:AF7"/>
    <mergeCell ref="U4:U7"/>
    <mergeCell ref="V4:V7"/>
    <mergeCell ref="AI8:AI12"/>
    <mergeCell ref="AK8:AK12"/>
    <mergeCell ref="AC8:AC12"/>
    <mergeCell ref="AD8:AD12"/>
    <mergeCell ref="AE8:AE12"/>
    <mergeCell ref="AF8:AF12"/>
    <mergeCell ref="G13:G15"/>
    <mergeCell ref="M13:M15"/>
    <mergeCell ref="R13:R15"/>
    <mergeCell ref="AH13:AH15"/>
    <mergeCell ref="AG8:AG12"/>
    <mergeCell ref="AH8:AH12"/>
    <mergeCell ref="AA8:AA12"/>
    <mergeCell ref="AB8:AB12"/>
    <mergeCell ref="U8:U12"/>
    <mergeCell ref="V8:V12"/>
    <mergeCell ref="W8:W12"/>
    <mergeCell ref="X8:X12"/>
    <mergeCell ref="Y8:Y12"/>
    <mergeCell ref="Z8:Z12"/>
    <mergeCell ref="AI13:AI15"/>
    <mergeCell ref="AK13:AK15"/>
    <mergeCell ref="D14:D15"/>
    <mergeCell ref="AB13:AB15"/>
    <mergeCell ref="AC13:AC15"/>
    <mergeCell ref="AD13:AD15"/>
    <mergeCell ref="AE13:AE15"/>
    <mergeCell ref="AF13:AF15"/>
    <mergeCell ref="AG13:AG15"/>
    <mergeCell ref="V13:V15"/>
    <mergeCell ref="W13:W15"/>
    <mergeCell ref="X13:X15"/>
    <mergeCell ref="Y13:Y15"/>
    <mergeCell ref="Z13:Z15"/>
    <mergeCell ref="AA13:AA15"/>
    <mergeCell ref="F13:F15"/>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'G:\M-RIESGOS\MAPA RIESGOS-ENERO-2022\[GESTION ARTISTICA Y CULTURAL.xlsx]NO'!#REF!</xm:f>
          </x14:formula1>
          <xm:sqref>H4 H7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7"/>
  <sheetViews>
    <sheetView tabSelected="1" topLeftCell="A2" zoomScale="66" zoomScaleNormal="66" workbookViewId="0">
      <selection activeCell="I7" sqref="I7"/>
    </sheetView>
  </sheetViews>
  <sheetFormatPr baseColWidth="10" defaultRowHeight="15" x14ac:dyDescent="0.25"/>
  <cols>
    <col min="1" max="1" width="40.85546875" customWidth="1"/>
    <col min="4" max="4" width="22.42578125" customWidth="1"/>
    <col min="9" max="9" width="38.5703125" customWidth="1"/>
    <col min="10" max="10" width="20.140625" customWidth="1"/>
    <col min="14" max="14" width="33.85546875" customWidth="1"/>
    <col min="15" max="15" width="40.5703125" customWidth="1"/>
    <col min="16" max="16" width="28" customWidth="1"/>
    <col min="17" max="17" width="22.140625" customWidth="1"/>
    <col min="18" max="18" width="40.140625" customWidth="1"/>
    <col min="19" max="19" width="58.42578125" customWidth="1"/>
    <col min="20" max="20" width="44.140625" customWidth="1"/>
    <col min="21" max="21" width="39.42578125" customWidth="1"/>
    <col min="22" max="22" width="36" customWidth="1"/>
    <col min="35" max="35" width="49.140625" customWidth="1"/>
    <col min="36" max="36" width="43.28515625" customWidth="1"/>
    <col min="37" max="37" width="38.5703125" customWidth="1"/>
    <col min="38" max="38" width="26.5703125" customWidth="1"/>
  </cols>
  <sheetData>
    <row r="1" spans="1:38" s="14" customFormat="1" ht="163.5" hidden="1" customHeight="1" x14ac:dyDescent="0.25">
      <c r="A1" s="17"/>
      <c r="B1" s="18"/>
      <c r="C1" s="19"/>
      <c r="D1" s="15"/>
      <c r="E1" s="19"/>
      <c r="F1" s="20"/>
      <c r="G1" s="19"/>
      <c r="H1" s="16" t="s">
        <v>58</v>
      </c>
      <c r="I1" s="11" t="str">
        <f>'[9]MAPA DE RIESGO ADMON'!$I$13</f>
        <v>D11 A6. INICIAR CON EL DEBIDO PROCESO EN LO REFERENTE A LAS DENUNCIAS A LOS ENTES DE CONTROL SEGÚN CORRESPONDA</v>
      </c>
      <c r="J1" s="12" t="str">
        <f>'[9]MAPA DE RIESGO ADMON'!J13</f>
        <v>DENUNCIAS Y OFICIOS</v>
      </c>
      <c r="K1" s="12" t="str">
        <f>'[9]MAPA DE RIESGO ADMON'!K13</f>
        <v>Secretario y Directora</v>
      </c>
      <c r="L1" s="13" t="e">
        <f>'[9]MAPA DE RIESGO ADMON'!L13</f>
        <v>#REF!</v>
      </c>
      <c r="M1" s="21"/>
      <c r="N1" s="9"/>
      <c r="O1" s="10"/>
      <c r="P1" s="8"/>
      <c r="Q1" s="22"/>
      <c r="R1" s="23"/>
      <c r="S1" s="24"/>
      <c r="T1" s="25"/>
      <c r="U1" s="8"/>
      <c r="V1" s="26"/>
      <c r="W1" s="9"/>
      <c r="X1" s="9"/>
      <c r="Y1" s="9"/>
      <c r="Z1" s="9"/>
      <c r="AA1" s="27"/>
      <c r="AB1" s="28"/>
      <c r="AC1" s="8"/>
      <c r="AD1" s="8"/>
      <c r="AE1" s="9"/>
      <c r="AF1" s="8"/>
      <c r="AG1" s="8"/>
      <c r="AH1" s="8"/>
      <c r="AI1" s="24"/>
      <c r="AJ1" s="28"/>
      <c r="AK1" s="28"/>
      <c r="AL1" s="28"/>
    </row>
    <row r="2" spans="1:38" s="39" customFormat="1" ht="18.75" customHeight="1" x14ac:dyDescent="0.2">
      <c r="A2" s="747" t="s">
        <v>64</v>
      </c>
      <c r="B2" s="745" t="s">
        <v>24</v>
      </c>
      <c r="C2" s="745" t="s">
        <v>25</v>
      </c>
      <c r="D2" s="745" t="s">
        <v>65</v>
      </c>
      <c r="E2" s="747" t="s">
        <v>26</v>
      </c>
      <c r="F2" s="747" t="s">
        <v>27</v>
      </c>
      <c r="G2" s="747" t="s">
        <v>66</v>
      </c>
      <c r="H2" s="747" t="s">
        <v>28</v>
      </c>
      <c r="I2" s="747" t="s">
        <v>29</v>
      </c>
      <c r="J2" s="745" t="s">
        <v>30</v>
      </c>
      <c r="K2" s="745" t="s">
        <v>31</v>
      </c>
      <c r="L2" s="745" t="s">
        <v>32</v>
      </c>
      <c r="M2" s="745" t="s">
        <v>33</v>
      </c>
      <c r="N2" s="746" t="s">
        <v>34</v>
      </c>
      <c r="O2" s="746"/>
      <c r="P2" s="746"/>
      <c r="Q2" s="746" t="s">
        <v>35</v>
      </c>
      <c r="R2" s="746"/>
      <c r="S2" s="746"/>
      <c r="T2" s="746"/>
      <c r="U2" s="746"/>
      <c r="V2" s="746" t="s">
        <v>36</v>
      </c>
      <c r="W2" s="746"/>
      <c r="X2" s="746"/>
      <c r="Y2" s="746"/>
      <c r="Z2" s="746"/>
      <c r="AA2" s="746"/>
      <c r="AB2" s="746"/>
      <c r="AC2" s="746" t="s">
        <v>37</v>
      </c>
      <c r="AD2" s="746"/>
      <c r="AE2" s="746"/>
      <c r="AF2" s="746"/>
      <c r="AG2" s="746"/>
      <c r="AH2" s="746"/>
      <c r="AI2" s="746"/>
      <c r="AJ2" s="746"/>
      <c r="AK2" s="746"/>
      <c r="AL2" s="746"/>
    </row>
    <row r="3" spans="1:38" s="39" customFormat="1" ht="33.75" customHeight="1" x14ac:dyDescent="0.2">
      <c r="A3" s="747"/>
      <c r="B3" s="745"/>
      <c r="C3" s="745"/>
      <c r="D3" s="745"/>
      <c r="E3" s="747"/>
      <c r="F3" s="747"/>
      <c r="G3" s="747"/>
      <c r="H3" s="747"/>
      <c r="I3" s="747"/>
      <c r="J3" s="745"/>
      <c r="K3" s="745"/>
      <c r="L3" s="745"/>
      <c r="M3" s="745"/>
      <c r="N3" s="746"/>
      <c r="O3" s="746"/>
      <c r="P3" s="746"/>
      <c r="Q3" s="746"/>
      <c r="R3" s="746"/>
      <c r="S3" s="746"/>
      <c r="T3" s="746"/>
      <c r="U3" s="746"/>
      <c r="V3" s="746" t="s">
        <v>38</v>
      </c>
      <c r="W3" s="746"/>
      <c r="X3" s="746"/>
      <c r="Y3" s="746"/>
      <c r="Z3" s="746"/>
      <c r="AA3" s="746" t="s">
        <v>39</v>
      </c>
      <c r="AB3" s="746" t="s">
        <v>40</v>
      </c>
      <c r="AC3" s="746"/>
      <c r="AD3" s="746"/>
      <c r="AE3" s="746"/>
      <c r="AF3" s="746"/>
      <c r="AG3" s="746"/>
      <c r="AH3" s="746"/>
      <c r="AI3" s="746"/>
      <c r="AJ3" s="746"/>
      <c r="AK3" s="746"/>
      <c r="AL3" s="746"/>
    </row>
    <row r="4" spans="1:38" s="170" customFormat="1" ht="103.5" customHeight="1" x14ac:dyDescent="0.25">
      <c r="A4" s="747"/>
      <c r="B4" s="745"/>
      <c r="C4" s="745"/>
      <c r="D4" s="745"/>
      <c r="E4" s="747"/>
      <c r="F4" s="747"/>
      <c r="G4" s="747"/>
      <c r="H4" s="747"/>
      <c r="I4" s="747"/>
      <c r="J4" s="745"/>
      <c r="K4" s="745"/>
      <c r="L4" s="745"/>
      <c r="M4" s="745"/>
      <c r="N4" s="168" t="s">
        <v>446</v>
      </c>
      <c r="O4" s="168" t="s">
        <v>68</v>
      </c>
      <c r="P4" s="168" t="s">
        <v>41</v>
      </c>
      <c r="Q4" s="168" t="s">
        <v>42</v>
      </c>
      <c r="R4" s="169" t="s">
        <v>90</v>
      </c>
      <c r="S4" s="168" t="s">
        <v>85</v>
      </c>
      <c r="T4" s="168" t="s">
        <v>86</v>
      </c>
      <c r="U4" s="168" t="s">
        <v>79</v>
      </c>
      <c r="V4" s="168" t="s">
        <v>43</v>
      </c>
      <c r="W4" s="168" t="s">
        <v>44</v>
      </c>
      <c r="X4" s="168" t="s">
        <v>45</v>
      </c>
      <c r="Y4" s="168" t="s">
        <v>46</v>
      </c>
      <c r="Z4" s="168" t="s">
        <v>69</v>
      </c>
      <c r="AA4" s="624"/>
      <c r="AB4" s="624"/>
      <c r="AC4" s="168" t="s">
        <v>47</v>
      </c>
      <c r="AD4" s="168" t="s">
        <v>48</v>
      </c>
      <c r="AE4" s="168" t="s">
        <v>49</v>
      </c>
      <c r="AF4" s="168" t="s">
        <v>50</v>
      </c>
      <c r="AG4" s="168" t="s">
        <v>51</v>
      </c>
      <c r="AH4" s="168" t="s">
        <v>52</v>
      </c>
      <c r="AI4" s="168" t="s">
        <v>53</v>
      </c>
      <c r="AJ4" s="168" t="s">
        <v>419</v>
      </c>
      <c r="AK4" s="168" t="s">
        <v>54</v>
      </c>
      <c r="AL4" s="168" t="s">
        <v>55</v>
      </c>
    </row>
    <row r="5" spans="1:38" s="39" customFormat="1" ht="213" customHeight="1" x14ac:dyDescent="0.2">
      <c r="A5" s="738" t="s">
        <v>483</v>
      </c>
      <c r="B5" s="738" t="s">
        <v>484</v>
      </c>
      <c r="C5" s="744" t="s">
        <v>57</v>
      </c>
      <c r="D5" s="171" t="s">
        <v>485</v>
      </c>
      <c r="E5" s="744" t="s">
        <v>71</v>
      </c>
      <c r="F5" s="744" t="s">
        <v>88</v>
      </c>
      <c r="G5" s="738" t="s">
        <v>486</v>
      </c>
      <c r="H5" s="738" t="s">
        <v>387</v>
      </c>
      <c r="I5" s="172" t="s">
        <v>487</v>
      </c>
      <c r="J5" s="171" t="s">
        <v>488</v>
      </c>
      <c r="K5" s="171" t="s">
        <v>489</v>
      </c>
      <c r="L5" s="173" t="s">
        <v>490</v>
      </c>
      <c r="M5" s="738" t="s">
        <v>491</v>
      </c>
      <c r="N5" s="94" t="s">
        <v>492</v>
      </c>
      <c r="O5" s="174">
        <v>1</v>
      </c>
      <c r="P5" s="403" t="s">
        <v>493</v>
      </c>
      <c r="Q5" s="434" t="s">
        <v>494</v>
      </c>
      <c r="R5" s="741" t="s">
        <v>495</v>
      </c>
      <c r="S5" s="383" t="s">
        <v>433</v>
      </c>
      <c r="T5" s="434" t="s">
        <v>496</v>
      </c>
      <c r="U5" s="737" t="s">
        <v>459</v>
      </c>
      <c r="V5" s="383" t="s">
        <v>497</v>
      </c>
      <c r="W5" s="736" t="s">
        <v>75</v>
      </c>
      <c r="X5" s="736" t="s">
        <v>75</v>
      </c>
      <c r="Y5" s="736" t="s">
        <v>75</v>
      </c>
      <c r="Z5" s="736" t="s">
        <v>75</v>
      </c>
      <c r="AA5" s="384" t="s">
        <v>498</v>
      </c>
      <c r="AB5" s="434" t="s">
        <v>499</v>
      </c>
      <c r="AC5" s="731" t="s">
        <v>56</v>
      </c>
      <c r="AD5" s="731" t="s">
        <v>56</v>
      </c>
      <c r="AE5" s="731" t="s">
        <v>56</v>
      </c>
      <c r="AF5" s="731" t="s">
        <v>56</v>
      </c>
      <c r="AG5" s="731" t="s">
        <v>56</v>
      </c>
      <c r="AH5" s="731" t="s">
        <v>56</v>
      </c>
      <c r="AI5" s="708" t="s">
        <v>500</v>
      </c>
      <c r="AJ5" s="708" t="s">
        <v>501</v>
      </c>
      <c r="AK5" s="708" t="s">
        <v>502</v>
      </c>
      <c r="AL5" s="396" t="s">
        <v>503</v>
      </c>
    </row>
    <row r="6" spans="1:38" s="39" customFormat="1" ht="117" customHeight="1" x14ac:dyDescent="0.2">
      <c r="A6" s="742"/>
      <c r="B6" s="742"/>
      <c r="C6" s="740"/>
      <c r="D6" s="171" t="s">
        <v>504</v>
      </c>
      <c r="E6" s="740"/>
      <c r="F6" s="740"/>
      <c r="G6" s="740"/>
      <c r="H6" s="739"/>
      <c r="I6" s="172" t="s">
        <v>505</v>
      </c>
      <c r="J6" s="171" t="s">
        <v>506</v>
      </c>
      <c r="K6" s="171" t="s">
        <v>489</v>
      </c>
      <c r="L6" s="173" t="s">
        <v>507</v>
      </c>
      <c r="M6" s="740"/>
      <c r="N6" s="94" t="s">
        <v>508</v>
      </c>
      <c r="O6" s="120">
        <v>0</v>
      </c>
      <c r="P6" s="403"/>
      <c r="Q6" s="435"/>
      <c r="R6" s="741"/>
      <c r="S6" s="383"/>
      <c r="T6" s="435"/>
      <c r="U6" s="737"/>
      <c r="V6" s="383"/>
      <c r="W6" s="736"/>
      <c r="X6" s="736"/>
      <c r="Y6" s="736"/>
      <c r="Z6" s="736"/>
      <c r="AA6" s="384"/>
      <c r="AB6" s="435"/>
      <c r="AC6" s="732"/>
      <c r="AD6" s="732"/>
      <c r="AE6" s="732"/>
      <c r="AF6" s="732"/>
      <c r="AG6" s="732"/>
      <c r="AH6" s="732"/>
      <c r="AI6" s="734"/>
      <c r="AJ6" s="734"/>
      <c r="AK6" s="734"/>
      <c r="AL6" s="396"/>
    </row>
    <row r="7" spans="1:38" s="14" customFormat="1" ht="207" customHeight="1" x14ac:dyDescent="0.25">
      <c r="A7" s="743"/>
      <c r="B7" s="743"/>
      <c r="C7" s="739"/>
      <c r="D7" s="175"/>
      <c r="E7" s="739"/>
      <c r="F7" s="739"/>
      <c r="G7" s="739"/>
      <c r="H7" s="176" t="s">
        <v>58</v>
      </c>
      <c r="I7" s="177" t="s">
        <v>509</v>
      </c>
      <c r="J7" s="171" t="s">
        <v>510</v>
      </c>
      <c r="K7" s="171" t="s">
        <v>489</v>
      </c>
      <c r="L7" s="173"/>
      <c r="M7" s="739"/>
      <c r="N7" s="178"/>
      <c r="O7" s="108"/>
      <c r="P7" s="403"/>
      <c r="Q7" s="436"/>
      <c r="R7" s="741"/>
      <c r="S7" s="383"/>
      <c r="T7" s="436"/>
      <c r="U7" s="737"/>
      <c r="V7" s="383"/>
      <c r="W7" s="736"/>
      <c r="X7" s="736"/>
      <c r="Y7" s="736"/>
      <c r="Z7" s="736"/>
      <c r="AA7" s="384"/>
      <c r="AB7" s="436"/>
      <c r="AC7" s="733"/>
      <c r="AD7" s="733"/>
      <c r="AE7" s="733"/>
      <c r="AF7" s="733"/>
      <c r="AG7" s="733"/>
      <c r="AH7" s="733"/>
      <c r="AI7" s="735"/>
      <c r="AJ7" s="735"/>
      <c r="AK7" s="735"/>
      <c r="AL7" s="396"/>
    </row>
  </sheetData>
  <mergeCells count="51">
    <mergeCell ref="L2:L4"/>
    <mergeCell ref="A2:A4"/>
    <mergeCell ref="B2:B4"/>
    <mergeCell ref="C2:C4"/>
    <mergeCell ref="D2:D4"/>
    <mergeCell ref="E2:E4"/>
    <mergeCell ref="F2:F4"/>
    <mergeCell ref="G2:G4"/>
    <mergeCell ref="H2:H4"/>
    <mergeCell ref="I2:I4"/>
    <mergeCell ref="J2:J4"/>
    <mergeCell ref="K2:K4"/>
    <mergeCell ref="M2:M4"/>
    <mergeCell ref="N2:P3"/>
    <mergeCell ref="Q2:U3"/>
    <mergeCell ref="V2:AB2"/>
    <mergeCell ref="AC2:AL3"/>
    <mergeCell ref="V3:Z3"/>
    <mergeCell ref="AA3:AA4"/>
    <mergeCell ref="AB3:AB4"/>
    <mergeCell ref="S5:S7"/>
    <mergeCell ref="A5:A7"/>
    <mergeCell ref="B5:B7"/>
    <mergeCell ref="C5:C7"/>
    <mergeCell ref="E5:E7"/>
    <mergeCell ref="F5:F7"/>
    <mergeCell ref="G5:G7"/>
    <mergeCell ref="H5:H6"/>
    <mergeCell ref="M5:M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L5:AL7"/>
    <mergeCell ref="AF5:AF7"/>
    <mergeCell ref="AG5:AG7"/>
    <mergeCell ref="AH5:AH7"/>
    <mergeCell ref="AI5:AI7"/>
    <mergeCell ref="AJ5:AJ7"/>
    <mergeCell ref="AK5:AK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7"/>
  <sheetViews>
    <sheetView zoomScale="69" zoomScaleNormal="69" workbookViewId="0">
      <selection activeCell="H4" sqref="H4:H6"/>
    </sheetView>
  </sheetViews>
  <sheetFormatPr baseColWidth="10" defaultRowHeight="15" x14ac:dyDescent="0.25"/>
  <cols>
    <col min="1" max="1" width="37.42578125" customWidth="1"/>
    <col min="2" max="2" width="32.5703125" customWidth="1"/>
    <col min="3" max="3" width="27.7109375" customWidth="1"/>
    <col min="4" max="4" width="28.28515625" customWidth="1"/>
    <col min="5" max="5" width="22.5703125" customWidth="1"/>
    <col min="6" max="6" width="21" customWidth="1"/>
    <col min="7" max="7" width="16.5703125" customWidth="1"/>
    <col min="8" max="8" width="17" customWidth="1"/>
    <col min="9" max="9" width="35.140625" customWidth="1"/>
    <col min="10" max="10" width="23.140625" customWidth="1"/>
    <col min="11" max="11" width="37.140625" customWidth="1"/>
    <col min="14" max="14" width="65.42578125" customWidth="1"/>
    <col min="15" max="15" width="74.42578125" customWidth="1"/>
    <col min="16" max="16" width="43.85546875" customWidth="1"/>
    <col min="17" max="17" width="31.5703125" customWidth="1"/>
    <col min="18" max="18" width="68.28515625" customWidth="1"/>
    <col min="19" max="19" width="73.5703125" customWidth="1"/>
    <col min="20" max="20" width="48.140625" customWidth="1"/>
    <col min="21" max="21" width="43.5703125" customWidth="1"/>
    <col min="22" max="22" width="48.7109375" customWidth="1"/>
    <col min="23" max="23" width="34.42578125" customWidth="1"/>
    <col min="29" max="29" width="40.7109375" customWidth="1"/>
    <col min="35" max="35" width="35.28515625" customWidth="1"/>
    <col min="36" max="36" width="43.5703125" customWidth="1"/>
    <col min="37" max="37" width="40.7109375" customWidth="1"/>
    <col min="38" max="38" width="28" customWidth="1"/>
    <col min="39" max="39" width="58.85546875" customWidth="1"/>
  </cols>
  <sheetData>
    <row r="1" spans="1:38" s="286" customFormat="1" ht="15" customHeight="1" x14ac:dyDescent="0.25">
      <c r="A1" s="347"/>
      <c r="B1" s="348"/>
      <c r="C1" s="348"/>
      <c r="D1" s="348"/>
      <c r="E1" s="348"/>
      <c r="F1" s="348"/>
      <c r="G1" s="348"/>
      <c r="H1" s="348"/>
      <c r="I1" s="348"/>
      <c r="J1" s="348"/>
      <c r="K1" s="348"/>
      <c r="L1" s="348"/>
      <c r="M1" s="349"/>
      <c r="N1" s="285"/>
      <c r="O1" s="285"/>
      <c r="P1" s="285"/>
      <c r="Q1" s="285"/>
      <c r="R1" s="285"/>
      <c r="S1" s="285"/>
      <c r="T1" s="285"/>
      <c r="U1" s="285"/>
      <c r="V1" s="285"/>
      <c r="W1" s="285"/>
      <c r="X1" s="285"/>
      <c r="Y1" s="285"/>
      <c r="Z1" s="285"/>
    </row>
    <row r="2" spans="1:38" s="286" customFormat="1" ht="27" customHeight="1" x14ac:dyDescent="0.25">
      <c r="A2" s="350" t="s">
        <v>64</v>
      </c>
      <c r="B2" s="342" t="s">
        <v>24</v>
      </c>
      <c r="C2" s="342" t="s">
        <v>25</v>
      </c>
      <c r="D2" s="342" t="s">
        <v>65</v>
      </c>
      <c r="E2" s="342" t="s">
        <v>26</v>
      </c>
      <c r="F2" s="342" t="s">
        <v>27</v>
      </c>
      <c r="G2" s="342" t="s">
        <v>66</v>
      </c>
      <c r="H2" s="342" t="s">
        <v>28</v>
      </c>
      <c r="I2" s="342" t="s">
        <v>29</v>
      </c>
      <c r="J2" s="342" t="s">
        <v>30</v>
      </c>
      <c r="K2" s="342" t="s">
        <v>31</v>
      </c>
      <c r="L2" s="342" t="s">
        <v>32</v>
      </c>
      <c r="M2" s="342" t="s">
        <v>33</v>
      </c>
      <c r="N2" s="344" t="s">
        <v>34</v>
      </c>
      <c r="O2" s="345"/>
      <c r="P2" s="345"/>
      <c r="Q2" s="346" t="s">
        <v>744</v>
      </c>
      <c r="R2" s="346"/>
      <c r="S2" s="346"/>
      <c r="T2" s="346"/>
      <c r="U2" s="346"/>
      <c r="V2" s="324" t="s">
        <v>36</v>
      </c>
      <c r="W2" s="325"/>
      <c r="X2" s="325"/>
      <c r="Y2" s="325"/>
      <c r="Z2" s="325"/>
      <c r="AA2" s="325"/>
      <c r="AB2" s="325"/>
      <c r="AC2" s="326" t="s">
        <v>37</v>
      </c>
      <c r="AD2" s="326"/>
      <c r="AE2" s="326"/>
      <c r="AF2" s="326"/>
      <c r="AG2" s="326"/>
      <c r="AH2" s="326"/>
      <c r="AI2" s="326"/>
      <c r="AJ2" s="326"/>
      <c r="AK2" s="326"/>
      <c r="AL2" s="326"/>
    </row>
    <row r="3" spans="1:38" s="286" customFormat="1" ht="213" customHeight="1" x14ac:dyDescent="0.25">
      <c r="A3" s="343"/>
      <c r="B3" s="343"/>
      <c r="C3" s="343"/>
      <c r="D3" s="343"/>
      <c r="E3" s="343"/>
      <c r="F3" s="343"/>
      <c r="G3" s="343"/>
      <c r="H3" s="343"/>
      <c r="I3" s="343"/>
      <c r="J3" s="343"/>
      <c r="K3" s="343"/>
      <c r="L3" s="343"/>
      <c r="M3" s="343"/>
      <c r="N3" s="287" t="s">
        <v>700</v>
      </c>
      <c r="O3" s="288" t="s">
        <v>512</v>
      </c>
      <c r="P3" s="289" t="s">
        <v>41</v>
      </c>
      <c r="Q3" s="288" t="s">
        <v>42</v>
      </c>
      <c r="R3" s="290" t="s">
        <v>822</v>
      </c>
      <c r="S3" s="288" t="s">
        <v>85</v>
      </c>
      <c r="T3" s="288" t="s">
        <v>823</v>
      </c>
      <c r="U3" s="291" t="s">
        <v>79</v>
      </c>
      <c r="V3" s="292" t="s">
        <v>43</v>
      </c>
      <c r="W3" s="292" t="s">
        <v>44</v>
      </c>
      <c r="X3" s="292" t="s">
        <v>45</v>
      </c>
      <c r="Y3" s="293" t="s">
        <v>46</v>
      </c>
      <c r="Z3" s="292" t="s">
        <v>69</v>
      </c>
      <c r="AA3" s="292" t="s">
        <v>25</v>
      </c>
      <c r="AB3" s="293" t="s">
        <v>40</v>
      </c>
      <c r="AC3" s="293" t="s">
        <v>47</v>
      </c>
      <c r="AD3" s="293" t="s">
        <v>48</v>
      </c>
      <c r="AE3" s="293" t="s">
        <v>49</v>
      </c>
      <c r="AF3" s="293" t="s">
        <v>747</v>
      </c>
      <c r="AG3" s="293" t="s">
        <v>51</v>
      </c>
      <c r="AH3" s="293" t="s">
        <v>52</v>
      </c>
      <c r="AI3" s="293" t="s">
        <v>53</v>
      </c>
      <c r="AJ3" s="293" t="s">
        <v>748</v>
      </c>
      <c r="AK3" s="288" t="s">
        <v>749</v>
      </c>
      <c r="AL3" s="293" t="s">
        <v>55</v>
      </c>
    </row>
    <row r="4" spans="1:38" s="286" customFormat="1" ht="128.25" customHeight="1" x14ac:dyDescent="0.25">
      <c r="A4" s="327" t="s">
        <v>824</v>
      </c>
      <c r="B4" s="330" t="s">
        <v>825</v>
      </c>
      <c r="C4" s="333" t="s">
        <v>93</v>
      </c>
      <c r="D4" s="294" t="s">
        <v>826</v>
      </c>
      <c r="E4" s="336" t="s">
        <v>95</v>
      </c>
      <c r="F4" s="336" t="s">
        <v>88</v>
      </c>
      <c r="G4" s="337" t="s">
        <v>80</v>
      </c>
      <c r="H4" s="337" t="s">
        <v>59</v>
      </c>
      <c r="I4" s="294" t="s">
        <v>827</v>
      </c>
      <c r="J4" s="294" t="s">
        <v>828</v>
      </c>
      <c r="K4" s="294" t="s">
        <v>829</v>
      </c>
      <c r="L4" s="294" t="s">
        <v>830</v>
      </c>
      <c r="M4" s="339" t="s">
        <v>831</v>
      </c>
      <c r="N4" s="295" t="s">
        <v>832</v>
      </c>
      <c r="O4" s="319" t="s">
        <v>833</v>
      </c>
      <c r="P4" s="319" t="s">
        <v>834</v>
      </c>
      <c r="Q4" s="321" t="s">
        <v>835</v>
      </c>
      <c r="R4" s="321" t="s">
        <v>836</v>
      </c>
      <c r="S4" s="321" t="s">
        <v>837</v>
      </c>
      <c r="T4" s="323" t="s">
        <v>838</v>
      </c>
      <c r="U4" s="314" t="s">
        <v>291</v>
      </c>
      <c r="V4" s="309" t="s">
        <v>825</v>
      </c>
      <c r="W4" s="317" t="s">
        <v>295</v>
      </c>
      <c r="X4" s="317" t="s">
        <v>295</v>
      </c>
      <c r="Y4" s="317" t="s">
        <v>295</v>
      </c>
      <c r="Z4" s="317" t="s">
        <v>295</v>
      </c>
      <c r="AA4" s="309" t="s">
        <v>839</v>
      </c>
      <c r="AB4" s="310" t="s">
        <v>840</v>
      </c>
      <c r="AC4" s="296" t="s">
        <v>295</v>
      </c>
      <c r="AD4" s="296" t="s">
        <v>295</v>
      </c>
      <c r="AE4" s="296" t="s">
        <v>295</v>
      </c>
      <c r="AF4" s="296" t="s">
        <v>295</v>
      </c>
      <c r="AG4" s="296" t="s">
        <v>295</v>
      </c>
      <c r="AH4" s="296" t="s">
        <v>841</v>
      </c>
      <c r="AI4" s="311" t="s">
        <v>842</v>
      </c>
      <c r="AJ4" s="297" t="s">
        <v>843</v>
      </c>
      <c r="AK4" s="311" t="s">
        <v>844</v>
      </c>
      <c r="AL4" s="311" t="s">
        <v>845</v>
      </c>
    </row>
    <row r="5" spans="1:38" s="286" customFormat="1" ht="319.5" customHeight="1" x14ac:dyDescent="0.25">
      <c r="A5" s="328"/>
      <c r="B5" s="331"/>
      <c r="C5" s="334"/>
      <c r="D5" s="298" t="s">
        <v>846</v>
      </c>
      <c r="E5" s="334"/>
      <c r="F5" s="334"/>
      <c r="G5" s="334"/>
      <c r="H5" s="334"/>
      <c r="I5" s="298" t="s">
        <v>847</v>
      </c>
      <c r="J5" s="298" t="s">
        <v>848</v>
      </c>
      <c r="K5" s="298" t="s">
        <v>849</v>
      </c>
      <c r="L5" s="298" t="s">
        <v>547</v>
      </c>
      <c r="M5" s="340"/>
      <c r="N5" s="299" t="s">
        <v>850</v>
      </c>
      <c r="O5" s="320"/>
      <c r="P5" s="320"/>
      <c r="Q5" s="320"/>
      <c r="R5" s="322"/>
      <c r="S5" s="322"/>
      <c r="T5" s="315"/>
      <c r="U5" s="315"/>
      <c r="V5" s="316"/>
      <c r="W5" s="318"/>
      <c r="X5" s="318"/>
      <c r="Y5" s="318"/>
      <c r="Z5" s="318"/>
      <c r="AA5" s="309"/>
      <c r="AB5" s="310"/>
      <c r="AC5" s="296" t="s">
        <v>295</v>
      </c>
      <c r="AD5" s="296" t="s">
        <v>295</v>
      </c>
      <c r="AE5" s="296" t="s">
        <v>295</v>
      </c>
      <c r="AF5" s="296" t="s">
        <v>295</v>
      </c>
      <c r="AG5" s="296" t="s">
        <v>295</v>
      </c>
      <c r="AH5" s="296" t="s">
        <v>841</v>
      </c>
      <c r="AI5" s="312"/>
      <c r="AJ5" s="297" t="s">
        <v>851</v>
      </c>
      <c r="AK5" s="312"/>
      <c r="AL5" s="312"/>
    </row>
    <row r="6" spans="1:38" s="286" customFormat="1" ht="273.75" customHeight="1" x14ac:dyDescent="0.25">
      <c r="A6" s="328"/>
      <c r="B6" s="331"/>
      <c r="C6" s="334"/>
      <c r="D6" s="298" t="s">
        <v>852</v>
      </c>
      <c r="E6" s="334"/>
      <c r="F6" s="334"/>
      <c r="G6" s="334"/>
      <c r="H6" s="338"/>
      <c r="I6" s="298" t="s">
        <v>853</v>
      </c>
      <c r="J6" s="298" t="s">
        <v>854</v>
      </c>
      <c r="K6" s="298" t="s">
        <v>849</v>
      </c>
      <c r="L6" s="300" t="s">
        <v>61</v>
      </c>
      <c r="M6" s="340"/>
      <c r="N6" s="301" t="s">
        <v>855</v>
      </c>
      <c r="O6" s="320"/>
      <c r="P6" s="320"/>
      <c r="Q6" s="320"/>
      <c r="R6" s="322"/>
      <c r="S6" s="322"/>
      <c r="T6" s="315"/>
      <c r="U6" s="315"/>
      <c r="V6" s="316"/>
      <c r="W6" s="318"/>
      <c r="X6" s="318"/>
      <c r="Y6" s="318"/>
      <c r="Z6" s="318"/>
      <c r="AA6" s="309"/>
      <c r="AB6" s="310"/>
      <c r="AC6" s="296" t="s">
        <v>295</v>
      </c>
      <c r="AD6" s="296" t="s">
        <v>295</v>
      </c>
      <c r="AE6" s="296" t="s">
        <v>295</v>
      </c>
      <c r="AF6" s="296" t="s">
        <v>295</v>
      </c>
      <c r="AG6" s="296" t="s">
        <v>295</v>
      </c>
      <c r="AH6" s="296" t="s">
        <v>841</v>
      </c>
      <c r="AI6" s="313"/>
      <c r="AJ6" s="297" t="s">
        <v>856</v>
      </c>
      <c r="AK6" s="313"/>
      <c r="AL6" s="313"/>
    </row>
    <row r="7" spans="1:38" s="286" customFormat="1" ht="64.5" thickBot="1" x14ac:dyDescent="0.3">
      <c r="A7" s="329"/>
      <c r="B7" s="332"/>
      <c r="C7" s="335"/>
      <c r="D7" s="302"/>
      <c r="E7" s="335"/>
      <c r="F7" s="335"/>
      <c r="G7" s="335"/>
      <c r="H7" s="303" t="s">
        <v>58</v>
      </c>
      <c r="I7" s="304" t="s">
        <v>857</v>
      </c>
      <c r="J7" s="302" t="s">
        <v>858</v>
      </c>
      <c r="K7" s="302" t="s">
        <v>849</v>
      </c>
      <c r="L7" s="302" t="s">
        <v>859</v>
      </c>
      <c r="M7" s="341"/>
      <c r="N7" s="305" t="s">
        <v>792</v>
      </c>
      <c r="O7" s="320"/>
      <c r="P7" s="320"/>
      <c r="Q7" s="320"/>
      <c r="R7" s="322"/>
      <c r="S7" s="322"/>
      <c r="T7" s="315"/>
      <c r="U7" s="315"/>
      <c r="V7" s="316"/>
      <c r="W7" s="318"/>
      <c r="X7" s="318"/>
      <c r="Y7" s="318"/>
      <c r="Z7" s="318"/>
      <c r="AA7" s="309"/>
      <c r="AB7" s="310"/>
      <c r="AC7" s="306"/>
      <c r="AD7" s="306"/>
      <c r="AE7" s="306"/>
      <c r="AF7" s="306"/>
      <c r="AG7" s="306"/>
      <c r="AH7" s="306"/>
      <c r="AI7" s="307"/>
      <c r="AJ7" s="306"/>
      <c r="AK7" s="306"/>
      <c r="AL7" s="306"/>
    </row>
  </sheetData>
  <mergeCells count="43">
    <mergeCell ref="A1:M1"/>
    <mergeCell ref="A2:A3"/>
    <mergeCell ref="B2:B3"/>
    <mergeCell ref="C2:C3"/>
    <mergeCell ref="D2:D3"/>
    <mergeCell ref="E2:E3"/>
    <mergeCell ref="F2:F3"/>
    <mergeCell ref="G2:G3"/>
    <mergeCell ref="H2:H3"/>
    <mergeCell ref="I2:I3"/>
    <mergeCell ref="V2:AB2"/>
    <mergeCell ref="AC2:AL2"/>
    <mergeCell ref="A4:A7"/>
    <mergeCell ref="B4:B7"/>
    <mergeCell ref="C4:C7"/>
    <mergeCell ref="E4:E7"/>
    <mergeCell ref="F4:F7"/>
    <mergeCell ref="G4:G7"/>
    <mergeCell ref="H4:H6"/>
    <mergeCell ref="M4:M7"/>
    <mergeCell ref="J2:J3"/>
    <mergeCell ref="K2:K3"/>
    <mergeCell ref="L2:L3"/>
    <mergeCell ref="M2:M3"/>
    <mergeCell ref="N2:P2"/>
    <mergeCell ref="Q2:U2"/>
    <mergeCell ref="Z4:Z7"/>
    <mergeCell ref="O4:O7"/>
    <mergeCell ref="P4:P7"/>
    <mergeCell ref="Q4:Q7"/>
    <mergeCell ref="R4:R7"/>
    <mergeCell ref="S4:S7"/>
    <mergeCell ref="T4:T7"/>
    <mergeCell ref="U4:U7"/>
    <mergeCell ref="V4:V7"/>
    <mergeCell ref="W4:W7"/>
    <mergeCell ref="X4:X7"/>
    <mergeCell ref="Y4:Y7"/>
    <mergeCell ref="AA4:AA7"/>
    <mergeCell ref="AB4:AB7"/>
    <mergeCell ref="AI4:AI6"/>
    <mergeCell ref="AK4:AK6"/>
    <mergeCell ref="AL4:AL6"/>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3"/>
  <sheetViews>
    <sheetView zoomScale="68" zoomScaleNormal="68" workbookViewId="0">
      <selection sqref="A1:D3"/>
    </sheetView>
  </sheetViews>
  <sheetFormatPr baseColWidth="10" defaultRowHeight="15" x14ac:dyDescent="0.25"/>
  <cols>
    <col min="3" max="3" width="108.7109375" customWidth="1"/>
    <col min="4" max="4" width="11.42578125" hidden="1" customWidth="1"/>
  </cols>
  <sheetData>
    <row r="1" spans="1:4" x14ac:dyDescent="0.25">
      <c r="A1" s="308" t="s">
        <v>167</v>
      </c>
      <c r="B1" s="308"/>
      <c r="C1" s="308"/>
      <c r="D1" s="308"/>
    </row>
    <row r="2" spans="1:4" x14ac:dyDescent="0.25">
      <c r="A2" s="308"/>
      <c r="B2" s="308"/>
      <c r="C2" s="308"/>
      <c r="D2" s="308"/>
    </row>
    <row r="3" spans="1:4" ht="116.25" customHeight="1" x14ac:dyDescent="0.25">
      <c r="A3" s="308"/>
      <c r="B3" s="308"/>
      <c r="C3" s="308"/>
      <c r="D3" s="308"/>
    </row>
  </sheetData>
  <mergeCells count="1">
    <mergeCell ref="A1: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16"/>
  <sheetViews>
    <sheetView zoomScale="68" zoomScaleNormal="68" workbookViewId="0">
      <selection sqref="A1:A3"/>
    </sheetView>
  </sheetViews>
  <sheetFormatPr baseColWidth="10" defaultRowHeight="15" x14ac:dyDescent="0.25"/>
  <cols>
    <col min="1" max="1" width="27.42578125" customWidth="1"/>
    <col min="2" max="2" width="24.85546875" customWidth="1"/>
    <col min="3" max="3" width="30.5703125" customWidth="1"/>
    <col min="4" max="4" width="28.28515625" customWidth="1"/>
    <col min="5" max="5" width="28.85546875" customWidth="1"/>
    <col min="6" max="6" width="24.5703125" customWidth="1"/>
    <col min="7" max="7" width="11.42578125" customWidth="1"/>
    <col min="9" max="9" width="23.7109375" customWidth="1"/>
    <col min="10" max="10" width="22.28515625" customWidth="1"/>
    <col min="13" max="14" width="23.7109375" customWidth="1"/>
    <col min="15" max="15" width="57" customWidth="1"/>
    <col min="16" max="16" width="39.7109375" customWidth="1"/>
    <col min="17" max="17" width="32.140625" customWidth="1"/>
    <col min="18" max="18" width="42.85546875" customWidth="1"/>
    <col min="19" max="19" width="29.140625" customWidth="1"/>
    <col min="20" max="21" width="37.7109375" customWidth="1"/>
    <col min="22" max="22" width="31.5703125" customWidth="1"/>
    <col min="23" max="23" width="37.42578125" customWidth="1"/>
    <col min="28" max="28" width="32.42578125" customWidth="1"/>
    <col min="29" max="29" width="42.5703125" customWidth="1"/>
    <col min="36" max="36" width="39.42578125" customWidth="1"/>
    <col min="37" max="37" width="41.42578125" customWidth="1"/>
    <col min="38" max="38" width="50.5703125" customWidth="1"/>
    <col min="39" max="39" width="64.140625" customWidth="1"/>
  </cols>
  <sheetData>
    <row r="1" spans="1:38" s="39" customFormat="1" ht="38.25" customHeight="1" x14ac:dyDescent="0.2">
      <c r="A1" s="380" t="s">
        <v>64</v>
      </c>
      <c r="B1" s="377" t="s">
        <v>24</v>
      </c>
      <c r="C1" s="377" t="s">
        <v>25</v>
      </c>
      <c r="D1" s="377" t="s">
        <v>65</v>
      </c>
      <c r="E1" s="382" t="s">
        <v>26</v>
      </c>
      <c r="F1" s="382" t="s">
        <v>27</v>
      </c>
      <c r="G1" s="382" t="s">
        <v>66</v>
      </c>
      <c r="H1" s="382" t="s">
        <v>28</v>
      </c>
      <c r="I1" s="382" t="s">
        <v>29</v>
      </c>
      <c r="J1" s="377" t="s">
        <v>30</v>
      </c>
      <c r="K1" s="377" t="s">
        <v>31</v>
      </c>
      <c r="L1" s="377" t="s">
        <v>32</v>
      </c>
      <c r="M1" s="377" t="s">
        <v>33</v>
      </c>
      <c r="N1" s="378" t="s">
        <v>34</v>
      </c>
      <c r="O1" s="378"/>
      <c r="P1" s="378"/>
      <c r="Q1" s="378" t="s">
        <v>35</v>
      </c>
      <c r="R1" s="378"/>
      <c r="S1" s="378"/>
      <c r="T1" s="378"/>
      <c r="U1" s="378"/>
      <c r="V1" s="378" t="s">
        <v>36</v>
      </c>
      <c r="W1" s="378"/>
      <c r="X1" s="378"/>
      <c r="Y1" s="378"/>
      <c r="Z1" s="378"/>
      <c r="AA1" s="378"/>
      <c r="AB1" s="378"/>
      <c r="AC1" s="378" t="s">
        <v>37</v>
      </c>
      <c r="AD1" s="378"/>
      <c r="AE1" s="378"/>
      <c r="AF1" s="378"/>
      <c r="AG1" s="378"/>
      <c r="AH1" s="378"/>
      <c r="AI1" s="378"/>
      <c r="AJ1" s="378"/>
      <c r="AK1" s="378"/>
      <c r="AL1" s="378"/>
    </row>
    <row r="2" spans="1:38" s="39" customFormat="1" ht="15.75" x14ac:dyDescent="0.2">
      <c r="A2" s="380"/>
      <c r="B2" s="377"/>
      <c r="C2" s="377"/>
      <c r="D2" s="377"/>
      <c r="E2" s="382"/>
      <c r="F2" s="382"/>
      <c r="G2" s="382"/>
      <c r="H2" s="382"/>
      <c r="I2" s="382"/>
      <c r="J2" s="377"/>
      <c r="K2" s="377"/>
      <c r="L2" s="377"/>
      <c r="M2" s="377"/>
      <c r="N2" s="378"/>
      <c r="O2" s="378"/>
      <c r="P2" s="378"/>
      <c r="Q2" s="378"/>
      <c r="R2" s="378"/>
      <c r="S2" s="378"/>
      <c r="T2" s="378"/>
      <c r="U2" s="378"/>
      <c r="V2" s="378" t="s">
        <v>38</v>
      </c>
      <c r="W2" s="378"/>
      <c r="X2" s="378"/>
      <c r="Y2" s="378"/>
      <c r="Z2" s="378"/>
      <c r="AA2" s="378" t="s">
        <v>39</v>
      </c>
      <c r="AB2" s="378" t="s">
        <v>40</v>
      </c>
      <c r="AC2" s="378"/>
      <c r="AD2" s="378"/>
      <c r="AE2" s="378"/>
      <c r="AF2" s="378"/>
      <c r="AG2" s="378"/>
      <c r="AH2" s="378"/>
      <c r="AI2" s="378"/>
      <c r="AJ2" s="378"/>
      <c r="AK2" s="378"/>
      <c r="AL2" s="378"/>
    </row>
    <row r="3" spans="1:38" s="39" customFormat="1" ht="258.75" customHeight="1" thickBot="1" x14ac:dyDescent="0.25">
      <c r="A3" s="381"/>
      <c r="B3" s="377"/>
      <c r="C3" s="377"/>
      <c r="D3" s="377"/>
      <c r="E3" s="382"/>
      <c r="F3" s="382"/>
      <c r="G3" s="382"/>
      <c r="H3" s="382"/>
      <c r="I3" s="382"/>
      <c r="J3" s="377"/>
      <c r="K3" s="377"/>
      <c r="L3" s="377"/>
      <c r="M3" s="377"/>
      <c r="N3" s="59" t="s">
        <v>67</v>
      </c>
      <c r="O3" s="59" t="s">
        <v>68</v>
      </c>
      <c r="P3" s="59" t="s">
        <v>41</v>
      </c>
      <c r="Q3" s="59" t="s">
        <v>42</v>
      </c>
      <c r="R3" s="30" t="s">
        <v>90</v>
      </c>
      <c r="S3" s="59" t="s">
        <v>85</v>
      </c>
      <c r="T3" s="59" t="s">
        <v>86</v>
      </c>
      <c r="U3" s="59" t="s">
        <v>79</v>
      </c>
      <c r="V3" s="59" t="s">
        <v>43</v>
      </c>
      <c r="W3" s="59" t="s">
        <v>44</v>
      </c>
      <c r="X3" s="59" t="s">
        <v>45</v>
      </c>
      <c r="Y3" s="59" t="s">
        <v>46</v>
      </c>
      <c r="Z3" s="59" t="s">
        <v>69</v>
      </c>
      <c r="AA3" s="379"/>
      <c r="AB3" s="379"/>
      <c r="AC3" s="59" t="s">
        <v>47</v>
      </c>
      <c r="AD3" s="59" t="s">
        <v>48</v>
      </c>
      <c r="AE3" s="59" t="s">
        <v>49</v>
      </c>
      <c r="AF3" s="59" t="s">
        <v>50</v>
      </c>
      <c r="AG3" s="59" t="s">
        <v>51</v>
      </c>
      <c r="AH3" s="59" t="s">
        <v>52</v>
      </c>
      <c r="AI3" s="59" t="s">
        <v>53</v>
      </c>
      <c r="AJ3" s="59" t="s">
        <v>87</v>
      </c>
      <c r="AK3" s="59" t="s">
        <v>54</v>
      </c>
      <c r="AL3" s="59" t="s">
        <v>55</v>
      </c>
    </row>
    <row r="4" spans="1:38" s="39" customFormat="1" ht="216.75" customHeight="1" thickBot="1" x14ac:dyDescent="0.25">
      <c r="A4" s="360"/>
      <c r="B4" s="361" t="s">
        <v>190</v>
      </c>
      <c r="C4" s="364" t="s">
        <v>57</v>
      </c>
      <c r="D4" s="57" t="s">
        <v>145</v>
      </c>
      <c r="E4" s="364" t="s">
        <v>82</v>
      </c>
      <c r="F4" s="367" t="s">
        <v>146</v>
      </c>
      <c r="G4" s="361" t="s">
        <v>147</v>
      </c>
      <c r="H4" s="373"/>
      <c r="I4" s="40" t="s">
        <v>191</v>
      </c>
      <c r="J4" s="61" t="s">
        <v>148</v>
      </c>
      <c r="K4" s="61" t="s">
        <v>149</v>
      </c>
      <c r="L4" s="32" t="s">
        <v>150</v>
      </c>
      <c r="M4" s="361" t="s">
        <v>151</v>
      </c>
      <c r="N4" s="33" t="s">
        <v>192</v>
      </c>
      <c r="O4" s="41">
        <v>1</v>
      </c>
      <c r="P4" s="62" t="s">
        <v>156</v>
      </c>
      <c r="Q4" s="374" t="s">
        <v>193</v>
      </c>
      <c r="R4" s="62" t="s">
        <v>101</v>
      </c>
      <c r="S4" s="370" t="s">
        <v>194</v>
      </c>
      <c r="T4" s="370" t="s">
        <v>195</v>
      </c>
      <c r="U4" s="354" t="s">
        <v>152</v>
      </c>
      <c r="V4" s="354" t="s">
        <v>190</v>
      </c>
      <c r="W4" s="353" t="s">
        <v>56</v>
      </c>
      <c r="X4" s="353" t="s">
        <v>56</v>
      </c>
      <c r="Y4" s="353" t="s">
        <v>56</v>
      </c>
      <c r="Z4" s="353" t="s">
        <v>56</v>
      </c>
      <c r="AA4" s="353" t="s">
        <v>153</v>
      </c>
      <c r="AB4" s="353" t="s">
        <v>84</v>
      </c>
      <c r="AC4" s="353" t="s">
        <v>56</v>
      </c>
      <c r="AD4" s="353" t="s">
        <v>56</v>
      </c>
      <c r="AE4" s="353" t="s">
        <v>56</v>
      </c>
      <c r="AF4" s="353" t="s">
        <v>56</v>
      </c>
      <c r="AG4" s="353" t="s">
        <v>56</v>
      </c>
      <c r="AH4" s="356" t="s">
        <v>56</v>
      </c>
      <c r="AI4" s="354" t="s">
        <v>103</v>
      </c>
      <c r="AJ4" s="357" t="s">
        <v>196</v>
      </c>
      <c r="AK4" s="62" t="s">
        <v>76</v>
      </c>
      <c r="AL4" s="62" t="s">
        <v>197</v>
      </c>
    </row>
    <row r="5" spans="1:38" s="39" customFormat="1" ht="145.5" customHeight="1" thickBot="1" x14ac:dyDescent="0.25">
      <c r="A5" s="360"/>
      <c r="B5" s="362"/>
      <c r="C5" s="365"/>
      <c r="D5" s="57" t="s">
        <v>154</v>
      </c>
      <c r="E5" s="365"/>
      <c r="F5" s="368"/>
      <c r="G5" s="362"/>
      <c r="H5" s="373"/>
      <c r="I5" s="73" t="s">
        <v>198</v>
      </c>
      <c r="J5" s="55" t="s">
        <v>155</v>
      </c>
      <c r="K5" s="61" t="s">
        <v>149</v>
      </c>
      <c r="L5" s="32" t="s">
        <v>150</v>
      </c>
      <c r="M5" s="362"/>
      <c r="N5" s="74" t="s">
        <v>199</v>
      </c>
      <c r="O5" s="41">
        <v>0.11</v>
      </c>
      <c r="P5" s="62" t="s">
        <v>200</v>
      </c>
      <c r="Q5" s="375"/>
      <c r="R5" s="53" t="s">
        <v>201</v>
      </c>
      <c r="S5" s="371"/>
      <c r="T5" s="371"/>
      <c r="U5" s="354"/>
      <c r="V5" s="354"/>
      <c r="W5" s="353"/>
      <c r="X5" s="353"/>
      <c r="Y5" s="353"/>
      <c r="Z5" s="353"/>
      <c r="AA5" s="353"/>
      <c r="AB5" s="353"/>
      <c r="AC5" s="353"/>
      <c r="AD5" s="353"/>
      <c r="AE5" s="353"/>
      <c r="AF5" s="353"/>
      <c r="AG5" s="353"/>
      <c r="AH5" s="356"/>
      <c r="AI5" s="354"/>
      <c r="AJ5" s="358"/>
      <c r="AK5" s="62" t="s">
        <v>202</v>
      </c>
      <c r="AL5" s="53" t="s">
        <v>203</v>
      </c>
    </row>
    <row r="6" spans="1:38" s="39" customFormat="1" ht="123" customHeight="1" thickBot="1" x14ac:dyDescent="0.25">
      <c r="A6" s="360"/>
      <c r="B6" s="363"/>
      <c r="C6" s="366"/>
      <c r="D6" s="56"/>
      <c r="E6" s="366"/>
      <c r="F6" s="369"/>
      <c r="G6" s="363"/>
      <c r="H6" s="16" t="s">
        <v>114</v>
      </c>
      <c r="I6" s="49" t="s">
        <v>157</v>
      </c>
      <c r="J6" s="55" t="s">
        <v>158</v>
      </c>
      <c r="K6" s="55" t="s">
        <v>149</v>
      </c>
      <c r="L6" s="32" t="s">
        <v>150</v>
      </c>
      <c r="M6" s="363"/>
      <c r="N6" s="35" t="s">
        <v>134</v>
      </c>
      <c r="O6" s="41">
        <v>0</v>
      </c>
      <c r="P6" s="62" t="s">
        <v>134</v>
      </c>
      <c r="Q6" s="375"/>
      <c r="R6" s="62" t="s">
        <v>101</v>
      </c>
      <c r="S6" s="371"/>
      <c r="T6" s="371"/>
      <c r="U6" s="354"/>
      <c r="V6" s="354"/>
      <c r="W6" s="353"/>
      <c r="X6" s="353"/>
      <c r="Y6" s="353"/>
      <c r="Z6" s="353"/>
      <c r="AA6" s="353"/>
      <c r="AB6" s="353"/>
      <c r="AC6" s="353"/>
      <c r="AD6" s="353"/>
      <c r="AE6" s="353"/>
      <c r="AF6" s="353"/>
      <c r="AG6" s="353"/>
      <c r="AH6" s="356"/>
      <c r="AI6" s="354"/>
      <c r="AJ6" s="71"/>
      <c r="AK6" s="62"/>
      <c r="AL6" s="62"/>
    </row>
    <row r="7" spans="1:38" s="39" customFormat="1" ht="168.75" customHeight="1" thickBot="1" x14ac:dyDescent="0.25">
      <c r="A7" s="360"/>
      <c r="B7" s="361" t="s">
        <v>204</v>
      </c>
      <c r="C7" s="364" t="s">
        <v>57</v>
      </c>
      <c r="D7" s="58" t="s">
        <v>160</v>
      </c>
      <c r="E7" s="364" t="s">
        <v>82</v>
      </c>
      <c r="F7" s="367" t="s">
        <v>161</v>
      </c>
      <c r="G7" s="361" t="s">
        <v>63</v>
      </c>
      <c r="H7" s="373"/>
      <c r="I7" s="50" t="s">
        <v>205</v>
      </c>
      <c r="J7" s="75" t="s">
        <v>158</v>
      </c>
      <c r="K7" s="61" t="s">
        <v>149</v>
      </c>
      <c r="L7" s="32" t="s">
        <v>150</v>
      </c>
      <c r="M7" s="361" t="s">
        <v>89</v>
      </c>
      <c r="N7" s="76" t="s">
        <v>206</v>
      </c>
      <c r="O7" s="41">
        <v>0.5</v>
      </c>
      <c r="P7" s="63" t="s">
        <v>163</v>
      </c>
      <c r="Q7" s="375"/>
      <c r="R7" s="62" t="s">
        <v>101</v>
      </c>
      <c r="S7" s="371"/>
      <c r="T7" s="371"/>
      <c r="U7" s="354" t="s">
        <v>152</v>
      </c>
      <c r="V7" s="354" t="s">
        <v>159</v>
      </c>
      <c r="W7" s="353" t="s">
        <v>56</v>
      </c>
      <c r="X7" s="353" t="s">
        <v>56</v>
      </c>
      <c r="Y7" s="353" t="s">
        <v>56</v>
      </c>
      <c r="Z7" s="353" t="s">
        <v>56</v>
      </c>
      <c r="AA7" s="353" t="s">
        <v>153</v>
      </c>
      <c r="AB7" s="355" t="s">
        <v>207</v>
      </c>
      <c r="AC7" s="353" t="s">
        <v>56</v>
      </c>
      <c r="AD7" s="353" t="s">
        <v>56</v>
      </c>
      <c r="AE7" s="353" t="s">
        <v>164</v>
      </c>
      <c r="AF7" s="353" t="s">
        <v>164</v>
      </c>
      <c r="AG7" s="353" t="s">
        <v>164</v>
      </c>
      <c r="AH7" s="356" t="s">
        <v>56</v>
      </c>
      <c r="AI7" s="359" t="s">
        <v>103</v>
      </c>
      <c r="AJ7" s="351" t="s">
        <v>208</v>
      </c>
      <c r="AK7" s="62" t="s">
        <v>209</v>
      </c>
      <c r="AL7" s="62" t="s">
        <v>210</v>
      </c>
    </row>
    <row r="8" spans="1:38" s="39" customFormat="1" ht="160.5" customHeight="1" x14ac:dyDescent="0.2">
      <c r="A8" s="360"/>
      <c r="B8" s="362"/>
      <c r="C8" s="365"/>
      <c r="D8" s="58" t="s">
        <v>165</v>
      </c>
      <c r="E8" s="365"/>
      <c r="F8" s="368"/>
      <c r="G8" s="362"/>
      <c r="H8" s="373"/>
      <c r="I8" s="37" t="s">
        <v>211</v>
      </c>
      <c r="J8" s="34" t="s">
        <v>162</v>
      </c>
      <c r="K8" s="61" t="s">
        <v>149</v>
      </c>
      <c r="L8" s="32" t="s">
        <v>150</v>
      </c>
      <c r="M8" s="362"/>
      <c r="N8" s="74"/>
      <c r="O8" s="41">
        <v>1</v>
      </c>
      <c r="P8" s="62" t="s">
        <v>163</v>
      </c>
      <c r="Q8" s="375"/>
      <c r="R8" s="62" t="s">
        <v>212</v>
      </c>
      <c r="S8" s="371"/>
      <c r="T8" s="371"/>
      <c r="U8" s="354"/>
      <c r="V8" s="354"/>
      <c r="W8" s="353"/>
      <c r="X8" s="353"/>
      <c r="Y8" s="353"/>
      <c r="Z8" s="353"/>
      <c r="AA8" s="353"/>
      <c r="AB8" s="355"/>
      <c r="AC8" s="353"/>
      <c r="AD8" s="353"/>
      <c r="AE8" s="353"/>
      <c r="AF8" s="353"/>
      <c r="AG8" s="353"/>
      <c r="AH8" s="356"/>
      <c r="AI8" s="359"/>
      <c r="AJ8" s="352"/>
      <c r="AK8" s="62" t="s">
        <v>202</v>
      </c>
      <c r="AL8" s="53" t="s">
        <v>203</v>
      </c>
    </row>
    <row r="9" spans="1:38" s="39" customFormat="1" ht="131.25" customHeight="1" x14ac:dyDescent="0.2">
      <c r="A9" s="360"/>
      <c r="B9" s="363"/>
      <c r="C9" s="366"/>
      <c r="D9" s="56"/>
      <c r="E9" s="366"/>
      <c r="F9" s="369"/>
      <c r="G9" s="363"/>
      <c r="H9" s="16" t="s">
        <v>114</v>
      </c>
      <c r="I9" s="49" t="s">
        <v>166</v>
      </c>
      <c r="J9" s="55"/>
      <c r="K9" s="55"/>
      <c r="L9" s="34"/>
      <c r="M9" s="363"/>
      <c r="N9" s="35" t="s">
        <v>134</v>
      </c>
      <c r="O9" s="51">
        <v>0</v>
      </c>
      <c r="P9" s="64"/>
      <c r="Q9" s="376"/>
      <c r="R9" s="62"/>
      <c r="S9" s="372"/>
      <c r="T9" s="372"/>
      <c r="U9" s="354"/>
      <c r="V9" s="354"/>
      <c r="W9" s="353"/>
      <c r="X9" s="353"/>
      <c r="Y9" s="353"/>
      <c r="Z9" s="353"/>
      <c r="AA9" s="353"/>
      <c r="AB9" s="355"/>
      <c r="AC9" s="353"/>
      <c r="AD9" s="353"/>
      <c r="AE9" s="353"/>
      <c r="AF9" s="353"/>
      <c r="AG9" s="353"/>
      <c r="AH9" s="356"/>
      <c r="AI9" s="359"/>
      <c r="AJ9" s="52"/>
      <c r="AK9" s="62"/>
      <c r="AL9" s="62"/>
    </row>
    <row r="10" spans="1:38" s="39" customFormat="1" x14ac:dyDescent="0.2"/>
    <row r="11" spans="1:38" s="39" customFormat="1" x14ac:dyDescent="0.2"/>
    <row r="12" spans="1:38" s="39" customFormat="1" x14ac:dyDescent="0.2"/>
    <row r="13" spans="1:38" s="39" customFormat="1" x14ac:dyDescent="0.2"/>
    <row r="14" spans="1:38" s="39" customFormat="1" x14ac:dyDescent="0.2"/>
    <row r="15" spans="1:38" s="39" customFormat="1" x14ac:dyDescent="0.2"/>
    <row r="16" spans="1:38" s="39" customFormat="1" x14ac:dyDescent="0.2"/>
  </sheetData>
  <mergeCells count="71">
    <mergeCell ref="F1:F3"/>
    <mergeCell ref="G1:G3"/>
    <mergeCell ref="H1:H3"/>
    <mergeCell ref="I1:I3"/>
    <mergeCell ref="J1:J3"/>
    <mergeCell ref="A1:A3"/>
    <mergeCell ref="B1:B3"/>
    <mergeCell ref="C1:C3"/>
    <mergeCell ref="D1:D3"/>
    <mergeCell ref="E1:E3"/>
    <mergeCell ref="V1:AB1"/>
    <mergeCell ref="AC1:AL2"/>
    <mergeCell ref="V2:Z2"/>
    <mergeCell ref="AA2:AA3"/>
    <mergeCell ref="AB2:AB3"/>
    <mergeCell ref="M1:M3"/>
    <mergeCell ref="N1:P2"/>
    <mergeCell ref="L1:L3"/>
    <mergeCell ref="K1:K3"/>
    <mergeCell ref="Q1:U2"/>
    <mergeCell ref="T4:T9"/>
    <mergeCell ref="A4:A6"/>
    <mergeCell ref="B4:B6"/>
    <mergeCell ref="C4:C6"/>
    <mergeCell ref="E4:E6"/>
    <mergeCell ref="F4:F6"/>
    <mergeCell ref="G4:G6"/>
    <mergeCell ref="H4:H5"/>
    <mergeCell ref="M4:M6"/>
    <mergeCell ref="Q4:Q9"/>
    <mergeCell ref="S4:S9"/>
    <mergeCell ref="G7:G9"/>
    <mergeCell ref="H7:H8"/>
    <mergeCell ref="M7:M9"/>
    <mergeCell ref="AJ4:AJ5"/>
    <mergeCell ref="AH7:AH9"/>
    <mergeCell ref="AI7:AI9"/>
    <mergeCell ref="A7:A9"/>
    <mergeCell ref="B7:B9"/>
    <mergeCell ref="C7:C9"/>
    <mergeCell ref="E7:E9"/>
    <mergeCell ref="F7:F9"/>
    <mergeCell ref="AA4:AA6"/>
    <mergeCell ref="AB4:AB6"/>
    <mergeCell ref="AC4:AC6"/>
    <mergeCell ref="AD4:AD6"/>
    <mergeCell ref="AE4:AE6"/>
    <mergeCell ref="AF4:AF6"/>
    <mergeCell ref="U4:U6"/>
    <mergeCell ref="V4:V6"/>
    <mergeCell ref="U7:U9"/>
    <mergeCell ref="AG4:AG6"/>
    <mergeCell ref="AH4:AH6"/>
    <mergeCell ref="AI4:AI6"/>
    <mergeCell ref="Y4:Y6"/>
    <mergeCell ref="Z4:Z6"/>
    <mergeCell ref="W4:W6"/>
    <mergeCell ref="X4:X6"/>
    <mergeCell ref="AJ7:AJ8"/>
    <mergeCell ref="AG7:AG9"/>
    <mergeCell ref="V7:V9"/>
    <mergeCell ref="W7:W9"/>
    <mergeCell ref="X7:X9"/>
    <mergeCell ref="Y7:Y9"/>
    <mergeCell ref="Z7:Z9"/>
    <mergeCell ref="AA7:AA9"/>
    <mergeCell ref="AB7:AB9"/>
    <mergeCell ref="AC7:AC9"/>
    <mergeCell ref="AD7:AD9"/>
    <mergeCell ref="AE7:AE9"/>
    <mergeCell ref="AF7:AF9"/>
  </mergeCell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'G:\M-RIESGOS\MAPA RIESGOS-ENERO-2022\[GESTION ARTISTICA Y CULTURAL.xlsx]NO'!#REF!</xm:f>
          </x14:formula1>
          <xm:sqref>H4:H5 H7:H8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6"/>
  <sheetViews>
    <sheetView zoomScale="68" zoomScaleNormal="68" workbookViewId="0">
      <selection activeCell="B1" sqref="B1:B3"/>
    </sheetView>
  </sheetViews>
  <sheetFormatPr baseColWidth="10" defaultRowHeight="15" x14ac:dyDescent="0.25"/>
  <cols>
    <col min="1" max="1" width="43.85546875" customWidth="1"/>
    <col min="2" max="2" width="36.5703125" customWidth="1"/>
    <col min="3" max="3" width="32.140625" customWidth="1"/>
    <col min="4" max="4" width="52.7109375" customWidth="1"/>
    <col min="8" max="8" width="22.7109375" customWidth="1"/>
    <col min="9" max="9" width="67.7109375" customWidth="1"/>
    <col min="10" max="10" width="36.5703125" customWidth="1"/>
    <col min="14" max="14" width="55.7109375" customWidth="1"/>
    <col min="15" max="15" width="47" customWidth="1"/>
    <col min="16" max="16" width="52.85546875" customWidth="1"/>
    <col min="17" max="17" width="53.42578125" customWidth="1"/>
    <col min="18" max="18" width="30.7109375" customWidth="1"/>
    <col min="19" max="19" width="52.140625" customWidth="1"/>
    <col min="20" max="20" width="48.42578125" customWidth="1"/>
    <col min="21" max="21" width="34.7109375" customWidth="1"/>
    <col min="22" max="22" width="23.85546875" customWidth="1"/>
    <col min="23" max="23" width="56.140625" customWidth="1"/>
    <col min="28" max="28" width="26.5703125" customWidth="1"/>
    <col min="29" max="29" width="49.7109375" customWidth="1"/>
    <col min="30" max="30" width="57.42578125" customWidth="1"/>
    <col min="31" max="31" width="70.7109375" customWidth="1"/>
    <col min="32" max="32" width="55" customWidth="1"/>
    <col min="33" max="33" width="64" customWidth="1"/>
    <col min="34" max="34" width="59.5703125" customWidth="1"/>
    <col min="35" max="35" width="42.85546875" customWidth="1"/>
    <col min="36" max="36" width="71.42578125" customWidth="1"/>
    <col min="37" max="37" width="79.42578125" customWidth="1"/>
    <col min="38" max="38" width="54.85546875" customWidth="1"/>
    <col min="39" max="39" width="115" customWidth="1"/>
  </cols>
  <sheetData>
    <row r="1" spans="1:38" ht="38.25" customHeight="1" x14ac:dyDescent="0.25">
      <c r="A1" s="380" t="s">
        <v>64</v>
      </c>
      <c r="B1" s="377" t="s">
        <v>24</v>
      </c>
      <c r="C1" s="377" t="s">
        <v>25</v>
      </c>
      <c r="D1" s="377" t="s">
        <v>65</v>
      </c>
      <c r="E1" s="382" t="s">
        <v>26</v>
      </c>
      <c r="F1" s="382" t="s">
        <v>27</v>
      </c>
      <c r="G1" s="382" t="s">
        <v>66</v>
      </c>
      <c r="H1" s="382" t="s">
        <v>28</v>
      </c>
      <c r="I1" s="382" t="s">
        <v>29</v>
      </c>
      <c r="J1" s="377" t="s">
        <v>30</v>
      </c>
      <c r="K1" s="377" t="s">
        <v>31</v>
      </c>
      <c r="L1" s="377" t="s">
        <v>32</v>
      </c>
      <c r="M1" s="377" t="s">
        <v>33</v>
      </c>
      <c r="N1" s="378" t="s">
        <v>34</v>
      </c>
      <c r="O1" s="378"/>
      <c r="P1" s="378"/>
      <c r="Q1" s="378" t="s">
        <v>35</v>
      </c>
      <c r="R1" s="378"/>
      <c r="S1" s="378"/>
      <c r="T1" s="378"/>
      <c r="U1" s="378"/>
      <c r="V1" s="378" t="s">
        <v>36</v>
      </c>
      <c r="W1" s="378"/>
      <c r="X1" s="378"/>
      <c r="Y1" s="378"/>
      <c r="Z1" s="378"/>
      <c r="AA1" s="378"/>
      <c r="AB1" s="378"/>
      <c r="AC1" s="378" t="s">
        <v>37</v>
      </c>
      <c r="AD1" s="378"/>
      <c r="AE1" s="378"/>
      <c r="AF1" s="378"/>
      <c r="AG1" s="378"/>
      <c r="AH1" s="378"/>
      <c r="AI1" s="378"/>
      <c r="AJ1" s="378"/>
      <c r="AK1" s="378"/>
      <c r="AL1" s="378"/>
    </row>
    <row r="2" spans="1:38" ht="15.75" x14ac:dyDescent="0.25">
      <c r="A2" s="380"/>
      <c r="B2" s="377"/>
      <c r="C2" s="377"/>
      <c r="D2" s="377"/>
      <c r="E2" s="382"/>
      <c r="F2" s="382"/>
      <c r="G2" s="382"/>
      <c r="H2" s="382"/>
      <c r="I2" s="382"/>
      <c r="J2" s="377"/>
      <c r="K2" s="377"/>
      <c r="L2" s="377"/>
      <c r="M2" s="377"/>
      <c r="N2" s="378"/>
      <c r="O2" s="378"/>
      <c r="P2" s="378"/>
      <c r="Q2" s="378"/>
      <c r="R2" s="378"/>
      <c r="S2" s="378"/>
      <c r="T2" s="378"/>
      <c r="U2" s="378"/>
      <c r="V2" s="378" t="s">
        <v>38</v>
      </c>
      <c r="W2" s="378"/>
      <c r="X2" s="378"/>
      <c r="Y2" s="378"/>
      <c r="Z2" s="378"/>
      <c r="AA2" s="378" t="s">
        <v>39</v>
      </c>
      <c r="AB2" s="378" t="s">
        <v>40</v>
      </c>
      <c r="AC2" s="378"/>
      <c r="AD2" s="378"/>
      <c r="AE2" s="378"/>
      <c r="AF2" s="378"/>
      <c r="AG2" s="378"/>
      <c r="AH2" s="378"/>
      <c r="AI2" s="378"/>
      <c r="AJ2" s="378"/>
      <c r="AK2" s="378"/>
      <c r="AL2" s="378"/>
    </row>
    <row r="3" spans="1:38" ht="134.25" customHeight="1" thickBot="1" x14ac:dyDescent="0.3">
      <c r="A3" s="381"/>
      <c r="B3" s="377"/>
      <c r="C3" s="377"/>
      <c r="D3" s="377"/>
      <c r="E3" s="382"/>
      <c r="F3" s="382"/>
      <c r="G3" s="382"/>
      <c r="H3" s="430"/>
      <c r="I3" s="430"/>
      <c r="J3" s="429"/>
      <c r="K3" s="429"/>
      <c r="L3" s="429"/>
      <c r="M3" s="429"/>
      <c r="N3" s="82" t="s">
        <v>554</v>
      </c>
      <c r="O3" s="82" t="s">
        <v>68</v>
      </c>
      <c r="P3" s="82" t="s">
        <v>41</v>
      </c>
      <c r="Q3" s="82" t="s">
        <v>42</v>
      </c>
      <c r="R3" s="30" t="s">
        <v>270</v>
      </c>
      <c r="S3" s="82" t="s">
        <v>271</v>
      </c>
      <c r="T3" s="82" t="s">
        <v>414</v>
      </c>
      <c r="U3" s="82" t="s">
        <v>413</v>
      </c>
      <c r="V3" s="82" t="s">
        <v>43</v>
      </c>
      <c r="W3" s="82" t="s">
        <v>44</v>
      </c>
      <c r="X3" s="82" t="s">
        <v>45</v>
      </c>
      <c r="Y3" s="82" t="s">
        <v>46</v>
      </c>
      <c r="Z3" s="82" t="s">
        <v>69</v>
      </c>
      <c r="AA3" s="379"/>
      <c r="AB3" s="379"/>
      <c r="AC3" s="82" t="s">
        <v>47</v>
      </c>
      <c r="AD3" s="82" t="s">
        <v>48</v>
      </c>
      <c r="AE3" s="82" t="s">
        <v>49</v>
      </c>
      <c r="AF3" s="82" t="s">
        <v>50</v>
      </c>
      <c r="AG3" s="82" t="s">
        <v>51</v>
      </c>
      <c r="AH3" s="82" t="s">
        <v>52</v>
      </c>
      <c r="AI3" s="82" t="s">
        <v>53</v>
      </c>
      <c r="AJ3" s="82" t="s">
        <v>273</v>
      </c>
      <c r="AK3" s="82" t="s">
        <v>54</v>
      </c>
      <c r="AL3" s="82" t="s">
        <v>55</v>
      </c>
    </row>
    <row r="4" spans="1:38" ht="195.75" customHeight="1" x14ac:dyDescent="0.25">
      <c r="A4" s="411" t="s">
        <v>555</v>
      </c>
      <c r="B4" s="414" t="s">
        <v>556</v>
      </c>
      <c r="C4" s="417" t="s">
        <v>57</v>
      </c>
      <c r="D4" s="202" t="s">
        <v>557</v>
      </c>
      <c r="E4" s="420" t="s">
        <v>423</v>
      </c>
      <c r="F4" s="423" t="s">
        <v>72</v>
      </c>
      <c r="G4" s="426" t="s">
        <v>81</v>
      </c>
      <c r="H4" s="397" t="s">
        <v>59</v>
      </c>
      <c r="I4" s="203" t="s">
        <v>558</v>
      </c>
      <c r="J4" s="204" t="s">
        <v>559</v>
      </c>
      <c r="K4" s="205" t="s">
        <v>83</v>
      </c>
      <c r="L4" s="205" t="s">
        <v>560</v>
      </c>
      <c r="M4" s="399" t="s">
        <v>561</v>
      </c>
      <c r="N4" s="206" t="s">
        <v>562</v>
      </c>
      <c r="O4" s="207" t="s">
        <v>563</v>
      </c>
      <c r="P4" s="402" t="s">
        <v>564</v>
      </c>
      <c r="Q4" s="405" t="s">
        <v>565</v>
      </c>
      <c r="R4" s="407" t="s">
        <v>566</v>
      </c>
      <c r="S4" s="410" t="s">
        <v>402</v>
      </c>
      <c r="T4" s="394" t="s">
        <v>567</v>
      </c>
      <c r="U4" s="383" t="s">
        <v>568</v>
      </c>
      <c r="V4" s="395" t="s">
        <v>556</v>
      </c>
      <c r="W4" s="384" t="s">
        <v>294</v>
      </c>
      <c r="X4" s="384" t="s">
        <v>294</v>
      </c>
      <c r="Y4" s="384" t="s">
        <v>294</v>
      </c>
      <c r="Z4" s="384" t="s">
        <v>294</v>
      </c>
      <c r="AA4" s="384" t="s">
        <v>569</v>
      </c>
      <c r="AB4" s="391" t="s">
        <v>84</v>
      </c>
      <c r="AC4" s="384" t="s">
        <v>294</v>
      </c>
      <c r="AD4" s="384" t="s">
        <v>294</v>
      </c>
      <c r="AE4" s="384" t="s">
        <v>294</v>
      </c>
      <c r="AF4" s="384" t="s">
        <v>294</v>
      </c>
      <c r="AG4" s="385" t="s">
        <v>294</v>
      </c>
      <c r="AH4" s="388" t="s">
        <v>294</v>
      </c>
      <c r="AI4" s="383" t="s">
        <v>570</v>
      </c>
      <c r="AJ4" s="391" t="s">
        <v>571</v>
      </c>
      <c r="AK4" s="383" t="s">
        <v>572</v>
      </c>
      <c r="AL4" s="383" t="s">
        <v>573</v>
      </c>
    </row>
    <row r="5" spans="1:38" ht="409.5" customHeight="1" x14ac:dyDescent="0.25">
      <c r="A5" s="412"/>
      <c r="B5" s="415"/>
      <c r="C5" s="418"/>
      <c r="D5" s="125" t="s">
        <v>574</v>
      </c>
      <c r="E5" s="421"/>
      <c r="F5" s="424"/>
      <c r="G5" s="427"/>
      <c r="H5" s="398"/>
      <c r="I5" s="208" t="s">
        <v>575</v>
      </c>
      <c r="J5" s="209" t="s">
        <v>576</v>
      </c>
      <c r="K5" s="210" t="s">
        <v>83</v>
      </c>
      <c r="L5" s="210" t="s">
        <v>577</v>
      </c>
      <c r="M5" s="400"/>
      <c r="N5" s="211" t="s">
        <v>578</v>
      </c>
      <c r="O5" s="129" t="s">
        <v>563</v>
      </c>
      <c r="P5" s="403"/>
      <c r="Q5" s="394"/>
      <c r="R5" s="408"/>
      <c r="S5" s="410"/>
      <c r="T5" s="394"/>
      <c r="U5" s="383"/>
      <c r="V5" s="396"/>
      <c r="W5" s="384"/>
      <c r="X5" s="384"/>
      <c r="Y5" s="384"/>
      <c r="Z5" s="384"/>
      <c r="AA5" s="384"/>
      <c r="AB5" s="392"/>
      <c r="AC5" s="384"/>
      <c r="AD5" s="384"/>
      <c r="AE5" s="384"/>
      <c r="AF5" s="384"/>
      <c r="AG5" s="386"/>
      <c r="AH5" s="389"/>
      <c r="AI5" s="383"/>
      <c r="AJ5" s="392"/>
      <c r="AK5" s="383"/>
      <c r="AL5" s="383"/>
    </row>
    <row r="6" spans="1:38" ht="75.75" thickBot="1" x14ac:dyDescent="0.3">
      <c r="A6" s="413"/>
      <c r="B6" s="416"/>
      <c r="C6" s="419"/>
      <c r="D6" s="212"/>
      <c r="E6" s="422"/>
      <c r="F6" s="425"/>
      <c r="G6" s="428"/>
      <c r="H6" s="213" t="s">
        <v>58</v>
      </c>
      <c r="I6" s="214" t="s">
        <v>579</v>
      </c>
      <c r="J6" s="215" t="s">
        <v>580</v>
      </c>
      <c r="K6" s="12" t="s">
        <v>83</v>
      </c>
      <c r="L6" s="12" t="s">
        <v>444</v>
      </c>
      <c r="M6" s="401"/>
      <c r="N6" s="216" t="s">
        <v>581</v>
      </c>
      <c r="O6" s="217"/>
      <c r="P6" s="404"/>
      <c r="Q6" s="406"/>
      <c r="R6" s="409"/>
      <c r="S6" s="410"/>
      <c r="T6" s="394"/>
      <c r="U6" s="383"/>
      <c r="V6" s="396"/>
      <c r="W6" s="384"/>
      <c r="X6" s="384"/>
      <c r="Y6" s="384"/>
      <c r="Z6" s="384"/>
      <c r="AA6" s="384"/>
      <c r="AB6" s="393"/>
      <c r="AC6" s="384"/>
      <c r="AD6" s="384"/>
      <c r="AE6" s="384"/>
      <c r="AF6" s="384"/>
      <c r="AG6" s="387"/>
      <c r="AH6" s="390"/>
      <c r="AI6" s="383"/>
      <c r="AJ6" s="393"/>
      <c r="AK6" s="383"/>
      <c r="AL6" s="383"/>
    </row>
  </sheetData>
  <mergeCells count="51">
    <mergeCell ref="L1:L3"/>
    <mergeCell ref="A1:A3"/>
    <mergeCell ref="B1:B3"/>
    <mergeCell ref="C1:C3"/>
    <mergeCell ref="D1:D3"/>
    <mergeCell ref="E1:E3"/>
    <mergeCell ref="F1:F3"/>
    <mergeCell ref="G1:G3"/>
    <mergeCell ref="H1:H3"/>
    <mergeCell ref="I1:I3"/>
    <mergeCell ref="J1:J3"/>
    <mergeCell ref="K1:K3"/>
    <mergeCell ref="M1:M3"/>
    <mergeCell ref="N1:P2"/>
    <mergeCell ref="Q1:U2"/>
    <mergeCell ref="V1:AB1"/>
    <mergeCell ref="AC1:AL2"/>
    <mergeCell ref="V2:Z2"/>
    <mergeCell ref="AA2:AA3"/>
    <mergeCell ref="AB2:AB3"/>
    <mergeCell ref="S4:S6"/>
    <mergeCell ref="A4:A6"/>
    <mergeCell ref="B4:B6"/>
    <mergeCell ref="C4:C6"/>
    <mergeCell ref="E4:E6"/>
    <mergeCell ref="F4:F6"/>
    <mergeCell ref="G4:G6"/>
    <mergeCell ref="H4:H5"/>
    <mergeCell ref="M4:M6"/>
    <mergeCell ref="P4:P6"/>
    <mergeCell ref="Q4:Q6"/>
    <mergeCell ref="R4:R6"/>
    <mergeCell ref="AE4:AE6"/>
    <mergeCell ref="T4:T6"/>
    <mergeCell ref="U4:U6"/>
    <mergeCell ref="V4:V6"/>
    <mergeCell ref="W4:W6"/>
    <mergeCell ref="X4:X6"/>
    <mergeCell ref="Y4:Y6"/>
    <mergeCell ref="Z4:Z6"/>
    <mergeCell ref="AA4:AA6"/>
    <mergeCell ref="AB4:AB6"/>
    <mergeCell ref="AC4:AC6"/>
    <mergeCell ref="AD4:AD6"/>
    <mergeCell ref="AL4:AL6"/>
    <mergeCell ref="AF4:AF6"/>
    <mergeCell ref="AG4:AG6"/>
    <mergeCell ref="AH4:AH6"/>
    <mergeCell ref="AI4:AI6"/>
    <mergeCell ref="AJ4:AJ6"/>
    <mergeCell ref="AK4:AK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'G:\M-RIESGOS\MAPA RIESGOS-ENERO-2022\[GESTION ARTISTICA Y CULTURAL.xlsx]NO'!#REF!</xm:f>
          </x14:formula1>
          <xm:sqref>H4:H5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10"/>
  <sheetViews>
    <sheetView zoomScale="60" zoomScaleNormal="60" workbookViewId="0">
      <selection sqref="A1:A3"/>
    </sheetView>
  </sheetViews>
  <sheetFormatPr baseColWidth="10" defaultRowHeight="15" x14ac:dyDescent="0.25"/>
  <cols>
    <col min="1" max="1" width="52.140625" customWidth="1"/>
    <col min="2" max="2" width="26.7109375" customWidth="1"/>
    <col min="4" max="4" width="120.85546875" customWidth="1"/>
    <col min="9" max="9" width="29.7109375" customWidth="1"/>
    <col min="14" max="14" width="63.5703125" customWidth="1"/>
    <col min="15" max="15" width="78.85546875" customWidth="1"/>
    <col min="16" max="16" width="66" customWidth="1"/>
    <col min="17" max="17" width="56" customWidth="1"/>
    <col min="18" max="18" width="47.85546875" customWidth="1"/>
    <col min="19" max="20" width="46.42578125" customWidth="1"/>
    <col min="21" max="21" width="36.85546875" customWidth="1"/>
    <col min="22" max="22" width="36.7109375" customWidth="1"/>
    <col min="23" max="23" width="46.140625" customWidth="1"/>
    <col min="28" max="28" width="39.5703125" customWidth="1"/>
    <col min="29" max="29" width="33.140625" customWidth="1"/>
    <col min="35" max="35" width="42.85546875" customWidth="1"/>
    <col min="36" max="36" width="38.85546875" customWidth="1"/>
    <col min="37" max="37" width="65.7109375" customWidth="1"/>
    <col min="38" max="38" width="44" customWidth="1"/>
    <col min="39" max="39" width="38.28515625" customWidth="1"/>
    <col min="51" max="51" width="98.85546875" customWidth="1"/>
    <col min="52" max="52" width="40.28515625" customWidth="1"/>
  </cols>
  <sheetData>
    <row r="1" spans="1:38" s="139" customFormat="1" ht="36.75" customHeight="1" x14ac:dyDescent="0.2">
      <c r="A1" s="477" t="s">
        <v>64</v>
      </c>
      <c r="B1" s="464" t="s">
        <v>24</v>
      </c>
      <c r="C1" s="464" t="s">
        <v>25</v>
      </c>
      <c r="D1" s="464" t="s">
        <v>65</v>
      </c>
      <c r="E1" s="477" t="s">
        <v>26</v>
      </c>
      <c r="F1" s="477" t="s">
        <v>27</v>
      </c>
      <c r="G1" s="477" t="s">
        <v>66</v>
      </c>
      <c r="H1" s="477" t="s">
        <v>28</v>
      </c>
      <c r="I1" s="477" t="s">
        <v>29</v>
      </c>
      <c r="J1" s="464" t="s">
        <v>30</v>
      </c>
      <c r="K1" s="464" t="s">
        <v>31</v>
      </c>
      <c r="L1" s="464" t="s">
        <v>32</v>
      </c>
      <c r="M1" s="464" t="s">
        <v>33</v>
      </c>
      <c r="N1" s="465" t="s">
        <v>34</v>
      </c>
      <c r="O1" s="466"/>
      <c r="P1" s="467"/>
      <c r="Q1" s="470" t="s">
        <v>35</v>
      </c>
      <c r="R1" s="466"/>
      <c r="S1" s="466"/>
      <c r="T1" s="466"/>
      <c r="U1" s="467"/>
      <c r="V1" s="472" t="s">
        <v>36</v>
      </c>
      <c r="W1" s="473"/>
      <c r="X1" s="473"/>
      <c r="Y1" s="473"/>
      <c r="Z1" s="473"/>
      <c r="AA1" s="473"/>
      <c r="AB1" s="474"/>
      <c r="AC1" s="470" t="s">
        <v>37</v>
      </c>
      <c r="AD1" s="466"/>
      <c r="AE1" s="466"/>
      <c r="AF1" s="466"/>
      <c r="AG1" s="466"/>
      <c r="AH1" s="466"/>
      <c r="AI1" s="466"/>
      <c r="AJ1" s="466"/>
      <c r="AK1" s="466"/>
      <c r="AL1" s="467"/>
    </row>
    <row r="2" spans="1:38" s="139" customFormat="1" ht="33.75" customHeight="1" x14ac:dyDescent="0.2">
      <c r="A2" s="477"/>
      <c r="B2" s="464"/>
      <c r="C2" s="464"/>
      <c r="D2" s="464"/>
      <c r="E2" s="477"/>
      <c r="F2" s="477"/>
      <c r="G2" s="477"/>
      <c r="H2" s="477"/>
      <c r="I2" s="477"/>
      <c r="J2" s="464"/>
      <c r="K2" s="464"/>
      <c r="L2" s="464"/>
      <c r="M2" s="464"/>
      <c r="N2" s="468"/>
      <c r="O2" s="468"/>
      <c r="P2" s="469"/>
      <c r="Q2" s="471"/>
      <c r="R2" s="468"/>
      <c r="S2" s="468"/>
      <c r="T2" s="468"/>
      <c r="U2" s="469"/>
      <c r="V2" s="472" t="s">
        <v>38</v>
      </c>
      <c r="W2" s="473"/>
      <c r="X2" s="473"/>
      <c r="Y2" s="473"/>
      <c r="Z2" s="474"/>
      <c r="AA2" s="475" t="s">
        <v>39</v>
      </c>
      <c r="AB2" s="475" t="s">
        <v>40</v>
      </c>
      <c r="AC2" s="471"/>
      <c r="AD2" s="468"/>
      <c r="AE2" s="468"/>
      <c r="AF2" s="468"/>
      <c r="AG2" s="468"/>
      <c r="AH2" s="468"/>
      <c r="AI2" s="468"/>
      <c r="AJ2" s="468"/>
      <c r="AK2" s="468"/>
      <c r="AL2" s="469"/>
    </row>
    <row r="3" spans="1:38" s="182" customFormat="1" ht="80.25" customHeight="1" x14ac:dyDescent="0.2">
      <c r="A3" s="477"/>
      <c r="B3" s="464"/>
      <c r="C3" s="464"/>
      <c r="D3" s="464"/>
      <c r="E3" s="477"/>
      <c r="F3" s="477"/>
      <c r="G3" s="477"/>
      <c r="H3" s="477"/>
      <c r="I3" s="477"/>
      <c r="J3" s="464"/>
      <c r="K3" s="464"/>
      <c r="L3" s="464"/>
      <c r="M3" s="464"/>
      <c r="N3" s="179" t="s">
        <v>511</v>
      </c>
      <c r="O3" s="180" t="s">
        <v>512</v>
      </c>
      <c r="P3" s="180" t="s">
        <v>41</v>
      </c>
      <c r="Q3" s="180" t="s">
        <v>42</v>
      </c>
      <c r="R3" s="180" t="s">
        <v>513</v>
      </c>
      <c r="S3" s="180" t="s">
        <v>85</v>
      </c>
      <c r="T3" s="180" t="s">
        <v>514</v>
      </c>
      <c r="U3" s="180" t="s">
        <v>79</v>
      </c>
      <c r="V3" s="180" t="s">
        <v>43</v>
      </c>
      <c r="W3" s="180" t="s">
        <v>44</v>
      </c>
      <c r="X3" s="180" t="s">
        <v>45</v>
      </c>
      <c r="Y3" s="180" t="s">
        <v>46</v>
      </c>
      <c r="Z3" s="180" t="s">
        <v>69</v>
      </c>
      <c r="AA3" s="476"/>
      <c r="AB3" s="476"/>
      <c r="AC3" s="180" t="s">
        <v>47</v>
      </c>
      <c r="AD3" s="181" t="s">
        <v>48</v>
      </c>
      <c r="AE3" s="180" t="s">
        <v>49</v>
      </c>
      <c r="AF3" s="180" t="s">
        <v>50</v>
      </c>
      <c r="AG3" s="180" t="s">
        <v>51</v>
      </c>
      <c r="AH3" s="180" t="s">
        <v>52</v>
      </c>
      <c r="AI3" s="180" t="s">
        <v>53</v>
      </c>
      <c r="AJ3" s="180" t="s">
        <v>419</v>
      </c>
      <c r="AK3" s="180" t="s">
        <v>515</v>
      </c>
      <c r="AL3" s="180" t="s">
        <v>55</v>
      </c>
    </row>
    <row r="4" spans="1:38" s="139" customFormat="1" ht="409.5" customHeight="1" x14ac:dyDescent="0.2">
      <c r="A4" s="459" t="str">
        <f>([2]CONTEXTO!A8&amp;" "&amp;[2]CONTEXTO!A9)</f>
        <v>PROCESO: GESTION DE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
      <c r="B4" s="455" t="str">
        <f>[2]DESCRIPCION!A16</f>
        <v>Posibilidad de Recibir y/o solicitar dadivas o beneficios a nombre propio o de terceros por realizar tramites sin el cumplimiento de los requisitos</v>
      </c>
      <c r="C4" s="463" t="str">
        <f>'[2]IDENTIFICACION DE RIESGOS'!J16</f>
        <v>CORRUPCION</v>
      </c>
      <c r="D4" s="183" t="str">
        <f>[2]DESCRIPCION!D16</f>
        <v>Ausencia de bancos de conceptos técnico-jurídicos que frenen la interpretación subjetiva de las normas o reglamentos</v>
      </c>
      <c r="E4" s="463" t="str">
        <f>'[2]VALORACIÓN RIESGOS RESIDUAL'!E56:G56</f>
        <v>Posible</v>
      </c>
      <c r="F4" s="463" t="str">
        <f>'[2]VALORACIÓN RIESGOS RESIDUAL'!J56</f>
        <v>Catastrófico</v>
      </c>
      <c r="G4" s="463" t="str">
        <f>'[2]VALORACIÓN RIESGOS RESIDUAL'!K53</f>
        <v>EXTREMA</v>
      </c>
      <c r="H4" s="455" t="s">
        <v>59</v>
      </c>
      <c r="I4" s="184" t="s">
        <v>516</v>
      </c>
      <c r="J4" s="185" t="s">
        <v>517</v>
      </c>
      <c r="K4" s="186" t="s">
        <v>518</v>
      </c>
      <c r="L4" s="184" t="s">
        <v>109</v>
      </c>
      <c r="M4" s="455" t="s">
        <v>519</v>
      </c>
      <c r="N4" s="94" t="s">
        <v>520</v>
      </c>
      <c r="O4" s="187">
        <v>1</v>
      </c>
      <c r="P4" s="188" t="s">
        <v>521</v>
      </c>
      <c r="Q4" s="440" t="s">
        <v>522</v>
      </c>
      <c r="R4" s="189" t="s">
        <v>456</v>
      </c>
      <c r="S4" s="456" t="s">
        <v>433</v>
      </c>
      <c r="T4" s="434" t="s">
        <v>523</v>
      </c>
      <c r="U4" s="437" t="s">
        <v>459</v>
      </c>
      <c r="V4" s="440" t="s">
        <v>524</v>
      </c>
      <c r="W4" s="451" t="s">
        <v>525</v>
      </c>
      <c r="X4" s="451" t="s">
        <v>525</v>
      </c>
      <c r="Y4" s="451" t="s">
        <v>525</v>
      </c>
      <c r="Z4" s="451" t="s">
        <v>525</v>
      </c>
      <c r="AA4" s="454" t="s">
        <v>498</v>
      </c>
      <c r="AB4" s="446" t="s">
        <v>461</v>
      </c>
      <c r="AC4" s="431" t="s">
        <v>525</v>
      </c>
      <c r="AD4" s="431" t="s">
        <v>525</v>
      </c>
      <c r="AE4" s="431" t="s">
        <v>525</v>
      </c>
      <c r="AF4" s="431" t="s">
        <v>525</v>
      </c>
      <c r="AG4" s="431" t="s">
        <v>525</v>
      </c>
      <c r="AH4" s="431" t="s">
        <v>525</v>
      </c>
      <c r="AI4" s="434" t="s">
        <v>526</v>
      </c>
      <c r="AJ4" s="434" t="s">
        <v>527</v>
      </c>
      <c r="AK4" s="437" t="s">
        <v>528</v>
      </c>
      <c r="AL4" s="440" t="s">
        <v>529</v>
      </c>
    </row>
    <row r="5" spans="1:38" s="139" customFormat="1" ht="409.5" customHeight="1" x14ac:dyDescent="0.2">
      <c r="A5" s="460"/>
      <c r="B5" s="443"/>
      <c r="C5" s="443"/>
      <c r="D5" s="190" t="str">
        <f>[2]DESCRIPCION!D17</f>
        <v>Ausencia de autonomía profesional para el análisis de requisitos y no existe manipulación de decisiones por encima de la decisión técnica</v>
      </c>
      <c r="E5" s="443"/>
      <c r="F5" s="443"/>
      <c r="G5" s="443"/>
      <c r="H5" s="443"/>
      <c r="I5" s="191" t="s">
        <v>530</v>
      </c>
      <c r="J5" s="192" t="s">
        <v>531</v>
      </c>
      <c r="K5" s="186" t="s">
        <v>518</v>
      </c>
      <c r="L5" s="191" t="s">
        <v>532</v>
      </c>
      <c r="M5" s="443"/>
      <c r="N5" s="94" t="s">
        <v>533</v>
      </c>
      <c r="O5" s="187">
        <v>1</v>
      </c>
      <c r="P5" s="188" t="s">
        <v>534</v>
      </c>
      <c r="Q5" s="449"/>
      <c r="R5" s="193"/>
      <c r="S5" s="457"/>
      <c r="T5" s="435"/>
      <c r="U5" s="438"/>
      <c r="V5" s="449"/>
      <c r="W5" s="452"/>
      <c r="X5" s="452"/>
      <c r="Y5" s="452"/>
      <c r="Z5" s="452"/>
      <c r="AA5" s="452"/>
      <c r="AB5" s="447"/>
      <c r="AC5" s="432"/>
      <c r="AD5" s="432"/>
      <c r="AE5" s="432"/>
      <c r="AF5" s="432"/>
      <c r="AG5" s="432"/>
      <c r="AH5" s="432"/>
      <c r="AI5" s="435"/>
      <c r="AJ5" s="435"/>
      <c r="AK5" s="438"/>
      <c r="AL5" s="441"/>
    </row>
    <row r="6" spans="1:38" s="139" customFormat="1" ht="409.5" customHeight="1" x14ac:dyDescent="0.2">
      <c r="A6" s="460"/>
      <c r="B6" s="443"/>
      <c r="C6" s="443"/>
      <c r="D6" s="442" t="str">
        <f>[2]DESCRIPCION!D18</f>
        <v>Fallas en la cultura de la probidad</v>
      </c>
      <c r="E6" s="443"/>
      <c r="F6" s="443"/>
      <c r="G6" s="443"/>
      <c r="H6" s="443"/>
      <c r="I6" s="191" t="s">
        <v>535</v>
      </c>
      <c r="J6" s="192" t="s">
        <v>536</v>
      </c>
      <c r="K6" s="192" t="s">
        <v>537</v>
      </c>
      <c r="L6" s="192" t="s">
        <v>109</v>
      </c>
      <c r="M6" s="443"/>
      <c r="N6" s="94" t="s">
        <v>538</v>
      </c>
      <c r="O6" s="187">
        <v>1</v>
      </c>
      <c r="P6" s="194" t="s">
        <v>539</v>
      </c>
      <c r="Q6" s="449"/>
      <c r="R6" s="193"/>
      <c r="S6" s="457"/>
      <c r="T6" s="435"/>
      <c r="U6" s="438"/>
      <c r="V6" s="449"/>
      <c r="W6" s="452"/>
      <c r="X6" s="452"/>
      <c r="Y6" s="452"/>
      <c r="Z6" s="452"/>
      <c r="AA6" s="452"/>
      <c r="AB6" s="447"/>
      <c r="AC6" s="432"/>
      <c r="AD6" s="432"/>
      <c r="AE6" s="432"/>
      <c r="AF6" s="432"/>
      <c r="AG6" s="432"/>
      <c r="AH6" s="432"/>
      <c r="AI6" s="435"/>
      <c r="AJ6" s="435"/>
      <c r="AK6" s="438"/>
      <c r="AL6" s="190"/>
    </row>
    <row r="7" spans="1:38" s="139" customFormat="1" ht="409.5" customHeight="1" x14ac:dyDescent="0.2">
      <c r="A7" s="460"/>
      <c r="B7" s="443"/>
      <c r="C7" s="443"/>
      <c r="D7" s="443"/>
      <c r="E7" s="443"/>
      <c r="F7" s="443"/>
      <c r="G7" s="443"/>
      <c r="H7" s="443"/>
      <c r="I7" s="191" t="s">
        <v>540</v>
      </c>
      <c r="J7" s="192" t="s">
        <v>541</v>
      </c>
      <c r="K7" s="192" t="s">
        <v>542</v>
      </c>
      <c r="L7" s="192" t="s">
        <v>109</v>
      </c>
      <c r="M7" s="443"/>
      <c r="N7" s="94" t="s">
        <v>543</v>
      </c>
      <c r="O7" s="187">
        <v>1</v>
      </c>
      <c r="P7" s="194" t="s">
        <v>544</v>
      </c>
      <c r="Q7" s="449"/>
      <c r="R7" s="193"/>
      <c r="S7" s="457"/>
      <c r="T7" s="435"/>
      <c r="U7" s="438"/>
      <c r="V7" s="449"/>
      <c r="W7" s="452"/>
      <c r="X7" s="452"/>
      <c r="Y7" s="452"/>
      <c r="Z7" s="452"/>
      <c r="AA7" s="452"/>
      <c r="AB7" s="447"/>
      <c r="AC7" s="432"/>
      <c r="AD7" s="432"/>
      <c r="AE7" s="432"/>
      <c r="AF7" s="432"/>
      <c r="AG7" s="432"/>
      <c r="AH7" s="432"/>
      <c r="AI7" s="435"/>
      <c r="AJ7" s="435"/>
      <c r="AK7" s="438"/>
      <c r="AL7" s="444"/>
    </row>
    <row r="8" spans="1:38" s="139" customFormat="1" ht="409.5" customHeight="1" x14ac:dyDescent="0.2">
      <c r="A8" s="460"/>
      <c r="B8" s="443"/>
      <c r="C8" s="443"/>
      <c r="D8" s="443"/>
      <c r="E8" s="443"/>
      <c r="F8" s="443"/>
      <c r="G8" s="443"/>
      <c r="H8" s="445"/>
      <c r="I8" s="191" t="s">
        <v>545</v>
      </c>
      <c r="J8" s="192" t="s">
        <v>546</v>
      </c>
      <c r="K8" s="192" t="s">
        <v>542</v>
      </c>
      <c r="L8" s="192" t="s">
        <v>547</v>
      </c>
      <c r="M8" s="443"/>
      <c r="N8" s="94" t="s">
        <v>548</v>
      </c>
      <c r="O8" s="187">
        <v>1</v>
      </c>
      <c r="P8" s="194" t="s">
        <v>549</v>
      </c>
      <c r="Q8" s="450"/>
      <c r="R8" s="195"/>
      <c r="S8" s="458"/>
      <c r="T8" s="436"/>
      <c r="U8" s="439"/>
      <c r="V8" s="450"/>
      <c r="W8" s="453"/>
      <c r="X8" s="453"/>
      <c r="Y8" s="453"/>
      <c r="Z8" s="453"/>
      <c r="AA8" s="453"/>
      <c r="AB8" s="448"/>
      <c r="AC8" s="433"/>
      <c r="AD8" s="433"/>
      <c r="AE8" s="433"/>
      <c r="AF8" s="433"/>
      <c r="AG8" s="433"/>
      <c r="AH8" s="433"/>
      <c r="AI8" s="436"/>
      <c r="AJ8" s="436"/>
      <c r="AK8" s="439"/>
      <c r="AL8" s="445"/>
    </row>
    <row r="9" spans="1:38" s="139" customFormat="1" ht="409.5" customHeight="1" thickBot="1" x14ac:dyDescent="0.25">
      <c r="A9" s="461"/>
      <c r="B9" s="462"/>
      <c r="C9" s="462"/>
      <c r="D9" s="196"/>
      <c r="E9" s="462"/>
      <c r="F9" s="462"/>
      <c r="G9" s="462"/>
      <c r="H9" s="197" t="s">
        <v>58</v>
      </c>
      <c r="I9" s="198" t="s">
        <v>550</v>
      </c>
      <c r="J9" s="192" t="s">
        <v>551</v>
      </c>
      <c r="K9" s="192" t="s">
        <v>518</v>
      </c>
      <c r="L9" s="192" t="s">
        <v>552</v>
      </c>
      <c r="M9" s="445"/>
      <c r="N9" s="190" t="s">
        <v>553</v>
      </c>
      <c r="O9" s="199"/>
      <c r="P9" s="200"/>
      <c r="Q9" s="200"/>
      <c r="R9" s="200"/>
      <c r="S9" s="201"/>
      <c r="T9" s="200"/>
      <c r="U9" s="200"/>
      <c r="V9" s="200"/>
      <c r="W9" s="200"/>
      <c r="X9" s="200"/>
      <c r="Y9" s="200"/>
      <c r="Z9" s="200"/>
      <c r="AA9" s="200"/>
      <c r="AB9" s="200"/>
      <c r="AC9" s="200"/>
      <c r="AD9" s="200"/>
      <c r="AE9" s="200"/>
      <c r="AF9" s="200"/>
      <c r="AG9" s="200"/>
      <c r="AH9" s="200"/>
      <c r="AI9" s="200"/>
      <c r="AJ9" s="200"/>
      <c r="AK9" s="200"/>
      <c r="AL9" s="200"/>
    </row>
    <row r="10" spans="1:38" s="39" customFormat="1" ht="409.5" customHeight="1" x14ac:dyDescent="0.2"/>
  </sheetData>
  <mergeCells count="51">
    <mergeCell ref="L1:L3"/>
    <mergeCell ref="A1:A3"/>
    <mergeCell ref="B1:B3"/>
    <mergeCell ref="C1:C3"/>
    <mergeCell ref="D1:D3"/>
    <mergeCell ref="E1:E3"/>
    <mergeCell ref="F1:F3"/>
    <mergeCell ref="G1:G3"/>
    <mergeCell ref="H1:H3"/>
    <mergeCell ref="I1:I3"/>
    <mergeCell ref="J1:J3"/>
    <mergeCell ref="K1:K3"/>
    <mergeCell ref="M1:M3"/>
    <mergeCell ref="N1:P2"/>
    <mergeCell ref="Q1:U2"/>
    <mergeCell ref="V1:AB1"/>
    <mergeCell ref="AC1:AL2"/>
    <mergeCell ref="V2:Z2"/>
    <mergeCell ref="AA2:AA3"/>
    <mergeCell ref="AB2:AB3"/>
    <mergeCell ref="Q4:Q8"/>
    <mergeCell ref="S4:S8"/>
    <mergeCell ref="T4:T8"/>
    <mergeCell ref="U4:U8"/>
    <mergeCell ref="A4:A9"/>
    <mergeCell ref="B4:B9"/>
    <mergeCell ref="C4:C9"/>
    <mergeCell ref="E4:E9"/>
    <mergeCell ref="F4:F9"/>
    <mergeCell ref="G4:G9"/>
    <mergeCell ref="D6:D8"/>
    <mergeCell ref="AL7:AL8"/>
    <mergeCell ref="AB4:AB8"/>
    <mergeCell ref="AC4:AC8"/>
    <mergeCell ref="AD4:AD8"/>
    <mergeCell ref="AE4:AE8"/>
    <mergeCell ref="AF4:AF8"/>
    <mergeCell ref="AG4:AG8"/>
    <mergeCell ref="V4:V8"/>
    <mergeCell ref="W4:W8"/>
    <mergeCell ref="X4:X8"/>
    <mergeCell ref="Y4:Y8"/>
    <mergeCell ref="Z4:Z8"/>
    <mergeCell ref="AA4:AA8"/>
    <mergeCell ref="H4:H8"/>
    <mergeCell ref="M4:M9"/>
    <mergeCell ref="AH4:AH8"/>
    <mergeCell ref="AI4:AI8"/>
    <mergeCell ref="AJ4:AJ8"/>
    <mergeCell ref="AK4:AK8"/>
    <mergeCell ref="AL4:AL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7"/>
  <sheetViews>
    <sheetView zoomScale="69" zoomScaleNormal="69" workbookViewId="0">
      <selection sqref="A1:A3"/>
    </sheetView>
  </sheetViews>
  <sheetFormatPr baseColWidth="10" defaultRowHeight="15" x14ac:dyDescent="0.25"/>
  <cols>
    <col min="1" max="1" width="24.140625" customWidth="1"/>
    <col min="2" max="2" width="15.140625" customWidth="1"/>
    <col min="4" max="4" width="19.7109375" customWidth="1"/>
    <col min="5" max="5" width="23.7109375" customWidth="1"/>
    <col min="7" max="7" width="28.5703125" customWidth="1"/>
    <col min="8" max="8" width="12.5703125" customWidth="1"/>
    <col min="9" max="9" width="33.140625" customWidth="1"/>
    <col min="10" max="10" width="27.42578125" customWidth="1"/>
    <col min="11" max="11" width="22" customWidth="1"/>
    <col min="13" max="13" width="22.5703125" customWidth="1"/>
    <col min="14" max="14" width="55.42578125" customWidth="1"/>
    <col min="15" max="15" width="52.42578125" customWidth="1"/>
    <col min="16" max="16" width="30.140625" customWidth="1"/>
    <col min="17" max="17" width="34.5703125" customWidth="1"/>
    <col min="18" max="18" width="33.7109375" customWidth="1"/>
    <col min="19" max="19" width="49.140625" customWidth="1"/>
    <col min="20" max="20" width="20.85546875" customWidth="1"/>
    <col min="21" max="21" width="38.85546875" customWidth="1"/>
    <col min="22" max="22" width="58.85546875" customWidth="1"/>
    <col min="23" max="23" width="23.85546875" customWidth="1"/>
    <col min="28" max="28" width="20.42578125" customWidth="1"/>
    <col min="29" max="29" width="30.140625" customWidth="1"/>
    <col min="30" max="30" width="17.5703125" customWidth="1"/>
    <col min="31" max="31" width="16" customWidth="1"/>
    <col min="32" max="32" width="19.7109375" customWidth="1"/>
    <col min="33" max="33" width="19.5703125" customWidth="1"/>
    <col min="34" max="34" width="24.140625" customWidth="1"/>
    <col min="35" max="35" width="19.7109375" customWidth="1"/>
    <col min="36" max="36" width="33.28515625" customWidth="1"/>
    <col min="37" max="37" width="49.42578125" customWidth="1"/>
    <col min="38" max="38" width="59" customWidth="1"/>
    <col min="39" max="39" width="62.5703125" customWidth="1"/>
  </cols>
  <sheetData>
    <row r="1" spans="1:38" s="218" customFormat="1" ht="15.75" x14ac:dyDescent="0.2">
      <c r="A1" s="491" t="s">
        <v>64</v>
      </c>
      <c r="B1" s="491" t="s">
        <v>24</v>
      </c>
      <c r="C1" s="491" t="s">
        <v>25</v>
      </c>
      <c r="D1" s="491" t="s">
        <v>65</v>
      </c>
      <c r="E1" s="494" t="s">
        <v>26</v>
      </c>
      <c r="F1" s="494" t="s">
        <v>27</v>
      </c>
      <c r="G1" s="494" t="s">
        <v>66</v>
      </c>
      <c r="H1" s="494" t="s">
        <v>28</v>
      </c>
      <c r="I1" s="494" t="s">
        <v>29</v>
      </c>
      <c r="J1" s="491" t="s">
        <v>30</v>
      </c>
      <c r="K1" s="491" t="s">
        <v>31</v>
      </c>
      <c r="L1" s="491" t="s">
        <v>32</v>
      </c>
      <c r="M1" s="491" t="s">
        <v>33</v>
      </c>
      <c r="N1" s="492" t="s">
        <v>34</v>
      </c>
      <c r="O1" s="492"/>
      <c r="P1" s="492"/>
      <c r="Q1" s="492" t="s">
        <v>35</v>
      </c>
      <c r="R1" s="492"/>
      <c r="S1" s="492"/>
      <c r="T1" s="492"/>
      <c r="U1" s="492"/>
      <c r="V1" s="492" t="s">
        <v>36</v>
      </c>
      <c r="W1" s="492"/>
      <c r="X1" s="492"/>
      <c r="Y1" s="492"/>
      <c r="Z1" s="492"/>
      <c r="AA1" s="492"/>
      <c r="AB1" s="492"/>
      <c r="AC1" s="492" t="s">
        <v>37</v>
      </c>
      <c r="AD1" s="492"/>
      <c r="AE1" s="492"/>
      <c r="AF1" s="492"/>
      <c r="AG1" s="492"/>
      <c r="AH1" s="492"/>
      <c r="AI1" s="492"/>
      <c r="AJ1" s="492"/>
      <c r="AK1" s="492"/>
      <c r="AL1" s="492"/>
    </row>
    <row r="2" spans="1:38" s="218" customFormat="1" ht="15.75" x14ac:dyDescent="0.2">
      <c r="A2" s="491"/>
      <c r="B2" s="491"/>
      <c r="C2" s="491"/>
      <c r="D2" s="491"/>
      <c r="E2" s="494"/>
      <c r="F2" s="494"/>
      <c r="G2" s="494"/>
      <c r="H2" s="494"/>
      <c r="I2" s="494"/>
      <c r="J2" s="491"/>
      <c r="K2" s="491"/>
      <c r="L2" s="491"/>
      <c r="M2" s="491"/>
      <c r="N2" s="492"/>
      <c r="O2" s="492"/>
      <c r="P2" s="492"/>
      <c r="Q2" s="492"/>
      <c r="R2" s="492"/>
      <c r="S2" s="492"/>
      <c r="T2" s="492"/>
      <c r="U2" s="492"/>
      <c r="V2" s="492" t="s">
        <v>38</v>
      </c>
      <c r="W2" s="492"/>
      <c r="X2" s="492"/>
      <c r="Y2" s="492"/>
      <c r="Z2" s="492"/>
      <c r="AA2" s="492" t="s">
        <v>39</v>
      </c>
      <c r="AB2" s="492" t="s">
        <v>40</v>
      </c>
      <c r="AC2" s="492"/>
      <c r="AD2" s="492"/>
      <c r="AE2" s="492"/>
      <c r="AF2" s="492"/>
      <c r="AG2" s="492"/>
      <c r="AH2" s="492"/>
      <c r="AI2" s="492"/>
      <c r="AJ2" s="492"/>
      <c r="AK2" s="492"/>
      <c r="AL2" s="492"/>
    </row>
    <row r="3" spans="1:38" s="221" customFormat="1" ht="409.5" x14ac:dyDescent="0.2">
      <c r="A3" s="491"/>
      <c r="B3" s="491"/>
      <c r="C3" s="491"/>
      <c r="D3" s="491"/>
      <c r="E3" s="494"/>
      <c r="F3" s="494"/>
      <c r="G3" s="494"/>
      <c r="H3" s="494"/>
      <c r="I3" s="494"/>
      <c r="J3" s="491"/>
      <c r="K3" s="491"/>
      <c r="L3" s="491"/>
      <c r="M3" s="491"/>
      <c r="N3" s="232" t="s">
        <v>67</v>
      </c>
      <c r="O3" s="232" t="s">
        <v>68</v>
      </c>
      <c r="P3" s="232" t="s">
        <v>41</v>
      </c>
      <c r="Q3" s="232" t="s">
        <v>42</v>
      </c>
      <c r="R3" s="233" t="s">
        <v>671</v>
      </c>
      <c r="S3" s="232" t="s">
        <v>271</v>
      </c>
      <c r="T3" s="232" t="s">
        <v>414</v>
      </c>
      <c r="U3" s="232" t="s">
        <v>413</v>
      </c>
      <c r="V3" s="232" t="s">
        <v>43</v>
      </c>
      <c r="W3" s="232" t="s">
        <v>44</v>
      </c>
      <c r="X3" s="232" t="s">
        <v>45</v>
      </c>
      <c r="Y3" s="232" t="s">
        <v>46</v>
      </c>
      <c r="Z3" s="232" t="s">
        <v>69</v>
      </c>
      <c r="AA3" s="493"/>
      <c r="AB3" s="493"/>
      <c r="AC3" s="232" t="s">
        <v>47</v>
      </c>
      <c r="AD3" s="232" t="s">
        <v>48</v>
      </c>
      <c r="AE3" s="232" t="s">
        <v>49</v>
      </c>
      <c r="AF3" s="232" t="s">
        <v>50</v>
      </c>
      <c r="AG3" s="232" t="s">
        <v>51</v>
      </c>
      <c r="AH3" s="232" t="s">
        <v>52</v>
      </c>
      <c r="AI3" s="232" t="s">
        <v>53</v>
      </c>
      <c r="AJ3" s="232" t="s">
        <v>273</v>
      </c>
      <c r="AK3" s="232" t="s">
        <v>54</v>
      </c>
      <c r="AL3" s="232" t="s">
        <v>55</v>
      </c>
    </row>
    <row r="4" spans="1:38" s="225" customFormat="1" ht="171" customHeight="1" x14ac:dyDescent="0.2">
      <c r="A4" s="479" t="s">
        <v>699</v>
      </c>
      <c r="B4" s="363" t="s">
        <v>681</v>
      </c>
      <c r="C4" s="366" t="s">
        <v>57</v>
      </c>
      <c r="D4" s="222" t="s">
        <v>696</v>
      </c>
      <c r="E4" s="366" t="s">
        <v>316</v>
      </c>
      <c r="F4" s="369" t="s">
        <v>278</v>
      </c>
      <c r="G4" s="363" t="s">
        <v>80</v>
      </c>
      <c r="H4" s="489" t="s">
        <v>59</v>
      </c>
      <c r="I4" s="86" t="s">
        <v>672</v>
      </c>
      <c r="J4" s="238" t="s">
        <v>673</v>
      </c>
      <c r="K4" s="86" t="s">
        <v>674</v>
      </c>
      <c r="L4" s="86" t="s">
        <v>675</v>
      </c>
      <c r="M4" s="363" t="s">
        <v>99</v>
      </c>
      <c r="N4" s="109" t="s">
        <v>676</v>
      </c>
      <c r="O4" s="359" t="s">
        <v>650</v>
      </c>
      <c r="P4" s="359" t="s">
        <v>677</v>
      </c>
      <c r="Q4" s="359" t="s">
        <v>678</v>
      </c>
      <c r="R4" s="359" t="s">
        <v>594</v>
      </c>
      <c r="S4" s="359" t="s">
        <v>595</v>
      </c>
      <c r="T4" s="359" t="s">
        <v>679</v>
      </c>
      <c r="U4" s="478" t="s">
        <v>680</v>
      </c>
      <c r="V4" s="383" t="s">
        <v>681</v>
      </c>
      <c r="W4" s="482" t="s">
        <v>56</v>
      </c>
      <c r="X4" s="482" t="s">
        <v>56</v>
      </c>
      <c r="Y4" s="482" t="s">
        <v>56</v>
      </c>
      <c r="Z4" s="482" t="s">
        <v>56</v>
      </c>
      <c r="AA4" s="482" t="s">
        <v>57</v>
      </c>
      <c r="AB4" s="359" t="s">
        <v>293</v>
      </c>
      <c r="AC4" s="482" t="s">
        <v>56</v>
      </c>
      <c r="AD4" s="482" t="s">
        <v>56</v>
      </c>
      <c r="AE4" s="482" t="s">
        <v>56</v>
      </c>
      <c r="AF4" s="482" t="s">
        <v>56</v>
      </c>
      <c r="AG4" s="482" t="s">
        <v>56</v>
      </c>
      <c r="AH4" s="483" t="s">
        <v>56</v>
      </c>
      <c r="AI4" s="383" t="s">
        <v>600</v>
      </c>
      <c r="AJ4" s="394" t="s">
        <v>682</v>
      </c>
      <c r="AK4" s="478" t="s">
        <v>602</v>
      </c>
      <c r="AL4" s="478" t="s">
        <v>683</v>
      </c>
    </row>
    <row r="5" spans="1:38" s="239" customFormat="1" ht="285" x14ac:dyDescent="0.2">
      <c r="A5" s="480"/>
      <c r="B5" s="486"/>
      <c r="C5" s="418"/>
      <c r="D5" s="78" t="s">
        <v>697</v>
      </c>
      <c r="E5" s="418"/>
      <c r="F5" s="487"/>
      <c r="G5" s="486"/>
      <c r="H5" s="373"/>
      <c r="I5" s="81" t="s">
        <v>684</v>
      </c>
      <c r="J5" s="81" t="s">
        <v>685</v>
      </c>
      <c r="K5" s="81" t="s">
        <v>686</v>
      </c>
      <c r="L5" s="34" t="s">
        <v>687</v>
      </c>
      <c r="M5" s="486"/>
      <c r="N5" s="80" t="s">
        <v>688</v>
      </c>
      <c r="O5" s="359"/>
      <c r="P5" s="484"/>
      <c r="Q5" s="359"/>
      <c r="R5" s="484"/>
      <c r="S5" s="359"/>
      <c r="T5" s="484"/>
      <c r="U5" s="485"/>
      <c r="V5" s="383"/>
      <c r="W5" s="482"/>
      <c r="X5" s="482"/>
      <c r="Y5" s="482"/>
      <c r="Z5" s="482"/>
      <c r="AA5" s="482"/>
      <c r="AB5" s="359"/>
      <c r="AC5" s="482"/>
      <c r="AD5" s="482"/>
      <c r="AE5" s="482"/>
      <c r="AF5" s="482"/>
      <c r="AG5" s="482"/>
      <c r="AH5" s="483"/>
      <c r="AI5" s="383"/>
      <c r="AJ5" s="394"/>
      <c r="AK5" s="478"/>
      <c r="AL5" s="478"/>
    </row>
    <row r="6" spans="1:38" s="225" customFormat="1" ht="180.75" thickBot="1" x14ac:dyDescent="0.25">
      <c r="A6" s="480"/>
      <c r="B6" s="486"/>
      <c r="C6" s="418"/>
      <c r="D6" s="78" t="s">
        <v>698</v>
      </c>
      <c r="E6" s="418"/>
      <c r="F6" s="487"/>
      <c r="G6" s="486"/>
      <c r="H6" s="490"/>
      <c r="I6" s="85" t="s">
        <v>689</v>
      </c>
      <c r="J6" s="81" t="s">
        <v>690</v>
      </c>
      <c r="K6" s="81" t="s">
        <v>691</v>
      </c>
      <c r="L6" s="34" t="s">
        <v>675</v>
      </c>
      <c r="M6" s="486"/>
      <c r="N6" s="80" t="s">
        <v>692</v>
      </c>
      <c r="O6" s="359"/>
      <c r="P6" s="484"/>
      <c r="Q6" s="359"/>
      <c r="R6" s="484"/>
      <c r="S6" s="359"/>
      <c r="T6" s="484"/>
      <c r="U6" s="485"/>
      <c r="V6" s="383"/>
      <c r="W6" s="482"/>
      <c r="X6" s="482"/>
      <c r="Y6" s="482"/>
      <c r="Z6" s="482"/>
      <c r="AA6" s="482"/>
      <c r="AB6" s="359"/>
      <c r="AC6" s="482"/>
      <c r="AD6" s="482"/>
      <c r="AE6" s="482"/>
      <c r="AF6" s="482"/>
      <c r="AG6" s="482"/>
      <c r="AH6" s="483"/>
      <c r="AI6" s="383"/>
      <c r="AJ6" s="394"/>
      <c r="AK6" s="478"/>
      <c r="AL6" s="478"/>
    </row>
    <row r="7" spans="1:38" s="225" customFormat="1" ht="75" x14ac:dyDescent="0.2">
      <c r="A7" s="481"/>
      <c r="B7" s="486"/>
      <c r="C7" s="418"/>
      <c r="D7" s="37"/>
      <c r="E7" s="418"/>
      <c r="F7" s="487"/>
      <c r="G7" s="488"/>
      <c r="H7" s="16" t="s">
        <v>58</v>
      </c>
      <c r="I7" s="240" t="s">
        <v>693</v>
      </c>
      <c r="J7" s="241" t="s">
        <v>694</v>
      </c>
      <c r="K7" s="61" t="s">
        <v>674</v>
      </c>
      <c r="L7" s="81" t="s">
        <v>428</v>
      </c>
      <c r="M7" s="486"/>
      <c r="N7" s="84" t="s">
        <v>553</v>
      </c>
      <c r="O7" s="229" t="s">
        <v>614</v>
      </c>
      <c r="P7" s="243"/>
      <c r="Q7" s="359"/>
      <c r="R7" s="484"/>
      <c r="S7" s="359"/>
      <c r="T7" s="484"/>
      <c r="U7" s="485"/>
      <c r="V7" s="383"/>
      <c r="W7" s="482"/>
      <c r="X7" s="482"/>
      <c r="Y7" s="482"/>
      <c r="Z7" s="482"/>
      <c r="AA7" s="482"/>
      <c r="AB7" s="359"/>
      <c r="AC7" s="482"/>
      <c r="AD7" s="482"/>
      <c r="AE7" s="482"/>
      <c r="AF7" s="482"/>
      <c r="AG7" s="482"/>
      <c r="AH7" s="483"/>
      <c r="AI7" s="383"/>
      <c r="AJ7" s="394"/>
      <c r="AK7" s="478"/>
      <c r="AL7" s="478"/>
    </row>
  </sheetData>
  <mergeCells count="52">
    <mergeCell ref="F1:F3"/>
    <mergeCell ref="A1:A3"/>
    <mergeCell ref="B1:B3"/>
    <mergeCell ref="C1:C3"/>
    <mergeCell ref="D1:D3"/>
    <mergeCell ref="E1:E3"/>
    <mergeCell ref="AC1:AL2"/>
    <mergeCell ref="V2:Z2"/>
    <mergeCell ref="AA2:AA3"/>
    <mergeCell ref="AB2:AB3"/>
    <mergeCell ref="G1:G3"/>
    <mergeCell ref="H1:H3"/>
    <mergeCell ref="I1:I3"/>
    <mergeCell ref="J1:J3"/>
    <mergeCell ref="K1:K3"/>
    <mergeCell ref="L1:L3"/>
    <mergeCell ref="H4:H6"/>
    <mergeCell ref="M1:M3"/>
    <mergeCell ref="N1:P2"/>
    <mergeCell ref="Q1:U2"/>
    <mergeCell ref="V1:AB1"/>
    <mergeCell ref="B4:B7"/>
    <mergeCell ref="C4:C7"/>
    <mergeCell ref="E4:E7"/>
    <mergeCell ref="F4:F7"/>
    <mergeCell ref="G4:G7"/>
    <mergeCell ref="V4:V7"/>
    <mergeCell ref="W4:W7"/>
    <mergeCell ref="X4:X7"/>
    <mergeCell ref="Y4:Y7"/>
    <mergeCell ref="M4:M7"/>
    <mergeCell ref="O4:O6"/>
    <mergeCell ref="P4:P6"/>
    <mergeCell ref="Q4:Q7"/>
    <mergeCell ref="R4:R7"/>
    <mergeCell ref="S4:S7"/>
    <mergeCell ref="AL4:AL7"/>
    <mergeCell ref="A4:A7"/>
    <mergeCell ref="AF4:AF7"/>
    <mergeCell ref="AG4:AG7"/>
    <mergeCell ref="AH4:AH7"/>
    <mergeCell ref="AI4:AI7"/>
    <mergeCell ref="AJ4:AJ7"/>
    <mergeCell ref="AK4:AK7"/>
    <mergeCell ref="Z4:Z7"/>
    <mergeCell ref="AA4:AA7"/>
    <mergeCell ref="AB4:AB7"/>
    <mergeCell ref="AC4:AC7"/>
    <mergeCell ref="AD4:AD7"/>
    <mergeCell ref="AE4:AE7"/>
    <mergeCell ref="T4:T7"/>
    <mergeCell ref="U4:U7"/>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'C:\Users\CAMILA\Desktop\CONTROL INTERNO\MAPA-CORRUPCION-GESTION-2022\SOCIAL COMUNITARIA\[S-GESTION SOCIAL COMUNITARIA-CORRUPCION.xlsx]NO'!#REF!</xm:f>
          </x14:formula1>
          <xm:sqref>H4:H6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6"/>
  <sheetViews>
    <sheetView zoomScale="71" zoomScaleNormal="71" workbookViewId="0">
      <selection sqref="A1:A3"/>
    </sheetView>
  </sheetViews>
  <sheetFormatPr baseColWidth="10" defaultRowHeight="15" x14ac:dyDescent="0.25"/>
  <cols>
    <col min="1" max="1" width="37.85546875" customWidth="1"/>
    <col min="2" max="2" width="31.7109375" customWidth="1"/>
    <col min="4" max="4" width="26.7109375" customWidth="1"/>
    <col min="9" max="9" width="23.5703125" customWidth="1"/>
    <col min="14" max="14" width="27.28515625" customWidth="1"/>
    <col min="15" max="15" width="23.140625" customWidth="1"/>
    <col min="21" max="21" width="22.5703125" customWidth="1"/>
    <col min="29" max="29" width="9.5703125" customWidth="1"/>
    <col min="30" max="30" width="32.140625" customWidth="1"/>
    <col min="31" max="31" width="46.28515625" customWidth="1"/>
  </cols>
  <sheetData>
    <row r="1" spans="1:38" s="225" customFormat="1" ht="15.75" customHeight="1" x14ac:dyDescent="0.2">
      <c r="A1" s="494" t="s">
        <v>64</v>
      </c>
      <c r="B1" s="491" t="s">
        <v>24</v>
      </c>
      <c r="C1" s="491" t="s">
        <v>25</v>
      </c>
      <c r="D1" s="491" t="s">
        <v>65</v>
      </c>
      <c r="E1" s="494" t="s">
        <v>26</v>
      </c>
      <c r="F1" s="494" t="s">
        <v>27</v>
      </c>
      <c r="G1" s="494" t="s">
        <v>66</v>
      </c>
      <c r="H1" s="494" t="s">
        <v>28</v>
      </c>
      <c r="I1" s="494" t="s">
        <v>29</v>
      </c>
      <c r="J1" s="491" t="s">
        <v>30</v>
      </c>
      <c r="K1" s="491" t="s">
        <v>31</v>
      </c>
      <c r="L1" s="491" t="s">
        <v>32</v>
      </c>
      <c r="M1" s="491" t="s">
        <v>33</v>
      </c>
      <c r="N1" s="492" t="s">
        <v>34</v>
      </c>
      <c r="O1" s="492"/>
      <c r="P1" s="492"/>
      <c r="Q1" s="492" t="s">
        <v>35</v>
      </c>
      <c r="R1" s="492"/>
      <c r="S1" s="492"/>
      <c r="T1" s="492"/>
      <c r="U1" s="492"/>
      <c r="V1" s="492" t="s">
        <v>36</v>
      </c>
      <c r="W1" s="492"/>
      <c r="X1" s="492"/>
      <c r="Y1" s="492"/>
      <c r="Z1" s="492"/>
      <c r="AA1" s="492"/>
      <c r="AB1" s="492"/>
      <c r="AC1" s="492" t="s">
        <v>37</v>
      </c>
      <c r="AD1" s="492"/>
      <c r="AE1" s="492"/>
      <c r="AF1" s="492"/>
      <c r="AG1" s="492"/>
      <c r="AH1" s="492"/>
      <c r="AI1" s="492"/>
      <c r="AJ1" s="492"/>
      <c r="AK1" s="492"/>
      <c r="AL1" s="492"/>
    </row>
    <row r="2" spans="1:38" s="225" customFormat="1" ht="15.75" x14ac:dyDescent="0.2">
      <c r="A2" s="494"/>
      <c r="B2" s="491"/>
      <c r="C2" s="491"/>
      <c r="D2" s="491"/>
      <c r="E2" s="494"/>
      <c r="F2" s="494"/>
      <c r="G2" s="494"/>
      <c r="H2" s="494"/>
      <c r="I2" s="494"/>
      <c r="J2" s="491"/>
      <c r="K2" s="491"/>
      <c r="L2" s="491"/>
      <c r="M2" s="491"/>
      <c r="N2" s="492"/>
      <c r="O2" s="492"/>
      <c r="P2" s="492"/>
      <c r="Q2" s="492"/>
      <c r="R2" s="492"/>
      <c r="S2" s="492"/>
      <c r="T2" s="492"/>
      <c r="U2" s="492"/>
      <c r="V2" s="492" t="s">
        <v>38</v>
      </c>
      <c r="W2" s="492"/>
      <c r="X2" s="492"/>
      <c r="Y2" s="492"/>
      <c r="Z2" s="492"/>
      <c r="AA2" s="492" t="s">
        <v>39</v>
      </c>
      <c r="AB2" s="492" t="s">
        <v>40</v>
      </c>
      <c r="AC2" s="492"/>
      <c r="AD2" s="492"/>
      <c r="AE2" s="492"/>
      <c r="AF2" s="492"/>
      <c r="AG2" s="492"/>
      <c r="AH2" s="492"/>
      <c r="AI2" s="492"/>
      <c r="AJ2" s="492"/>
      <c r="AK2" s="492"/>
      <c r="AL2" s="492"/>
    </row>
    <row r="3" spans="1:38" s="221" customFormat="1" ht="162.75" customHeight="1" x14ac:dyDescent="0.2">
      <c r="A3" s="494"/>
      <c r="B3" s="491"/>
      <c r="C3" s="491"/>
      <c r="D3" s="491"/>
      <c r="E3" s="494"/>
      <c r="F3" s="494"/>
      <c r="G3" s="494"/>
      <c r="H3" s="494"/>
      <c r="I3" s="494"/>
      <c r="J3" s="491"/>
      <c r="K3" s="491"/>
      <c r="L3" s="491"/>
      <c r="M3" s="491"/>
      <c r="N3" s="230" t="s">
        <v>67</v>
      </c>
      <c r="O3" s="230" t="s">
        <v>68</v>
      </c>
      <c r="P3" s="230" t="s">
        <v>41</v>
      </c>
      <c r="Q3" s="230" t="s">
        <v>42</v>
      </c>
      <c r="R3" s="231" t="s">
        <v>615</v>
      </c>
      <c r="S3" s="231" t="s">
        <v>271</v>
      </c>
      <c r="T3" s="231" t="s">
        <v>414</v>
      </c>
      <c r="U3" s="231" t="s">
        <v>413</v>
      </c>
      <c r="V3" s="230" t="s">
        <v>43</v>
      </c>
      <c r="W3" s="230" t="s">
        <v>44</v>
      </c>
      <c r="X3" s="230" t="s">
        <v>45</v>
      </c>
      <c r="Y3" s="230" t="s">
        <v>46</v>
      </c>
      <c r="Z3" s="230" t="s">
        <v>69</v>
      </c>
      <c r="AA3" s="492"/>
      <c r="AB3" s="492"/>
      <c r="AC3" s="230" t="s">
        <v>47</v>
      </c>
      <c r="AD3" s="230" t="s">
        <v>48</v>
      </c>
      <c r="AE3" s="230" t="s">
        <v>49</v>
      </c>
      <c r="AF3" s="230" t="s">
        <v>50</v>
      </c>
      <c r="AG3" s="230" t="s">
        <v>51</v>
      </c>
      <c r="AH3" s="230" t="s">
        <v>52</v>
      </c>
      <c r="AI3" s="230" t="s">
        <v>53</v>
      </c>
      <c r="AJ3" s="230" t="s">
        <v>273</v>
      </c>
      <c r="AK3" s="230" t="s">
        <v>54</v>
      </c>
      <c r="AL3" s="230" t="s">
        <v>55</v>
      </c>
    </row>
    <row r="4" spans="1:38" s="225" customFormat="1" ht="127.5" customHeight="1" x14ac:dyDescent="0.2">
      <c r="A4" s="87" t="str">
        <f>[4]CONTEXTO!A8</f>
        <v>PROCESO: GESTIÓN EDUCATIVA</v>
      </c>
      <c r="B4" s="486" t="str">
        <f>[4]DESCRIPCION!A10</f>
        <v>Posibilidad de la utilizaciòn del cargo, para favorecer a un tercero en la realizaciòn de un tramite</v>
      </c>
      <c r="C4" s="418" t="str">
        <f>'[4]IDENTIFICACION DE RIESGOS'!J10</f>
        <v>CORRUPCION</v>
      </c>
      <c r="D4" s="78" t="str">
        <f>[4]DESCRIPCION!D10</f>
        <v>Trafico de influencias en los diferentes tràmites de la entidad</v>
      </c>
      <c r="E4" s="418" t="str">
        <f>'[4]VALORACIÓN RIESGOS RESIDUAL'!E14:G14</f>
        <v>Improbable</v>
      </c>
      <c r="F4" s="487" t="str">
        <f>'[4]VALORACIÓN RIESGOS RESIDUAL'!J14</f>
        <v>Menor</v>
      </c>
      <c r="G4" s="486" t="str">
        <f>'[4]VALORACIÓN RIESGOS RESIDUAL'!K11</f>
        <v>EXTREMA</v>
      </c>
      <c r="H4" s="487" t="s">
        <v>59</v>
      </c>
      <c r="I4" s="37" t="s">
        <v>616</v>
      </c>
      <c r="J4" s="81" t="s">
        <v>617</v>
      </c>
      <c r="K4" s="81" t="s">
        <v>618</v>
      </c>
      <c r="L4" s="34" t="s">
        <v>619</v>
      </c>
      <c r="M4" s="80" t="s">
        <v>620</v>
      </c>
      <c r="N4" s="52" t="s">
        <v>621</v>
      </c>
      <c r="O4" s="80" t="s">
        <v>622</v>
      </c>
      <c r="P4" s="495" t="s">
        <v>623</v>
      </c>
      <c r="Q4" s="478" t="s">
        <v>624</v>
      </c>
      <c r="R4" s="359" t="s">
        <v>625</v>
      </c>
      <c r="S4" s="478" t="s">
        <v>595</v>
      </c>
      <c r="T4" s="478" t="s">
        <v>626</v>
      </c>
      <c r="U4" s="478" t="s">
        <v>597</v>
      </c>
      <c r="V4" s="478" t="s">
        <v>627</v>
      </c>
      <c r="W4" s="498" t="s">
        <v>56</v>
      </c>
      <c r="X4" s="498" t="s">
        <v>56</v>
      </c>
      <c r="Y4" s="498" t="s">
        <v>56</v>
      </c>
      <c r="Z4" s="498" t="s">
        <v>56</v>
      </c>
      <c r="AA4" s="498" t="s">
        <v>93</v>
      </c>
      <c r="AB4" s="478" t="s">
        <v>628</v>
      </c>
      <c r="AC4" s="52" t="s">
        <v>75</v>
      </c>
      <c r="AD4" s="52" t="s">
        <v>56</v>
      </c>
      <c r="AE4" s="52" t="s">
        <v>56</v>
      </c>
      <c r="AF4" s="52" t="s">
        <v>56</v>
      </c>
      <c r="AG4" s="52" t="s">
        <v>56</v>
      </c>
      <c r="AH4" s="53" t="s">
        <v>629</v>
      </c>
      <c r="AI4" s="478" t="s">
        <v>630</v>
      </c>
      <c r="AJ4" s="478" t="s">
        <v>631</v>
      </c>
      <c r="AK4" s="478" t="s">
        <v>632</v>
      </c>
      <c r="AL4" s="478" t="s">
        <v>633</v>
      </c>
    </row>
    <row r="5" spans="1:38" s="225" customFormat="1" ht="210" customHeight="1" x14ac:dyDescent="0.2">
      <c r="A5" s="496" t="str">
        <f>[4]CONTEXTO!A9</f>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
      <c r="B5" s="486"/>
      <c r="C5" s="418"/>
      <c r="D5" s="78" t="str">
        <f>[4]DESCRIPCION!D11</f>
        <v>No cumplimiento de tiempos establecidos por cada uno de los tramites, segùn la fecha de readicaciòn</v>
      </c>
      <c r="E5" s="418"/>
      <c r="F5" s="487"/>
      <c r="G5" s="486"/>
      <c r="H5" s="487"/>
      <c r="I5" s="40" t="s">
        <v>634</v>
      </c>
      <c r="J5" s="81" t="s">
        <v>635</v>
      </c>
      <c r="K5" s="81" t="s">
        <v>636</v>
      </c>
      <c r="L5" s="34" t="s">
        <v>637</v>
      </c>
      <c r="M5" s="80" t="s">
        <v>620</v>
      </c>
      <c r="N5" s="98" t="s">
        <v>638</v>
      </c>
      <c r="O5" s="80" t="s">
        <v>639</v>
      </c>
      <c r="P5" s="495"/>
      <c r="Q5" s="478"/>
      <c r="R5" s="359"/>
      <c r="S5" s="478"/>
      <c r="T5" s="478"/>
      <c r="U5" s="478"/>
      <c r="V5" s="478"/>
      <c r="W5" s="498"/>
      <c r="X5" s="498"/>
      <c r="Y5" s="498"/>
      <c r="Z5" s="498"/>
      <c r="AA5" s="498"/>
      <c r="AB5" s="478"/>
      <c r="AC5" s="52" t="s">
        <v>75</v>
      </c>
      <c r="AD5" s="52" t="s">
        <v>56</v>
      </c>
      <c r="AE5" s="52" t="s">
        <v>56</v>
      </c>
      <c r="AF5" s="52" t="s">
        <v>56</v>
      </c>
      <c r="AG5" s="52" t="s">
        <v>138</v>
      </c>
      <c r="AH5" s="53" t="s">
        <v>138</v>
      </c>
      <c r="AI5" s="478"/>
      <c r="AJ5" s="478"/>
      <c r="AK5" s="478"/>
      <c r="AL5" s="478"/>
    </row>
    <row r="6" spans="1:38" s="225" customFormat="1" ht="180" x14ac:dyDescent="0.2">
      <c r="A6" s="497"/>
      <c r="B6" s="486"/>
      <c r="C6" s="418"/>
      <c r="D6" s="37"/>
      <c r="E6" s="418"/>
      <c r="F6" s="487"/>
      <c r="G6" s="486"/>
      <c r="H6" s="38" t="s">
        <v>58</v>
      </c>
      <c r="I6" s="49" t="s">
        <v>640</v>
      </c>
      <c r="J6" s="81" t="s">
        <v>641</v>
      </c>
      <c r="K6" s="81" t="s">
        <v>618</v>
      </c>
      <c r="L6" s="34" t="s">
        <v>619</v>
      </c>
      <c r="M6" s="80" t="s">
        <v>620</v>
      </c>
      <c r="N6" s="98" t="s">
        <v>553</v>
      </c>
      <c r="O6" s="109" t="s">
        <v>642</v>
      </c>
      <c r="P6" s="495"/>
      <c r="Q6" s="478"/>
      <c r="R6" s="359"/>
      <c r="S6" s="478"/>
      <c r="T6" s="478"/>
      <c r="U6" s="478"/>
      <c r="V6" s="478"/>
      <c r="W6" s="498"/>
      <c r="X6" s="498"/>
      <c r="Y6" s="498"/>
      <c r="Z6" s="498"/>
      <c r="AA6" s="498"/>
      <c r="AB6" s="478"/>
      <c r="AC6" s="52"/>
      <c r="AD6" s="52"/>
      <c r="AE6" s="52"/>
      <c r="AF6" s="52"/>
      <c r="AG6" s="52"/>
      <c r="AH6" s="53"/>
      <c r="AI6" s="478"/>
      <c r="AJ6" s="478"/>
      <c r="AK6" s="478"/>
      <c r="AL6" s="478"/>
    </row>
  </sheetData>
  <mergeCells count="44">
    <mergeCell ref="F1:F3"/>
    <mergeCell ref="A1:A3"/>
    <mergeCell ref="B1:B3"/>
    <mergeCell ref="C1:C3"/>
    <mergeCell ref="D1:D3"/>
    <mergeCell ref="E1:E3"/>
    <mergeCell ref="H4:H5"/>
    <mergeCell ref="M1:M3"/>
    <mergeCell ref="N1:P2"/>
    <mergeCell ref="Q1:U2"/>
    <mergeCell ref="G1:G3"/>
    <mergeCell ref="H1:H3"/>
    <mergeCell ref="I1:I3"/>
    <mergeCell ref="J1:J3"/>
    <mergeCell ref="K1:K3"/>
    <mergeCell ref="L1:L3"/>
    <mergeCell ref="A5:A6"/>
    <mergeCell ref="U4:U6"/>
    <mergeCell ref="V4:V6"/>
    <mergeCell ref="W4:W6"/>
    <mergeCell ref="AK4:AK6"/>
    <mergeCell ref="AI4:AI6"/>
    <mergeCell ref="X4:X6"/>
    <mergeCell ref="Y4:Y6"/>
    <mergeCell ref="Z4:Z6"/>
    <mergeCell ref="AA4:AA6"/>
    <mergeCell ref="AB4:AB6"/>
    <mergeCell ref="B4:B6"/>
    <mergeCell ref="C4:C6"/>
    <mergeCell ref="E4:E6"/>
    <mergeCell ref="F4:F6"/>
    <mergeCell ref="G4:G6"/>
    <mergeCell ref="P4:P6"/>
    <mergeCell ref="Q4:Q6"/>
    <mergeCell ref="R4:R6"/>
    <mergeCell ref="S4:S6"/>
    <mergeCell ref="T4:T6"/>
    <mergeCell ref="AL4:AL6"/>
    <mergeCell ref="V1:AB1"/>
    <mergeCell ref="AC1:AL2"/>
    <mergeCell ref="V2:Z2"/>
    <mergeCell ref="AA2:AA3"/>
    <mergeCell ref="AB2:AB3"/>
    <mergeCell ref="AJ4:AJ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'C:\Users\CAMILA\Desktop\CONTROL INTERNO\MAPA-CORRUPCION-GESTION-2022\EDUCACION\[Corrupción Educación .xlsx]NO'!#REF!</xm:f>
          </x14:formula1>
          <xm:sqref>H4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INDICE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vector>
  </TitlesOfParts>
  <Company>alcaldia de ibague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HACIENDA4</dc:creator>
  <cp:lastModifiedBy>CRISTINA</cp:lastModifiedBy>
  <dcterms:created xsi:type="dcterms:W3CDTF">2020-01-14T20:48:30Z</dcterms:created>
  <dcterms:modified xsi:type="dcterms:W3CDTF">2022-09-13T20:25:22Z</dcterms:modified>
</cp:coreProperties>
</file>