
<file path=[Content_Types].xml><?xml version="1.0" encoding="utf-8"?>
<Types xmlns="http://schemas.openxmlformats.org/package/2006/content-types">
  <Default Extension="bin" ContentType="application/vnd.openxmlformats-officedocument.oleObject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QUIPO 36\Desktop\P.A PUBLICAR A 30 DE MARZO\"/>
    </mc:Choice>
  </mc:AlternateContent>
  <bookViews>
    <workbookView xWindow="0" yWindow="0" windowWidth="21600" windowHeight="7830" activeTab="1"/>
  </bookViews>
  <sheets>
    <sheet name="TURISMO" sheetId="1" r:id="rId1"/>
    <sheet name="EMPRENDIMIENTO" sheetId="2" r:id="rId2"/>
    <sheet name="EMPLEO" sheetId="3" r:id="rId3"/>
  </sheets>
  <calcPr calcId="162913"/>
  <extLst>
    <ext uri="GoogleSheetsCustomDataVersion1">
      <go:sheetsCustomData xmlns:go="http://customooxmlschemas.google.com/" r:id="rId7" roundtripDataSignature="AMtx7mituMoFDgVGgHV7gPgQeotzFhaJfQ=="/>
    </ext>
  </extLst>
</workbook>
</file>

<file path=xl/calcChain.xml><?xml version="1.0" encoding="utf-8"?>
<calcChain xmlns="http://schemas.openxmlformats.org/spreadsheetml/2006/main">
  <c r="N38" i="3" l="1"/>
  <c r="N36" i="3"/>
  <c r="N34" i="3"/>
  <c r="N32" i="3"/>
  <c r="N30" i="3"/>
  <c r="N28" i="3"/>
  <c r="M38" i="3"/>
  <c r="M36" i="3"/>
  <c r="M34" i="3"/>
  <c r="M32" i="3"/>
  <c r="M30" i="3"/>
  <c r="M28" i="3"/>
  <c r="L38" i="3"/>
  <c r="L36" i="3"/>
  <c r="L34" i="3"/>
  <c r="L32" i="3"/>
  <c r="L30" i="3"/>
  <c r="L28" i="3"/>
  <c r="N26" i="3"/>
  <c r="M26" i="3"/>
  <c r="L26" i="3"/>
  <c r="M75" i="2"/>
  <c r="L75" i="2"/>
  <c r="N75" i="2" s="1"/>
  <c r="N41" i="1"/>
  <c r="N39" i="1"/>
  <c r="N37" i="1"/>
  <c r="N35" i="1"/>
  <c r="N33" i="1"/>
  <c r="N31" i="1"/>
  <c r="N29" i="1"/>
  <c r="N27" i="1"/>
  <c r="N25" i="1"/>
  <c r="E96" i="2" l="1"/>
  <c r="E95" i="2"/>
  <c r="E44" i="1"/>
  <c r="E25" i="1"/>
  <c r="F25" i="1" s="1"/>
  <c r="F41" i="3"/>
  <c r="E41" i="3"/>
  <c r="F39" i="3"/>
  <c r="E38" i="3"/>
  <c r="F38" i="3" s="1"/>
  <c r="F37" i="3"/>
  <c r="F36" i="3"/>
  <c r="E36" i="3"/>
  <c r="F35" i="3"/>
  <c r="E34" i="3"/>
  <c r="F34" i="3" s="1"/>
  <c r="F33" i="3"/>
  <c r="F32" i="3"/>
  <c r="F31" i="3"/>
  <c r="F30" i="3"/>
  <c r="E30" i="3"/>
  <c r="F29" i="3"/>
  <c r="E28" i="3"/>
  <c r="F28" i="3" s="1"/>
  <c r="F27" i="3"/>
  <c r="E26" i="3"/>
  <c r="F26" i="3" s="1"/>
  <c r="M93" i="2"/>
  <c r="L93" i="2"/>
  <c r="M91" i="2"/>
  <c r="L91" i="2"/>
  <c r="F90" i="2"/>
  <c r="M89" i="2"/>
  <c r="L89" i="2"/>
  <c r="N89" i="2" s="1"/>
  <c r="M87" i="2"/>
  <c r="L87" i="2"/>
  <c r="N87" i="2" s="1"/>
  <c r="F86" i="2"/>
  <c r="M85" i="2"/>
  <c r="L85" i="2"/>
  <c r="F84" i="2"/>
  <c r="M83" i="2"/>
  <c r="L83" i="2"/>
  <c r="N83" i="2" s="1"/>
  <c r="F83" i="2"/>
  <c r="F95" i="2" s="1"/>
  <c r="F82" i="2"/>
  <c r="M81" i="2"/>
  <c r="L81" i="2"/>
  <c r="N81" i="2" s="1"/>
  <c r="M79" i="2"/>
  <c r="L79" i="2"/>
  <c r="N79" i="2" s="1"/>
  <c r="F78" i="2"/>
  <c r="M77" i="2"/>
  <c r="L77" i="2"/>
  <c r="N77" i="2" s="1"/>
  <c r="F74" i="2"/>
  <c r="M73" i="2"/>
  <c r="L73" i="2"/>
  <c r="N73" i="2" s="1"/>
  <c r="F72" i="2"/>
  <c r="M71" i="2"/>
  <c r="L71" i="2"/>
  <c r="F70" i="2"/>
  <c r="M69" i="2"/>
  <c r="L69" i="2"/>
  <c r="N69" i="2" s="1"/>
  <c r="F68" i="2"/>
  <c r="M67" i="2"/>
  <c r="L67" i="2"/>
  <c r="F42" i="1"/>
  <c r="E42" i="1"/>
  <c r="M41" i="1"/>
  <c r="L41" i="1"/>
  <c r="F41" i="1"/>
  <c r="M39" i="1"/>
  <c r="L39" i="1"/>
  <c r="M37" i="1"/>
  <c r="L37" i="1"/>
  <c r="E36" i="1"/>
  <c r="M35" i="1" s="1"/>
  <c r="L35" i="1"/>
  <c r="F35" i="1"/>
  <c r="F34" i="1"/>
  <c r="M33" i="1"/>
  <c r="L33" i="1"/>
  <c r="F33" i="1"/>
  <c r="M31" i="1"/>
  <c r="L31" i="1"/>
  <c r="F31" i="1"/>
  <c r="M29" i="1"/>
  <c r="L29" i="1"/>
  <c r="F29" i="1"/>
  <c r="E28" i="1"/>
  <c r="M27" i="1" s="1"/>
  <c r="L27" i="1"/>
  <c r="E27" i="1"/>
  <c r="F26" i="1"/>
  <c r="L25" i="1"/>
  <c r="F96" i="2" l="1"/>
  <c r="N71" i="2"/>
  <c r="N67" i="2"/>
  <c r="N85" i="2"/>
  <c r="N91" i="2"/>
  <c r="N93" i="2"/>
  <c r="E43" i="1"/>
  <c r="M25" i="1"/>
  <c r="F27" i="1"/>
  <c r="F43" i="1" s="1"/>
  <c r="F36" i="1"/>
  <c r="F44" i="1" s="1"/>
  <c r="E40" i="3"/>
  <c r="F40" i="3" s="1"/>
  <c r="F28" i="1"/>
</calcChain>
</file>

<file path=xl/comments1.xml><?xml version="1.0" encoding="utf-8"?>
<comments xmlns="http://schemas.openxmlformats.org/spreadsheetml/2006/main">
  <authors>
    <author/>
  </authors>
  <commentList>
    <comment ref="E44" authorId="0" shapeId="0">
      <text>
        <r>
          <rPr>
            <sz val="11"/>
            <color theme="1"/>
            <rFont val="Calibri"/>
            <family val="2"/>
            <scheme val="minor"/>
          </rPr>
          <t>======
ID#AAAAtfBbQuQ
tc={FAEFD5A9-29AC-4409-AFF9-A1F480D443AA}    (2023-03-24 14:07:23)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En el seguimiento a proyectos falta contabilizar la actividad repetida.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XZ/rSxgQ3qIkeK7Ej9+fQRdxB5A=="/>
    </ext>
  </extLst>
</comments>
</file>

<file path=xl/sharedStrings.xml><?xml version="1.0" encoding="utf-8"?>
<sst xmlns="http://schemas.openxmlformats.org/spreadsheetml/2006/main" count="404" uniqueCount="199">
  <si>
    <t>SECRETARÍA: DESARROLLO ECONOMICO                          DIRECCIÓN DE TURISMO</t>
  </si>
  <si>
    <t>FECHA DE PROGRAMACION: 01/01/2023</t>
  </si>
  <si>
    <t>FECHA DE  SEGUIMIENTO: 31 de marzo del 2023</t>
  </si>
  <si>
    <t xml:space="preserve">RELACION DE CONTRATOS Y CONVENIOS </t>
  </si>
  <si>
    <t>No</t>
  </si>
  <si>
    <t>OBJETO</t>
  </si>
  <si>
    <t>VALOR</t>
  </si>
  <si>
    <t>PRINCIPALES ACTIVIDADES</t>
  </si>
  <si>
    <t>UNIDAD DE MEDIDA</t>
  </si>
  <si>
    <t>CANT.</t>
  </si>
  <si>
    <t>COSTO TOTAL ( MILES DE PESOS)</t>
  </si>
  <si>
    <t>FUENTES DE FINANCIACION                             ( EN MILES DE $)</t>
  </si>
  <si>
    <t>INDICADORES DE GESTION</t>
  </si>
  <si>
    <t>INDICE FISICO</t>
  </si>
  <si>
    <t>INDICE INVERSION</t>
  </si>
  <si>
    <t>EFICIENCIA</t>
  </si>
  <si>
    <t>MPIO</t>
  </si>
  <si>
    <t>SGP</t>
  </si>
  <si>
    <t>REGALIAS</t>
  </si>
  <si>
    <t>OTROS</t>
  </si>
  <si>
    <t>PROGRAMACION (dd/mm/aa)</t>
  </si>
  <si>
    <t>TERMINACION</t>
  </si>
  <si>
    <t>Realizar un proceso de alistamiento y logística para los servicios, productos, asistencia tecnica, capacitación, acompañamiento , para la producción, coordinación, promoción y participación en ferias y festivales.</t>
  </si>
  <si>
    <t>P</t>
  </si>
  <si>
    <t xml:space="preserve">Numero de ferias y/o eventos acompañados. </t>
  </si>
  <si>
    <t>E</t>
  </si>
  <si>
    <t xml:space="preserve"> Adquirir los servicios, productos y elementos que se requieran para la promoción y marketing del municipio.</t>
  </si>
  <si>
    <t>Numero de productos adquiridos y/o fortalecidos</t>
  </si>
  <si>
    <t>Implementar el sistema de información, seguimiento y posicionamiento, a través de los medios digitales y tecnológicos que se requieran.</t>
  </si>
  <si>
    <t>Numero de seguimiento y/o posicionamientos apoyados.</t>
  </si>
  <si>
    <t>Garantizar el servicio de auditoría y asistencia técnica en calidad y
sostenibilidad.</t>
  </si>
  <si>
    <t>Numero de servicios de auditoria garantizado</t>
  </si>
  <si>
    <t>Brindar asistencia técnica y capacitación a los actores de turismo.</t>
  </si>
  <si>
    <t>Numero de asistencias tecnicas brindadas.</t>
  </si>
  <si>
    <t>Diseñar y desarrollar estrategias de fortalecimiento, promoción y divulgación turística, para fomentar el posicionamiento de productos y destino turístico.</t>
  </si>
  <si>
    <t>Numero de estrategias diseñadas y/o desarrolladas.</t>
  </si>
  <si>
    <t>Realizar procesos de sensibilización, divulgación y promoción de
estrategias y campañas de prevención.</t>
  </si>
  <si>
    <t>Numero de sensibilizaciones</t>
  </si>
  <si>
    <t>Brindar asistencia técnica y capacitación a los actores de la cadena de valor turística, para el fortalecimiento de los servicios y productos turísticos.</t>
  </si>
  <si>
    <t>Numero de asistencias tecnicas y/o capacitaciones brindadas.</t>
  </si>
  <si>
    <t>Realizar Acompañamiento y seguimiento técnico, jurídico y financiero.</t>
  </si>
  <si>
    <t>Numero de acompañamientos realizados.</t>
  </si>
  <si>
    <t>TOTAL  PLAN  DE  ACCIÓN</t>
  </si>
  <si>
    <t>METAS DE RESULTADO</t>
  </si>
  <si>
    <t>METAS DE PRODUCTO</t>
  </si>
  <si>
    <t>INDICADORES</t>
  </si>
  <si>
    <t>META DE RESULTADO: Incrementar el Índice de Competitividad Turística</t>
  </si>
  <si>
    <t>Numero de ferias estructuradas</t>
  </si>
  <si>
    <t>Número de estrategia implementada</t>
  </si>
  <si>
    <t>Sistema de Información turística implementado</t>
  </si>
  <si>
    <t>SECRETARIO DESPACHO / GERENTE</t>
  </si>
  <si>
    <t>Número destinos turísticos recertificados</t>
  </si>
  <si>
    <t>NOMBRE: ALBA LUCÍA GARCÍA  SUÁREZ- Secretaria de Desarrollo Económico</t>
  </si>
  <si>
    <t>Número de rutas turísticas   fortalecidas</t>
  </si>
  <si>
    <t>FIRMA</t>
  </si>
  <si>
    <t xml:space="preserve">Campañas realizadas </t>
  </si>
  <si>
    <t xml:space="preserve">NOMBRE: María del Pilar Girado- Directora de Turismo. </t>
  </si>
  <si>
    <t>Numero de beneficiarios</t>
  </si>
  <si>
    <t xml:space="preserve">OBSERVACIONES: </t>
  </si>
  <si>
    <t>SECRETARÍA: DESARROLLO ECONOMICO                          DIRECCIÓN DE EMPRENDIMIENTO, FORTALECIMIENTO EMPRESARIAL Y EMPLEO</t>
  </si>
  <si>
    <t>FECHA DE  SEGUIMIENTO: 31 de Marzo del 2023</t>
  </si>
  <si>
    <t>CODIGO BPPIM: 2020730010048</t>
  </si>
  <si>
    <t xml:space="preserve">INICIO </t>
  </si>
  <si>
    <t xml:space="preserve"> Fortalecer o apoyar  unidades productivas para la re-activación económica del municipio de Ibagué.</t>
  </si>
  <si>
    <t>Numero de unidades productivas fortalecidas o apoyadas</t>
  </si>
  <si>
    <t>Adquirir logística y otros relacionados para el desarrollo de iniciativas empresariales.</t>
  </si>
  <si>
    <t>Procesos logisticos adquiridos</t>
  </si>
  <si>
    <t>Realizar un informe de seguimiento a la Implementación de la Política pública de Desarrollo económico de Ibagué</t>
  </si>
  <si>
    <t>Informe de seguimiento</t>
  </si>
  <si>
    <t>Construcción e implementacion  del plan de trabajo de los  centros de economía colaborativa y de emprendimiento</t>
  </si>
  <si>
    <t>informe de ejecución del plan de trabajo</t>
  </si>
  <si>
    <t>Adquirir los bienes, productos e insumos necesarios para  implementar los centros de economía colaborativa y de emprendimiento</t>
  </si>
  <si>
    <t>Brindar asistencia técnica, acompañamiento y apoyo a las micro, pequeñas y medianas empresas en proceso de ciencia, tecnología e innovación para la internacionalización del municipio.</t>
  </si>
  <si>
    <t>Numero de mypimes o unidades productivas beneficiadas</t>
  </si>
  <si>
    <t xml:space="preserve">Diseñar, desarrollar, implementar o apoyar estrategias de asistencia técnica, capacitación, fomento y acelaración para unidades productivas del municipio de ibague; </t>
  </si>
  <si>
    <t>Unidades productivas beneficiadas</t>
  </si>
  <si>
    <t xml:space="preserve">Diseñar, desarrollar, implementar, apoyar y/o participar en la realización   misiones comerciales. 
</t>
  </si>
  <si>
    <t>Numero de misiones realizadas</t>
  </si>
  <si>
    <t>Diseñar, desarrollar, implementar, apoyar y/o participar en la realización de eventos y/o actividades  comerciales.</t>
  </si>
  <si>
    <t xml:space="preserve">Numero de eventos realizados </t>
  </si>
  <si>
    <t>Gestionar y apoyar alianzas estratégicas para la reactivación de la zona franca del municipio de ibagué.</t>
  </si>
  <si>
    <t>Numero de alianzas estrategicas gestionadas</t>
  </si>
  <si>
    <t>prestar asistencia técnica y fortalecer con capital semilla a unidades productivas del municipio de Ibagué.</t>
  </si>
  <si>
    <t>Numero de unidades productivas apoyadas con capital semilla fortalecidas</t>
  </si>
  <si>
    <t>Desarrollar  la estrategia de Ibagué nocturno.</t>
  </si>
  <si>
    <t>Numero de estrategias desarrolladas</t>
  </si>
  <si>
    <t>Generar alianzas y/o estrategias para la formalización empresarial de unidades productivas que pertenezcan a vendesdores informales</t>
  </si>
  <si>
    <t>APOYAR, FORMULAR E IMPLEMENTAR PROCESOS DE GESTIÓN DE LA INFORMACIÓN.</t>
  </si>
  <si>
    <t>Numeros de procesos de gestion de la informacion diseñados</t>
  </si>
  <si>
    <t>META DE RESULTADO: Disminuir en un 2% la tasa de informalidad en el municipio.</t>
  </si>
  <si>
    <t>Número de unidades productivas beneficiadas</t>
  </si>
  <si>
    <t>Número de políticas públicas reformuladas</t>
  </si>
  <si>
    <t>Número de CECOS diseñados e implementados</t>
  </si>
  <si>
    <t>NOMBRE: Harol Lopera Rodriguez- Director de emprendimiento, fortalecimiento empresarial y empleo.</t>
  </si>
  <si>
    <t>Número de mipymes /o unidades productivas beneficiadas</t>
  </si>
  <si>
    <t xml:space="preserve">Número de eventos </t>
  </si>
  <si>
    <t>Numero de participaciones</t>
  </si>
  <si>
    <t>Zona franca gestionada</t>
  </si>
  <si>
    <t xml:space="preserve">Número de emprendedores y empresarios </t>
  </si>
  <si>
    <t>Número de estrategias</t>
  </si>
  <si>
    <t>Número de beneficiarios</t>
  </si>
  <si>
    <t>Sistemas diseñados e implementados</t>
  </si>
  <si>
    <t>Actualizar documento técnico y plan estrategico de la política pública de empleo digno y trabajo decente, en concordancia con el acuerdo 024 del 2014</t>
  </si>
  <si>
    <t>Documento actualizado</t>
  </si>
  <si>
    <t>Diseñar e implementar una estrategia  para la promoción de inversión en el municipio</t>
  </si>
  <si>
    <t>Número de estrategias diseñadas e implementadas</t>
  </si>
  <si>
    <t>Realizar campañas de sensibilización, promoción y divulgación de igualdad salarial.</t>
  </si>
  <si>
    <t>Numero de campañas realizadas</t>
  </si>
  <si>
    <t>Realizar campañas de sensibilzacion y promoción para promover la formalización empresarial</t>
  </si>
  <si>
    <t>Desarrollar una estrategia para el fomento de la empleabilidad juvenil</t>
  </si>
  <si>
    <t xml:space="preserve">Número de estrategias desarrolladas </t>
  </si>
  <si>
    <t>Implementar la política pública del vendedor informal</t>
  </si>
  <si>
    <t>Política pública implementada</t>
  </si>
  <si>
    <t>Promover las certificaciones de competencias laborales a trabajadores a traves de alianzas y/o convocatorias.</t>
  </si>
  <si>
    <t>Trabajadores certificados</t>
  </si>
  <si>
    <t>Número de políticas públicas actualizadas</t>
  </si>
  <si>
    <t>Número de estrategias de promociòn</t>
  </si>
  <si>
    <t>Campañas de sensibilización realizadas</t>
  </si>
  <si>
    <t>Número de estrategia fortalecida</t>
  </si>
  <si>
    <t>Numero de estrategias</t>
  </si>
  <si>
    <t>PROG  EJEC</t>
  </si>
  <si>
    <r>
      <rPr>
        <b/>
        <sz val="12"/>
        <color theme="1"/>
        <rFont val="Arial"/>
        <family val="2"/>
      </rPr>
      <t>PROCESO:</t>
    </r>
    <r>
      <rPr>
        <sz val="12"/>
        <color theme="1"/>
        <rFont val="Arial"/>
        <family val="2"/>
      </rPr>
      <t xml:space="preserve"> PLANEACION ESTRATEGICA Y TERRITORIAL</t>
    </r>
  </si>
  <si>
    <r>
      <t xml:space="preserve">Codigo: </t>
    </r>
    <r>
      <rPr>
        <sz val="12"/>
        <color theme="1"/>
        <rFont val="Arial"/>
        <family val="2"/>
      </rPr>
      <t>FOR-08-PRO-PET-01</t>
    </r>
  </si>
  <si>
    <r>
      <t>Version:</t>
    </r>
    <r>
      <rPr>
        <sz val="12"/>
        <color theme="1"/>
        <rFont val="Arial"/>
        <family val="2"/>
      </rPr>
      <t xml:space="preserve"> 01</t>
    </r>
  </si>
  <si>
    <r>
      <rPr>
        <b/>
        <sz val="12"/>
        <color theme="1"/>
        <rFont val="Arial"/>
        <family val="2"/>
      </rPr>
      <t>FORMATO:</t>
    </r>
    <r>
      <rPr>
        <sz val="12"/>
        <color theme="1"/>
        <rFont val="Arial"/>
        <family val="2"/>
      </rPr>
      <t xml:space="preserve"> PLAN DE ACCION</t>
    </r>
  </si>
  <si>
    <r>
      <t xml:space="preserve">Fecha: </t>
    </r>
    <r>
      <rPr>
        <sz val="12"/>
        <color theme="1"/>
        <rFont val="Arial"/>
        <family val="2"/>
      </rPr>
      <t>31/08/2017</t>
    </r>
  </si>
  <si>
    <r>
      <t xml:space="preserve">Pagina: </t>
    </r>
    <r>
      <rPr>
        <sz val="12"/>
        <color theme="1"/>
        <rFont val="Arial"/>
        <family val="2"/>
      </rPr>
      <t>1 de  1</t>
    </r>
  </si>
  <si>
    <r>
      <t xml:space="preserve">DIMENSION:  </t>
    </r>
    <r>
      <rPr>
        <sz val="12"/>
        <color theme="1"/>
        <rFont val="Arial"/>
        <family val="2"/>
      </rPr>
      <t>IBAGUÉ ECONÓMICA Y PRODUCTIVA</t>
    </r>
  </si>
  <si>
    <r>
      <t xml:space="preserve">Objetivo:  </t>
    </r>
    <r>
      <rPr>
        <sz val="12"/>
        <color theme="1"/>
        <rFont val="Arial"/>
        <family val="2"/>
      </rPr>
      <t xml:space="preserve">Mejorar la Competitividad y Sostenibilidad de los actores y productos turísticos del municipio de ibagué. </t>
    </r>
  </si>
  <si>
    <r>
      <t xml:space="preserve">SECTOR: </t>
    </r>
    <r>
      <rPr>
        <sz val="12"/>
        <color theme="1"/>
        <rFont val="Arial"/>
        <family val="2"/>
      </rPr>
      <t>REACTIVANDO NUESTRA ECONOMIA</t>
    </r>
  </si>
  <si>
    <r>
      <t xml:space="preserve">PROGRAMA: </t>
    </r>
    <r>
      <rPr>
        <sz val="12"/>
        <color theme="1"/>
        <rFont val="Arial"/>
        <family val="2"/>
      </rPr>
      <t xml:space="preserve"> PRODUCTIVIDAD Y COMPETITIVIDAD DE LAS EMPRESAS COLOMBIANAS</t>
    </r>
  </si>
  <si>
    <r>
      <t xml:space="preserve">CODIGO BPPIM: </t>
    </r>
    <r>
      <rPr>
        <sz val="12"/>
        <color theme="1"/>
        <rFont val="Arial"/>
        <family val="2"/>
      </rPr>
      <t>2020730010049</t>
    </r>
  </si>
  <si>
    <r>
      <t xml:space="preserve">CODIGO PRESUPUESTAL: </t>
    </r>
    <r>
      <rPr>
        <sz val="12"/>
        <color theme="1"/>
        <rFont val="Arial"/>
        <family val="2"/>
      </rPr>
      <t>220305901261</t>
    </r>
    <r>
      <rPr>
        <b/>
        <sz val="12"/>
        <color theme="1"/>
        <rFont val="Arial"/>
        <family val="2"/>
      </rPr>
      <t xml:space="preserve">           RUBRO: APOYO Y FORTALECIMIENTO A LOS PRESTADORES DE SERVICIOS Y AL PRODUCTO TURISTICO DEL MUNICIPIO. </t>
    </r>
  </si>
  <si>
    <r>
      <rPr>
        <b/>
        <sz val="12"/>
        <color theme="1"/>
        <rFont val="Arial"/>
        <family val="2"/>
      </rPr>
      <t>META DE PRODUCTO No. 1</t>
    </r>
    <r>
      <rPr>
        <sz val="12"/>
        <color theme="1"/>
        <rFont val="Arial"/>
        <family val="2"/>
      </rPr>
      <t>:  Estructurar y Participar de manera virtual y/o presencial en 12 ferias y/o festivales locales, nacionales e internacionales.</t>
    </r>
  </si>
  <si>
    <r>
      <rPr>
        <b/>
        <sz val="12"/>
        <color theme="1"/>
        <rFont val="Arial"/>
        <family val="2"/>
      </rPr>
      <t>META DE PRODUCTO No. 2</t>
    </r>
    <r>
      <rPr>
        <sz val="12"/>
        <color theme="1"/>
        <rFont val="Arial"/>
        <family val="2"/>
      </rPr>
      <t xml:space="preserve">:  Implementar una estrategia de promeción y marketing digital </t>
    </r>
  </si>
  <si>
    <r>
      <rPr>
        <b/>
        <sz val="12"/>
        <color theme="1"/>
        <rFont val="Arial"/>
        <family val="2"/>
      </rPr>
      <t>META DE PRODUCTO No. 3</t>
    </r>
    <r>
      <rPr>
        <sz val="12"/>
        <color theme="1"/>
        <rFont val="Arial"/>
        <family val="2"/>
      </rPr>
      <t>:  Implementar el sistema de informacion turistica de Ibague</t>
    </r>
  </si>
  <si>
    <r>
      <rPr>
        <b/>
        <sz val="12"/>
        <color theme="1"/>
        <rFont val="Arial"/>
        <family val="2"/>
      </rPr>
      <t>META DE PRODUCTO No. 4</t>
    </r>
    <r>
      <rPr>
        <sz val="12"/>
        <color theme="1"/>
        <rFont val="Arial"/>
        <family val="2"/>
      </rPr>
      <t xml:space="preserve">:  Recertificación de destino turístico </t>
    </r>
  </si>
  <si>
    <r>
      <rPr>
        <b/>
        <sz val="12"/>
        <color theme="1"/>
        <rFont val="Arial"/>
        <family val="2"/>
      </rPr>
      <t>META DE PRODUCTO No. 5</t>
    </r>
    <r>
      <rPr>
        <sz val="12"/>
        <color theme="1"/>
        <rFont val="Arial"/>
        <family val="2"/>
      </rPr>
      <t>:  Fortalecer 2 rutas turísticas existentes</t>
    </r>
  </si>
  <si>
    <r>
      <rPr>
        <b/>
        <sz val="12"/>
        <color theme="1"/>
        <rFont val="Arial"/>
        <family val="2"/>
      </rPr>
      <t xml:space="preserve">META DE PRODUCTO No. 6 </t>
    </r>
    <r>
      <rPr>
        <sz val="12"/>
        <color theme="1"/>
        <rFont val="Arial"/>
        <family val="2"/>
      </rPr>
      <t>Realizar 4 Campañas de turismo responsable que involucre prevención de explotación sexual, comercial en niños, niñas y adolescentes</t>
    </r>
  </si>
  <si>
    <r>
      <rPr>
        <b/>
        <sz val="12"/>
        <color theme="1"/>
        <rFont val="Arial"/>
        <family val="2"/>
      </rPr>
      <t xml:space="preserve">META DE PRODUCTO No. 7 </t>
    </r>
    <r>
      <rPr>
        <sz val="12"/>
        <color theme="1"/>
        <rFont val="Arial"/>
        <family val="2"/>
      </rPr>
      <t xml:space="preserve"> Capacitar 500 actores del sector turismo.</t>
    </r>
  </si>
  <si>
    <r>
      <t xml:space="preserve">Objetivo:  </t>
    </r>
    <r>
      <rPr>
        <sz val="12"/>
        <color theme="1"/>
        <rFont val="Arial"/>
        <family val="2"/>
      </rPr>
      <t>Fortalecimiento a los procesos y condiciones económicas de los sectores productivos.</t>
    </r>
  </si>
  <si>
    <r>
      <t xml:space="preserve">NOMBRE  DEL PROYECTO POAI: </t>
    </r>
    <r>
      <rPr>
        <sz val="12"/>
        <color theme="1"/>
        <rFont val="Arial"/>
        <family val="2"/>
      </rPr>
      <t>Apoyo AL MEJORAMIENTO Y FORTALECIMIENTO DE POLÍTICAS, PROCESOS Y CONDICIONES ECONÓMICAS Y/O COMPETITIVAS PARA LOS SECTORES PRODUCTIVOS EN EL MUNICIPIO DE   Ibagué</t>
    </r>
  </si>
  <si>
    <r>
      <t xml:space="preserve">CODIGO PRESUPUESTAL: </t>
    </r>
    <r>
      <rPr>
        <sz val="12"/>
        <color theme="1"/>
        <rFont val="Arial"/>
        <family val="2"/>
      </rPr>
      <t>220305901262</t>
    </r>
    <r>
      <rPr>
        <b/>
        <sz val="12"/>
        <color theme="1"/>
        <rFont val="Arial"/>
        <family val="2"/>
      </rPr>
      <t xml:space="preserve">          RUBRO: APOYO AL DISEÑO , DESARROLLO E IMPLEMENTACIÒN DE ESTRATEGIAS Y PROGRAMAS PARA EL MEJORAMIENTO DE LAS CONDICIONES ECONOMICAS , RODUCTIVA Y COMPETITIVAS EN EL MUNICIPIO DE IBAGUÈ.
</t>
    </r>
  </si>
  <si>
    <r>
      <rPr>
        <b/>
        <sz val="12"/>
        <color theme="1"/>
        <rFont val="Arial"/>
        <family val="2"/>
      </rPr>
      <t xml:space="preserve">META DE PRODUCTO No. 1: </t>
    </r>
    <r>
      <rPr>
        <sz val="12"/>
        <color theme="1"/>
        <rFont val="Arial"/>
        <family val="2"/>
      </rPr>
      <t xml:space="preserve"> Implementar el programa de reactivación económica y generación de ingresos Ibagué vibra (con prioridad para la población vulnerable, en condición de pobreza y pobreza extrema entre otros)</t>
    </r>
  </si>
  <si>
    <r>
      <rPr>
        <b/>
        <sz val="12"/>
        <color theme="1"/>
        <rFont val="Arial"/>
        <family val="2"/>
      </rPr>
      <t>META DE PRODUCTO No. 2:</t>
    </r>
    <r>
      <rPr>
        <sz val="12"/>
        <color theme="1"/>
        <rFont val="Arial"/>
        <family val="2"/>
      </rPr>
      <t xml:space="preserve"> Reformular la política pública de desarrollo económico</t>
    </r>
  </si>
  <si>
    <r>
      <rPr>
        <b/>
        <sz val="12"/>
        <color theme="1"/>
        <rFont val="Arial"/>
        <family val="2"/>
      </rPr>
      <t xml:space="preserve">META DE PRODUCTO No. 3: </t>
    </r>
    <r>
      <rPr>
        <sz val="12"/>
        <color theme="1"/>
        <rFont val="Arial"/>
        <family val="2"/>
      </rPr>
      <t xml:space="preserve">IDiseñar e implementar los "CECOS" centros de economía colaborativa y  de emprendimiento </t>
    </r>
  </si>
  <si>
    <r>
      <rPr>
        <b/>
        <sz val="12"/>
        <color theme="1"/>
        <rFont val="Arial"/>
        <family val="2"/>
      </rPr>
      <t>META DE PRODUCTO No. 5</t>
    </r>
    <r>
      <rPr>
        <sz val="12"/>
        <color theme="1"/>
        <rFont val="Arial"/>
        <family val="2"/>
      </rPr>
      <t xml:space="preserve">:  Brindar asistencia técnica a 100 mipymes y/o unidades productivas para el proceso de internacionalización </t>
    </r>
  </si>
  <si>
    <r>
      <rPr>
        <b/>
        <sz val="12"/>
        <color theme="1"/>
        <rFont val="Arial"/>
        <family val="2"/>
      </rPr>
      <t>META DE PRODUCTO No. 6</t>
    </r>
    <r>
      <rPr>
        <sz val="12"/>
        <color theme="1"/>
        <rFont val="Arial"/>
        <family val="2"/>
      </rPr>
      <t>: Brindar asistencia técnica a 400  micro, pequeñas y medianas empresas</t>
    </r>
  </si>
  <si>
    <r>
      <rPr>
        <b/>
        <sz val="12"/>
        <color theme="1"/>
        <rFont val="Arial"/>
        <family val="2"/>
      </rPr>
      <t>META DE PRODUCTO No. 7</t>
    </r>
    <r>
      <rPr>
        <sz val="12"/>
        <color theme="1"/>
        <rFont val="Arial"/>
        <family val="2"/>
      </rPr>
      <t xml:space="preserve"> Realizar y/o  participar en  20 eventos comerciales  con uso de tecnologías</t>
    </r>
  </si>
  <si>
    <r>
      <t xml:space="preserve">META DE PRODUCTO No. 8  </t>
    </r>
    <r>
      <rPr>
        <sz val="12"/>
        <color theme="1"/>
        <rFont val="Arial"/>
        <family val="2"/>
      </rPr>
      <t xml:space="preserve">Participar en 4 misiones comerciales de carácter nacional y/o internacional </t>
    </r>
  </si>
  <si>
    <r>
      <rPr>
        <b/>
        <sz val="12"/>
        <color theme="1"/>
        <rFont val="Arial"/>
        <family val="2"/>
      </rPr>
      <t xml:space="preserve">META DE PRODUCTO No. 9 </t>
    </r>
    <r>
      <rPr>
        <sz val="12"/>
        <color theme="1"/>
        <rFont val="Arial"/>
        <family val="2"/>
      </rPr>
      <t>Gestionar la reactivación de la zona franca de Ibagué</t>
    </r>
  </si>
  <si>
    <r>
      <rPr>
        <b/>
        <sz val="12"/>
        <color theme="1"/>
        <rFont val="Arial"/>
        <family val="2"/>
      </rPr>
      <t>META DE PRODUCTO No. 12</t>
    </r>
    <r>
      <rPr>
        <sz val="12"/>
        <color theme="1"/>
        <rFont val="Arial"/>
        <family val="2"/>
      </rPr>
      <t xml:space="preserve"> Beneficiar a emprendedores y empresarios formales de la región con recursos de capital semilla </t>
    </r>
  </si>
  <si>
    <r>
      <rPr>
        <b/>
        <sz val="12"/>
        <color theme="1"/>
        <rFont val="Arial"/>
        <family val="2"/>
      </rPr>
      <t>META DE PRODUCTO No. 14</t>
    </r>
    <r>
      <rPr>
        <sz val="12"/>
        <color theme="1"/>
        <rFont val="Arial"/>
        <family val="2"/>
      </rPr>
      <t xml:space="preserve"> Diseñar una estrategia “Ibagué Nocturno” con el propósito de Dinamizar la economía o reactivar el comercio en la ciudad de Ibagué</t>
    </r>
  </si>
  <si>
    <r>
      <rPr>
        <b/>
        <sz val="12"/>
        <color theme="1"/>
        <rFont val="Arial"/>
        <family val="2"/>
      </rPr>
      <t>META DE PRODUCTO No. 15</t>
    </r>
    <r>
      <rPr>
        <sz val="12"/>
        <color theme="1"/>
        <rFont val="Arial"/>
        <family val="2"/>
      </rPr>
      <t xml:space="preserve"> Brindar asistencia técnica y/o capacitaciones a 200 Vendedores Informales en estrategias de comercialización</t>
    </r>
  </si>
  <si>
    <r>
      <rPr>
        <b/>
        <sz val="12"/>
        <color theme="1"/>
        <rFont val="Arial"/>
        <family val="2"/>
      </rPr>
      <t xml:space="preserve">META DE PRODUCTO No. 16  </t>
    </r>
    <r>
      <rPr>
        <sz val="12"/>
        <color theme="1"/>
        <rFont val="Arial"/>
        <family val="2"/>
      </rPr>
      <t>Diseñar e implementar un sistema de registro empresarial para la focalización de beneficios</t>
    </r>
  </si>
  <si>
    <r>
      <t xml:space="preserve">Objetivos: </t>
    </r>
    <r>
      <rPr>
        <sz val="12"/>
        <color theme="1"/>
        <rFont val="Arial"/>
        <family val="2"/>
      </rPr>
      <t>Fortalecer la promoción económica y del mercado laboral en el municipio de Ibagué</t>
    </r>
  </si>
  <si>
    <r>
      <t xml:space="preserve">NOMBRE  DEL PROYECTO POAI: </t>
    </r>
    <r>
      <rPr>
        <sz val="12"/>
        <color theme="1"/>
        <rFont val="Arial"/>
        <family val="2"/>
      </rPr>
      <t>Apoyo a  la promoción de inversiones y al fortalecimiento económico y laboral en el municipio de   Ibagué</t>
    </r>
  </si>
  <si>
    <r>
      <t xml:space="preserve">CODIGO BPPIM: </t>
    </r>
    <r>
      <rPr>
        <sz val="12"/>
        <color theme="1"/>
        <rFont val="Arial"/>
        <family val="2"/>
      </rPr>
      <t>2020730010047</t>
    </r>
  </si>
  <si>
    <r>
      <t xml:space="preserve">CODIGO PRESUPUESTAL: </t>
    </r>
    <r>
      <rPr>
        <sz val="12"/>
        <color theme="1"/>
        <rFont val="Arial"/>
        <family val="2"/>
      </rPr>
      <t>220305901263</t>
    </r>
    <r>
      <rPr>
        <b/>
        <sz val="12"/>
        <color theme="1"/>
        <rFont val="Arial"/>
        <family val="2"/>
      </rPr>
      <t xml:space="preserve">           RUBRO: APOYO A LA PROMOCIÒN DE INVERSIONES Y AL FORTALECIMIENTO ECONOMICO Y LABORAL EN EL MUNICIPIO DE IBAGUÈ</t>
    </r>
  </si>
  <si>
    <r>
      <rPr>
        <b/>
        <sz val="12"/>
        <color theme="1"/>
        <rFont val="Arial"/>
        <family val="2"/>
      </rPr>
      <t>META DE PRODUCTO No. 1</t>
    </r>
    <r>
      <rPr>
        <sz val="12"/>
        <color theme="1"/>
        <rFont val="Arial"/>
        <family val="2"/>
      </rPr>
      <t>:  Actualizar  la política pública de empleo y trabajo decente del municipio de Ibagué</t>
    </r>
  </si>
  <si>
    <r>
      <rPr>
        <b/>
        <sz val="12"/>
        <color theme="1"/>
        <rFont val="Arial"/>
        <family val="2"/>
      </rPr>
      <t>META DE PRODUCTO No. 2</t>
    </r>
    <r>
      <rPr>
        <sz val="12"/>
        <color theme="1"/>
        <rFont val="Arial"/>
        <family val="2"/>
      </rPr>
      <t xml:space="preserve">: Generar e Implementar una Estrategia para la Promoción de Inversión en el Municipio. </t>
    </r>
  </si>
  <si>
    <r>
      <rPr>
        <b/>
        <sz val="12"/>
        <color theme="1"/>
        <rFont val="Arial"/>
        <family val="2"/>
      </rPr>
      <t>META DE PRODUCTO No. 4</t>
    </r>
    <r>
      <rPr>
        <sz val="12"/>
        <color theme="1"/>
        <rFont val="Arial"/>
        <family val="2"/>
      </rPr>
      <t>:  Realizar 8 campañas de sensibilización para promover la igualdad salarial</t>
    </r>
  </si>
  <si>
    <r>
      <rPr>
        <b/>
        <sz val="12"/>
        <color theme="1"/>
        <rFont val="Arial"/>
        <family val="2"/>
      </rPr>
      <t>META DE PRODUCTO No. 5</t>
    </r>
    <r>
      <rPr>
        <sz val="12"/>
        <color theme="1"/>
        <rFont val="Arial"/>
        <family val="2"/>
      </rPr>
      <t xml:space="preserve">:  Realizar 8 campañas de sensibilización para promover la formalización empresarial </t>
    </r>
  </si>
  <si>
    <r>
      <rPr>
        <b/>
        <sz val="12"/>
        <color theme="1"/>
        <rFont val="Arial"/>
        <family val="2"/>
      </rPr>
      <t>META DE PRODUCTO No. 6</t>
    </r>
    <r>
      <rPr>
        <sz val="12"/>
        <color theme="1"/>
        <rFont val="Arial"/>
        <family val="2"/>
      </rPr>
      <t>:  formular e implementar una estrategia para la promoción del empleo juvenil</t>
    </r>
  </si>
  <si>
    <r>
      <rPr>
        <b/>
        <sz val="12"/>
        <color theme="1"/>
        <rFont val="Arial"/>
        <family val="2"/>
      </rPr>
      <t>META DE PRODUCTO No. 7:</t>
    </r>
    <r>
      <rPr>
        <sz val="12"/>
        <color theme="1"/>
        <rFont val="Arial"/>
        <family val="2"/>
      </rPr>
      <t xml:space="preserve"> Formular e implementar una política pública del vendedor informal de Ibagué</t>
    </r>
  </si>
  <si>
    <r>
      <rPr>
        <b/>
        <sz val="12"/>
        <color theme="1"/>
        <rFont val="Arial"/>
        <family val="2"/>
      </rPr>
      <t>META DE PRODUCTO No. 8:</t>
    </r>
    <r>
      <rPr>
        <sz val="12"/>
        <color theme="1"/>
        <rFont val="Arial"/>
        <family val="2"/>
      </rPr>
      <t xml:space="preserve">  Establecer alianzas con instituciones para promover la certificación por competencias laborales a 400 trabajadores .</t>
    </r>
  </si>
  <si>
    <t>Contratar la prestacion de servicios profesionales de un abogado especialista, para que apoye a la secretaria de desarrollo economico en los aspectos de indole juridico y administrativo, enmarcados en el desarrollo de las actividades propias y el de sus dirreciones en cumplimiento de los diferentes planes, programas y metas que tiene a cargo la secretaria de desarrollo economico de la alcaldia municipal de ibague</t>
  </si>
  <si>
    <t>Contratar la prestacion de servicios profesionales de un administrador de empresas
turisticas, para apoyar en el desarrollo e implemntacion de programas acciones y/o
estrategias a cargo de la secretaria de desarrollo economico de la alcaldia municipal de
ibague</t>
  </si>
  <si>
    <t>Contratar la prestacion de servicios profesionales de un administrador de empresas
para apoyar en el desarrollo e implemntacion de programas acciones y/o estrategias a
cargo de la secretaria de desarrollo economico de la alcaldia municipal de ibague;</t>
  </si>
  <si>
    <t>contratar la prestacion de servicios de un profesional en administracion de negocios
internacionales, para brindar apoyo en las actividades propias y en la consecucion de los
planes programas y metas que tiene a cargo la secretaria de desarrollo economico de la
alcaldia municipal de ibague;</t>
  </si>
  <si>
    <t>contratar la prestacion de servicios profesionales para apoyar en las diferentes
actividades relacionadas con la promocion turistica del municipio y los demas programas y
acciones a cargo de la secretaria de desarrollo economico de la alcaldia municipal de
ibague</t>
  </si>
  <si>
    <t>contratar la prestacion de servicios de un profesional en ingenieria industrial que
contribuya al sustento y ejecucion de la recertificaion de destino turistico y demas acciones
que se lideran desde la secretaria de desarrollo economico de la alcaldia municipal de
ibague;</t>
  </si>
  <si>
    <t>Contratar la prestacion de servicios de un administrador turistico y hotelero para apoyar la estructuracion, participacion en ferias y/o festivales locales , nacionales o internacionales y demas acciones que se lideran desde la secretaria de Desarrollo Economico de la Alcaldia Municipal de Ibague.</t>
  </si>
  <si>
    <t>Aunar esfuerzos tecnicos administrativos financieros y operativos para promover
promocionar posicionar y fortalecer el sector turistico y su cadena de valor;</t>
  </si>
  <si>
    <t>Aunar esfuerzos tecnicos administrativos financieros y operativos para promover
promocionar y fortalecer la formalizacion internacionalizacion y el desarrollo economico de
unidades productivas de diversos sectores del municipio de ibague;</t>
  </si>
  <si>
    <t>Contratar la prestacion de servicios profesionales de un administrador de empresas
especialista para brindar apoyo en las actividades propias y en la consecuicion de los
planes, programas y metas que tiene a cargo la secretaria de desarrollo economico de la
alcaldia municipal de ibague;</t>
  </si>
  <si>
    <t>Contratar la prestacion de servicios profesionales de un abogado especialista para que
apoye a la secretaria de desarrollo economico en los aspectos de indole juridico,
enmarcados en el desarrollo de las actividades propias, y en cumplimiento de los diferentes
planes programas y metas que tiene a cargo de la secretaria de desarrollo economico de la
alcaldia municipal de ibague;</t>
  </si>
  <si>
    <t>contratar la prestacion de servicios profesionales de un politologo para apoyar en las
acciones de formulacion e implemntacion de las politicas publicas a cargo de la secretaria
de desarrollo economico de la alcaldia municipal de ibague;</t>
  </si>
  <si>
    <t>Contratar la prestacion de servicios profesionales de un abogado, que apoye en la
ejecucion de las actividades propias y las relacionadas con los diferentes planes, programas
y metas que tiene a cargo la secretaria de desarrollo economico de la alcaldia municipal de
ibague</t>
  </si>
  <si>
    <t>Contratar la prestacion de servicios de un profesional en administracion de negocios
internacionales para apoyar en las actividades relacionadas con la ejecucion de los planes
programas y estrategias que lidera la secretaria de desarrollo economico de la alcaldia
municipal de ibague;</t>
  </si>
  <si>
    <t>contratar la prestacion de servicios de un profesional en mercadeo para desarrollar
las diferentes actividades relacionadas con la ejecucion e los programas de la secretaria de
desarrollo economico de la alcaldia de ibague;</t>
  </si>
  <si>
    <t>contratar la prestacion de servicios profesionales de un administrador de empresas
especialista para brindar apoyo en la consecucion de los planes programas y metas que
lidera la secretaria de desarrollo economico de la alcaldia municipal de ibague;</t>
  </si>
  <si>
    <t>contratar la prestacion de servicios profesionales de un economista que contribuya
en el desarrollo y ejecucion de las actividades relacionadas con los programas y proyectos
de la secretaria de desarrollo economico de la alcaldia municipal de ibague;</t>
  </si>
  <si>
    <t>Contratar la prestación de servicios profesionales de un administrador de negocios internacionales, para apoyar en el
desarrollo e implementación de los programas, estrategias de la dirección de emprendimiento y demás acciones que se lideran, desde la secretaria de desarrollo económico de la Alcaldía Municipal de Ibagué.</t>
  </si>
  <si>
    <t>Contratar la prestacion de servicios profesionales en mercadeo con especializacion en
gerencia de proyectos para apoyar la implementacion de estrategias y demas acciones en la
ejecucion de la politica publica de desarrollo economico que lidera desde la secretaria de
desarrollo economico de la alcaldia municipal de ibague;</t>
  </si>
  <si>
    <t>Contratar la prestación de servicios de un profesional en mercadeo para apoyar en las actividades relacionadas con los programas proyectos y estrategias a cargo de la secretaria de Desarrollo Económico de la Alcaldía Municipal de Ibagué</t>
  </si>
  <si>
    <t xml:space="preserve">Contratar la prestación de servicios profesionales de un administrador con posgrado a título de maestría, para que contribuya en el desarrollo y ejecución de las actividades relacionadas con los programas, proyectos y estrategias que lidera la secretaría de Desarrollo Económico de la Alcaldía Municipal de Ibagué. </t>
  </si>
  <si>
    <t>Contratar la prestación de servicios profesionales de un contador para apoyar en las actividades relacionadas con los programas proyectos y estrategias a cargo de la secretaria de Desarrollo Económico de la Alcaldía Municipal de Ibagué</t>
  </si>
  <si>
    <t>Contratar la prestación de servicios de apoyo a la gestión para apoyar en la ejecución de las actividades propias y las relacionadas con los diferentes planes programas y metas que tiene a cargo la secretaria de Desarrollo Económico de la Alcaldía Municipal de Ibagué</t>
  </si>
  <si>
    <t>Contratar la prestación de servicios profesionales de un abogado para apoyar en los diferentes planes programas y estrategias que se lideran desde la secretaria de Desarrollo Económico de la Alcaldía Municipal de Ibagué</t>
  </si>
  <si>
    <t>Contratar la prestación de servicios profesionales de un administrador de negocios internacionales para apoyar en el diseño e implementación de programas estrategias y demás acciones para el fortalecimiento de unidades productivas que se lideran desde la secretaria de Desarrollo Económico de la Alcaldía Municipal de Ibagué</t>
  </si>
  <si>
    <t>Contratar la prestacion de servicios profesionales para que contribuya en el
desarrollo y ejecucion de las actividades relacionadas con los programas y proyectos de la
secretaria de desarrollo economico de la alcaldia municipal de ibague;</t>
  </si>
  <si>
    <t>Contratar la prestacion de servicios profesionales de un economista especializado
para apoyar en la ejecucion de las actividades propias y las relacionadas con los diferentes
planes programas y metas que tiene a cargo la secretaria de desarrollo economico de la
alcaldia municipal de ibague;</t>
  </si>
  <si>
    <t>Contratar la prestacion de servicios profesionales de un administrador de empresas
para apoyar en el diseÑo e implementacion de programas estrategias y demas acciones
para el fortalecimiento de unidades productivas que se lideran desde la secretaria de
desarrollo economico de la alcaldia municipal de ibague;</t>
  </si>
  <si>
    <t>Contratar la prestacion de servicios profesionales de un administrador de empresas
para apoyar en los programas y estrategias de formacion y fortalecimiento a
emprendedores y empresarios y las demas actividades a cargo de la secretaria de
desarrollo economico de la alcaldia municipal de ibague;</t>
  </si>
  <si>
    <t>Contratar la prestacion de servicios profesionales para apoyar en las diferentes
actividades relacionadas con la formulacion e implementacion de las politicas publicas, los
programs y las demas acciones a cargo de la secretaria de desarrollo economico de la
alcaldia municipal de ibague;</t>
  </si>
  <si>
    <t>Contratar la prestacion de servicios profesionales de un abogado, que apoye a la
secretaria de desarrollo economico en los aspectos de indole juridico y administrativo
enmarcados en el desarrollo de las actividades propias, y el de sus direcciones en
cumplimiento de los diferentes planes, programas y metas que tiene a cargo la secretaria
de desarrollo economico de la alcaldia municipal de ibague;</t>
  </si>
  <si>
    <t>contratar la prestacion de servicios profesionales para apoyar en la gestion
administrativa y financiera en los programas y estrategias para el fomento de empleo, y las
demas actividades a cargo de la secretaria de desarrollo economico de la alcaldia municipal
de ibague;</t>
  </si>
  <si>
    <t>aunar esfuerzos tecnicos administrativos financieros y operativos para promover
promocionar y fortalecer la formalizacion internacionalizacion y el desarrollo economico de
unidades productivas de diversos sectores del municipio de ibague;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</si>
</sst>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&quot;$&quot;\ * #,##0.00_-;\-&quot;$&quot;\ * #,##0.00_-;_-&quot;$&quot;\ * &quot;-&quot;??_-;_-@"/>
    <numFmt numFmtId="165" formatCode="_ &quot;$&quot;\ * #,##0.00_ ;_ &quot;$&quot;\ * \-#,##0.00_ ;_ &quot;$&quot;\ * &quot;-&quot;??_ ;_ @_ "/>
    <numFmt numFmtId="166" formatCode="_-&quot;$&quot;* #,##0.00_-;\-&quot;$&quot;* #,##0.00_-;_-&quot;$&quot;* &quot;-&quot;??_-;_-@"/>
    <numFmt numFmtId="167" formatCode="d/m/yyyy"/>
    <numFmt numFmtId="168" formatCode="#,##0.0_);\(#,##0.0\)"/>
    <numFmt numFmtId="169" formatCode="0.0%"/>
  </numFmts>
  <fonts count="12">
    <font>
      <sz val="11"/>
      <color theme="1"/>
      <name val="Calibri"/>
      <scheme val="minor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1F1F1F"/>
      <name val="Arial"/>
      <family val="2"/>
    </font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color theme="1"/>
      <name val="Calibri"/>
    </font>
    <font>
      <sz val="11"/>
      <name val="Calibri"/>
    </font>
    <font>
      <sz val="12"/>
      <color theme="1"/>
      <name val="Calibri"/>
      <family val="2"/>
    </font>
    <font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B7B7B7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9">
    <xf numFmtId="0" fontId="0" fillId="0" borderId="0" xfId="0"/>
    <xf numFmtId="0" fontId="1" fillId="0" borderId="15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left" wrapText="1"/>
    </xf>
    <xf numFmtId="2" fontId="3" fillId="0" borderId="0" xfId="0" applyNumberFormat="1" applyFont="1" applyAlignment="1">
      <alignment horizontal="left" vertical="top" wrapText="1"/>
    </xf>
    <xf numFmtId="165" fontId="3" fillId="0" borderId="0" xfId="0" applyNumberFormat="1" applyFont="1" applyAlignment="1">
      <alignment vertical="center"/>
    </xf>
    <xf numFmtId="2" fontId="3" fillId="0" borderId="0" xfId="0" applyNumberFormat="1" applyFont="1"/>
    <xf numFmtId="165" fontId="3" fillId="0" borderId="0" xfId="0" applyNumberFormat="1" applyFont="1"/>
    <xf numFmtId="166" fontId="3" fillId="0" borderId="0" xfId="0" applyNumberFormat="1" applyFont="1"/>
    <xf numFmtId="0" fontId="3" fillId="0" borderId="0" xfId="0" applyFont="1" applyAlignment="1">
      <alignment wrapText="1"/>
    </xf>
    <xf numFmtId="0" fontId="1" fillId="0" borderId="15" xfId="0" applyFont="1" applyBorder="1" applyAlignment="1">
      <alignment horizontal="center" vertical="center"/>
    </xf>
    <xf numFmtId="10" fontId="1" fillId="0" borderId="15" xfId="0" applyNumberFormat="1" applyFont="1" applyBorder="1" applyAlignment="1">
      <alignment horizontal="center" vertical="center"/>
    </xf>
    <xf numFmtId="167" fontId="1" fillId="2" borderId="15" xfId="0" applyNumberFormat="1" applyFont="1" applyFill="1" applyBorder="1" applyAlignment="1">
      <alignment horizontal="center" vertical="center"/>
    </xf>
    <xf numFmtId="167" fontId="1" fillId="2" borderId="15" xfId="0" applyNumberFormat="1" applyFont="1" applyFill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vertical="center"/>
    </xf>
    <xf numFmtId="0" fontId="1" fillId="0" borderId="15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0" fontId="3" fillId="0" borderId="15" xfId="0" applyNumberFormat="1" applyFont="1" applyBorder="1" applyAlignment="1">
      <alignment vertical="center"/>
    </xf>
    <xf numFmtId="0" fontId="3" fillId="0" borderId="12" xfId="0" applyFont="1" applyBorder="1"/>
    <xf numFmtId="164" fontId="3" fillId="0" borderId="0" xfId="0" applyNumberFormat="1" applyFont="1" applyAlignment="1">
      <alignment horizontal="left" vertical="center"/>
    </xf>
    <xf numFmtId="168" fontId="3" fillId="0" borderId="0" xfId="0" applyNumberFormat="1" applyFont="1"/>
    <xf numFmtId="167" fontId="1" fillId="0" borderId="15" xfId="0" applyNumberFormat="1" applyFont="1" applyBorder="1" applyAlignment="1">
      <alignment horizontal="center" vertical="center"/>
    </xf>
    <xf numFmtId="10" fontId="3" fillId="0" borderId="0" xfId="0" applyNumberFormat="1" applyFont="1"/>
    <xf numFmtId="9" fontId="3" fillId="0" borderId="0" xfId="0" applyNumberFormat="1" applyFont="1"/>
    <xf numFmtId="39" fontId="3" fillId="0" borderId="13" xfId="0" applyNumberFormat="1" applyFont="1" applyBorder="1"/>
    <xf numFmtId="39" fontId="3" fillId="0" borderId="0" xfId="0" applyNumberFormat="1" applyFont="1"/>
    <xf numFmtId="168" fontId="1" fillId="0" borderId="5" xfId="0" applyNumberFormat="1" applyFont="1" applyBorder="1" applyAlignment="1">
      <alignment vertical="center"/>
    </xf>
    <xf numFmtId="168" fontId="1" fillId="0" borderId="7" xfId="0" applyNumberFormat="1" applyFont="1" applyBorder="1" applyAlignment="1">
      <alignment vertical="top"/>
    </xf>
    <xf numFmtId="2" fontId="1" fillId="0" borderId="15" xfId="0" applyNumberFormat="1" applyFont="1" applyBorder="1" applyAlignment="1">
      <alignment horizontal="left" vertical="center"/>
    </xf>
    <xf numFmtId="0" fontId="1" fillId="0" borderId="15" xfId="0" applyFont="1" applyBorder="1" applyAlignment="1">
      <alignment horizontal="left" vertical="top" wrapText="1"/>
    </xf>
    <xf numFmtId="169" fontId="1" fillId="0" borderId="15" xfId="0" applyNumberFormat="1" applyFont="1" applyBorder="1" applyAlignment="1">
      <alignment horizontal="left" vertical="top"/>
    </xf>
    <xf numFmtId="2" fontId="1" fillId="0" borderId="7" xfId="0" applyNumberFormat="1" applyFont="1" applyBorder="1" applyAlignment="1">
      <alignment horizontal="left" vertical="center"/>
    </xf>
    <xf numFmtId="0" fontId="1" fillId="0" borderId="15" xfId="0" applyFont="1" applyBorder="1" applyAlignment="1">
      <alignment horizontal="left" vertical="top"/>
    </xf>
    <xf numFmtId="0" fontId="1" fillId="0" borderId="1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164" fontId="3" fillId="0" borderId="0" xfId="0" applyNumberFormat="1" applyFont="1"/>
    <xf numFmtId="164" fontId="1" fillId="2" borderId="15" xfId="0" applyNumberFormat="1" applyFont="1" applyFill="1" applyBorder="1" applyAlignment="1">
      <alignment horizontal="center" vertical="center"/>
    </xf>
    <xf numFmtId="2" fontId="3" fillId="2" borderId="15" xfId="0" applyNumberFormat="1" applyFont="1" applyFill="1" applyBorder="1" applyAlignment="1">
      <alignment vertical="center"/>
    </xf>
    <xf numFmtId="0" fontId="1" fillId="0" borderId="0" xfId="0" applyFont="1"/>
    <xf numFmtId="0" fontId="3" fillId="0" borderId="0" xfId="0" applyFont="1" applyAlignment="1">
      <alignment horizont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wrapText="1"/>
    </xf>
    <xf numFmtId="164" fontId="3" fillId="0" borderId="15" xfId="0" applyNumberFormat="1" applyFont="1" applyBorder="1" applyAlignment="1">
      <alignment wrapText="1"/>
    </xf>
    <xf numFmtId="2" fontId="1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vertical="center" wrapText="1"/>
    </xf>
    <xf numFmtId="2" fontId="3" fillId="0" borderId="0" xfId="0" applyNumberFormat="1" applyFont="1" applyAlignment="1">
      <alignment horizontal="left" vertical="center" wrapText="1"/>
    </xf>
    <xf numFmtId="2" fontId="3" fillId="0" borderId="0" xfId="0" applyNumberFormat="1" applyFont="1" applyAlignment="1">
      <alignment vertical="center"/>
    </xf>
    <xf numFmtId="164" fontId="3" fillId="0" borderId="15" xfId="0" applyNumberFormat="1" applyFont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164" fontId="3" fillId="4" borderId="15" xfId="0" applyNumberFormat="1" applyFont="1" applyFill="1" applyBorder="1" applyAlignment="1">
      <alignment vertical="center" wrapText="1"/>
    </xf>
    <xf numFmtId="0" fontId="1" fillId="4" borderId="15" xfId="0" applyFont="1" applyFill="1" applyBorder="1" applyAlignment="1">
      <alignment horizontal="center" vertical="center"/>
    </xf>
    <xf numFmtId="10" fontId="1" fillId="4" borderId="15" xfId="0" applyNumberFormat="1" applyFont="1" applyFill="1" applyBorder="1" applyAlignment="1">
      <alignment horizontal="center" vertical="center"/>
    </xf>
    <xf numFmtId="167" fontId="1" fillId="4" borderId="15" xfId="0" applyNumberFormat="1" applyFont="1" applyFill="1" applyBorder="1" applyAlignment="1">
      <alignment horizontal="center" vertical="center"/>
    </xf>
    <xf numFmtId="167" fontId="1" fillId="4" borderId="15" xfId="0" applyNumberFormat="1" applyFont="1" applyFill="1" applyBorder="1" applyAlignment="1">
      <alignment horizontal="center" vertical="center" wrapText="1"/>
    </xf>
    <xf numFmtId="0" fontId="3" fillId="4" borderId="0" xfId="0" applyFont="1" applyFill="1"/>
    <xf numFmtId="0" fontId="3" fillId="4" borderId="0" xfId="0" applyFont="1" applyFill="1" applyAlignment="1">
      <alignment wrapText="1"/>
    </xf>
    <xf numFmtId="2" fontId="3" fillId="4" borderId="0" xfId="0" applyNumberFormat="1" applyFont="1" applyFill="1" applyAlignment="1">
      <alignment horizontal="left" vertical="top" wrapText="1"/>
    </xf>
    <xf numFmtId="165" fontId="3" fillId="4" borderId="0" xfId="0" applyNumberFormat="1" applyFont="1" applyFill="1"/>
    <xf numFmtId="2" fontId="3" fillId="4" borderId="0" xfId="0" applyNumberFormat="1" applyFont="1" applyFill="1"/>
    <xf numFmtId="166" fontId="3" fillId="4" borderId="0" xfId="0" applyNumberFormat="1" applyFont="1" applyFill="1"/>
    <xf numFmtId="0" fontId="3" fillId="5" borderId="0" xfId="0" applyFont="1" applyFill="1"/>
    <xf numFmtId="164" fontId="3" fillId="4" borderId="15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164" fontId="3" fillId="5" borderId="15" xfId="0" applyNumberFormat="1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/>
    </xf>
    <xf numFmtId="10" fontId="1" fillId="5" borderId="15" xfId="0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wrapText="1"/>
    </xf>
    <xf numFmtId="2" fontId="3" fillId="5" borderId="0" xfId="0" applyNumberFormat="1" applyFont="1" applyFill="1" applyAlignment="1">
      <alignment horizontal="left" vertical="top" wrapText="1"/>
    </xf>
    <xf numFmtId="165" fontId="3" fillId="5" borderId="0" xfId="0" applyNumberFormat="1" applyFont="1" applyFill="1"/>
    <xf numFmtId="2" fontId="3" fillId="5" borderId="0" xfId="0" applyNumberFormat="1" applyFont="1" applyFill="1"/>
    <xf numFmtId="166" fontId="3" fillId="5" borderId="0" xfId="0" applyNumberFormat="1" applyFont="1" applyFill="1"/>
    <xf numFmtId="0" fontId="3" fillId="0" borderId="15" xfId="0" applyFont="1" applyBorder="1"/>
    <xf numFmtId="164" fontId="3" fillId="0" borderId="15" xfId="0" applyNumberFormat="1" applyFont="1" applyBorder="1"/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2" fontId="3" fillId="5" borderId="15" xfId="0" applyNumberFormat="1" applyFont="1" applyFill="1" applyBorder="1" applyAlignment="1">
      <alignment vertical="center"/>
    </xf>
    <xf numFmtId="164" fontId="3" fillId="5" borderId="14" xfId="0" applyNumberFormat="1" applyFont="1" applyFill="1" applyBorder="1" applyAlignment="1">
      <alignment horizontal="right" vertical="center" wrapText="1"/>
    </xf>
    <xf numFmtId="164" fontId="3" fillId="2" borderId="22" xfId="0" applyNumberFormat="1" applyFont="1" applyFill="1" applyBorder="1" applyAlignment="1">
      <alignment vertical="center" wrapText="1"/>
    </xf>
    <xf numFmtId="0" fontId="3" fillId="5" borderId="15" xfId="0" applyFont="1" applyFill="1" applyBorder="1" applyAlignment="1">
      <alignment horizontal="center" vertical="center"/>
    </xf>
    <xf numFmtId="10" fontId="3" fillId="5" borderId="15" xfId="0" applyNumberFormat="1" applyFont="1" applyFill="1" applyBorder="1" applyAlignment="1">
      <alignment horizontal="center" vertical="center"/>
    </xf>
    <xf numFmtId="167" fontId="3" fillId="5" borderId="15" xfId="0" applyNumberFormat="1" applyFont="1" applyFill="1" applyBorder="1" applyAlignment="1">
      <alignment horizontal="center" vertical="center"/>
    </xf>
    <xf numFmtId="167" fontId="3" fillId="2" borderId="15" xfId="0" applyNumberFormat="1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vertical="center" wrapText="1"/>
    </xf>
    <xf numFmtId="164" fontId="3" fillId="5" borderId="15" xfId="0" applyNumberFormat="1" applyFont="1" applyFill="1" applyBorder="1" applyAlignment="1">
      <alignment horizontal="center" vertical="center"/>
    </xf>
    <xf numFmtId="164" fontId="3" fillId="2" borderId="15" xfId="0" applyNumberFormat="1" applyFont="1" applyFill="1" applyBorder="1" applyAlignment="1">
      <alignment horizontal="right" vertical="center" wrapText="1"/>
    </xf>
    <xf numFmtId="164" fontId="3" fillId="2" borderId="14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164" fontId="3" fillId="5" borderId="15" xfId="0" applyNumberFormat="1" applyFont="1" applyFill="1" applyBorder="1" applyAlignment="1">
      <alignment horizontal="right" vertical="center" wrapText="1"/>
    </xf>
    <xf numFmtId="164" fontId="3" fillId="2" borderId="21" xfId="0" applyNumberFormat="1" applyFont="1" applyFill="1" applyBorder="1" applyAlignment="1">
      <alignment horizontal="right" vertical="center" wrapText="1"/>
    </xf>
    <xf numFmtId="164" fontId="3" fillId="6" borderId="21" xfId="0" applyNumberFormat="1" applyFont="1" applyFill="1" applyBorder="1" applyAlignment="1">
      <alignment horizontal="righ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10" fontId="3" fillId="2" borderId="15" xfId="0" applyNumberFormat="1" applyFont="1" applyFill="1" applyBorder="1" applyAlignment="1">
      <alignment horizontal="center" vertical="center"/>
    </xf>
    <xf numFmtId="167" fontId="3" fillId="2" borderId="15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0" fontId="3" fillId="0" borderId="15" xfId="0" applyNumberFormat="1" applyFont="1" applyBorder="1" applyAlignment="1">
      <alignment horizontal="center" vertical="center"/>
    </xf>
    <xf numFmtId="164" fontId="3" fillId="2" borderId="15" xfId="0" applyNumberFormat="1" applyFont="1" applyFill="1" applyBorder="1" applyAlignment="1">
      <alignment vertical="center"/>
    </xf>
    <xf numFmtId="164" fontId="3" fillId="0" borderId="15" xfId="0" applyNumberFormat="1" applyFont="1" applyBorder="1" applyAlignment="1">
      <alignment vertical="center"/>
    </xf>
    <xf numFmtId="2" fontId="3" fillId="4" borderId="15" xfId="0" applyNumberFormat="1" applyFont="1" applyFill="1" applyBorder="1" applyAlignment="1">
      <alignment vertical="center"/>
    </xf>
    <xf numFmtId="0" fontId="3" fillId="7" borderId="15" xfId="0" applyFont="1" applyFill="1" applyBorder="1" applyAlignment="1">
      <alignment horizontal="center" vertical="center" wrapText="1"/>
    </xf>
    <xf numFmtId="164" fontId="3" fillId="7" borderId="15" xfId="0" applyNumberFormat="1" applyFont="1" applyFill="1" applyBorder="1" applyAlignment="1">
      <alignment horizontal="center" vertical="center" wrapText="1"/>
    </xf>
    <xf numFmtId="2" fontId="3" fillId="7" borderId="15" xfId="0" applyNumberFormat="1" applyFont="1" applyFill="1" applyBorder="1" applyAlignment="1">
      <alignment vertical="center"/>
    </xf>
    <xf numFmtId="167" fontId="1" fillId="7" borderId="15" xfId="0" applyNumberFormat="1" applyFont="1" applyFill="1" applyBorder="1" applyAlignment="1">
      <alignment horizontal="center" vertical="center"/>
    </xf>
    <xf numFmtId="167" fontId="1" fillId="7" borderId="15" xfId="0" applyNumberFormat="1" applyFont="1" applyFill="1" applyBorder="1" applyAlignment="1">
      <alignment horizontal="center" vertical="center" wrapText="1"/>
    </xf>
    <xf numFmtId="0" fontId="3" fillId="7" borderId="0" xfId="0" applyFont="1" applyFill="1"/>
    <xf numFmtId="165" fontId="3" fillId="7" borderId="0" xfId="0" applyNumberFormat="1" applyFont="1" applyFill="1"/>
    <xf numFmtId="0" fontId="8" fillId="0" borderId="15" xfId="0" applyFont="1" applyBorder="1" applyAlignment="1">
      <alignment horizontal="center" wrapText="1"/>
    </xf>
    <xf numFmtId="164" fontId="8" fillId="0" borderId="15" xfId="0" applyNumberFormat="1" applyFont="1" applyBorder="1" applyAlignment="1">
      <alignment wrapText="1"/>
    </xf>
    <xf numFmtId="0" fontId="6" fillId="0" borderId="15" xfId="0" applyFont="1" applyBorder="1" applyAlignment="1">
      <alignment horizontal="center"/>
    </xf>
    <xf numFmtId="164" fontId="8" fillId="0" borderId="15" xfId="0" applyNumberFormat="1" applyFont="1" applyBorder="1"/>
    <xf numFmtId="0" fontId="6" fillId="5" borderId="15" xfId="0" applyFont="1" applyFill="1" applyBorder="1" applyAlignment="1">
      <alignment horizontal="center"/>
    </xf>
    <xf numFmtId="164" fontId="8" fillId="5" borderId="15" xfId="0" applyNumberFormat="1" applyFont="1" applyFill="1" applyBorder="1"/>
    <xf numFmtId="164" fontId="8" fillId="5" borderId="28" xfId="0" applyNumberFormat="1" applyFont="1" applyFill="1" applyBorder="1"/>
    <xf numFmtId="0" fontId="10" fillId="0" borderId="15" xfId="0" applyFont="1" applyBorder="1" applyAlignment="1">
      <alignment horizontal="center"/>
    </xf>
    <xf numFmtId="164" fontId="10" fillId="0" borderId="15" xfId="0" applyNumberFormat="1" applyFont="1" applyBorder="1"/>
    <xf numFmtId="0" fontId="10" fillId="0" borderId="15" xfId="0" applyFont="1" applyBorder="1" applyAlignment="1">
      <alignment horizontal="center" wrapText="1"/>
    </xf>
    <xf numFmtId="164" fontId="10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left"/>
    </xf>
    <xf numFmtId="0" fontId="1" fillId="0" borderId="1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7" fillId="0" borderId="24" xfId="0" applyFont="1" applyBorder="1" applyAlignment="1">
      <alignment horizontal="left" wrapText="1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3" fillId="0" borderId="5" xfId="0" applyFont="1" applyBorder="1" applyAlignment="1">
      <alignment horizontal="center" wrapText="1"/>
    </xf>
    <xf numFmtId="0" fontId="4" fillId="0" borderId="6" xfId="0" applyFont="1" applyBorder="1"/>
    <xf numFmtId="0" fontId="4" fillId="0" borderId="7" xfId="0" applyFont="1" applyBorder="1"/>
    <xf numFmtId="0" fontId="1" fillId="0" borderId="5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2" xfId="0" applyFont="1" applyBorder="1" applyAlignment="1">
      <alignment horizontal="center"/>
    </xf>
    <xf numFmtId="0" fontId="4" fillId="0" borderId="3" xfId="0" applyFont="1" applyBorder="1"/>
    <xf numFmtId="0" fontId="1" fillId="0" borderId="16" xfId="0" applyFont="1" applyBorder="1" applyAlignment="1">
      <alignment horizontal="left" vertic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1" fillId="0" borderId="17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4" fillId="0" borderId="8" xfId="0" applyFont="1" applyBorder="1"/>
    <xf numFmtId="0" fontId="4" fillId="0" borderId="14" xfId="0" applyFont="1" applyBorder="1"/>
    <xf numFmtId="0" fontId="3" fillId="0" borderId="2" xfId="0" applyFont="1" applyBorder="1" applyAlignment="1">
      <alignment horizontal="left" vertical="center"/>
    </xf>
    <xf numFmtId="0" fontId="4" fillId="0" borderId="9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2" fontId="1" fillId="0" borderId="0" xfId="0" applyNumberFormat="1" applyFont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wrapText="1"/>
    </xf>
    <xf numFmtId="0" fontId="9" fillId="0" borderId="6" xfId="0" applyFont="1" applyBorder="1"/>
    <xf numFmtId="0" fontId="9" fillId="0" borderId="7" xfId="0" applyFont="1" applyBorder="1"/>
    <xf numFmtId="2" fontId="1" fillId="0" borderId="0" xfId="0" applyNumberFormat="1" applyFont="1" applyAlignment="1">
      <alignment horizontal="center" vertical="center"/>
    </xf>
    <xf numFmtId="0" fontId="1" fillId="0" borderId="16" xfId="0" applyFont="1" applyBorder="1" applyAlignment="1">
      <alignment horizontal="left" vertical="top"/>
    </xf>
    <xf numFmtId="2" fontId="1" fillId="0" borderId="2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2" fontId="3" fillId="0" borderId="0" xfId="0" applyNumberFormat="1" applyFont="1" applyAlignment="1">
      <alignment horizontal="left" vertical="top" wrapText="1"/>
    </xf>
    <xf numFmtId="9" fontId="1" fillId="7" borderId="1" xfId="0" applyNumberFormat="1" applyFont="1" applyFill="1" applyBorder="1" applyAlignment="1">
      <alignment horizontal="center" vertical="center" wrapText="1"/>
    </xf>
    <xf numFmtId="0" fontId="4" fillId="5" borderId="14" xfId="0" applyFont="1" applyFill="1" applyBorder="1"/>
    <xf numFmtId="9" fontId="1" fillId="4" borderId="1" xfId="0" applyNumberFormat="1" applyFont="1" applyFill="1" applyBorder="1" applyAlignment="1">
      <alignment horizontal="center" vertical="center" wrapText="1"/>
    </xf>
    <xf numFmtId="9" fontId="1" fillId="4" borderId="21" xfId="0" applyNumberFormat="1" applyFont="1" applyFill="1" applyBorder="1" applyAlignment="1">
      <alignment horizontal="center" vertical="center" wrapText="1"/>
    </xf>
    <xf numFmtId="9" fontId="1" fillId="5" borderId="1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5" borderId="8" xfId="0" applyFont="1" applyFill="1" applyBorder="1"/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8" fontId="1" fillId="0" borderId="5" xfId="0" applyNumberFormat="1" applyFont="1" applyBorder="1" applyAlignment="1">
      <alignment horizontal="center" vertical="top"/>
    </xf>
    <xf numFmtId="0" fontId="3" fillId="7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2" borderId="25" xfId="0" applyFont="1" applyFill="1" applyBorder="1" applyAlignment="1">
      <alignment horizontal="center" vertical="center" wrapText="1"/>
    </xf>
    <xf numFmtId="0" fontId="4" fillId="0" borderId="26" xfId="0" applyFont="1" applyBorder="1"/>
    <xf numFmtId="0" fontId="5" fillId="3" borderId="13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8" fillId="0" borderId="24" xfId="0" applyFont="1" applyBorder="1" applyAlignment="1">
      <alignment horizontal="left" wrapText="1"/>
    </xf>
    <xf numFmtId="0" fontId="1" fillId="0" borderId="3" xfId="0" applyFont="1" applyBorder="1" applyAlignment="1">
      <alignment horizontal="center" vertical="center"/>
    </xf>
    <xf numFmtId="0" fontId="8" fillId="5" borderId="24" xfId="0" applyFont="1" applyFill="1" applyBorder="1" applyAlignment="1">
      <alignment horizontal="left" wrapText="1"/>
    </xf>
    <xf numFmtId="0" fontId="9" fillId="5" borderId="6" xfId="0" applyFont="1" applyFill="1" applyBorder="1" applyAlignment="1">
      <alignment horizontal="left"/>
    </xf>
    <xf numFmtId="0" fontId="9" fillId="5" borderId="7" xfId="0" applyFont="1" applyFill="1" applyBorder="1" applyAlignment="1">
      <alignment horizontal="left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169" fontId="1" fillId="0" borderId="2" xfId="0" applyNumberFormat="1" applyFont="1" applyBorder="1" applyAlignment="1">
      <alignment horizontal="left" vertical="top"/>
    </xf>
    <xf numFmtId="0" fontId="3" fillId="0" borderId="12" xfId="0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left" vertical="center"/>
    </xf>
    <xf numFmtId="0" fontId="1" fillId="0" borderId="17" xfId="0" applyFont="1" applyBorder="1" applyAlignment="1">
      <alignment horizontal="left" vertical="top"/>
    </xf>
    <xf numFmtId="0" fontId="10" fillId="0" borderId="24" xfId="0" applyFont="1" applyBorder="1" applyAlignment="1">
      <alignment horizontal="left" wrapText="1"/>
    </xf>
    <xf numFmtId="0" fontId="11" fillId="0" borderId="6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" fillId="0" borderId="16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39" fontId="3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409575</xdr:colOff>
      <xdr:row>0</xdr:row>
      <xdr:rowOff>9525</xdr:rowOff>
    </xdr:from>
    <xdr:ext cx="1181100" cy="1628775"/>
    <xdr:pic>
      <xdr:nvPicPr>
        <xdr:cNvPr id="2" name="image2.png" descr="CAPIT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1026" name="Object 2" descr="rId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409575</xdr:colOff>
      <xdr:row>0</xdr:row>
      <xdr:rowOff>9525</xdr:rowOff>
    </xdr:from>
    <xdr:ext cx="1181100" cy="1628775"/>
    <xdr:pic>
      <xdr:nvPicPr>
        <xdr:cNvPr id="2" name="image2.png" descr="CAPITAL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2049" name="Object 1" descr="rId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409575</xdr:colOff>
      <xdr:row>0</xdr:row>
      <xdr:rowOff>9525</xdr:rowOff>
    </xdr:from>
    <xdr:ext cx="1181100" cy="1628775"/>
    <xdr:pic>
      <xdr:nvPicPr>
        <xdr:cNvPr id="2" name="image2.png" descr="CAPITAL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3073" name="Object 1" descr="rId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omments" Target="../comments1.xml"/><Relationship Id="rId4" Type="http://schemas.openxmlformats.org/officeDocument/2006/relationships/image" Target="../media/image1.png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png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981"/>
  <sheetViews>
    <sheetView topLeftCell="A43" zoomScale="50" zoomScaleNormal="50" workbookViewId="0">
      <selection activeCell="A47" sqref="A47:A60"/>
    </sheetView>
  </sheetViews>
  <sheetFormatPr baseColWidth="10" defaultColWidth="14.42578125" defaultRowHeight="15" customHeight="1"/>
  <cols>
    <col min="1" max="1" width="86.85546875" style="2" customWidth="1"/>
    <col min="2" max="2" width="10.28515625" style="2" customWidth="1"/>
    <col min="3" max="3" width="24" style="2" customWidth="1"/>
    <col min="4" max="4" width="10" style="2" customWidth="1"/>
    <col min="5" max="5" width="28.28515625" style="2" customWidth="1"/>
    <col min="6" max="6" width="31.5703125" style="2" customWidth="1"/>
    <col min="7" max="7" width="8" style="2" customWidth="1"/>
    <col min="8" max="8" width="20.42578125" style="2" customWidth="1"/>
    <col min="9" max="9" width="15.85546875" style="2" customWidth="1"/>
    <col min="10" max="10" width="16.7109375" style="2" customWidth="1"/>
    <col min="11" max="11" width="16.85546875" style="2" customWidth="1"/>
    <col min="12" max="12" width="12.7109375" style="2" customWidth="1"/>
    <col min="13" max="13" width="14" style="2" customWidth="1"/>
    <col min="14" max="14" width="26" style="2" customWidth="1"/>
    <col min="15" max="15" width="16.42578125" style="2" customWidth="1"/>
    <col min="16" max="16" width="12.5703125" style="2" customWidth="1"/>
    <col min="17" max="17" width="14.42578125" style="2" customWidth="1"/>
    <col min="18" max="18" width="18.5703125" style="2" customWidth="1"/>
    <col min="19" max="19" width="33.85546875" style="2" customWidth="1"/>
    <col min="20" max="20" width="12.5703125" style="2" hidden="1" customWidth="1"/>
    <col min="21" max="21" width="24.28515625" style="2" customWidth="1"/>
    <col min="22" max="22" width="22.5703125" style="2" customWidth="1"/>
    <col min="23" max="24" width="12.5703125" style="2" customWidth="1"/>
    <col min="25" max="25" width="16.85546875" style="2" customWidth="1"/>
    <col min="26" max="26" width="12.5703125" style="2" customWidth="1"/>
    <col min="27" max="27" width="30.140625" style="2" customWidth="1"/>
    <col min="28" max="28" width="15.42578125" style="2" customWidth="1"/>
    <col min="29" max="29" width="15.85546875" style="2" customWidth="1"/>
    <col min="30" max="30" width="24.42578125" style="2" customWidth="1"/>
    <col min="31" max="31" width="17.140625" style="2" customWidth="1"/>
    <col min="32" max="34" width="12.5703125" style="2" customWidth="1"/>
    <col min="35" max="16384" width="14.42578125" style="2"/>
  </cols>
  <sheetData>
    <row r="1" spans="1:24" ht="37.5" customHeight="1">
      <c r="A1" s="173"/>
      <c r="B1" s="176" t="s">
        <v>121</v>
      </c>
      <c r="C1" s="143"/>
      <c r="D1" s="143"/>
      <c r="E1" s="143"/>
      <c r="F1" s="143"/>
      <c r="G1" s="143"/>
      <c r="H1" s="144"/>
      <c r="I1" s="157" t="s">
        <v>122</v>
      </c>
      <c r="J1" s="155"/>
      <c r="K1" s="155"/>
      <c r="L1" s="156"/>
      <c r="M1" s="178"/>
      <c r="N1" s="166"/>
      <c r="O1" s="44"/>
    </row>
    <row r="2" spans="1:24" ht="37.5" customHeight="1">
      <c r="A2" s="174"/>
      <c r="B2" s="177"/>
      <c r="C2" s="149"/>
      <c r="D2" s="149"/>
      <c r="E2" s="149"/>
      <c r="F2" s="149"/>
      <c r="G2" s="149"/>
      <c r="H2" s="150"/>
      <c r="I2" s="157" t="s">
        <v>123</v>
      </c>
      <c r="J2" s="155"/>
      <c r="K2" s="155"/>
      <c r="L2" s="156"/>
      <c r="M2" s="167"/>
      <c r="N2" s="168"/>
      <c r="O2" s="44"/>
    </row>
    <row r="3" spans="1:24" ht="33.75" customHeight="1">
      <c r="A3" s="174"/>
      <c r="B3" s="176" t="s">
        <v>124</v>
      </c>
      <c r="C3" s="143"/>
      <c r="D3" s="143"/>
      <c r="E3" s="143"/>
      <c r="F3" s="143"/>
      <c r="G3" s="143"/>
      <c r="H3" s="144"/>
      <c r="I3" s="157" t="s">
        <v>125</v>
      </c>
      <c r="J3" s="155"/>
      <c r="K3" s="155"/>
      <c r="L3" s="156"/>
      <c r="M3" s="167"/>
      <c r="N3" s="168"/>
      <c r="O3" s="44"/>
    </row>
    <row r="4" spans="1:24" ht="38.25" customHeight="1">
      <c r="A4" s="175"/>
      <c r="B4" s="177"/>
      <c r="C4" s="149"/>
      <c r="D4" s="149"/>
      <c r="E4" s="149"/>
      <c r="F4" s="149"/>
      <c r="G4" s="149"/>
      <c r="H4" s="150"/>
      <c r="I4" s="157" t="s">
        <v>126</v>
      </c>
      <c r="J4" s="155"/>
      <c r="K4" s="155"/>
      <c r="L4" s="156"/>
      <c r="M4" s="169"/>
      <c r="N4" s="171"/>
      <c r="O4" s="44"/>
    </row>
    <row r="5" spans="1:24" ht="38.25" customHeight="1">
      <c r="A5" s="158"/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44"/>
    </row>
    <row r="6" spans="1:24" ht="31.5" customHeight="1">
      <c r="A6" s="157" t="s">
        <v>0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6"/>
      <c r="O6" s="44"/>
    </row>
    <row r="7" spans="1:24" ht="36" customHeight="1">
      <c r="A7" s="141" t="s">
        <v>1</v>
      </c>
      <c r="B7" s="160" t="s">
        <v>2</v>
      </c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</row>
    <row r="8" spans="1:24" ht="36" customHeight="1">
      <c r="A8" s="162" t="s">
        <v>127</v>
      </c>
      <c r="B8" s="163"/>
      <c r="C8" s="163"/>
      <c r="D8" s="163"/>
      <c r="E8" s="163"/>
      <c r="F8" s="164"/>
      <c r="G8" s="165" t="s">
        <v>128</v>
      </c>
      <c r="H8" s="161"/>
      <c r="I8" s="166"/>
      <c r="J8" s="180" t="s">
        <v>3</v>
      </c>
      <c r="K8" s="155"/>
      <c r="L8" s="155"/>
      <c r="M8" s="155"/>
      <c r="N8" s="156"/>
      <c r="O8" s="46"/>
      <c r="Q8" s="179"/>
      <c r="R8" s="159"/>
      <c r="S8" s="159"/>
      <c r="T8" s="159"/>
      <c r="U8" s="159"/>
    </row>
    <row r="9" spans="1:24" ht="36" customHeight="1">
      <c r="A9" s="172" t="s">
        <v>129</v>
      </c>
      <c r="B9" s="143"/>
      <c r="C9" s="143"/>
      <c r="D9" s="143"/>
      <c r="E9" s="143"/>
      <c r="F9" s="144"/>
      <c r="G9" s="167"/>
      <c r="H9" s="159"/>
      <c r="I9" s="168"/>
      <c r="J9" s="48" t="s">
        <v>4</v>
      </c>
      <c r="K9" s="181" t="s">
        <v>5</v>
      </c>
      <c r="L9" s="155"/>
      <c r="M9" s="156"/>
      <c r="N9" s="48" t="s">
        <v>6</v>
      </c>
      <c r="O9" s="46"/>
      <c r="Q9" s="47"/>
      <c r="R9" s="47"/>
      <c r="S9" s="47"/>
      <c r="T9" s="47"/>
      <c r="U9" s="47"/>
    </row>
    <row r="10" spans="1:24" ht="36" customHeight="1">
      <c r="A10" s="145"/>
      <c r="B10" s="146"/>
      <c r="C10" s="146"/>
      <c r="D10" s="146"/>
      <c r="E10" s="146"/>
      <c r="F10" s="147"/>
      <c r="G10" s="167"/>
      <c r="H10" s="159"/>
      <c r="I10" s="168"/>
      <c r="J10" s="130">
        <v>123</v>
      </c>
      <c r="K10" s="151" t="s">
        <v>166</v>
      </c>
      <c r="L10" s="152"/>
      <c r="M10" s="153"/>
      <c r="N10" s="131">
        <v>31800000</v>
      </c>
      <c r="O10" s="46"/>
      <c r="Q10" s="47"/>
      <c r="R10" s="47"/>
      <c r="S10" s="47"/>
      <c r="T10" s="47"/>
      <c r="U10" s="47"/>
    </row>
    <row r="11" spans="1:24" ht="36" customHeight="1">
      <c r="A11" s="145"/>
      <c r="B11" s="146"/>
      <c r="C11" s="146"/>
      <c r="D11" s="146"/>
      <c r="E11" s="146"/>
      <c r="F11" s="147"/>
      <c r="G11" s="167"/>
      <c r="H11" s="159"/>
      <c r="I11" s="168"/>
      <c r="J11" s="130">
        <v>425</v>
      </c>
      <c r="K11" s="151" t="s">
        <v>167</v>
      </c>
      <c r="L11" s="152"/>
      <c r="M11" s="153"/>
      <c r="N11" s="131">
        <v>21600000</v>
      </c>
      <c r="O11" s="46"/>
      <c r="Q11" s="47"/>
      <c r="R11" s="47"/>
      <c r="S11" s="47"/>
      <c r="T11" s="47"/>
      <c r="U11" s="47"/>
    </row>
    <row r="12" spans="1:24" ht="36" customHeight="1">
      <c r="A12" s="145"/>
      <c r="B12" s="146"/>
      <c r="C12" s="146"/>
      <c r="D12" s="146"/>
      <c r="E12" s="146"/>
      <c r="F12" s="147"/>
      <c r="G12" s="167"/>
      <c r="H12" s="159"/>
      <c r="I12" s="168"/>
      <c r="J12" s="130">
        <v>427</v>
      </c>
      <c r="K12" s="151" t="s">
        <v>168</v>
      </c>
      <c r="L12" s="152"/>
      <c r="M12" s="153"/>
      <c r="N12" s="131">
        <v>21600000</v>
      </c>
      <c r="O12" s="46"/>
      <c r="Q12" s="47"/>
      <c r="R12" s="47"/>
      <c r="S12" s="47"/>
      <c r="T12" s="47"/>
      <c r="U12" s="47"/>
    </row>
    <row r="13" spans="1:24" ht="36" customHeight="1">
      <c r="A13" s="145"/>
      <c r="B13" s="146"/>
      <c r="C13" s="146"/>
      <c r="D13" s="146"/>
      <c r="E13" s="146"/>
      <c r="F13" s="147"/>
      <c r="G13" s="167"/>
      <c r="H13" s="159"/>
      <c r="I13" s="168"/>
      <c r="J13" s="130">
        <v>430</v>
      </c>
      <c r="K13" s="151" t="s">
        <v>169</v>
      </c>
      <c r="L13" s="152"/>
      <c r="M13" s="153"/>
      <c r="N13" s="131">
        <v>18739000</v>
      </c>
      <c r="O13" s="46"/>
      <c r="Q13" s="47"/>
      <c r="R13" s="47"/>
      <c r="S13" s="47"/>
      <c r="T13" s="47"/>
      <c r="U13" s="47"/>
    </row>
    <row r="14" spans="1:24" ht="36" customHeight="1">
      <c r="A14" s="145"/>
      <c r="B14" s="146"/>
      <c r="C14" s="146"/>
      <c r="D14" s="146"/>
      <c r="E14" s="146"/>
      <c r="F14" s="147"/>
      <c r="G14" s="167"/>
      <c r="H14" s="159"/>
      <c r="I14" s="168"/>
      <c r="J14" s="130">
        <v>485</v>
      </c>
      <c r="K14" s="151" t="s">
        <v>170</v>
      </c>
      <c r="L14" s="152"/>
      <c r="M14" s="153"/>
      <c r="N14" s="131">
        <v>25200000</v>
      </c>
      <c r="O14" s="46"/>
      <c r="Q14" s="47"/>
      <c r="R14" s="47"/>
      <c r="S14" s="47"/>
      <c r="T14" s="47"/>
      <c r="U14" s="47"/>
    </row>
    <row r="15" spans="1:24" ht="36" customHeight="1">
      <c r="A15" s="148"/>
      <c r="B15" s="149"/>
      <c r="C15" s="149"/>
      <c r="D15" s="149"/>
      <c r="E15" s="149"/>
      <c r="F15" s="150"/>
      <c r="G15" s="167"/>
      <c r="H15" s="159"/>
      <c r="I15" s="168"/>
      <c r="J15" s="130">
        <v>655</v>
      </c>
      <c r="K15" s="182" t="s">
        <v>171</v>
      </c>
      <c r="L15" s="183"/>
      <c r="M15" s="184"/>
      <c r="N15" s="131">
        <v>25200000</v>
      </c>
      <c r="O15" s="46"/>
      <c r="Q15" s="47"/>
      <c r="R15" s="47"/>
      <c r="S15" s="47"/>
      <c r="T15" s="47"/>
      <c r="U15" s="47"/>
    </row>
    <row r="16" spans="1:24" ht="56.25" customHeight="1">
      <c r="A16" s="142" t="s">
        <v>130</v>
      </c>
      <c r="B16" s="143"/>
      <c r="C16" s="143"/>
      <c r="D16" s="143"/>
      <c r="E16" s="143"/>
      <c r="F16" s="144"/>
      <c r="G16" s="167"/>
      <c r="H16" s="159"/>
      <c r="I16" s="168"/>
      <c r="J16" s="130">
        <v>893</v>
      </c>
      <c r="K16" s="151" t="s">
        <v>172</v>
      </c>
      <c r="L16" s="152"/>
      <c r="M16" s="153"/>
      <c r="N16" s="131">
        <v>18739000</v>
      </c>
      <c r="O16" s="46"/>
      <c r="Q16" s="51"/>
      <c r="R16" s="185"/>
      <c r="S16" s="159"/>
      <c r="T16" s="159"/>
      <c r="U16" s="51"/>
      <c r="W16" s="45"/>
      <c r="X16" s="45"/>
    </row>
    <row r="17" spans="1:34" ht="56.25" customHeight="1">
      <c r="A17" s="145"/>
      <c r="B17" s="146"/>
      <c r="C17" s="146"/>
      <c r="D17" s="146"/>
      <c r="E17" s="146"/>
      <c r="F17" s="147"/>
      <c r="G17" s="167"/>
      <c r="H17" s="159"/>
      <c r="I17" s="168"/>
      <c r="J17" s="130">
        <v>15</v>
      </c>
      <c r="K17" s="151" t="s">
        <v>173</v>
      </c>
      <c r="L17" s="152"/>
      <c r="M17" s="153"/>
      <c r="N17" s="131">
        <v>100000000</v>
      </c>
      <c r="O17" s="46"/>
      <c r="Q17" s="51"/>
      <c r="R17" s="51"/>
      <c r="S17" s="51"/>
      <c r="T17" s="51"/>
      <c r="U17" s="51"/>
      <c r="W17" s="45"/>
      <c r="X17" s="45"/>
    </row>
    <row r="18" spans="1:34" ht="56.25" customHeight="1">
      <c r="A18" s="145"/>
      <c r="B18" s="146"/>
      <c r="C18" s="146"/>
      <c r="D18" s="146"/>
      <c r="E18" s="146"/>
      <c r="F18" s="147"/>
      <c r="G18" s="167"/>
      <c r="H18" s="159"/>
      <c r="I18" s="168"/>
      <c r="J18" s="130">
        <v>114</v>
      </c>
      <c r="K18" s="151" t="s">
        <v>174</v>
      </c>
      <c r="L18" s="152"/>
      <c r="M18" s="153"/>
      <c r="N18" s="131">
        <v>100000000</v>
      </c>
      <c r="O18" s="46"/>
      <c r="Q18" s="51"/>
      <c r="R18" s="51"/>
      <c r="S18" s="51"/>
      <c r="T18" s="51"/>
      <c r="U18" s="51"/>
      <c r="W18" s="45"/>
      <c r="X18" s="45"/>
    </row>
    <row r="19" spans="1:34" ht="56.25" customHeight="1">
      <c r="A19" s="148"/>
      <c r="B19" s="149"/>
      <c r="C19" s="149"/>
      <c r="D19" s="149"/>
      <c r="E19" s="149"/>
      <c r="F19" s="150"/>
      <c r="G19" s="167"/>
      <c r="H19" s="159"/>
      <c r="I19" s="168"/>
      <c r="J19" s="49"/>
      <c r="K19" s="154"/>
      <c r="L19" s="155"/>
      <c r="M19" s="156"/>
      <c r="N19" s="50"/>
      <c r="O19" s="46"/>
      <c r="Q19" s="51"/>
      <c r="R19" s="51"/>
      <c r="S19" s="51"/>
      <c r="T19" s="51"/>
      <c r="U19" s="51"/>
      <c r="W19" s="45"/>
      <c r="X19" s="45"/>
    </row>
    <row r="20" spans="1:34" ht="36.75" customHeight="1">
      <c r="A20" s="186" t="s">
        <v>131</v>
      </c>
      <c r="B20" s="163"/>
      <c r="C20" s="163"/>
      <c r="D20" s="163"/>
      <c r="E20" s="163"/>
      <c r="F20" s="164"/>
      <c r="G20" s="167"/>
      <c r="H20" s="159"/>
      <c r="I20" s="168"/>
      <c r="J20" s="187"/>
      <c r="K20" s="161"/>
      <c r="L20" s="161"/>
      <c r="M20" s="161"/>
      <c r="N20" s="166"/>
      <c r="O20" s="46"/>
      <c r="Q20" s="52"/>
      <c r="R20" s="188"/>
      <c r="S20" s="159"/>
      <c r="T20" s="159"/>
      <c r="U20" s="5"/>
      <c r="W20" s="6"/>
      <c r="X20" s="7"/>
      <c r="Y20" s="8"/>
    </row>
    <row r="21" spans="1:34" ht="74.25" customHeight="1">
      <c r="A21" s="189" t="s">
        <v>132</v>
      </c>
      <c r="B21" s="155"/>
      <c r="C21" s="155"/>
      <c r="D21" s="155"/>
      <c r="E21" s="155"/>
      <c r="F21" s="156"/>
      <c r="G21" s="169"/>
      <c r="H21" s="170"/>
      <c r="I21" s="171"/>
      <c r="J21" s="169"/>
      <c r="K21" s="170"/>
      <c r="L21" s="170"/>
      <c r="M21" s="170"/>
      <c r="N21" s="171"/>
      <c r="O21" s="46"/>
      <c r="Q21" s="54"/>
      <c r="R21" s="188"/>
      <c r="S21" s="159"/>
      <c r="T21" s="53"/>
      <c r="U21" s="5"/>
      <c r="V21" s="9"/>
      <c r="W21" s="6"/>
      <c r="X21" s="7"/>
      <c r="Y21" s="8"/>
    </row>
    <row r="22" spans="1:34" ht="28.5" customHeight="1">
      <c r="A22" s="198" t="s">
        <v>7</v>
      </c>
      <c r="B22" s="199" t="s">
        <v>120</v>
      </c>
      <c r="C22" s="200" t="s">
        <v>8</v>
      </c>
      <c r="D22" s="200" t="s">
        <v>9</v>
      </c>
      <c r="E22" s="210" t="s">
        <v>10</v>
      </c>
      <c r="F22" s="165" t="s">
        <v>11</v>
      </c>
      <c r="G22" s="161"/>
      <c r="H22" s="161"/>
      <c r="I22" s="166"/>
      <c r="J22" s="48"/>
      <c r="K22" s="1"/>
      <c r="L22" s="196" t="s">
        <v>12</v>
      </c>
      <c r="M22" s="155"/>
      <c r="N22" s="156"/>
      <c r="Q22" s="3"/>
      <c r="R22" s="190"/>
      <c r="S22" s="159"/>
      <c r="U22" s="5"/>
      <c r="W22" s="6"/>
      <c r="X22" s="7"/>
      <c r="Y22" s="8"/>
    </row>
    <row r="23" spans="1:34" ht="33.75" customHeight="1">
      <c r="A23" s="174"/>
      <c r="B23" s="174"/>
      <c r="C23" s="174"/>
      <c r="D23" s="174"/>
      <c r="E23" s="174"/>
      <c r="F23" s="169"/>
      <c r="G23" s="170"/>
      <c r="H23" s="170"/>
      <c r="I23" s="171"/>
      <c r="J23" s="48"/>
      <c r="K23" s="1"/>
      <c r="L23" s="197" t="s">
        <v>13</v>
      </c>
      <c r="M23" s="197" t="s">
        <v>14</v>
      </c>
      <c r="N23" s="198" t="s">
        <v>15</v>
      </c>
      <c r="Q23" s="9"/>
      <c r="R23" s="190"/>
      <c r="S23" s="159"/>
      <c r="U23" s="7"/>
      <c r="W23" s="6"/>
      <c r="X23" s="7"/>
      <c r="Y23" s="8"/>
    </row>
    <row r="24" spans="1:34" ht="39.75" customHeight="1">
      <c r="A24" s="175"/>
      <c r="B24" s="175"/>
      <c r="C24" s="175"/>
      <c r="D24" s="175"/>
      <c r="E24" s="175"/>
      <c r="F24" s="10" t="s">
        <v>16</v>
      </c>
      <c r="G24" s="10" t="s">
        <v>17</v>
      </c>
      <c r="H24" s="10" t="s">
        <v>18</v>
      </c>
      <c r="I24" s="11" t="s">
        <v>19</v>
      </c>
      <c r="J24" s="1" t="s">
        <v>20</v>
      </c>
      <c r="K24" s="1" t="s">
        <v>21</v>
      </c>
      <c r="L24" s="175"/>
      <c r="M24" s="175"/>
      <c r="N24" s="175"/>
      <c r="Q24" s="9"/>
      <c r="R24" s="190"/>
      <c r="S24" s="159"/>
      <c r="U24" s="7"/>
      <c r="W24" s="6"/>
      <c r="X24" s="7"/>
      <c r="Y24" s="8"/>
    </row>
    <row r="25" spans="1:34" s="74" customFormat="1" ht="39.75" customHeight="1">
      <c r="A25" s="201" t="s">
        <v>22</v>
      </c>
      <c r="B25" s="61" t="s">
        <v>23</v>
      </c>
      <c r="C25" s="204" t="s">
        <v>24</v>
      </c>
      <c r="D25" s="62">
        <v>2</v>
      </c>
      <c r="E25" s="63">
        <f>80000000+15000000+18739000</f>
        <v>113739000</v>
      </c>
      <c r="F25" s="63">
        <f t="shared" ref="F25:F29" si="0">E25</f>
        <v>113739000</v>
      </c>
      <c r="G25" s="64"/>
      <c r="H25" s="64"/>
      <c r="I25" s="65"/>
      <c r="J25" s="66">
        <v>44927</v>
      </c>
      <c r="K25" s="67">
        <v>45016</v>
      </c>
      <c r="L25" s="193">
        <f t="shared" ref="L25:M25" si="1">D26/D25</f>
        <v>0</v>
      </c>
      <c r="M25" s="193">
        <f t="shared" si="1"/>
        <v>0.86811911481549864</v>
      </c>
      <c r="N25" s="193" t="e">
        <f>+M25*M25/L25</f>
        <v>#DIV/0!</v>
      </c>
      <c r="O25" s="68"/>
      <c r="P25" s="68"/>
      <c r="Q25" s="69"/>
      <c r="R25" s="70"/>
      <c r="S25" s="70"/>
      <c r="T25" s="68"/>
      <c r="U25" s="71"/>
      <c r="V25" s="68"/>
      <c r="W25" s="72"/>
      <c r="X25" s="71"/>
      <c r="Y25" s="73"/>
      <c r="Z25" s="68"/>
      <c r="AA25" s="68"/>
      <c r="AB25" s="68"/>
      <c r="AC25" s="68"/>
      <c r="AD25" s="68"/>
      <c r="AE25" s="68"/>
      <c r="AF25" s="68"/>
      <c r="AG25" s="68"/>
      <c r="AH25" s="68"/>
    </row>
    <row r="26" spans="1:34" s="74" customFormat="1" ht="39.75" customHeight="1">
      <c r="A26" s="192"/>
      <c r="B26" s="61" t="s">
        <v>25</v>
      </c>
      <c r="C26" s="192"/>
      <c r="D26" s="61"/>
      <c r="E26" s="75">
        <v>98739000</v>
      </c>
      <c r="F26" s="75">
        <f t="shared" si="0"/>
        <v>98739000</v>
      </c>
      <c r="G26" s="64"/>
      <c r="H26" s="64"/>
      <c r="I26" s="65"/>
      <c r="J26" s="66">
        <v>44927</v>
      </c>
      <c r="K26" s="67">
        <v>45016</v>
      </c>
      <c r="L26" s="192"/>
      <c r="M26" s="192"/>
      <c r="N26" s="194"/>
      <c r="O26" s="68"/>
      <c r="P26" s="68"/>
      <c r="Q26" s="69"/>
      <c r="R26" s="70"/>
      <c r="S26" s="70"/>
      <c r="T26" s="68"/>
      <c r="U26" s="71"/>
      <c r="V26" s="68"/>
      <c r="W26" s="72"/>
      <c r="X26" s="71"/>
      <c r="Y26" s="73"/>
      <c r="Z26" s="68"/>
      <c r="AA26" s="68"/>
      <c r="AB26" s="68"/>
      <c r="AC26" s="68"/>
      <c r="AD26" s="68"/>
      <c r="AE26" s="68"/>
      <c r="AF26" s="68"/>
      <c r="AG26" s="68"/>
      <c r="AH26" s="68"/>
    </row>
    <row r="27" spans="1:34" s="74" customFormat="1" ht="39.75" customHeight="1">
      <c r="A27" s="205" t="s">
        <v>26</v>
      </c>
      <c r="B27" s="77" t="s">
        <v>23</v>
      </c>
      <c r="C27" s="205" t="s">
        <v>27</v>
      </c>
      <c r="D27" s="77">
        <v>1</v>
      </c>
      <c r="E27" s="78">
        <f>40000000+20000000+40000000</f>
        <v>100000000</v>
      </c>
      <c r="F27" s="78">
        <f t="shared" si="0"/>
        <v>100000000</v>
      </c>
      <c r="G27" s="79"/>
      <c r="H27" s="79"/>
      <c r="I27" s="80"/>
      <c r="J27" s="12">
        <v>44927</v>
      </c>
      <c r="K27" s="13">
        <v>45016</v>
      </c>
      <c r="L27" s="195">
        <f t="shared" ref="L27:M27" si="2">D28/D27</f>
        <v>0</v>
      </c>
      <c r="M27" s="195">
        <f t="shared" si="2"/>
        <v>0.6</v>
      </c>
      <c r="N27" s="193" t="e">
        <f>+M27*M27/L27</f>
        <v>#DIV/0!</v>
      </c>
      <c r="Q27" s="81"/>
      <c r="R27" s="82"/>
      <c r="S27" s="82"/>
      <c r="U27" s="83"/>
      <c r="W27" s="84"/>
      <c r="X27" s="83"/>
      <c r="Y27" s="85"/>
    </row>
    <row r="28" spans="1:34" s="74" customFormat="1" ht="39.75" customHeight="1">
      <c r="A28" s="192"/>
      <c r="B28" s="77" t="s">
        <v>25</v>
      </c>
      <c r="C28" s="192"/>
      <c r="D28" s="77"/>
      <c r="E28" s="78">
        <f>40000000+20000000</f>
        <v>60000000</v>
      </c>
      <c r="F28" s="78">
        <f t="shared" si="0"/>
        <v>60000000</v>
      </c>
      <c r="G28" s="79"/>
      <c r="H28" s="79"/>
      <c r="I28" s="80"/>
      <c r="J28" s="12">
        <v>44927</v>
      </c>
      <c r="K28" s="13">
        <v>45016</v>
      </c>
      <c r="L28" s="192"/>
      <c r="M28" s="192"/>
      <c r="N28" s="194"/>
      <c r="Q28" s="81"/>
      <c r="R28" s="82"/>
      <c r="S28" s="82"/>
      <c r="U28" s="83"/>
      <c r="W28" s="84"/>
      <c r="X28" s="83"/>
      <c r="Y28" s="85"/>
    </row>
    <row r="29" spans="1:34" s="74" customFormat="1" ht="39.75" customHeight="1">
      <c r="A29" s="204" t="s">
        <v>28</v>
      </c>
      <c r="B29" s="61" t="s">
        <v>23</v>
      </c>
      <c r="C29" s="204" t="s">
        <v>29</v>
      </c>
      <c r="D29" s="61">
        <v>1</v>
      </c>
      <c r="E29" s="75">
        <v>39921000</v>
      </c>
      <c r="F29" s="75">
        <f t="shared" si="0"/>
        <v>39921000</v>
      </c>
      <c r="G29" s="64"/>
      <c r="H29" s="64"/>
      <c r="I29" s="65"/>
      <c r="J29" s="66">
        <v>44927</v>
      </c>
      <c r="K29" s="67">
        <v>45016</v>
      </c>
      <c r="L29" s="193">
        <f t="shared" ref="L29:M29" si="3">D30/D29</f>
        <v>0</v>
      </c>
      <c r="M29" s="193">
        <f t="shared" si="3"/>
        <v>0</v>
      </c>
      <c r="N29" s="193" t="e">
        <f>+M29*M29/L29</f>
        <v>#DIV/0!</v>
      </c>
      <c r="O29" s="68"/>
      <c r="P29" s="68"/>
      <c r="Q29" s="69"/>
      <c r="R29" s="70"/>
      <c r="S29" s="70"/>
      <c r="T29" s="68"/>
      <c r="U29" s="71"/>
      <c r="V29" s="68"/>
      <c r="W29" s="72"/>
      <c r="X29" s="71"/>
      <c r="Y29" s="73"/>
      <c r="Z29" s="68"/>
      <c r="AA29" s="68"/>
      <c r="AB29" s="68"/>
      <c r="AC29" s="68"/>
      <c r="AD29" s="68"/>
      <c r="AE29" s="68"/>
      <c r="AF29" s="68"/>
      <c r="AG29" s="68"/>
      <c r="AH29" s="68"/>
    </row>
    <row r="30" spans="1:34" s="74" customFormat="1" ht="39.75" customHeight="1">
      <c r="A30" s="192"/>
      <c r="B30" s="61" t="s">
        <v>25</v>
      </c>
      <c r="C30" s="192"/>
      <c r="D30" s="61"/>
      <c r="E30" s="75"/>
      <c r="F30" s="75"/>
      <c r="G30" s="64"/>
      <c r="H30" s="64"/>
      <c r="I30" s="65"/>
      <c r="J30" s="66">
        <v>44927</v>
      </c>
      <c r="K30" s="67">
        <v>45016</v>
      </c>
      <c r="L30" s="192"/>
      <c r="M30" s="192"/>
      <c r="N30" s="194"/>
      <c r="O30" s="68"/>
      <c r="P30" s="68"/>
      <c r="Q30" s="69"/>
      <c r="R30" s="70"/>
      <c r="S30" s="70"/>
      <c r="T30" s="68"/>
      <c r="U30" s="71"/>
      <c r="V30" s="68"/>
      <c r="W30" s="72"/>
      <c r="X30" s="71"/>
      <c r="Y30" s="73"/>
      <c r="Z30" s="68"/>
      <c r="AA30" s="68"/>
      <c r="AB30" s="68"/>
      <c r="AC30" s="68"/>
      <c r="AD30" s="68"/>
      <c r="AE30" s="68"/>
      <c r="AF30" s="68"/>
      <c r="AG30" s="68"/>
      <c r="AH30" s="68"/>
    </row>
    <row r="31" spans="1:34" s="74" customFormat="1" ht="39.75" customHeight="1">
      <c r="A31" s="205" t="s">
        <v>30</v>
      </c>
      <c r="B31" s="77" t="s">
        <v>23</v>
      </c>
      <c r="C31" s="205" t="s">
        <v>31</v>
      </c>
      <c r="D31" s="77">
        <v>1</v>
      </c>
      <c r="E31" s="56">
        <v>10000000</v>
      </c>
      <c r="F31" s="56">
        <f>E31</f>
        <v>10000000</v>
      </c>
      <c r="G31" s="79"/>
      <c r="H31" s="79"/>
      <c r="I31" s="80"/>
      <c r="J31" s="12">
        <v>44927</v>
      </c>
      <c r="K31" s="13">
        <v>45016</v>
      </c>
      <c r="L31" s="195">
        <f t="shared" ref="L31:M31" si="4">D32/D31</f>
        <v>0</v>
      </c>
      <c r="M31" s="195">
        <f t="shared" si="4"/>
        <v>0</v>
      </c>
      <c r="N31" s="193" t="e">
        <f>+M31*M31/L31</f>
        <v>#DIV/0!</v>
      </c>
      <c r="Q31" s="81"/>
      <c r="R31" s="82"/>
      <c r="S31" s="82"/>
      <c r="U31" s="83"/>
      <c r="W31" s="84"/>
      <c r="X31" s="83"/>
      <c r="Y31" s="85"/>
    </row>
    <row r="32" spans="1:34" s="74" customFormat="1" ht="39.75" customHeight="1">
      <c r="A32" s="192"/>
      <c r="B32" s="77" t="s">
        <v>25</v>
      </c>
      <c r="C32" s="192"/>
      <c r="D32" s="77"/>
      <c r="E32" s="56"/>
      <c r="F32" s="56"/>
      <c r="G32" s="79"/>
      <c r="H32" s="79"/>
      <c r="I32" s="80"/>
      <c r="J32" s="12">
        <v>44927</v>
      </c>
      <c r="K32" s="13">
        <v>45016</v>
      </c>
      <c r="L32" s="192"/>
      <c r="M32" s="192"/>
      <c r="N32" s="194"/>
      <c r="Q32" s="81"/>
      <c r="R32" s="82"/>
      <c r="S32" s="82"/>
      <c r="U32" s="83"/>
      <c r="W32" s="84"/>
      <c r="X32" s="83"/>
      <c r="Y32" s="85"/>
    </row>
    <row r="33" spans="1:34" ht="39.75" customHeight="1">
      <c r="A33" s="203" t="s">
        <v>32</v>
      </c>
      <c r="B33" s="58" t="s">
        <v>23</v>
      </c>
      <c r="C33" s="203" t="s">
        <v>33</v>
      </c>
      <c r="D33" s="58">
        <v>1</v>
      </c>
      <c r="E33" s="56">
        <v>25200000</v>
      </c>
      <c r="F33" s="56">
        <f t="shared" ref="F33:F36" si="5">E33</f>
        <v>25200000</v>
      </c>
      <c r="G33" s="10"/>
      <c r="H33" s="10"/>
      <c r="I33" s="11"/>
      <c r="J33" s="12">
        <v>44927</v>
      </c>
      <c r="K33" s="13">
        <v>45016</v>
      </c>
      <c r="L33" s="197">
        <f t="shared" ref="L33:M33" si="6">D34/D33</f>
        <v>0</v>
      </c>
      <c r="M33" s="197">
        <f t="shared" si="6"/>
        <v>1</v>
      </c>
      <c r="N33" s="193" t="e">
        <f>+M33*M33/L33</f>
        <v>#DIV/0!</v>
      </c>
      <c r="Q33" s="9"/>
      <c r="R33" s="4"/>
      <c r="S33" s="4"/>
      <c r="U33" s="7"/>
      <c r="W33" s="6"/>
      <c r="X33" s="7"/>
      <c r="Y33" s="8"/>
    </row>
    <row r="34" spans="1:34" ht="39.75" customHeight="1">
      <c r="A34" s="175"/>
      <c r="B34" s="58" t="s">
        <v>25</v>
      </c>
      <c r="C34" s="175"/>
      <c r="D34" s="58"/>
      <c r="E34" s="56">
        <v>25200000</v>
      </c>
      <c r="F34" s="56">
        <f t="shared" si="5"/>
        <v>25200000</v>
      </c>
      <c r="G34" s="10"/>
      <c r="H34" s="14"/>
      <c r="I34" s="11"/>
      <c r="J34" s="12">
        <v>44927</v>
      </c>
      <c r="K34" s="13">
        <v>45016</v>
      </c>
      <c r="L34" s="175"/>
      <c r="M34" s="175"/>
      <c r="N34" s="194"/>
      <c r="Q34" s="9"/>
      <c r="R34" s="4"/>
      <c r="S34" s="4"/>
      <c r="U34" s="7"/>
      <c r="W34" s="6"/>
      <c r="X34" s="7"/>
      <c r="Y34" s="8"/>
    </row>
    <row r="35" spans="1:34" s="74" customFormat="1" ht="27" customHeight="1">
      <c r="A35" s="204" t="s">
        <v>34</v>
      </c>
      <c r="B35" s="61" t="s">
        <v>23</v>
      </c>
      <c r="C35" s="204" t="s">
        <v>35</v>
      </c>
      <c r="D35" s="61">
        <v>2</v>
      </c>
      <c r="E35" s="75">
        <v>151000000</v>
      </c>
      <c r="F35" s="75">
        <f t="shared" si="5"/>
        <v>151000000</v>
      </c>
      <c r="G35" s="122"/>
      <c r="H35" s="122"/>
      <c r="I35" s="122"/>
      <c r="J35" s="66">
        <v>44927</v>
      </c>
      <c r="K35" s="67">
        <v>45016</v>
      </c>
      <c r="L35" s="193">
        <f t="shared" ref="L35:M35" si="7">D36/D35</f>
        <v>0</v>
      </c>
      <c r="M35" s="193">
        <f t="shared" si="7"/>
        <v>0.71920529801324506</v>
      </c>
      <c r="N35" s="193" t="e">
        <f>+M35*M35/L35</f>
        <v>#DIV/0!</v>
      </c>
      <c r="O35" s="68"/>
      <c r="P35" s="68"/>
      <c r="Q35" s="68"/>
      <c r="R35" s="68"/>
      <c r="S35" s="68"/>
      <c r="T35" s="68"/>
      <c r="U35" s="71"/>
      <c r="V35" s="68"/>
      <c r="W35" s="72"/>
      <c r="X35" s="71"/>
      <c r="Y35" s="73"/>
      <c r="Z35" s="68"/>
      <c r="AA35" s="68"/>
      <c r="AB35" s="68"/>
      <c r="AC35" s="68"/>
      <c r="AD35" s="68"/>
      <c r="AE35" s="68"/>
      <c r="AF35" s="68"/>
      <c r="AG35" s="68"/>
      <c r="AH35" s="68"/>
    </row>
    <row r="36" spans="1:34" s="74" customFormat="1" ht="27" customHeight="1">
      <c r="A36" s="192"/>
      <c r="B36" s="61" t="s">
        <v>25</v>
      </c>
      <c r="C36" s="192"/>
      <c r="D36" s="61"/>
      <c r="E36" s="75">
        <f>31800000+21600000+25200000+30000000</f>
        <v>108600000</v>
      </c>
      <c r="F36" s="75">
        <f t="shared" si="5"/>
        <v>108600000</v>
      </c>
      <c r="G36" s="122"/>
      <c r="H36" s="122"/>
      <c r="I36" s="122"/>
      <c r="J36" s="66">
        <v>44927</v>
      </c>
      <c r="K36" s="67">
        <v>45016</v>
      </c>
      <c r="L36" s="192"/>
      <c r="M36" s="192"/>
      <c r="N36" s="194"/>
      <c r="O36" s="68"/>
      <c r="P36" s="68"/>
      <c r="Q36" s="68"/>
      <c r="R36" s="68"/>
      <c r="S36" s="68"/>
      <c r="T36" s="68"/>
      <c r="U36" s="71"/>
      <c r="V36" s="68"/>
      <c r="W36" s="72"/>
      <c r="X36" s="71"/>
      <c r="Y36" s="73"/>
      <c r="Z36" s="68"/>
      <c r="AA36" s="68"/>
      <c r="AB36" s="68"/>
      <c r="AC36" s="68"/>
      <c r="AD36" s="68"/>
      <c r="AE36" s="68"/>
      <c r="AF36" s="68"/>
      <c r="AG36" s="68"/>
      <c r="AH36" s="68"/>
    </row>
    <row r="37" spans="1:34" s="74" customFormat="1" ht="27" customHeight="1">
      <c r="A37" s="205" t="s">
        <v>36</v>
      </c>
      <c r="B37" s="77" t="s">
        <v>23</v>
      </c>
      <c r="C37" s="205" t="s">
        <v>37</v>
      </c>
      <c r="D37" s="77">
        <v>1</v>
      </c>
      <c r="E37" s="78">
        <v>5000000</v>
      </c>
      <c r="F37" s="78">
        <v>5000000</v>
      </c>
      <c r="G37" s="96"/>
      <c r="H37" s="96"/>
      <c r="I37" s="96"/>
      <c r="J37" s="12">
        <v>44927</v>
      </c>
      <c r="K37" s="13">
        <v>45016</v>
      </c>
      <c r="L37" s="195">
        <f t="shared" ref="L37:M37" si="8">D38/D37</f>
        <v>0</v>
      </c>
      <c r="M37" s="195">
        <f t="shared" si="8"/>
        <v>0</v>
      </c>
      <c r="N37" s="193" t="e">
        <f>+M37*M37/L37</f>
        <v>#DIV/0!</v>
      </c>
      <c r="U37" s="83"/>
      <c r="W37" s="84"/>
      <c r="X37" s="83"/>
      <c r="Y37" s="85"/>
    </row>
    <row r="38" spans="1:34" s="74" customFormat="1" ht="21" customHeight="1">
      <c r="A38" s="206"/>
      <c r="B38" s="76" t="s">
        <v>25</v>
      </c>
      <c r="C38" s="206"/>
      <c r="D38" s="76"/>
      <c r="E38" s="78"/>
      <c r="F38" s="78"/>
      <c r="G38" s="96"/>
      <c r="H38" s="96"/>
      <c r="I38" s="96"/>
      <c r="J38" s="12">
        <v>44927</v>
      </c>
      <c r="K38" s="13">
        <v>45016</v>
      </c>
      <c r="L38" s="192"/>
      <c r="M38" s="192"/>
      <c r="N38" s="194"/>
      <c r="U38" s="83"/>
    </row>
    <row r="39" spans="1:34" s="74" customFormat="1" ht="30.75" customHeight="1">
      <c r="A39" s="207" t="s">
        <v>38</v>
      </c>
      <c r="B39" s="123" t="s">
        <v>23</v>
      </c>
      <c r="C39" s="207" t="s">
        <v>39</v>
      </c>
      <c r="D39" s="123">
        <v>100</v>
      </c>
      <c r="E39" s="124">
        <v>30000000</v>
      </c>
      <c r="F39" s="124">
        <v>30000000</v>
      </c>
      <c r="G39" s="125"/>
      <c r="H39" s="125"/>
      <c r="I39" s="125"/>
      <c r="J39" s="126">
        <v>44927</v>
      </c>
      <c r="K39" s="127">
        <v>45016</v>
      </c>
      <c r="L39" s="191">
        <f t="shared" ref="L39:M39" si="9">D40/D39</f>
        <v>0</v>
      </c>
      <c r="M39" s="191">
        <f t="shared" si="9"/>
        <v>1</v>
      </c>
      <c r="N39" s="193" t="e">
        <f>+M39*M39/L39</f>
        <v>#DIV/0!</v>
      </c>
      <c r="O39" s="128"/>
      <c r="P39" s="128"/>
      <c r="Q39" s="128"/>
      <c r="R39" s="128"/>
      <c r="S39" s="128"/>
      <c r="T39" s="128"/>
      <c r="U39" s="129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</row>
    <row r="40" spans="1:34" s="74" customFormat="1" ht="31.5" customHeight="1">
      <c r="A40" s="192"/>
      <c r="B40" s="123" t="s">
        <v>25</v>
      </c>
      <c r="C40" s="192"/>
      <c r="D40" s="123"/>
      <c r="E40" s="124">
        <v>30000000</v>
      </c>
      <c r="F40" s="124">
        <v>30000000</v>
      </c>
      <c r="G40" s="125"/>
      <c r="H40" s="125"/>
      <c r="I40" s="125"/>
      <c r="J40" s="126">
        <v>44927</v>
      </c>
      <c r="K40" s="127">
        <v>45016</v>
      </c>
      <c r="L40" s="192"/>
      <c r="M40" s="192"/>
      <c r="N40" s="194"/>
      <c r="O40" s="128"/>
      <c r="P40" s="128"/>
      <c r="Q40" s="128"/>
      <c r="R40" s="128"/>
      <c r="S40" s="128"/>
      <c r="T40" s="128"/>
      <c r="U40" s="129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</row>
    <row r="41" spans="1:34" s="74" customFormat="1" ht="21" customHeight="1">
      <c r="A41" s="212" t="s">
        <v>40</v>
      </c>
      <c r="B41" s="123" t="s">
        <v>23</v>
      </c>
      <c r="C41" s="208" t="s">
        <v>41</v>
      </c>
      <c r="D41" s="123">
        <v>1</v>
      </c>
      <c r="E41" s="124">
        <v>75140000</v>
      </c>
      <c r="F41" s="124">
        <f t="shared" ref="F41:F42" si="10">E41</f>
        <v>75140000</v>
      </c>
      <c r="G41" s="125"/>
      <c r="H41" s="125"/>
      <c r="I41" s="125"/>
      <c r="J41" s="126">
        <v>44927</v>
      </c>
      <c r="K41" s="127">
        <v>45016</v>
      </c>
      <c r="L41" s="191">
        <f t="shared" ref="L41:M41" si="11">D42/D41</f>
        <v>1</v>
      </c>
      <c r="M41" s="191">
        <f t="shared" si="11"/>
        <v>0.53685121107266431</v>
      </c>
      <c r="N41" s="193">
        <f>+M41*M41/L41</f>
        <v>0.28820922283018635</v>
      </c>
      <c r="O41" s="128"/>
      <c r="P41" s="128"/>
      <c r="Q41" s="128"/>
      <c r="R41" s="128"/>
      <c r="S41" s="128"/>
      <c r="T41" s="128"/>
      <c r="U41" s="129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</row>
    <row r="42" spans="1:34" s="74" customFormat="1" ht="21" customHeight="1">
      <c r="A42" s="192"/>
      <c r="B42" s="123" t="s">
        <v>25</v>
      </c>
      <c r="C42" s="192"/>
      <c r="D42" s="123">
        <v>1</v>
      </c>
      <c r="E42" s="124">
        <f>18739000+21600000</f>
        <v>40339000</v>
      </c>
      <c r="F42" s="124">
        <f t="shared" si="10"/>
        <v>40339000</v>
      </c>
      <c r="G42" s="125"/>
      <c r="H42" s="125"/>
      <c r="I42" s="125"/>
      <c r="J42" s="126">
        <v>44927</v>
      </c>
      <c r="K42" s="127">
        <v>45016</v>
      </c>
      <c r="L42" s="192"/>
      <c r="M42" s="192"/>
      <c r="N42" s="194"/>
      <c r="O42" s="128"/>
      <c r="P42" s="128"/>
      <c r="Q42" s="128"/>
      <c r="R42" s="128"/>
      <c r="S42" s="128"/>
      <c r="T42" s="128"/>
      <c r="U42" s="129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</row>
    <row r="43" spans="1:34" ht="15.75" customHeight="1">
      <c r="A43" s="213" t="s">
        <v>42</v>
      </c>
      <c r="B43" s="16" t="s">
        <v>23</v>
      </c>
      <c r="C43" s="209"/>
      <c r="D43" s="17"/>
      <c r="E43" s="18">
        <f t="shared" ref="E43:F43" si="12">E37+E35+E33+E31+E29+E27+E25+E41+E39</f>
        <v>550000000</v>
      </c>
      <c r="F43" s="18">
        <f t="shared" si="12"/>
        <v>550000000</v>
      </c>
      <c r="G43" s="15"/>
      <c r="H43" s="15"/>
      <c r="I43" s="15"/>
      <c r="J43" s="12">
        <v>44927</v>
      </c>
      <c r="K43" s="13">
        <v>45016</v>
      </c>
      <c r="L43" s="191"/>
      <c r="M43" s="191"/>
      <c r="N43" s="193"/>
    </row>
    <row r="44" spans="1:34" ht="15.75" customHeight="1">
      <c r="A44" s="169"/>
      <c r="B44" s="16" t="s">
        <v>25</v>
      </c>
      <c r="C44" s="175"/>
      <c r="D44" s="17"/>
      <c r="E44" s="18">
        <f>E38+E36+E34+E32+E30+E28+E26+E42+E40</f>
        <v>362878000</v>
      </c>
      <c r="F44" s="18">
        <f t="shared" ref="F44" si="13">F38+F36+F34+F32+F30+F28+F26+F42+F40</f>
        <v>362878000</v>
      </c>
      <c r="G44" s="15"/>
      <c r="H44" s="19"/>
      <c r="I44" s="15"/>
      <c r="J44" s="12">
        <v>44927</v>
      </c>
      <c r="K44" s="13">
        <v>45016</v>
      </c>
      <c r="L44" s="192"/>
      <c r="M44" s="192"/>
      <c r="N44" s="194"/>
    </row>
    <row r="45" spans="1:34" ht="15.75" customHeight="1">
      <c r="B45" s="20"/>
      <c r="E45" s="21"/>
      <c r="F45" s="22"/>
      <c r="G45" s="6"/>
      <c r="H45" s="6"/>
      <c r="I45" s="6"/>
      <c r="J45" s="23"/>
      <c r="K45" s="24"/>
      <c r="L45" s="25"/>
      <c r="M45" s="25"/>
      <c r="N45" s="26"/>
      <c r="O45" s="27"/>
    </row>
    <row r="46" spans="1:34" ht="15.75" customHeight="1">
      <c r="A46" s="28" t="s">
        <v>43</v>
      </c>
      <c r="B46" s="214" t="s">
        <v>44</v>
      </c>
      <c r="C46" s="155"/>
      <c r="D46" s="156"/>
      <c r="E46" s="211" t="s">
        <v>45</v>
      </c>
      <c r="F46" s="155"/>
      <c r="G46" s="155"/>
      <c r="H46" s="155"/>
      <c r="I46" s="29"/>
      <c r="J46" s="23"/>
      <c r="K46" s="30"/>
      <c r="L46" s="30"/>
      <c r="M46" s="30"/>
      <c r="N46" s="30"/>
    </row>
    <row r="47" spans="1:34" ht="26.25" customHeight="1">
      <c r="A47" s="200" t="s">
        <v>46</v>
      </c>
      <c r="B47" s="202" t="s">
        <v>133</v>
      </c>
      <c r="C47" s="161"/>
      <c r="D47" s="166"/>
      <c r="E47" s="202" t="s">
        <v>47</v>
      </c>
      <c r="F47" s="161"/>
      <c r="G47" s="166"/>
      <c r="H47" s="17" t="s">
        <v>23</v>
      </c>
      <c r="I47" s="59">
        <v>2</v>
      </c>
      <c r="J47" s="23"/>
      <c r="K47" s="31"/>
      <c r="L47" s="31"/>
      <c r="M47" s="31"/>
      <c r="N47" s="31"/>
    </row>
    <row r="48" spans="1:34" ht="18" customHeight="1">
      <c r="A48" s="174"/>
      <c r="B48" s="169"/>
      <c r="C48" s="170"/>
      <c r="D48" s="171"/>
      <c r="E48" s="169"/>
      <c r="F48" s="170"/>
      <c r="G48" s="171"/>
      <c r="H48" s="17" t="s">
        <v>25</v>
      </c>
      <c r="I48" s="60">
        <v>0</v>
      </c>
      <c r="J48" s="23"/>
      <c r="K48" s="31"/>
      <c r="L48" s="31"/>
      <c r="M48" s="31"/>
      <c r="N48" s="31"/>
    </row>
    <row r="49" spans="1:14" ht="43.5" customHeight="1">
      <c r="A49" s="174"/>
      <c r="B49" s="202" t="s">
        <v>134</v>
      </c>
      <c r="C49" s="161"/>
      <c r="D49" s="166"/>
      <c r="E49" s="202" t="s">
        <v>48</v>
      </c>
      <c r="F49" s="161"/>
      <c r="G49" s="166"/>
      <c r="H49" s="17" t="s">
        <v>23</v>
      </c>
      <c r="I49" s="60">
        <v>1</v>
      </c>
      <c r="J49" s="23"/>
      <c r="K49" s="32"/>
      <c r="L49" s="32"/>
      <c r="M49" s="32"/>
      <c r="N49" s="32"/>
    </row>
    <row r="50" spans="1:14" ht="14.25" customHeight="1">
      <c r="A50" s="174"/>
      <c r="B50" s="169"/>
      <c r="C50" s="170"/>
      <c r="D50" s="171"/>
      <c r="E50" s="169"/>
      <c r="F50" s="170"/>
      <c r="G50" s="171"/>
      <c r="H50" s="17" t="s">
        <v>25</v>
      </c>
      <c r="I50" s="60">
        <v>0</v>
      </c>
      <c r="J50" s="23"/>
      <c r="K50" s="32"/>
      <c r="L50" s="32"/>
      <c r="M50" s="32"/>
      <c r="N50" s="32"/>
    </row>
    <row r="51" spans="1:14" ht="35.25" customHeight="1">
      <c r="A51" s="174"/>
      <c r="B51" s="202" t="s">
        <v>135</v>
      </c>
      <c r="C51" s="161"/>
      <c r="D51" s="166"/>
      <c r="E51" s="202" t="s">
        <v>49</v>
      </c>
      <c r="F51" s="161"/>
      <c r="G51" s="166"/>
      <c r="H51" s="17" t="s">
        <v>23</v>
      </c>
      <c r="I51" s="60">
        <v>1</v>
      </c>
      <c r="J51" s="24"/>
      <c r="K51" s="31"/>
      <c r="L51" s="31"/>
      <c r="M51" s="31"/>
      <c r="N51" s="31"/>
    </row>
    <row r="52" spans="1:14" ht="23.25" customHeight="1">
      <c r="A52" s="174"/>
      <c r="B52" s="169"/>
      <c r="C52" s="170"/>
      <c r="D52" s="171"/>
      <c r="E52" s="169"/>
      <c r="F52" s="170"/>
      <c r="G52" s="171"/>
      <c r="H52" s="17" t="s">
        <v>25</v>
      </c>
      <c r="I52" s="60">
        <v>0</v>
      </c>
      <c r="J52" s="33" t="s">
        <v>50</v>
      </c>
      <c r="K52" s="31"/>
      <c r="L52" s="31"/>
      <c r="M52" s="31"/>
      <c r="N52" s="31"/>
    </row>
    <row r="53" spans="1:14" ht="26.25" customHeight="1">
      <c r="A53" s="174"/>
      <c r="B53" s="202" t="s">
        <v>136</v>
      </c>
      <c r="C53" s="161"/>
      <c r="D53" s="166"/>
      <c r="E53" s="202" t="s">
        <v>51</v>
      </c>
      <c r="F53" s="161"/>
      <c r="G53" s="166"/>
      <c r="H53" s="17" t="s">
        <v>23</v>
      </c>
      <c r="I53" s="60">
        <v>1</v>
      </c>
      <c r="J53" s="31" t="s">
        <v>52</v>
      </c>
      <c r="K53" s="32"/>
      <c r="L53" s="32"/>
      <c r="M53" s="32"/>
      <c r="N53" s="32"/>
    </row>
    <row r="54" spans="1:14" ht="18" customHeight="1">
      <c r="A54" s="174"/>
      <c r="B54" s="169"/>
      <c r="C54" s="170"/>
      <c r="D54" s="171"/>
      <c r="E54" s="169"/>
      <c r="F54" s="170"/>
      <c r="G54" s="171"/>
      <c r="H54" s="17" t="s">
        <v>25</v>
      </c>
      <c r="I54" s="59">
        <v>0</v>
      </c>
      <c r="J54" s="31"/>
      <c r="K54" s="32"/>
      <c r="L54" s="32"/>
      <c r="M54" s="32"/>
      <c r="N54" s="32"/>
    </row>
    <row r="55" spans="1:14" ht="37.5" customHeight="1">
      <c r="A55" s="174"/>
      <c r="B55" s="202" t="s">
        <v>137</v>
      </c>
      <c r="C55" s="161"/>
      <c r="D55" s="166"/>
      <c r="E55" s="202" t="s">
        <v>53</v>
      </c>
      <c r="F55" s="161"/>
      <c r="G55" s="166"/>
      <c r="H55" s="17" t="s">
        <v>23</v>
      </c>
      <c r="I55" s="59">
        <v>2</v>
      </c>
      <c r="J55" s="32" t="s">
        <v>54</v>
      </c>
      <c r="K55" s="32"/>
      <c r="L55" s="32"/>
      <c r="M55" s="32"/>
      <c r="N55" s="32"/>
    </row>
    <row r="56" spans="1:14" ht="14.25" customHeight="1">
      <c r="A56" s="174"/>
      <c r="B56" s="169"/>
      <c r="C56" s="170"/>
      <c r="D56" s="171"/>
      <c r="E56" s="169"/>
      <c r="F56" s="170"/>
      <c r="G56" s="171"/>
      <c r="H56" s="17" t="s">
        <v>25</v>
      </c>
      <c r="I56" s="59">
        <v>0</v>
      </c>
      <c r="J56" s="32"/>
      <c r="K56" s="32"/>
      <c r="L56" s="32"/>
      <c r="M56" s="32"/>
      <c r="N56" s="32"/>
    </row>
    <row r="57" spans="1:14" ht="31.5" customHeight="1">
      <c r="A57" s="174"/>
      <c r="B57" s="202" t="s">
        <v>138</v>
      </c>
      <c r="C57" s="161"/>
      <c r="D57" s="166"/>
      <c r="E57" s="202" t="s">
        <v>55</v>
      </c>
      <c r="F57" s="161"/>
      <c r="G57" s="166"/>
      <c r="H57" s="17" t="s">
        <v>23</v>
      </c>
      <c r="I57" s="59">
        <v>1</v>
      </c>
      <c r="J57" s="31" t="s">
        <v>56</v>
      </c>
      <c r="K57" s="34"/>
      <c r="L57" s="34"/>
      <c r="M57" s="34"/>
      <c r="N57" s="34"/>
    </row>
    <row r="58" spans="1:14" ht="39.75" customHeight="1">
      <c r="A58" s="174"/>
      <c r="B58" s="169"/>
      <c r="C58" s="170"/>
      <c r="D58" s="171"/>
      <c r="E58" s="169"/>
      <c r="F58" s="170"/>
      <c r="G58" s="171"/>
      <c r="H58" s="17" t="s">
        <v>25</v>
      </c>
      <c r="I58" s="59">
        <v>0</v>
      </c>
      <c r="J58" s="31"/>
      <c r="K58" s="34"/>
      <c r="L58" s="34"/>
      <c r="M58" s="34"/>
      <c r="N58" s="34"/>
    </row>
    <row r="59" spans="1:14" ht="26.25" customHeight="1">
      <c r="A59" s="174"/>
      <c r="B59" s="202" t="s">
        <v>139</v>
      </c>
      <c r="C59" s="161"/>
      <c r="D59" s="166"/>
      <c r="E59" s="202" t="s">
        <v>57</v>
      </c>
      <c r="F59" s="161"/>
      <c r="G59" s="166"/>
      <c r="H59" s="17" t="s">
        <v>23</v>
      </c>
      <c r="I59" s="59">
        <v>100</v>
      </c>
      <c r="J59" s="32" t="s">
        <v>54</v>
      </c>
      <c r="K59" s="34"/>
      <c r="L59" s="34"/>
      <c r="M59" s="34"/>
      <c r="N59" s="34"/>
    </row>
    <row r="60" spans="1:14" ht="18" customHeight="1">
      <c r="A60" s="174"/>
      <c r="B60" s="169"/>
      <c r="C60" s="170"/>
      <c r="D60" s="171"/>
      <c r="E60" s="169"/>
      <c r="F60" s="170"/>
      <c r="G60" s="171"/>
      <c r="H60" s="17" t="s">
        <v>25</v>
      </c>
      <c r="I60" s="59">
        <v>0</v>
      </c>
      <c r="J60" s="32"/>
      <c r="K60" s="34"/>
      <c r="L60" s="34"/>
      <c r="M60" s="34"/>
      <c r="N60" s="34"/>
    </row>
    <row r="61" spans="1:14" ht="15" customHeight="1">
      <c r="A61" s="35" t="s">
        <v>58</v>
      </c>
      <c r="B61" s="36"/>
      <c r="C61" s="36"/>
      <c r="D61" s="36"/>
      <c r="E61" s="36"/>
      <c r="F61" s="36"/>
      <c r="G61" s="36"/>
      <c r="H61" s="36"/>
      <c r="I61" s="36"/>
      <c r="J61" s="32"/>
      <c r="K61" s="36"/>
      <c r="L61" s="36"/>
      <c r="M61" s="36"/>
      <c r="N61" s="37"/>
    </row>
    <row r="62" spans="1:14" ht="15" customHeight="1">
      <c r="A62" s="38"/>
      <c r="B62" s="39"/>
      <c r="C62" s="39"/>
      <c r="D62" s="39"/>
      <c r="E62" s="39"/>
      <c r="F62" s="39"/>
      <c r="G62" s="39"/>
      <c r="H62" s="39"/>
      <c r="I62" s="39"/>
      <c r="J62" s="32"/>
      <c r="K62" s="39"/>
      <c r="L62" s="39"/>
      <c r="M62" s="39"/>
      <c r="N62" s="40"/>
    </row>
    <row r="63" spans="1:14" ht="15.75" customHeight="1">
      <c r="E63" s="41"/>
      <c r="J63" s="34"/>
      <c r="K63" s="24"/>
      <c r="L63" s="25"/>
      <c r="M63" s="25"/>
    </row>
    <row r="64" spans="1:14" ht="15.75" customHeight="1">
      <c r="E64" s="41"/>
      <c r="J64" s="34"/>
      <c r="K64" s="24"/>
      <c r="L64" s="25"/>
      <c r="M64" s="25"/>
    </row>
    <row r="65" spans="5:13" ht="15.75" customHeight="1">
      <c r="E65" s="41"/>
      <c r="J65" s="34"/>
      <c r="K65" s="24"/>
      <c r="L65" s="25"/>
      <c r="M65" s="25"/>
    </row>
    <row r="66" spans="5:13" ht="15.75" customHeight="1">
      <c r="E66" s="41"/>
      <c r="J66" s="34"/>
      <c r="K66" s="24"/>
      <c r="L66" s="25"/>
      <c r="M66" s="25"/>
    </row>
    <row r="67" spans="5:13" ht="15.75" customHeight="1">
      <c r="E67" s="41"/>
      <c r="J67" s="36"/>
      <c r="K67" s="24"/>
      <c r="L67" s="25"/>
      <c r="M67" s="25"/>
    </row>
    <row r="68" spans="5:13" ht="15.75" customHeight="1">
      <c r="E68" s="41"/>
      <c r="J68" s="39"/>
      <c r="K68" s="24"/>
      <c r="L68" s="25"/>
      <c r="M68" s="25"/>
    </row>
    <row r="69" spans="5:13" ht="15.75" customHeight="1">
      <c r="E69" s="41"/>
      <c r="J69" s="24"/>
      <c r="K69" s="24"/>
      <c r="L69" s="25"/>
      <c r="M69" s="25"/>
    </row>
    <row r="70" spans="5:13" ht="15.75" customHeight="1">
      <c r="E70" s="41"/>
      <c r="J70" s="24"/>
      <c r="K70" s="24"/>
      <c r="L70" s="25"/>
      <c r="M70" s="25"/>
    </row>
    <row r="71" spans="5:13" ht="15.75" customHeight="1">
      <c r="E71" s="41"/>
      <c r="J71" s="24"/>
      <c r="K71" s="24"/>
      <c r="L71" s="25"/>
      <c r="M71" s="25"/>
    </row>
    <row r="72" spans="5:13" ht="15.75" customHeight="1">
      <c r="E72" s="41"/>
      <c r="J72" s="24"/>
      <c r="K72" s="24"/>
      <c r="L72" s="25"/>
      <c r="M72" s="25"/>
    </row>
    <row r="73" spans="5:13" ht="15.75" customHeight="1">
      <c r="E73" s="41"/>
      <c r="J73" s="24"/>
      <c r="K73" s="24"/>
      <c r="L73" s="25"/>
      <c r="M73" s="25"/>
    </row>
    <row r="74" spans="5:13" ht="15.75" customHeight="1">
      <c r="E74" s="41"/>
      <c r="J74" s="24"/>
      <c r="K74" s="24"/>
      <c r="L74" s="25"/>
      <c r="M74" s="25"/>
    </row>
    <row r="75" spans="5:13" ht="15.75" customHeight="1">
      <c r="E75" s="41"/>
      <c r="J75" s="24"/>
      <c r="K75" s="24"/>
      <c r="L75" s="25"/>
      <c r="M75" s="25"/>
    </row>
    <row r="76" spans="5:13" ht="15.75" customHeight="1">
      <c r="E76" s="41"/>
      <c r="J76" s="24"/>
      <c r="K76" s="24"/>
      <c r="L76" s="25"/>
      <c r="M76" s="25"/>
    </row>
    <row r="77" spans="5:13" ht="15.75" customHeight="1">
      <c r="E77" s="41"/>
      <c r="J77" s="24"/>
      <c r="K77" s="24"/>
      <c r="L77" s="25"/>
      <c r="M77" s="25"/>
    </row>
    <row r="78" spans="5:13" ht="15.75" customHeight="1">
      <c r="E78" s="41"/>
      <c r="J78" s="24"/>
      <c r="K78" s="24"/>
      <c r="L78" s="25"/>
      <c r="M78" s="25"/>
    </row>
    <row r="79" spans="5:13" ht="15.75" customHeight="1">
      <c r="E79" s="41"/>
      <c r="J79" s="24"/>
      <c r="K79" s="24"/>
      <c r="L79" s="25"/>
      <c r="M79" s="25"/>
    </row>
    <row r="80" spans="5:13" ht="15.75" customHeight="1">
      <c r="E80" s="41"/>
      <c r="J80" s="24"/>
      <c r="K80" s="24"/>
      <c r="L80" s="25"/>
      <c r="M80" s="25"/>
    </row>
    <row r="81" spans="5:13" ht="15.75" customHeight="1">
      <c r="E81" s="41"/>
      <c r="J81" s="24"/>
      <c r="K81" s="24"/>
      <c r="L81" s="25"/>
      <c r="M81" s="25"/>
    </row>
    <row r="82" spans="5:13" ht="15.75" customHeight="1">
      <c r="E82" s="41"/>
      <c r="J82" s="24"/>
      <c r="K82" s="24"/>
      <c r="L82" s="25"/>
      <c r="M82" s="25"/>
    </row>
    <row r="83" spans="5:13" ht="15.75" customHeight="1">
      <c r="E83" s="41"/>
      <c r="J83" s="24"/>
      <c r="K83" s="24"/>
      <c r="L83" s="25"/>
      <c r="M83" s="25"/>
    </row>
    <row r="84" spans="5:13" ht="15.75" customHeight="1">
      <c r="E84" s="41"/>
      <c r="J84" s="24"/>
      <c r="K84" s="24"/>
      <c r="L84" s="25"/>
      <c r="M84" s="25"/>
    </row>
    <row r="85" spans="5:13" ht="15.75" customHeight="1">
      <c r="E85" s="41"/>
      <c r="J85" s="24"/>
      <c r="K85" s="24"/>
      <c r="L85" s="25"/>
      <c r="M85" s="25"/>
    </row>
    <row r="86" spans="5:13" ht="15.75" customHeight="1">
      <c r="E86" s="41"/>
      <c r="J86" s="24"/>
      <c r="K86" s="24"/>
      <c r="L86" s="25"/>
      <c r="M86" s="25"/>
    </row>
    <row r="87" spans="5:13" ht="15.75" customHeight="1">
      <c r="E87" s="41"/>
      <c r="J87" s="24"/>
      <c r="K87" s="24"/>
      <c r="L87" s="25"/>
      <c r="M87" s="25"/>
    </row>
    <row r="88" spans="5:13" ht="15.75" customHeight="1">
      <c r="E88" s="41"/>
      <c r="J88" s="24"/>
      <c r="K88" s="24"/>
      <c r="L88" s="25"/>
      <c r="M88" s="25"/>
    </row>
    <row r="89" spans="5:13" ht="15.75" customHeight="1">
      <c r="E89" s="41"/>
      <c r="J89" s="24"/>
      <c r="K89" s="24"/>
      <c r="L89" s="25"/>
      <c r="M89" s="25"/>
    </row>
    <row r="90" spans="5:13" ht="15.75" customHeight="1">
      <c r="E90" s="41"/>
      <c r="J90" s="24"/>
      <c r="K90" s="24"/>
      <c r="L90" s="25"/>
      <c r="M90" s="25"/>
    </row>
    <row r="91" spans="5:13" ht="15.75" customHeight="1">
      <c r="E91" s="41"/>
      <c r="J91" s="24"/>
      <c r="K91" s="24"/>
      <c r="L91" s="25"/>
      <c r="M91" s="25"/>
    </row>
    <row r="92" spans="5:13" ht="15.75" customHeight="1">
      <c r="E92" s="41"/>
      <c r="J92" s="24"/>
      <c r="K92" s="24"/>
      <c r="L92" s="25"/>
      <c r="M92" s="25"/>
    </row>
    <row r="93" spans="5:13" ht="15.75" customHeight="1">
      <c r="E93" s="41"/>
      <c r="J93" s="24"/>
      <c r="K93" s="24"/>
      <c r="L93" s="25"/>
      <c r="M93" s="25"/>
    </row>
    <row r="94" spans="5:13" ht="15.75" customHeight="1">
      <c r="E94" s="41"/>
      <c r="J94" s="24"/>
      <c r="K94" s="24"/>
      <c r="L94" s="25"/>
      <c r="M94" s="25"/>
    </row>
    <row r="95" spans="5:13" ht="15.75" customHeight="1">
      <c r="E95" s="41"/>
      <c r="J95" s="24"/>
      <c r="K95" s="24"/>
      <c r="L95" s="25"/>
      <c r="M95" s="25"/>
    </row>
    <row r="96" spans="5:13" ht="15.75" customHeight="1">
      <c r="E96" s="41"/>
      <c r="J96" s="24"/>
      <c r="K96" s="24"/>
      <c r="L96" s="25"/>
      <c r="M96" s="25"/>
    </row>
    <row r="97" spans="5:13" ht="15.75" customHeight="1">
      <c r="E97" s="41"/>
      <c r="J97" s="24"/>
      <c r="K97" s="24"/>
      <c r="L97" s="25"/>
      <c r="M97" s="25"/>
    </row>
    <row r="98" spans="5:13" ht="15.75" customHeight="1">
      <c r="E98" s="41"/>
      <c r="J98" s="24"/>
      <c r="K98" s="24"/>
      <c r="L98" s="25"/>
      <c r="M98" s="25"/>
    </row>
    <row r="99" spans="5:13" ht="15.75" customHeight="1">
      <c r="E99" s="41"/>
      <c r="J99" s="24"/>
      <c r="K99" s="24"/>
      <c r="L99" s="25"/>
      <c r="M99" s="25"/>
    </row>
    <row r="100" spans="5:13" ht="15.75" customHeight="1">
      <c r="E100" s="41"/>
      <c r="J100" s="24"/>
      <c r="K100" s="24"/>
      <c r="L100" s="25"/>
      <c r="M100" s="25"/>
    </row>
    <row r="101" spans="5:13" ht="15.75" customHeight="1">
      <c r="E101" s="41"/>
      <c r="J101" s="24"/>
      <c r="K101" s="24"/>
      <c r="L101" s="25"/>
      <c r="M101" s="25"/>
    </row>
    <row r="102" spans="5:13" ht="15.75" customHeight="1">
      <c r="E102" s="41"/>
      <c r="J102" s="24"/>
      <c r="K102" s="24"/>
      <c r="L102" s="25"/>
      <c r="M102" s="25"/>
    </row>
    <row r="103" spans="5:13" ht="15.75" customHeight="1">
      <c r="E103" s="41"/>
      <c r="J103" s="24"/>
      <c r="K103" s="24"/>
      <c r="L103" s="25"/>
      <c r="M103" s="25"/>
    </row>
    <row r="104" spans="5:13" ht="15.75" customHeight="1">
      <c r="E104" s="41"/>
      <c r="J104" s="24"/>
      <c r="K104" s="24"/>
      <c r="L104" s="25"/>
      <c r="M104" s="25"/>
    </row>
    <row r="105" spans="5:13" ht="15.75" customHeight="1">
      <c r="E105" s="41"/>
      <c r="J105" s="24"/>
      <c r="K105" s="24"/>
      <c r="L105" s="25"/>
      <c r="M105" s="25"/>
    </row>
    <row r="106" spans="5:13" ht="15.75" customHeight="1">
      <c r="E106" s="41"/>
      <c r="J106" s="24"/>
      <c r="K106" s="24"/>
      <c r="L106" s="25"/>
      <c r="M106" s="25"/>
    </row>
    <row r="107" spans="5:13" ht="15.75" customHeight="1">
      <c r="E107" s="41"/>
      <c r="J107" s="24"/>
      <c r="K107" s="24"/>
      <c r="L107" s="25"/>
      <c r="M107" s="25"/>
    </row>
    <row r="108" spans="5:13" ht="15.75" customHeight="1">
      <c r="E108" s="41"/>
      <c r="J108" s="24"/>
      <c r="K108" s="24"/>
      <c r="L108" s="25"/>
      <c r="M108" s="25"/>
    </row>
    <row r="109" spans="5:13" ht="15.75" customHeight="1">
      <c r="E109" s="41"/>
      <c r="J109" s="24"/>
      <c r="K109" s="24"/>
      <c r="L109" s="25"/>
      <c r="M109" s="25"/>
    </row>
    <row r="110" spans="5:13" ht="15.75" customHeight="1">
      <c r="E110" s="41"/>
      <c r="J110" s="24"/>
      <c r="K110" s="24"/>
      <c r="L110" s="25"/>
      <c r="M110" s="25"/>
    </row>
    <row r="111" spans="5:13" ht="15.75" customHeight="1">
      <c r="E111" s="41"/>
      <c r="J111" s="24"/>
      <c r="K111" s="24"/>
      <c r="L111" s="25"/>
      <c r="M111" s="25"/>
    </row>
    <row r="112" spans="5:13" ht="15.75" customHeight="1">
      <c r="E112" s="41"/>
      <c r="J112" s="24"/>
      <c r="K112" s="24"/>
      <c r="L112" s="25"/>
      <c r="M112" s="25"/>
    </row>
    <row r="113" spans="5:13" ht="15.75" customHeight="1">
      <c r="E113" s="41"/>
      <c r="J113" s="24"/>
      <c r="K113" s="24"/>
      <c r="L113" s="25"/>
      <c r="M113" s="25"/>
    </row>
    <row r="114" spans="5:13" ht="15.75" customHeight="1">
      <c r="E114" s="41"/>
      <c r="J114" s="24"/>
      <c r="K114" s="24"/>
      <c r="L114" s="25"/>
      <c r="M114" s="25"/>
    </row>
    <row r="115" spans="5:13" ht="15.75" customHeight="1">
      <c r="E115" s="41"/>
      <c r="J115" s="24"/>
      <c r="K115" s="24"/>
      <c r="L115" s="25"/>
      <c r="M115" s="25"/>
    </row>
    <row r="116" spans="5:13" ht="15.75" customHeight="1">
      <c r="E116" s="41"/>
      <c r="J116" s="24"/>
      <c r="K116" s="24"/>
      <c r="L116" s="25"/>
      <c r="M116" s="25"/>
    </row>
    <row r="117" spans="5:13" ht="15.75" customHeight="1">
      <c r="E117" s="41"/>
      <c r="J117" s="24"/>
      <c r="K117" s="24"/>
      <c r="L117" s="25"/>
      <c r="M117" s="25"/>
    </row>
    <row r="118" spans="5:13" ht="15.75" customHeight="1">
      <c r="E118" s="41"/>
      <c r="J118" s="24"/>
      <c r="K118" s="24"/>
      <c r="L118" s="25"/>
      <c r="M118" s="25"/>
    </row>
    <row r="119" spans="5:13" ht="15.75" customHeight="1">
      <c r="E119" s="41"/>
      <c r="J119" s="24"/>
      <c r="K119" s="24"/>
      <c r="L119" s="25"/>
      <c r="M119" s="25"/>
    </row>
    <row r="120" spans="5:13" ht="15.75" customHeight="1">
      <c r="E120" s="41"/>
      <c r="J120" s="24"/>
      <c r="K120" s="24"/>
      <c r="L120" s="25"/>
      <c r="M120" s="25"/>
    </row>
    <row r="121" spans="5:13" ht="15.75" customHeight="1">
      <c r="E121" s="41"/>
      <c r="J121" s="24"/>
      <c r="K121" s="24"/>
      <c r="L121" s="25"/>
      <c r="M121" s="25"/>
    </row>
    <row r="122" spans="5:13" ht="15.75" customHeight="1">
      <c r="E122" s="41"/>
      <c r="J122" s="24"/>
      <c r="K122" s="24"/>
      <c r="L122" s="25"/>
      <c r="M122" s="25"/>
    </row>
    <row r="123" spans="5:13" ht="15.75" customHeight="1">
      <c r="E123" s="41"/>
      <c r="J123" s="24"/>
      <c r="K123" s="24"/>
      <c r="L123" s="25"/>
      <c r="M123" s="25"/>
    </row>
    <row r="124" spans="5:13" ht="15.75" customHeight="1">
      <c r="E124" s="41"/>
      <c r="J124" s="24"/>
      <c r="K124" s="24"/>
      <c r="L124" s="25"/>
      <c r="M124" s="25"/>
    </row>
    <row r="125" spans="5:13" ht="15.75" customHeight="1">
      <c r="E125" s="41"/>
      <c r="J125" s="24"/>
      <c r="K125" s="24"/>
      <c r="L125" s="25"/>
      <c r="M125" s="25"/>
    </row>
    <row r="126" spans="5:13" ht="15.75" customHeight="1">
      <c r="E126" s="41"/>
      <c r="J126" s="24"/>
      <c r="K126" s="24"/>
      <c r="L126" s="25"/>
      <c r="M126" s="25"/>
    </row>
    <row r="127" spans="5:13" ht="15.75" customHeight="1">
      <c r="E127" s="41"/>
      <c r="J127" s="24"/>
      <c r="K127" s="24"/>
      <c r="L127" s="25"/>
      <c r="M127" s="25"/>
    </row>
    <row r="128" spans="5:13" ht="15.75" customHeight="1">
      <c r="E128" s="41"/>
      <c r="J128" s="24"/>
      <c r="K128" s="24"/>
      <c r="L128" s="25"/>
      <c r="M128" s="25"/>
    </row>
    <row r="129" spans="5:13" ht="15.75" customHeight="1">
      <c r="E129" s="41"/>
      <c r="J129" s="24"/>
      <c r="K129" s="24"/>
      <c r="L129" s="25"/>
      <c r="M129" s="25"/>
    </row>
    <row r="130" spans="5:13" ht="15.75" customHeight="1">
      <c r="E130" s="41"/>
      <c r="J130" s="24"/>
      <c r="K130" s="24"/>
      <c r="L130" s="25"/>
      <c r="M130" s="25"/>
    </row>
    <row r="131" spans="5:13" ht="15.75" customHeight="1">
      <c r="E131" s="41"/>
      <c r="J131" s="24"/>
      <c r="K131" s="24"/>
      <c r="L131" s="25"/>
      <c r="M131" s="25"/>
    </row>
    <row r="132" spans="5:13" ht="15.75" customHeight="1">
      <c r="E132" s="41"/>
      <c r="J132" s="24"/>
      <c r="K132" s="24"/>
      <c r="L132" s="25"/>
      <c r="M132" s="25"/>
    </row>
    <row r="133" spans="5:13" ht="15.75" customHeight="1">
      <c r="E133" s="41"/>
      <c r="J133" s="24"/>
      <c r="K133" s="24"/>
      <c r="L133" s="25"/>
      <c r="M133" s="25"/>
    </row>
    <row r="134" spans="5:13" ht="15.75" customHeight="1">
      <c r="E134" s="41"/>
      <c r="J134" s="24"/>
      <c r="K134" s="24"/>
      <c r="L134" s="25"/>
      <c r="M134" s="25"/>
    </row>
    <row r="135" spans="5:13" ht="15.75" customHeight="1">
      <c r="E135" s="41"/>
      <c r="J135" s="24"/>
      <c r="K135" s="24"/>
      <c r="L135" s="25"/>
      <c r="M135" s="25"/>
    </row>
    <row r="136" spans="5:13" ht="15.75" customHeight="1">
      <c r="E136" s="41"/>
      <c r="J136" s="24"/>
      <c r="K136" s="24"/>
      <c r="L136" s="25"/>
      <c r="M136" s="25"/>
    </row>
    <row r="137" spans="5:13" ht="15.75" customHeight="1">
      <c r="E137" s="41"/>
      <c r="J137" s="24"/>
      <c r="K137" s="24"/>
      <c r="L137" s="25"/>
      <c r="M137" s="25"/>
    </row>
    <row r="138" spans="5:13" ht="15.75" customHeight="1">
      <c r="E138" s="41"/>
      <c r="J138" s="24"/>
      <c r="K138" s="24"/>
      <c r="L138" s="25"/>
      <c r="M138" s="25"/>
    </row>
    <row r="139" spans="5:13" ht="15.75" customHeight="1">
      <c r="E139" s="41"/>
      <c r="J139" s="24"/>
      <c r="K139" s="24"/>
      <c r="L139" s="25"/>
      <c r="M139" s="25"/>
    </row>
    <row r="140" spans="5:13" ht="15.75" customHeight="1">
      <c r="E140" s="41"/>
      <c r="J140" s="24"/>
      <c r="K140" s="24"/>
      <c r="L140" s="25"/>
      <c r="M140" s="25"/>
    </row>
    <row r="141" spans="5:13" ht="15.75" customHeight="1">
      <c r="E141" s="41"/>
      <c r="J141" s="24"/>
      <c r="K141" s="24"/>
      <c r="L141" s="25"/>
      <c r="M141" s="25"/>
    </row>
    <row r="142" spans="5:13" ht="15.75" customHeight="1">
      <c r="E142" s="41"/>
      <c r="J142" s="24"/>
      <c r="K142" s="24"/>
      <c r="L142" s="25"/>
      <c r="M142" s="25"/>
    </row>
    <row r="143" spans="5:13" ht="15.75" customHeight="1">
      <c r="E143" s="41"/>
      <c r="J143" s="24"/>
      <c r="K143" s="24"/>
      <c r="L143" s="25"/>
      <c r="M143" s="25"/>
    </row>
    <row r="144" spans="5:13" ht="15.75" customHeight="1">
      <c r="E144" s="41"/>
      <c r="J144" s="24"/>
      <c r="K144" s="24"/>
      <c r="L144" s="25"/>
      <c r="M144" s="25"/>
    </row>
    <row r="145" spans="5:13" ht="15.75" customHeight="1">
      <c r="E145" s="41"/>
      <c r="J145" s="24"/>
      <c r="K145" s="24"/>
      <c r="L145" s="25"/>
      <c r="M145" s="25"/>
    </row>
    <row r="146" spans="5:13" ht="15.75" customHeight="1">
      <c r="E146" s="41"/>
      <c r="J146" s="24"/>
      <c r="K146" s="24"/>
      <c r="L146" s="25"/>
      <c r="M146" s="25"/>
    </row>
    <row r="147" spans="5:13" ht="15.75" customHeight="1">
      <c r="E147" s="41"/>
      <c r="J147" s="24"/>
      <c r="K147" s="24"/>
      <c r="L147" s="25"/>
      <c r="M147" s="25"/>
    </row>
    <row r="148" spans="5:13" ht="15.75" customHeight="1">
      <c r="E148" s="41"/>
      <c r="J148" s="24"/>
      <c r="K148" s="24"/>
      <c r="L148" s="25"/>
      <c r="M148" s="25"/>
    </row>
    <row r="149" spans="5:13" ht="15.75" customHeight="1">
      <c r="E149" s="41"/>
      <c r="J149" s="24"/>
      <c r="K149" s="24"/>
      <c r="L149" s="25"/>
      <c r="M149" s="25"/>
    </row>
    <row r="150" spans="5:13" ht="15.75" customHeight="1">
      <c r="E150" s="41"/>
      <c r="J150" s="24"/>
      <c r="K150" s="24"/>
      <c r="L150" s="25"/>
      <c r="M150" s="25"/>
    </row>
    <row r="151" spans="5:13" ht="15.75" customHeight="1">
      <c r="E151" s="41"/>
      <c r="J151" s="24"/>
      <c r="K151" s="24"/>
      <c r="L151" s="25"/>
      <c r="M151" s="25"/>
    </row>
    <row r="152" spans="5:13" ht="15.75" customHeight="1">
      <c r="E152" s="41"/>
      <c r="J152" s="24"/>
      <c r="K152" s="24"/>
      <c r="L152" s="25"/>
      <c r="M152" s="25"/>
    </row>
    <row r="153" spans="5:13" ht="15.75" customHeight="1">
      <c r="E153" s="41"/>
      <c r="J153" s="24"/>
      <c r="K153" s="24"/>
      <c r="L153" s="25"/>
      <c r="M153" s="25"/>
    </row>
    <row r="154" spans="5:13" ht="15.75" customHeight="1">
      <c r="E154" s="41"/>
      <c r="J154" s="24"/>
      <c r="K154" s="24"/>
      <c r="L154" s="25"/>
      <c r="M154" s="25"/>
    </row>
    <row r="155" spans="5:13" ht="15.75" customHeight="1">
      <c r="E155" s="41"/>
      <c r="J155" s="24"/>
      <c r="K155" s="24"/>
      <c r="L155" s="25"/>
      <c r="M155" s="25"/>
    </row>
    <row r="156" spans="5:13" ht="15.75" customHeight="1">
      <c r="E156" s="41"/>
      <c r="J156" s="24"/>
      <c r="K156" s="24"/>
      <c r="L156" s="25"/>
      <c r="M156" s="25"/>
    </row>
    <row r="157" spans="5:13" ht="15.75" customHeight="1">
      <c r="E157" s="41"/>
      <c r="J157" s="24"/>
      <c r="K157" s="24"/>
      <c r="L157" s="25"/>
      <c r="M157" s="25"/>
    </row>
    <row r="158" spans="5:13" ht="15.75" customHeight="1">
      <c r="E158" s="41"/>
      <c r="J158" s="24"/>
      <c r="K158" s="24"/>
      <c r="L158" s="25"/>
      <c r="M158" s="25"/>
    </row>
    <row r="159" spans="5:13" ht="15.75" customHeight="1">
      <c r="E159" s="41"/>
      <c r="J159" s="24"/>
      <c r="K159" s="24"/>
      <c r="L159" s="25"/>
      <c r="M159" s="25"/>
    </row>
    <row r="160" spans="5:13" ht="15.75" customHeight="1">
      <c r="E160" s="41"/>
      <c r="J160" s="24"/>
      <c r="K160" s="24"/>
      <c r="L160" s="25"/>
      <c r="M160" s="25"/>
    </row>
    <row r="161" spans="5:13" ht="15.75" customHeight="1">
      <c r="E161" s="41"/>
      <c r="J161" s="24"/>
      <c r="K161" s="24"/>
      <c r="L161" s="25"/>
      <c r="M161" s="25"/>
    </row>
    <row r="162" spans="5:13" ht="15.75" customHeight="1">
      <c r="E162" s="41"/>
      <c r="J162" s="24"/>
      <c r="K162" s="24"/>
      <c r="L162" s="25"/>
      <c r="M162" s="25"/>
    </row>
    <row r="163" spans="5:13" ht="15.75" customHeight="1">
      <c r="E163" s="41"/>
      <c r="J163" s="24"/>
      <c r="K163" s="24"/>
      <c r="L163" s="25"/>
      <c r="M163" s="25"/>
    </row>
    <row r="164" spans="5:13" ht="15.75" customHeight="1">
      <c r="E164" s="41"/>
      <c r="J164" s="24"/>
      <c r="K164" s="24"/>
      <c r="L164" s="25"/>
      <c r="M164" s="25"/>
    </row>
    <row r="165" spans="5:13" ht="15.75" customHeight="1">
      <c r="E165" s="41"/>
      <c r="J165" s="24"/>
      <c r="K165" s="24"/>
      <c r="L165" s="25"/>
      <c r="M165" s="25"/>
    </row>
    <row r="166" spans="5:13" ht="15.75" customHeight="1">
      <c r="E166" s="41"/>
      <c r="J166" s="24"/>
      <c r="K166" s="24"/>
      <c r="L166" s="25"/>
      <c r="M166" s="25"/>
    </row>
    <row r="167" spans="5:13" ht="15.75" customHeight="1">
      <c r="E167" s="41"/>
      <c r="J167" s="24"/>
      <c r="K167" s="24"/>
      <c r="L167" s="25"/>
      <c r="M167" s="25"/>
    </row>
    <row r="168" spans="5:13" ht="15.75" customHeight="1">
      <c r="E168" s="41"/>
      <c r="J168" s="24"/>
      <c r="K168" s="24"/>
      <c r="L168" s="25"/>
      <c r="M168" s="25"/>
    </row>
    <row r="169" spans="5:13" ht="15.75" customHeight="1">
      <c r="E169" s="41"/>
      <c r="J169" s="24"/>
      <c r="K169" s="24"/>
      <c r="L169" s="25"/>
      <c r="M169" s="25"/>
    </row>
    <row r="170" spans="5:13" ht="15.75" customHeight="1">
      <c r="E170" s="41"/>
      <c r="J170" s="24"/>
      <c r="K170" s="24"/>
      <c r="L170" s="25"/>
      <c r="M170" s="25"/>
    </row>
    <row r="171" spans="5:13" ht="15.75" customHeight="1">
      <c r="E171" s="41"/>
      <c r="J171" s="24"/>
      <c r="K171" s="24"/>
      <c r="L171" s="25"/>
      <c r="M171" s="25"/>
    </row>
    <row r="172" spans="5:13" ht="15.75" customHeight="1">
      <c r="E172" s="41"/>
      <c r="J172" s="24"/>
      <c r="K172" s="24"/>
      <c r="L172" s="25"/>
      <c r="M172" s="25"/>
    </row>
    <row r="173" spans="5:13" ht="15.75" customHeight="1">
      <c r="E173" s="41"/>
      <c r="J173" s="24"/>
      <c r="K173" s="24"/>
      <c r="L173" s="25"/>
      <c r="M173" s="25"/>
    </row>
    <row r="174" spans="5:13" ht="15.75" customHeight="1">
      <c r="E174" s="41"/>
      <c r="J174" s="24"/>
      <c r="K174" s="24"/>
      <c r="L174" s="25"/>
      <c r="M174" s="25"/>
    </row>
    <row r="175" spans="5:13" ht="15.75" customHeight="1">
      <c r="E175" s="41"/>
      <c r="J175" s="24"/>
      <c r="K175" s="24"/>
      <c r="L175" s="25"/>
      <c r="M175" s="25"/>
    </row>
    <row r="176" spans="5:13" ht="15.75" customHeight="1">
      <c r="E176" s="41"/>
      <c r="J176" s="24"/>
      <c r="K176" s="24"/>
      <c r="L176" s="25"/>
      <c r="M176" s="25"/>
    </row>
    <row r="177" spans="5:13" ht="15.75" customHeight="1">
      <c r="E177" s="41"/>
      <c r="J177" s="24"/>
      <c r="K177" s="24"/>
      <c r="L177" s="25"/>
      <c r="M177" s="25"/>
    </row>
    <row r="178" spans="5:13" ht="15.75" customHeight="1">
      <c r="E178" s="41"/>
      <c r="J178" s="24"/>
      <c r="K178" s="24"/>
      <c r="L178" s="25"/>
      <c r="M178" s="25"/>
    </row>
    <row r="179" spans="5:13" ht="15.75" customHeight="1">
      <c r="E179" s="41"/>
      <c r="J179" s="24"/>
      <c r="K179" s="24"/>
      <c r="L179" s="25"/>
      <c r="M179" s="25"/>
    </row>
    <row r="180" spans="5:13" ht="15.75" customHeight="1">
      <c r="E180" s="41"/>
      <c r="J180" s="24"/>
      <c r="K180" s="24"/>
      <c r="L180" s="25"/>
      <c r="M180" s="25"/>
    </row>
    <row r="181" spans="5:13" ht="15.75" customHeight="1">
      <c r="E181" s="41"/>
      <c r="J181" s="24"/>
      <c r="K181" s="24"/>
      <c r="L181" s="25"/>
      <c r="M181" s="25"/>
    </row>
    <row r="182" spans="5:13" ht="15.75" customHeight="1">
      <c r="E182" s="41"/>
      <c r="J182" s="24"/>
      <c r="K182" s="24"/>
      <c r="L182" s="25"/>
      <c r="M182" s="25"/>
    </row>
    <row r="183" spans="5:13" ht="15.75" customHeight="1">
      <c r="E183" s="41"/>
      <c r="J183" s="24"/>
      <c r="K183" s="24"/>
      <c r="L183" s="25"/>
      <c r="M183" s="25"/>
    </row>
    <row r="184" spans="5:13" ht="15.75" customHeight="1">
      <c r="E184" s="41"/>
      <c r="J184" s="24"/>
      <c r="K184" s="24"/>
      <c r="L184" s="25"/>
      <c r="M184" s="25"/>
    </row>
    <row r="185" spans="5:13" ht="15.75" customHeight="1">
      <c r="E185" s="41"/>
      <c r="J185" s="24"/>
      <c r="K185" s="24"/>
      <c r="L185" s="25"/>
      <c r="M185" s="25"/>
    </row>
    <row r="186" spans="5:13" ht="15.75" customHeight="1">
      <c r="E186" s="41"/>
      <c r="J186" s="24"/>
      <c r="K186" s="24"/>
      <c r="L186" s="25"/>
      <c r="M186" s="25"/>
    </row>
    <row r="187" spans="5:13" ht="15.75" customHeight="1">
      <c r="E187" s="41"/>
      <c r="J187" s="24"/>
      <c r="K187" s="24"/>
      <c r="L187" s="25"/>
      <c r="M187" s="25"/>
    </row>
    <row r="188" spans="5:13" ht="15.75" customHeight="1">
      <c r="E188" s="41"/>
      <c r="J188" s="24"/>
      <c r="K188" s="24"/>
      <c r="L188" s="25"/>
      <c r="M188" s="25"/>
    </row>
    <row r="189" spans="5:13" ht="15.75" customHeight="1">
      <c r="E189" s="41"/>
      <c r="J189" s="24"/>
      <c r="K189" s="24"/>
      <c r="L189" s="25"/>
      <c r="M189" s="25"/>
    </row>
    <row r="190" spans="5:13" ht="15.75" customHeight="1">
      <c r="E190" s="41"/>
      <c r="J190" s="24"/>
      <c r="K190" s="24"/>
      <c r="L190" s="25"/>
      <c r="M190" s="25"/>
    </row>
    <row r="191" spans="5:13" ht="15.75" customHeight="1">
      <c r="E191" s="41"/>
      <c r="J191" s="24"/>
      <c r="K191" s="24"/>
      <c r="L191" s="25"/>
      <c r="M191" s="25"/>
    </row>
    <row r="192" spans="5:13" ht="15.75" customHeight="1">
      <c r="E192" s="41"/>
      <c r="J192" s="24"/>
      <c r="K192" s="24"/>
      <c r="L192" s="25"/>
      <c r="M192" s="25"/>
    </row>
    <row r="193" spans="5:13" ht="15.75" customHeight="1">
      <c r="E193" s="41"/>
      <c r="J193" s="24"/>
      <c r="K193" s="24"/>
      <c r="L193" s="25"/>
      <c r="M193" s="25"/>
    </row>
    <row r="194" spans="5:13" ht="15.75" customHeight="1">
      <c r="E194" s="41"/>
      <c r="J194" s="24"/>
      <c r="K194" s="24"/>
      <c r="L194" s="25"/>
      <c r="M194" s="25"/>
    </row>
    <row r="195" spans="5:13" ht="15.75" customHeight="1">
      <c r="E195" s="41"/>
      <c r="J195" s="24"/>
      <c r="K195" s="24"/>
      <c r="L195" s="25"/>
      <c r="M195" s="25"/>
    </row>
    <row r="196" spans="5:13" ht="15.75" customHeight="1">
      <c r="E196" s="41"/>
      <c r="J196" s="24"/>
      <c r="K196" s="24"/>
      <c r="L196" s="25"/>
      <c r="M196" s="25"/>
    </row>
    <row r="197" spans="5:13" ht="15.75" customHeight="1">
      <c r="E197" s="41"/>
      <c r="J197" s="24"/>
      <c r="K197" s="24"/>
      <c r="L197" s="25"/>
      <c r="M197" s="25"/>
    </row>
    <row r="198" spans="5:13" ht="15.75" customHeight="1">
      <c r="E198" s="41"/>
      <c r="J198" s="24"/>
      <c r="K198" s="24"/>
      <c r="L198" s="25"/>
      <c r="M198" s="25"/>
    </row>
    <row r="199" spans="5:13" ht="15.75" customHeight="1">
      <c r="E199" s="41"/>
      <c r="J199" s="24"/>
      <c r="K199" s="24"/>
      <c r="L199" s="25"/>
      <c r="M199" s="25"/>
    </row>
    <row r="200" spans="5:13" ht="15.75" customHeight="1">
      <c r="E200" s="41"/>
      <c r="J200" s="24"/>
      <c r="K200" s="24"/>
      <c r="L200" s="25"/>
      <c r="M200" s="25"/>
    </row>
    <row r="201" spans="5:13" ht="15.75" customHeight="1">
      <c r="E201" s="41"/>
      <c r="J201" s="24"/>
      <c r="K201" s="24"/>
      <c r="L201" s="25"/>
      <c r="M201" s="25"/>
    </row>
    <row r="202" spans="5:13" ht="15.75" customHeight="1">
      <c r="E202" s="41"/>
      <c r="J202" s="24"/>
      <c r="K202" s="24"/>
      <c r="L202" s="25"/>
      <c r="M202" s="25"/>
    </row>
    <row r="203" spans="5:13" ht="15.75" customHeight="1">
      <c r="E203" s="41"/>
      <c r="J203" s="24"/>
      <c r="K203" s="24"/>
      <c r="L203" s="25"/>
      <c r="M203" s="25"/>
    </row>
    <row r="204" spans="5:13" ht="15.75" customHeight="1">
      <c r="E204" s="41"/>
      <c r="J204" s="24"/>
      <c r="K204" s="24"/>
      <c r="L204" s="25"/>
      <c r="M204" s="25"/>
    </row>
    <row r="205" spans="5:13" ht="15.75" customHeight="1">
      <c r="E205" s="41"/>
      <c r="J205" s="24"/>
      <c r="K205" s="24"/>
      <c r="L205" s="25"/>
      <c r="M205" s="25"/>
    </row>
    <row r="206" spans="5:13" ht="15.75" customHeight="1">
      <c r="E206" s="41"/>
      <c r="J206" s="24"/>
      <c r="K206" s="24"/>
      <c r="L206" s="25"/>
      <c r="M206" s="25"/>
    </row>
    <row r="207" spans="5:13" ht="15.75" customHeight="1">
      <c r="E207" s="41"/>
      <c r="J207" s="24"/>
      <c r="K207" s="24"/>
      <c r="L207" s="25"/>
      <c r="M207" s="25"/>
    </row>
    <row r="208" spans="5:13" ht="15.75" customHeight="1">
      <c r="E208" s="41"/>
      <c r="J208" s="24"/>
      <c r="K208" s="24"/>
      <c r="L208" s="25"/>
      <c r="M208" s="25"/>
    </row>
    <row r="209" spans="5:13" ht="15.75" customHeight="1">
      <c r="E209" s="41"/>
      <c r="J209" s="24"/>
      <c r="K209" s="24"/>
      <c r="L209" s="25"/>
      <c r="M209" s="25"/>
    </row>
    <row r="210" spans="5:13" ht="15.75" customHeight="1">
      <c r="E210" s="41"/>
      <c r="J210" s="24"/>
      <c r="K210" s="24"/>
      <c r="L210" s="25"/>
      <c r="M210" s="25"/>
    </row>
    <row r="211" spans="5:13" ht="15.75" customHeight="1">
      <c r="E211" s="41"/>
      <c r="J211" s="24"/>
      <c r="K211" s="24"/>
      <c r="L211" s="25"/>
      <c r="M211" s="25"/>
    </row>
    <row r="212" spans="5:13" ht="15.75" customHeight="1">
      <c r="E212" s="41"/>
      <c r="J212" s="24"/>
      <c r="K212" s="24"/>
      <c r="L212" s="25"/>
      <c r="M212" s="25"/>
    </row>
    <row r="213" spans="5:13" ht="15.75" customHeight="1">
      <c r="E213" s="41"/>
      <c r="J213" s="24"/>
      <c r="K213" s="24"/>
      <c r="L213" s="25"/>
      <c r="M213" s="25"/>
    </row>
    <row r="214" spans="5:13" ht="15.75" customHeight="1">
      <c r="E214" s="41"/>
      <c r="J214" s="24"/>
      <c r="K214" s="24"/>
      <c r="L214" s="25"/>
      <c r="M214" s="25"/>
    </row>
    <row r="215" spans="5:13" ht="15.75" customHeight="1">
      <c r="E215" s="41"/>
      <c r="J215" s="24"/>
      <c r="K215" s="24"/>
      <c r="L215" s="25"/>
      <c r="M215" s="25"/>
    </row>
    <row r="216" spans="5:13" ht="15.75" customHeight="1">
      <c r="E216" s="41"/>
      <c r="J216" s="24"/>
      <c r="K216" s="24"/>
      <c r="L216" s="25"/>
      <c r="M216" s="25"/>
    </row>
    <row r="217" spans="5:13" ht="15.75" customHeight="1">
      <c r="E217" s="41"/>
      <c r="J217" s="24"/>
      <c r="K217" s="24"/>
      <c r="L217" s="25"/>
      <c r="M217" s="25"/>
    </row>
    <row r="218" spans="5:13" ht="15.75" customHeight="1">
      <c r="E218" s="41"/>
      <c r="J218" s="24"/>
      <c r="K218" s="24"/>
      <c r="L218" s="25"/>
      <c r="M218" s="25"/>
    </row>
    <row r="219" spans="5:13" ht="15.75" customHeight="1">
      <c r="E219" s="41"/>
      <c r="J219" s="24"/>
      <c r="K219" s="24"/>
      <c r="L219" s="25"/>
      <c r="M219" s="25"/>
    </row>
    <row r="220" spans="5:13" ht="15.75" customHeight="1">
      <c r="E220" s="41"/>
      <c r="J220" s="24"/>
      <c r="K220" s="24"/>
      <c r="L220" s="25"/>
      <c r="M220" s="25"/>
    </row>
    <row r="221" spans="5:13" ht="15.75" customHeight="1">
      <c r="E221" s="41"/>
      <c r="J221" s="24"/>
      <c r="K221" s="24"/>
      <c r="L221" s="25"/>
      <c r="M221" s="25"/>
    </row>
    <row r="222" spans="5:13" ht="15.75" customHeight="1">
      <c r="E222" s="41"/>
      <c r="J222" s="24"/>
      <c r="K222" s="24"/>
      <c r="L222" s="25"/>
      <c r="M222" s="25"/>
    </row>
    <row r="223" spans="5:13" ht="15.75" customHeight="1">
      <c r="E223" s="41"/>
      <c r="J223" s="24"/>
      <c r="K223" s="24"/>
      <c r="L223" s="25"/>
      <c r="M223" s="25"/>
    </row>
    <row r="224" spans="5:13" ht="15.75" customHeight="1">
      <c r="E224" s="41"/>
      <c r="J224" s="24"/>
      <c r="K224" s="24"/>
      <c r="L224" s="25"/>
      <c r="M224" s="25"/>
    </row>
    <row r="225" spans="5:13" ht="15.75" customHeight="1">
      <c r="E225" s="41"/>
      <c r="J225" s="24"/>
      <c r="K225" s="24"/>
      <c r="L225" s="25"/>
      <c r="M225" s="25"/>
    </row>
    <row r="226" spans="5:13" ht="15.75" customHeight="1">
      <c r="E226" s="41"/>
      <c r="J226" s="24"/>
      <c r="K226" s="24"/>
      <c r="L226" s="25"/>
      <c r="M226" s="25"/>
    </row>
    <row r="227" spans="5:13" ht="15.75" customHeight="1">
      <c r="E227" s="41"/>
      <c r="J227" s="24"/>
      <c r="K227" s="24"/>
      <c r="L227" s="25"/>
      <c r="M227" s="25"/>
    </row>
    <row r="228" spans="5:13" ht="15.75" customHeight="1">
      <c r="E228" s="41"/>
      <c r="J228" s="24"/>
      <c r="K228" s="24"/>
      <c r="L228" s="25"/>
      <c r="M228" s="25"/>
    </row>
    <row r="229" spans="5:13" ht="15.75" customHeight="1">
      <c r="E229" s="41"/>
      <c r="J229" s="24"/>
      <c r="K229" s="24"/>
      <c r="L229" s="25"/>
      <c r="M229" s="25"/>
    </row>
    <row r="230" spans="5:13" ht="15.75" customHeight="1">
      <c r="E230" s="41"/>
      <c r="J230" s="24"/>
      <c r="K230" s="24"/>
      <c r="L230" s="25"/>
      <c r="M230" s="25"/>
    </row>
    <row r="231" spans="5:13" ht="15.75" customHeight="1">
      <c r="E231" s="41"/>
      <c r="J231" s="24"/>
      <c r="K231" s="24"/>
      <c r="L231" s="25"/>
      <c r="M231" s="25"/>
    </row>
    <row r="232" spans="5:13" ht="15.75" customHeight="1">
      <c r="E232" s="41"/>
      <c r="J232" s="24"/>
      <c r="K232" s="24"/>
      <c r="L232" s="25"/>
      <c r="M232" s="25"/>
    </row>
    <row r="233" spans="5:13" ht="15.75" customHeight="1">
      <c r="E233" s="41"/>
      <c r="J233" s="24"/>
      <c r="K233" s="24"/>
      <c r="L233" s="25"/>
      <c r="M233" s="25"/>
    </row>
    <row r="234" spans="5:13" ht="15.75" customHeight="1">
      <c r="E234" s="41"/>
      <c r="J234" s="24"/>
      <c r="K234" s="24"/>
      <c r="L234" s="25"/>
      <c r="M234" s="25"/>
    </row>
    <row r="235" spans="5:13" ht="15.75" customHeight="1">
      <c r="E235" s="41"/>
      <c r="J235" s="24"/>
      <c r="K235" s="24"/>
      <c r="L235" s="25"/>
      <c r="M235" s="25"/>
    </row>
    <row r="236" spans="5:13" ht="15.75" customHeight="1">
      <c r="E236" s="41"/>
      <c r="J236" s="24"/>
      <c r="K236" s="24"/>
      <c r="L236" s="25"/>
      <c r="M236" s="25"/>
    </row>
    <row r="237" spans="5:13" ht="15.75" customHeight="1">
      <c r="E237" s="41"/>
      <c r="J237" s="24"/>
      <c r="K237" s="24"/>
      <c r="L237" s="25"/>
      <c r="M237" s="25"/>
    </row>
    <row r="238" spans="5:13" ht="15.75" customHeight="1">
      <c r="E238" s="41"/>
      <c r="J238" s="24"/>
      <c r="K238" s="24"/>
      <c r="L238" s="25"/>
      <c r="M238" s="25"/>
    </row>
    <row r="239" spans="5:13" ht="15.75" customHeight="1">
      <c r="E239" s="41"/>
      <c r="J239" s="24"/>
      <c r="K239" s="24"/>
      <c r="L239" s="25"/>
      <c r="M239" s="25"/>
    </row>
    <row r="240" spans="5:13" ht="15.75" customHeight="1">
      <c r="E240" s="41"/>
      <c r="J240" s="24"/>
      <c r="K240" s="24"/>
      <c r="L240" s="25"/>
      <c r="M240" s="25"/>
    </row>
    <row r="241" spans="5:13" ht="15.75" customHeight="1">
      <c r="E241" s="41"/>
      <c r="J241" s="24"/>
      <c r="K241" s="24"/>
      <c r="L241" s="25"/>
      <c r="M241" s="25"/>
    </row>
    <row r="242" spans="5:13" ht="15.75" customHeight="1">
      <c r="E242" s="41"/>
      <c r="J242" s="24"/>
      <c r="K242" s="24"/>
      <c r="L242" s="25"/>
      <c r="M242" s="25"/>
    </row>
    <row r="243" spans="5:13" ht="15.75" customHeight="1">
      <c r="E243" s="41"/>
      <c r="J243" s="24"/>
      <c r="K243" s="24"/>
      <c r="L243" s="25"/>
      <c r="M243" s="25"/>
    </row>
    <row r="244" spans="5:13" ht="15.75" customHeight="1">
      <c r="E244" s="41"/>
      <c r="J244" s="24"/>
      <c r="K244" s="24"/>
      <c r="L244" s="25"/>
      <c r="M244" s="25"/>
    </row>
    <row r="245" spans="5:13" ht="15.75" customHeight="1">
      <c r="E245" s="41"/>
      <c r="J245" s="24"/>
      <c r="K245" s="24"/>
      <c r="L245" s="25"/>
      <c r="M245" s="25"/>
    </row>
    <row r="246" spans="5:13" ht="15.75" customHeight="1">
      <c r="E246" s="41"/>
      <c r="J246" s="24"/>
      <c r="K246" s="24"/>
      <c r="L246" s="25"/>
      <c r="M246" s="25"/>
    </row>
    <row r="247" spans="5:13" ht="15.75" customHeight="1">
      <c r="E247" s="41"/>
      <c r="J247" s="24"/>
      <c r="K247" s="24"/>
      <c r="L247" s="25"/>
      <c r="M247" s="25"/>
    </row>
    <row r="248" spans="5:13" ht="15.75" customHeight="1">
      <c r="E248" s="41"/>
      <c r="J248" s="24"/>
      <c r="K248" s="24"/>
      <c r="L248" s="25"/>
      <c r="M248" s="25"/>
    </row>
    <row r="249" spans="5:13" ht="15.75" customHeight="1">
      <c r="E249" s="41"/>
      <c r="J249" s="24"/>
      <c r="K249" s="24"/>
      <c r="L249" s="25"/>
      <c r="M249" s="25"/>
    </row>
    <row r="250" spans="5:13" ht="15.75" customHeight="1">
      <c r="E250" s="41"/>
      <c r="J250" s="24"/>
      <c r="K250" s="24"/>
      <c r="L250" s="25"/>
      <c r="M250" s="25"/>
    </row>
    <row r="251" spans="5:13" ht="15.75" customHeight="1">
      <c r="E251" s="41"/>
      <c r="J251" s="24"/>
      <c r="K251" s="24"/>
      <c r="L251" s="25"/>
      <c r="M251" s="25"/>
    </row>
    <row r="252" spans="5:13" ht="15.75" customHeight="1">
      <c r="E252" s="41"/>
      <c r="J252" s="24"/>
      <c r="K252" s="24"/>
      <c r="L252" s="25"/>
      <c r="M252" s="25"/>
    </row>
    <row r="253" spans="5:13" ht="15.75" customHeight="1">
      <c r="E253" s="41"/>
      <c r="J253" s="24"/>
      <c r="K253" s="24"/>
      <c r="L253" s="25"/>
      <c r="M253" s="25"/>
    </row>
    <row r="254" spans="5:13" ht="15.75" customHeight="1">
      <c r="E254" s="41"/>
      <c r="J254" s="24"/>
      <c r="K254" s="24"/>
      <c r="L254" s="25"/>
      <c r="M254" s="25"/>
    </row>
    <row r="255" spans="5:13" ht="15.75" customHeight="1">
      <c r="E255" s="41"/>
      <c r="J255" s="24"/>
      <c r="K255" s="24"/>
      <c r="L255" s="25"/>
      <c r="M255" s="25"/>
    </row>
    <row r="256" spans="5:13" ht="15.75" customHeight="1">
      <c r="E256" s="41"/>
      <c r="J256" s="24"/>
      <c r="K256" s="24"/>
      <c r="L256" s="25"/>
      <c r="M256" s="25"/>
    </row>
    <row r="257" spans="5:13" ht="15.75" customHeight="1">
      <c r="E257" s="41"/>
      <c r="J257" s="24"/>
      <c r="K257" s="24"/>
      <c r="L257" s="25"/>
      <c r="M257" s="25"/>
    </row>
    <row r="258" spans="5:13" ht="15.75" customHeight="1">
      <c r="E258" s="41"/>
      <c r="J258" s="24"/>
      <c r="K258" s="24"/>
      <c r="L258" s="25"/>
      <c r="M258" s="25"/>
    </row>
    <row r="259" spans="5:13" ht="15.75" customHeight="1">
      <c r="E259" s="41"/>
      <c r="J259" s="24"/>
      <c r="K259" s="24"/>
      <c r="L259" s="25"/>
      <c r="M259" s="25"/>
    </row>
    <row r="260" spans="5:13" ht="15.75" customHeight="1">
      <c r="E260" s="41"/>
      <c r="J260" s="24"/>
      <c r="K260" s="24"/>
      <c r="L260" s="25"/>
      <c r="M260" s="25"/>
    </row>
    <row r="261" spans="5:13" ht="15.75" customHeight="1">
      <c r="E261" s="41"/>
      <c r="J261" s="24"/>
      <c r="K261" s="24"/>
      <c r="L261" s="25"/>
      <c r="M261" s="25"/>
    </row>
    <row r="262" spans="5:13" ht="15.75" customHeight="1">
      <c r="E262" s="41"/>
      <c r="J262" s="24"/>
      <c r="K262" s="24"/>
      <c r="L262" s="25"/>
      <c r="M262" s="25"/>
    </row>
    <row r="263" spans="5:13" ht="15.75" customHeight="1">
      <c r="E263" s="41"/>
      <c r="J263" s="24"/>
      <c r="K263" s="24"/>
      <c r="L263" s="25"/>
      <c r="M263" s="25"/>
    </row>
    <row r="264" spans="5:13" ht="15.75" customHeight="1">
      <c r="E264" s="41"/>
      <c r="J264" s="24"/>
      <c r="K264" s="24"/>
      <c r="L264" s="25"/>
      <c r="M264" s="25"/>
    </row>
    <row r="265" spans="5:13" ht="15.75" customHeight="1">
      <c r="E265" s="41"/>
      <c r="J265" s="24"/>
      <c r="K265" s="24"/>
      <c r="L265" s="25"/>
      <c r="M265" s="25"/>
    </row>
    <row r="266" spans="5:13" ht="15.75" customHeight="1">
      <c r="E266" s="41"/>
      <c r="J266" s="24"/>
      <c r="K266" s="24"/>
      <c r="L266" s="25"/>
      <c r="M266" s="25"/>
    </row>
    <row r="267" spans="5:13" ht="15.75" customHeight="1">
      <c r="E267" s="41"/>
      <c r="J267" s="24"/>
      <c r="K267" s="24"/>
      <c r="L267" s="25"/>
      <c r="M267" s="25"/>
    </row>
    <row r="268" spans="5:13" ht="15.75" customHeight="1">
      <c r="E268" s="41"/>
      <c r="J268" s="24"/>
      <c r="K268" s="24"/>
      <c r="L268" s="25"/>
      <c r="M268" s="25"/>
    </row>
    <row r="269" spans="5:13" ht="15.75" customHeight="1">
      <c r="E269" s="41"/>
      <c r="J269" s="24"/>
      <c r="K269" s="24"/>
      <c r="L269" s="25"/>
      <c r="M269" s="25"/>
    </row>
    <row r="270" spans="5:13" ht="15.75" customHeight="1">
      <c r="E270" s="41"/>
      <c r="J270" s="24"/>
      <c r="K270" s="24"/>
      <c r="L270" s="25"/>
      <c r="M270" s="25"/>
    </row>
    <row r="271" spans="5:13" ht="15.75" customHeight="1">
      <c r="E271" s="41"/>
      <c r="J271" s="24"/>
      <c r="K271" s="24"/>
      <c r="L271" s="25"/>
      <c r="M271" s="25"/>
    </row>
    <row r="272" spans="5:13" ht="15.75" customHeight="1">
      <c r="E272" s="41"/>
      <c r="J272" s="24"/>
      <c r="K272" s="24"/>
      <c r="L272" s="25"/>
      <c r="M272" s="25"/>
    </row>
    <row r="273" spans="5:13" ht="15.75" customHeight="1">
      <c r="E273" s="41"/>
      <c r="J273" s="24"/>
      <c r="K273" s="24"/>
      <c r="L273" s="25"/>
      <c r="M273" s="25"/>
    </row>
    <row r="274" spans="5:13" ht="15.75" customHeight="1">
      <c r="E274" s="41"/>
      <c r="J274" s="24"/>
      <c r="K274" s="24"/>
      <c r="L274" s="25"/>
      <c r="M274" s="25"/>
    </row>
    <row r="275" spans="5:13" ht="15.75" customHeight="1">
      <c r="E275" s="41"/>
      <c r="J275" s="24"/>
      <c r="K275" s="24"/>
      <c r="L275" s="25"/>
      <c r="M275" s="25"/>
    </row>
    <row r="276" spans="5:13" ht="15.75" customHeight="1">
      <c r="E276" s="41"/>
      <c r="J276" s="24"/>
      <c r="K276" s="24"/>
      <c r="L276" s="25"/>
      <c r="M276" s="25"/>
    </row>
    <row r="277" spans="5:13" ht="15.75" customHeight="1">
      <c r="E277" s="41"/>
      <c r="J277" s="24"/>
      <c r="K277" s="24"/>
      <c r="L277" s="25"/>
      <c r="M277" s="25"/>
    </row>
    <row r="278" spans="5:13" ht="15.75" customHeight="1">
      <c r="E278" s="41"/>
      <c r="J278" s="24"/>
      <c r="K278" s="24"/>
      <c r="L278" s="25"/>
      <c r="M278" s="25"/>
    </row>
    <row r="279" spans="5:13" ht="15.75" customHeight="1">
      <c r="E279" s="41"/>
      <c r="J279" s="24"/>
      <c r="K279" s="24"/>
      <c r="L279" s="25"/>
      <c r="M279" s="25"/>
    </row>
    <row r="280" spans="5:13" ht="15.75" customHeight="1">
      <c r="E280" s="41"/>
      <c r="J280" s="24"/>
      <c r="K280" s="24"/>
      <c r="L280" s="25"/>
      <c r="M280" s="25"/>
    </row>
    <row r="281" spans="5:13" ht="15.75" customHeight="1">
      <c r="E281" s="41"/>
      <c r="J281" s="24"/>
      <c r="K281" s="24"/>
      <c r="L281" s="25"/>
      <c r="M281" s="25"/>
    </row>
    <row r="282" spans="5:13" ht="15.75" customHeight="1">
      <c r="E282" s="41"/>
      <c r="J282" s="24"/>
      <c r="K282" s="24"/>
      <c r="L282" s="25"/>
      <c r="M282" s="25"/>
    </row>
    <row r="283" spans="5:13" ht="15.75" customHeight="1">
      <c r="E283" s="41"/>
      <c r="J283" s="24"/>
      <c r="K283" s="24"/>
      <c r="L283" s="25"/>
      <c r="M283" s="25"/>
    </row>
    <row r="284" spans="5:13" ht="15.75" customHeight="1">
      <c r="E284" s="41"/>
      <c r="J284" s="24"/>
      <c r="K284" s="24"/>
      <c r="L284" s="25"/>
      <c r="M284" s="25"/>
    </row>
    <row r="285" spans="5:13" ht="15.75" customHeight="1">
      <c r="E285" s="41"/>
      <c r="J285" s="24"/>
      <c r="K285" s="24"/>
      <c r="L285" s="25"/>
      <c r="M285" s="25"/>
    </row>
    <row r="286" spans="5:13" ht="15.75" customHeight="1">
      <c r="E286" s="41"/>
      <c r="J286" s="24"/>
      <c r="K286" s="24"/>
      <c r="L286" s="25"/>
      <c r="M286" s="25"/>
    </row>
    <row r="287" spans="5:13" ht="15.75" customHeight="1">
      <c r="E287" s="41"/>
      <c r="J287" s="24"/>
      <c r="K287" s="24"/>
      <c r="L287" s="25"/>
      <c r="M287" s="25"/>
    </row>
    <row r="288" spans="5:13" ht="15.75" customHeight="1">
      <c r="E288" s="41"/>
      <c r="J288" s="24"/>
      <c r="K288" s="24"/>
      <c r="L288" s="25"/>
      <c r="M288" s="25"/>
    </row>
    <row r="289" spans="5:13" ht="15.75" customHeight="1">
      <c r="E289" s="41"/>
      <c r="J289" s="24"/>
      <c r="K289" s="24"/>
      <c r="L289" s="25"/>
      <c r="M289" s="25"/>
    </row>
    <row r="290" spans="5:13" ht="15.75" customHeight="1">
      <c r="E290" s="41"/>
      <c r="J290" s="24"/>
      <c r="K290" s="24"/>
      <c r="L290" s="25"/>
      <c r="M290" s="25"/>
    </row>
    <row r="291" spans="5:13" ht="15.75" customHeight="1">
      <c r="E291" s="41"/>
      <c r="J291" s="24"/>
      <c r="K291" s="24"/>
      <c r="L291" s="25"/>
      <c r="M291" s="25"/>
    </row>
    <row r="292" spans="5:13" ht="15.75" customHeight="1">
      <c r="E292" s="41"/>
      <c r="J292" s="24"/>
      <c r="K292" s="24"/>
      <c r="L292" s="25"/>
      <c r="M292" s="25"/>
    </row>
    <row r="293" spans="5:13" ht="15.75" customHeight="1">
      <c r="E293" s="41"/>
      <c r="J293" s="24"/>
      <c r="K293" s="24"/>
      <c r="L293" s="25"/>
      <c r="M293" s="25"/>
    </row>
    <row r="294" spans="5:13" ht="15.75" customHeight="1">
      <c r="E294" s="41"/>
      <c r="J294" s="24"/>
      <c r="K294" s="24"/>
      <c r="L294" s="25"/>
      <c r="M294" s="25"/>
    </row>
    <row r="295" spans="5:13" ht="15.75" customHeight="1">
      <c r="E295" s="41"/>
      <c r="J295" s="24"/>
      <c r="K295" s="24"/>
      <c r="L295" s="25"/>
      <c r="M295" s="25"/>
    </row>
    <row r="296" spans="5:13" ht="15.75" customHeight="1">
      <c r="E296" s="41"/>
      <c r="J296" s="24"/>
      <c r="K296" s="24"/>
      <c r="L296" s="25"/>
      <c r="M296" s="25"/>
    </row>
    <row r="297" spans="5:13" ht="15.75" customHeight="1">
      <c r="E297" s="41"/>
      <c r="J297" s="24"/>
      <c r="K297" s="24"/>
      <c r="L297" s="25"/>
      <c r="M297" s="25"/>
    </row>
    <row r="298" spans="5:13" ht="15.75" customHeight="1">
      <c r="E298" s="41"/>
      <c r="J298" s="24"/>
      <c r="K298" s="24"/>
      <c r="L298" s="25"/>
      <c r="M298" s="25"/>
    </row>
    <row r="299" spans="5:13" ht="15.75" customHeight="1">
      <c r="E299" s="41"/>
      <c r="J299" s="24"/>
      <c r="K299" s="24"/>
      <c r="L299" s="25"/>
      <c r="M299" s="25"/>
    </row>
    <row r="300" spans="5:13" ht="15.75" customHeight="1">
      <c r="E300" s="41"/>
      <c r="J300" s="24"/>
      <c r="K300" s="24"/>
      <c r="L300" s="25"/>
      <c r="M300" s="25"/>
    </row>
    <row r="301" spans="5:13" ht="15.75" customHeight="1">
      <c r="E301" s="41"/>
      <c r="J301" s="24"/>
      <c r="K301" s="24"/>
      <c r="L301" s="25"/>
      <c r="M301" s="25"/>
    </row>
    <row r="302" spans="5:13" ht="15.75" customHeight="1">
      <c r="E302" s="41"/>
      <c r="J302" s="24"/>
      <c r="K302" s="24"/>
      <c r="L302" s="25"/>
      <c r="M302" s="25"/>
    </row>
    <row r="303" spans="5:13" ht="15.75" customHeight="1">
      <c r="E303" s="41"/>
      <c r="J303" s="24"/>
      <c r="K303" s="24"/>
      <c r="L303" s="25"/>
      <c r="M303" s="25"/>
    </row>
    <row r="304" spans="5:13" ht="15.75" customHeight="1">
      <c r="E304" s="41"/>
      <c r="J304" s="24"/>
      <c r="K304" s="24"/>
      <c r="L304" s="25"/>
      <c r="M304" s="25"/>
    </row>
    <row r="305" spans="5:13" ht="15.75" customHeight="1">
      <c r="E305" s="41"/>
      <c r="J305" s="24"/>
      <c r="K305" s="24"/>
      <c r="L305" s="25"/>
      <c r="M305" s="25"/>
    </row>
    <row r="306" spans="5:13" ht="15.75" customHeight="1">
      <c r="E306" s="41"/>
      <c r="J306" s="24"/>
      <c r="K306" s="24"/>
      <c r="L306" s="25"/>
      <c r="M306" s="25"/>
    </row>
    <row r="307" spans="5:13" ht="15.75" customHeight="1">
      <c r="E307" s="41"/>
      <c r="J307" s="24"/>
      <c r="K307" s="24"/>
      <c r="L307" s="25"/>
      <c r="M307" s="25"/>
    </row>
    <row r="308" spans="5:13" ht="15.75" customHeight="1">
      <c r="E308" s="41"/>
      <c r="J308" s="24"/>
      <c r="K308" s="24"/>
      <c r="L308" s="25"/>
      <c r="M308" s="25"/>
    </row>
    <row r="309" spans="5:13" ht="15.75" customHeight="1">
      <c r="E309" s="41"/>
      <c r="J309" s="24"/>
      <c r="K309" s="24"/>
      <c r="L309" s="25"/>
      <c r="M309" s="25"/>
    </row>
    <row r="310" spans="5:13" ht="15.75" customHeight="1">
      <c r="E310" s="41"/>
      <c r="J310" s="24"/>
      <c r="K310" s="24"/>
      <c r="L310" s="25"/>
      <c r="M310" s="25"/>
    </row>
    <row r="311" spans="5:13" ht="15.75" customHeight="1">
      <c r="E311" s="41"/>
      <c r="J311" s="24"/>
      <c r="K311" s="24"/>
      <c r="L311" s="25"/>
      <c r="M311" s="25"/>
    </row>
    <row r="312" spans="5:13" ht="15.75" customHeight="1">
      <c r="E312" s="41"/>
      <c r="J312" s="24"/>
      <c r="K312" s="24"/>
      <c r="L312" s="25"/>
      <c r="M312" s="25"/>
    </row>
    <row r="313" spans="5:13" ht="15.75" customHeight="1">
      <c r="E313" s="41"/>
      <c r="J313" s="24"/>
      <c r="K313" s="24"/>
      <c r="L313" s="25"/>
      <c r="M313" s="25"/>
    </row>
    <row r="314" spans="5:13" ht="15.75" customHeight="1">
      <c r="E314" s="41"/>
      <c r="J314" s="24"/>
      <c r="K314" s="24"/>
      <c r="L314" s="25"/>
      <c r="M314" s="25"/>
    </row>
    <row r="315" spans="5:13" ht="15.75" customHeight="1">
      <c r="E315" s="41"/>
      <c r="J315" s="24"/>
      <c r="K315" s="24"/>
      <c r="L315" s="25"/>
      <c r="M315" s="25"/>
    </row>
    <row r="316" spans="5:13" ht="15.75" customHeight="1">
      <c r="E316" s="41"/>
      <c r="J316" s="24"/>
      <c r="K316" s="24"/>
      <c r="L316" s="25"/>
      <c r="M316" s="25"/>
    </row>
    <row r="317" spans="5:13" ht="15.75" customHeight="1">
      <c r="E317" s="41"/>
      <c r="J317" s="24"/>
      <c r="K317" s="24"/>
      <c r="L317" s="25"/>
      <c r="M317" s="25"/>
    </row>
    <row r="318" spans="5:13" ht="15.75" customHeight="1">
      <c r="E318" s="41"/>
      <c r="J318" s="24"/>
      <c r="K318" s="24"/>
      <c r="L318" s="25"/>
      <c r="M318" s="25"/>
    </row>
    <row r="319" spans="5:13" ht="15.75" customHeight="1">
      <c r="E319" s="41"/>
      <c r="J319" s="24"/>
      <c r="K319" s="24"/>
      <c r="L319" s="25"/>
      <c r="M319" s="25"/>
    </row>
    <row r="320" spans="5:13" ht="15.75" customHeight="1">
      <c r="E320" s="41"/>
      <c r="J320" s="24"/>
      <c r="K320" s="24"/>
      <c r="L320" s="25"/>
      <c r="M320" s="25"/>
    </row>
    <row r="321" spans="5:13" ht="15.75" customHeight="1">
      <c r="E321" s="41"/>
      <c r="J321" s="24"/>
      <c r="K321" s="24"/>
      <c r="L321" s="25"/>
      <c r="M321" s="25"/>
    </row>
    <row r="322" spans="5:13" ht="15.75" customHeight="1">
      <c r="E322" s="41"/>
      <c r="J322" s="24"/>
      <c r="K322" s="24"/>
      <c r="L322" s="25"/>
      <c r="M322" s="25"/>
    </row>
    <row r="323" spans="5:13" ht="15.75" customHeight="1">
      <c r="E323" s="41"/>
      <c r="J323" s="24"/>
      <c r="K323" s="24"/>
      <c r="L323" s="25"/>
      <c r="M323" s="25"/>
    </row>
    <row r="324" spans="5:13" ht="15.75" customHeight="1">
      <c r="E324" s="41"/>
      <c r="J324" s="24"/>
      <c r="K324" s="24"/>
      <c r="L324" s="25"/>
      <c r="M324" s="25"/>
    </row>
    <row r="325" spans="5:13" ht="15.75" customHeight="1">
      <c r="E325" s="41"/>
      <c r="J325" s="24"/>
      <c r="K325" s="24"/>
      <c r="L325" s="25"/>
      <c r="M325" s="25"/>
    </row>
    <row r="326" spans="5:13" ht="15.75" customHeight="1">
      <c r="E326" s="41"/>
      <c r="J326" s="24"/>
      <c r="K326" s="24"/>
      <c r="L326" s="25"/>
      <c r="M326" s="25"/>
    </row>
    <row r="327" spans="5:13" ht="15.75" customHeight="1">
      <c r="E327" s="41"/>
      <c r="J327" s="24"/>
      <c r="K327" s="24"/>
      <c r="L327" s="25"/>
      <c r="M327" s="25"/>
    </row>
    <row r="328" spans="5:13" ht="15.75" customHeight="1">
      <c r="E328" s="41"/>
      <c r="J328" s="24"/>
      <c r="K328" s="24"/>
      <c r="L328" s="25"/>
      <c r="M328" s="25"/>
    </row>
    <row r="329" spans="5:13" ht="15.75" customHeight="1">
      <c r="E329" s="41"/>
      <c r="J329" s="24"/>
      <c r="K329" s="24"/>
      <c r="L329" s="25"/>
      <c r="M329" s="25"/>
    </row>
    <row r="330" spans="5:13" ht="15.75" customHeight="1">
      <c r="E330" s="41"/>
      <c r="J330" s="24"/>
      <c r="K330" s="24"/>
      <c r="L330" s="25"/>
      <c r="M330" s="25"/>
    </row>
    <row r="331" spans="5:13" ht="15.75" customHeight="1">
      <c r="E331" s="41"/>
      <c r="J331" s="24"/>
      <c r="K331" s="24"/>
      <c r="L331" s="25"/>
      <c r="M331" s="25"/>
    </row>
    <row r="332" spans="5:13" ht="15.75" customHeight="1">
      <c r="E332" s="41"/>
      <c r="J332" s="24"/>
      <c r="K332" s="24"/>
      <c r="L332" s="25"/>
      <c r="M332" s="25"/>
    </row>
    <row r="333" spans="5:13" ht="15.75" customHeight="1">
      <c r="E333" s="41"/>
      <c r="J333" s="24"/>
      <c r="K333" s="24"/>
      <c r="L333" s="25"/>
      <c r="M333" s="25"/>
    </row>
    <row r="334" spans="5:13" ht="15.75" customHeight="1">
      <c r="E334" s="41"/>
      <c r="J334" s="24"/>
      <c r="K334" s="24"/>
      <c r="L334" s="25"/>
      <c r="M334" s="25"/>
    </row>
    <row r="335" spans="5:13" ht="15.75" customHeight="1">
      <c r="E335" s="41"/>
      <c r="J335" s="24"/>
      <c r="K335" s="24"/>
      <c r="L335" s="25"/>
      <c r="M335" s="25"/>
    </row>
    <row r="336" spans="5:13" ht="15.75" customHeight="1">
      <c r="E336" s="41"/>
      <c r="J336" s="24"/>
      <c r="K336" s="24"/>
      <c r="L336" s="25"/>
      <c r="M336" s="25"/>
    </row>
    <row r="337" spans="5:13" ht="15.75" customHeight="1">
      <c r="E337" s="41"/>
      <c r="J337" s="24"/>
      <c r="K337" s="24"/>
      <c r="L337" s="25"/>
      <c r="M337" s="25"/>
    </row>
    <row r="338" spans="5:13" ht="15.75" customHeight="1">
      <c r="E338" s="41"/>
      <c r="J338" s="24"/>
      <c r="K338" s="24"/>
      <c r="L338" s="25"/>
      <c r="M338" s="25"/>
    </row>
    <row r="339" spans="5:13" ht="15.75" customHeight="1">
      <c r="E339" s="41"/>
      <c r="J339" s="24"/>
      <c r="K339" s="24"/>
      <c r="L339" s="25"/>
      <c r="M339" s="25"/>
    </row>
    <row r="340" spans="5:13" ht="15.75" customHeight="1">
      <c r="E340" s="41"/>
      <c r="J340" s="24"/>
      <c r="K340" s="24"/>
      <c r="L340" s="25"/>
      <c r="M340" s="25"/>
    </row>
    <row r="341" spans="5:13" ht="15.75" customHeight="1">
      <c r="E341" s="41"/>
      <c r="J341" s="24"/>
      <c r="K341" s="24"/>
      <c r="L341" s="25"/>
      <c r="M341" s="25"/>
    </row>
    <row r="342" spans="5:13" ht="15.75" customHeight="1">
      <c r="E342" s="41"/>
      <c r="J342" s="24"/>
      <c r="K342" s="24"/>
      <c r="L342" s="25"/>
      <c r="M342" s="25"/>
    </row>
    <row r="343" spans="5:13" ht="15.75" customHeight="1">
      <c r="E343" s="41"/>
      <c r="J343" s="24"/>
      <c r="K343" s="24"/>
      <c r="L343" s="25"/>
      <c r="M343" s="25"/>
    </row>
    <row r="344" spans="5:13" ht="15.75" customHeight="1">
      <c r="E344" s="41"/>
      <c r="J344" s="24"/>
      <c r="K344" s="24"/>
      <c r="L344" s="25"/>
      <c r="M344" s="25"/>
    </row>
    <row r="345" spans="5:13" ht="15.75" customHeight="1">
      <c r="E345" s="41"/>
      <c r="J345" s="24"/>
      <c r="K345" s="24"/>
      <c r="L345" s="25"/>
      <c r="M345" s="25"/>
    </row>
    <row r="346" spans="5:13" ht="15.75" customHeight="1">
      <c r="E346" s="41"/>
      <c r="J346" s="24"/>
      <c r="K346" s="24"/>
      <c r="L346" s="25"/>
      <c r="M346" s="25"/>
    </row>
    <row r="347" spans="5:13" ht="15.75" customHeight="1">
      <c r="E347" s="41"/>
      <c r="J347" s="24"/>
      <c r="K347" s="24"/>
      <c r="L347" s="25"/>
      <c r="M347" s="25"/>
    </row>
    <row r="348" spans="5:13" ht="15.75" customHeight="1">
      <c r="E348" s="41"/>
      <c r="J348" s="24"/>
      <c r="K348" s="24"/>
      <c r="L348" s="25"/>
      <c r="M348" s="25"/>
    </row>
    <row r="349" spans="5:13" ht="15.75" customHeight="1">
      <c r="E349" s="41"/>
      <c r="J349" s="24"/>
      <c r="K349" s="24"/>
      <c r="L349" s="25"/>
      <c r="M349" s="25"/>
    </row>
    <row r="350" spans="5:13" ht="15.75" customHeight="1">
      <c r="E350" s="41"/>
      <c r="J350" s="24"/>
      <c r="K350" s="24"/>
      <c r="L350" s="25"/>
      <c r="M350" s="25"/>
    </row>
    <row r="351" spans="5:13" ht="15.75" customHeight="1">
      <c r="E351" s="41"/>
      <c r="J351" s="24"/>
      <c r="K351" s="24"/>
      <c r="L351" s="25"/>
      <c r="M351" s="25"/>
    </row>
    <row r="352" spans="5:13" ht="15.75" customHeight="1">
      <c r="E352" s="41"/>
      <c r="J352" s="24"/>
      <c r="K352" s="24"/>
      <c r="L352" s="25"/>
      <c r="M352" s="25"/>
    </row>
    <row r="353" spans="5:13" ht="15.75" customHeight="1">
      <c r="E353" s="41"/>
      <c r="J353" s="24"/>
      <c r="K353" s="24"/>
      <c r="L353" s="25"/>
      <c r="M353" s="25"/>
    </row>
    <row r="354" spans="5:13" ht="15.75" customHeight="1">
      <c r="E354" s="41"/>
      <c r="J354" s="24"/>
      <c r="K354" s="24"/>
      <c r="L354" s="25"/>
      <c r="M354" s="25"/>
    </row>
    <row r="355" spans="5:13" ht="15.75" customHeight="1">
      <c r="E355" s="41"/>
      <c r="J355" s="24"/>
      <c r="K355" s="24"/>
      <c r="L355" s="25"/>
      <c r="M355" s="25"/>
    </row>
    <row r="356" spans="5:13" ht="15.75" customHeight="1">
      <c r="E356" s="41"/>
      <c r="J356" s="24"/>
      <c r="K356" s="24"/>
      <c r="L356" s="25"/>
      <c r="M356" s="25"/>
    </row>
    <row r="357" spans="5:13" ht="15.75" customHeight="1">
      <c r="E357" s="41"/>
      <c r="J357" s="24"/>
      <c r="K357" s="24"/>
      <c r="L357" s="25"/>
      <c r="M357" s="25"/>
    </row>
    <row r="358" spans="5:13" ht="15.75" customHeight="1">
      <c r="E358" s="41"/>
      <c r="J358" s="24"/>
      <c r="K358" s="24"/>
      <c r="L358" s="25"/>
      <c r="M358" s="25"/>
    </row>
    <row r="359" spans="5:13" ht="15.75" customHeight="1">
      <c r="E359" s="41"/>
      <c r="J359" s="24"/>
      <c r="K359" s="24"/>
      <c r="L359" s="25"/>
      <c r="M359" s="25"/>
    </row>
    <row r="360" spans="5:13" ht="15.75" customHeight="1">
      <c r="E360" s="41"/>
      <c r="J360" s="24"/>
      <c r="K360" s="24"/>
      <c r="L360" s="25"/>
      <c r="M360" s="25"/>
    </row>
    <row r="361" spans="5:13" ht="15.75" customHeight="1">
      <c r="E361" s="41"/>
      <c r="J361" s="24"/>
      <c r="K361" s="24"/>
      <c r="L361" s="25"/>
      <c r="M361" s="25"/>
    </row>
    <row r="362" spans="5:13" ht="15.75" customHeight="1">
      <c r="E362" s="41"/>
      <c r="J362" s="24"/>
      <c r="K362" s="24"/>
      <c r="L362" s="25"/>
      <c r="M362" s="25"/>
    </row>
    <row r="363" spans="5:13" ht="15.75" customHeight="1">
      <c r="E363" s="41"/>
      <c r="J363" s="24"/>
      <c r="K363" s="24"/>
      <c r="L363" s="25"/>
      <c r="M363" s="25"/>
    </row>
    <row r="364" spans="5:13" ht="15.75" customHeight="1">
      <c r="E364" s="41"/>
      <c r="J364" s="24"/>
      <c r="K364" s="24"/>
      <c r="L364" s="25"/>
      <c r="M364" s="25"/>
    </row>
    <row r="365" spans="5:13" ht="15.75" customHeight="1">
      <c r="E365" s="41"/>
      <c r="J365" s="24"/>
      <c r="K365" s="24"/>
      <c r="L365" s="25"/>
      <c r="M365" s="25"/>
    </row>
    <row r="366" spans="5:13" ht="15.75" customHeight="1">
      <c r="E366" s="41"/>
      <c r="J366" s="24"/>
      <c r="K366" s="24"/>
      <c r="L366" s="25"/>
      <c r="M366" s="25"/>
    </row>
    <row r="367" spans="5:13" ht="15.75" customHeight="1">
      <c r="E367" s="41"/>
      <c r="J367" s="24"/>
      <c r="K367" s="24"/>
      <c r="L367" s="25"/>
      <c r="M367" s="25"/>
    </row>
    <row r="368" spans="5:13" ht="15.75" customHeight="1">
      <c r="E368" s="41"/>
      <c r="J368" s="24"/>
      <c r="K368" s="24"/>
      <c r="L368" s="25"/>
      <c r="M368" s="25"/>
    </row>
    <row r="369" spans="5:13" ht="15.75" customHeight="1">
      <c r="E369" s="41"/>
      <c r="J369" s="24"/>
      <c r="K369" s="24"/>
      <c r="L369" s="25"/>
      <c r="M369" s="25"/>
    </row>
    <row r="370" spans="5:13" ht="15.75" customHeight="1">
      <c r="E370" s="41"/>
      <c r="J370" s="24"/>
      <c r="K370" s="24"/>
      <c r="L370" s="25"/>
      <c r="M370" s="25"/>
    </row>
    <row r="371" spans="5:13" ht="15.75" customHeight="1">
      <c r="E371" s="41"/>
      <c r="J371" s="24"/>
      <c r="K371" s="24"/>
      <c r="L371" s="25"/>
      <c r="M371" s="25"/>
    </row>
    <row r="372" spans="5:13" ht="15.75" customHeight="1">
      <c r="E372" s="41"/>
      <c r="J372" s="24"/>
      <c r="K372" s="24"/>
      <c r="L372" s="25"/>
      <c r="M372" s="25"/>
    </row>
    <row r="373" spans="5:13" ht="15.75" customHeight="1">
      <c r="E373" s="41"/>
      <c r="J373" s="24"/>
      <c r="K373" s="24"/>
      <c r="L373" s="25"/>
      <c r="M373" s="25"/>
    </row>
    <row r="374" spans="5:13" ht="15.75" customHeight="1">
      <c r="E374" s="41"/>
      <c r="J374" s="24"/>
      <c r="K374" s="24"/>
      <c r="L374" s="25"/>
      <c r="M374" s="25"/>
    </row>
    <row r="375" spans="5:13" ht="15.75" customHeight="1">
      <c r="E375" s="41"/>
      <c r="J375" s="24"/>
      <c r="K375" s="24"/>
      <c r="L375" s="25"/>
      <c r="M375" s="25"/>
    </row>
    <row r="376" spans="5:13" ht="15.75" customHeight="1">
      <c r="E376" s="41"/>
      <c r="J376" s="24"/>
      <c r="K376" s="24"/>
      <c r="L376" s="25"/>
      <c r="M376" s="25"/>
    </row>
    <row r="377" spans="5:13" ht="15.75" customHeight="1">
      <c r="E377" s="41"/>
      <c r="J377" s="24"/>
      <c r="K377" s="24"/>
      <c r="L377" s="25"/>
      <c r="M377" s="25"/>
    </row>
    <row r="378" spans="5:13" ht="15.75" customHeight="1">
      <c r="E378" s="41"/>
      <c r="J378" s="24"/>
      <c r="K378" s="24"/>
      <c r="L378" s="25"/>
      <c r="M378" s="25"/>
    </row>
    <row r="379" spans="5:13" ht="15.75" customHeight="1">
      <c r="E379" s="41"/>
      <c r="J379" s="24"/>
      <c r="K379" s="24"/>
      <c r="L379" s="25"/>
      <c r="M379" s="25"/>
    </row>
    <row r="380" spans="5:13" ht="15.75" customHeight="1">
      <c r="E380" s="41"/>
      <c r="J380" s="24"/>
      <c r="K380" s="24"/>
      <c r="L380" s="25"/>
      <c r="M380" s="25"/>
    </row>
    <row r="381" spans="5:13" ht="15.75" customHeight="1">
      <c r="E381" s="41"/>
      <c r="J381" s="24"/>
      <c r="K381" s="24"/>
      <c r="L381" s="25"/>
      <c r="M381" s="25"/>
    </row>
    <row r="382" spans="5:13" ht="15.75" customHeight="1">
      <c r="E382" s="41"/>
      <c r="J382" s="24"/>
      <c r="K382" s="24"/>
      <c r="L382" s="25"/>
      <c r="M382" s="25"/>
    </row>
    <row r="383" spans="5:13" ht="15.75" customHeight="1">
      <c r="E383" s="41"/>
      <c r="J383" s="24"/>
      <c r="K383" s="24"/>
      <c r="L383" s="25"/>
      <c r="M383" s="25"/>
    </row>
    <row r="384" spans="5:13" ht="15.75" customHeight="1">
      <c r="E384" s="41"/>
      <c r="J384" s="24"/>
      <c r="K384" s="24"/>
      <c r="L384" s="25"/>
      <c r="M384" s="25"/>
    </row>
    <row r="385" spans="5:13" ht="15.75" customHeight="1">
      <c r="E385" s="41"/>
      <c r="J385" s="24"/>
      <c r="K385" s="24"/>
      <c r="L385" s="25"/>
      <c r="M385" s="25"/>
    </row>
    <row r="386" spans="5:13" ht="15.75" customHeight="1">
      <c r="E386" s="41"/>
      <c r="J386" s="24"/>
      <c r="K386" s="24"/>
      <c r="L386" s="25"/>
      <c r="M386" s="25"/>
    </row>
    <row r="387" spans="5:13" ht="15.75" customHeight="1">
      <c r="E387" s="41"/>
      <c r="J387" s="24"/>
      <c r="K387" s="24"/>
      <c r="L387" s="25"/>
      <c r="M387" s="25"/>
    </row>
    <row r="388" spans="5:13" ht="15.75" customHeight="1">
      <c r="E388" s="41"/>
      <c r="J388" s="24"/>
      <c r="K388" s="24"/>
      <c r="L388" s="25"/>
      <c r="M388" s="25"/>
    </row>
    <row r="389" spans="5:13" ht="15.75" customHeight="1">
      <c r="E389" s="41"/>
      <c r="J389" s="24"/>
      <c r="K389" s="24"/>
      <c r="L389" s="25"/>
      <c r="M389" s="25"/>
    </row>
    <row r="390" spans="5:13" ht="15.75" customHeight="1">
      <c r="E390" s="41"/>
      <c r="J390" s="24"/>
      <c r="K390" s="24"/>
      <c r="L390" s="25"/>
      <c r="M390" s="25"/>
    </row>
    <row r="391" spans="5:13" ht="15.75" customHeight="1">
      <c r="E391" s="41"/>
      <c r="J391" s="24"/>
      <c r="K391" s="24"/>
      <c r="L391" s="25"/>
      <c r="M391" s="25"/>
    </row>
    <row r="392" spans="5:13" ht="15.75" customHeight="1">
      <c r="E392" s="41"/>
      <c r="J392" s="24"/>
      <c r="K392" s="24"/>
      <c r="L392" s="25"/>
      <c r="M392" s="25"/>
    </row>
    <row r="393" spans="5:13" ht="15.75" customHeight="1">
      <c r="E393" s="41"/>
      <c r="J393" s="24"/>
      <c r="K393" s="24"/>
      <c r="L393" s="25"/>
      <c r="M393" s="25"/>
    </row>
    <row r="394" spans="5:13" ht="15.75" customHeight="1">
      <c r="E394" s="41"/>
      <c r="J394" s="24"/>
      <c r="K394" s="24"/>
      <c r="L394" s="25"/>
      <c r="M394" s="25"/>
    </row>
    <row r="395" spans="5:13" ht="15.75" customHeight="1">
      <c r="E395" s="41"/>
      <c r="J395" s="24"/>
      <c r="K395" s="24"/>
      <c r="L395" s="25"/>
      <c r="M395" s="25"/>
    </row>
    <row r="396" spans="5:13" ht="15.75" customHeight="1">
      <c r="E396" s="41"/>
      <c r="J396" s="24"/>
      <c r="K396" s="24"/>
      <c r="L396" s="25"/>
      <c r="M396" s="25"/>
    </row>
    <row r="397" spans="5:13" ht="15.75" customHeight="1">
      <c r="E397" s="41"/>
      <c r="J397" s="24"/>
      <c r="K397" s="24"/>
      <c r="L397" s="25"/>
      <c r="M397" s="25"/>
    </row>
    <row r="398" spans="5:13" ht="15.75" customHeight="1">
      <c r="E398" s="41"/>
      <c r="J398" s="24"/>
      <c r="K398" s="24"/>
      <c r="L398" s="25"/>
      <c r="M398" s="25"/>
    </row>
    <row r="399" spans="5:13" ht="15.75" customHeight="1">
      <c r="E399" s="41"/>
      <c r="J399" s="24"/>
      <c r="K399" s="24"/>
      <c r="L399" s="25"/>
      <c r="M399" s="25"/>
    </row>
    <row r="400" spans="5:13" ht="15.75" customHeight="1">
      <c r="E400" s="41"/>
      <c r="J400" s="24"/>
      <c r="K400" s="24"/>
      <c r="L400" s="25"/>
      <c r="M400" s="25"/>
    </row>
    <row r="401" spans="5:13" ht="15.75" customHeight="1">
      <c r="E401" s="41"/>
      <c r="J401" s="24"/>
      <c r="K401" s="24"/>
      <c r="L401" s="25"/>
      <c r="M401" s="25"/>
    </row>
    <row r="402" spans="5:13" ht="15.75" customHeight="1">
      <c r="E402" s="41"/>
      <c r="J402" s="24"/>
      <c r="K402" s="24"/>
      <c r="L402" s="25"/>
      <c r="M402" s="25"/>
    </row>
    <row r="403" spans="5:13" ht="15.75" customHeight="1">
      <c r="E403" s="41"/>
      <c r="J403" s="24"/>
      <c r="K403" s="24"/>
      <c r="L403" s="25"/>
      <c r="M403" s="25"/>
    </row>
    <row r="404" spans="5:13" ht="15.75" customHeight="1">
      <c r="E404" s="41"/>
      <c r="J404" s="24"/>
      <c r="K404" s="24"/>
      <c r="L404" s="25"/>
      <c r="M404" s="25"/>
    </row>
    <row r="405" spans="5:13" ht="15.75" customHeight="1">
      <c r="E405" s="41"/>
      <c r="J405" s="24"/>
      <c r="K405" s="24"/>
      <c r="L405" s="25"/>
      <c r="M405" s="25"/>
    </row>
    <row r="406" spans="5:13" ht="15.75" customHeight="1">
      <c r="E406" s="41"/>
      <c r="J406" s="24"/>
      <c r="K406" s="24"/>
      <c r="L406" s="25"/>
      <c r="M406" s="25"/>
    </row>
    <row r="407" spans="5:13" ht="15.75" customHeight="1">
      <c r="E407" s="41"/>
      <c r="J407" s="24"/>
      <c r="K407" s="24"/>
      <c r="L407" s="25"/>
      <c r="M407" s="25"/>
    </row>
    <row r="408" spans="5:13" ht="15.75" customHeight="1">
      <c r="E408" s="41"/>
      <c r="J408" s="24"/>
      <c r="K408" s="24"/>
      <c r="L408" s="25"/>
      <c r="M408" s="25"/>
    </row>
    <row r="409" spans="5:13" ht="15.75" customHeight="1">
      <c r="E409" s="41"/>
      <c r="J409" s="24"/>
      <c r="K409" s="24"/>
      <c r="L409" s="25"/>
      <c r="M409" s="25"/>
    </row>
    <row r="410" spans="5:13" ht="15.75" customHeight="1">
      <c r="E410" s="41"/>
      <c r="J410" s="24"/>
      <c r="K410" s="24"/>
      <c r="L410" s="25"/>
      <c r="M410" s="25"/>
    </row>
    <row r="411" spans="5:13" ht="15.75" customHeight="1">
      <c r="E411" s="41"/>
      <c r="J411" s="24"/>
      <c r="K411" s="24"/>
      <c r="L411" s="25"/>
      <c r="M411" s="25"/>
    </row>
    <row r="412" spans="5:13" ht="15.75" customHeight="1">
      <c r="E412" s="41"/>
      <c r="J412" s="24"/>
      <c r="K412" s="24"/>
      <c r="L412" s="25"/>
      <c r="M412" s="25"/>
    </row>
    <row r="413" spans="5:13" ht="15.75" customHeight="1">
      <c r="E413" s="41"/>
      <c r="J413" s="24"/>
      <c r="K413" s="24"/>
      <c r="L413" s="25"/>
      <c r="M413" s="25"/>
    </row>
    <row r="414" spans="5:13" ht="15.75" customHeight="1">
      <c r="E414" s="41"/>
      <c r="J414" s="24"/>
      <c r="K414" s="24"/>
      <c r="L414" s="25"/>
      <c r="M414" s="25"/>
    </row>
    <row r="415" spans="5:13" ht="15.75" customHeight="1">
      <c r="E415" s="41"/>
      <c r="J415" s="24"/>
      <c r="K415" s="24"/>
      <c r="L415" s="25"/>
      <c r="M415" s="25"/>
    </row>
    <row r="416" spans="5:13" ht="15.75" customHeight="1">
      <c r="E416" s="41"/>
      <c r="J416" s="24"/>
      <c r="K416" s="24"/>
      <c r="L416" s="25"/>
      <c r="M416" s="25"/>
    </row>
    <row r="417" spans="5:13" ht="15.75" customHeight="1">
      <c r="E417" s="41"/>
      <c r="J417" s="24"/>
      <c r="K417" s="24"/>
      <c r="L417" s="25"/>
      <c r="M417" s="25"/>
    </row>
    <row r="418" spans="5:13" ht="15.75" customHeight="1">
      <c r="E418" s="41"/>
      <c r="J418" s="24"/>
      <c r="K418" s="24"/>
      <c r="L418" s="25"/>
      <c r="M418" s="25"/>
    </row>
    <row r="419" spans="5:13" ht="15.75" customHeight="1">
      <c r="E419" s="41"/>
      <c r="J419" s="24"/>
      <c r="K419" s="24"/>
      <c r="L419" s="25"/>
      <c r="M419" s="25"/>
    </row>
    <row r="420" spans="5:13" ht="15.75" customHeight="1">
      <c r="E420" s="41"/>
      <c r="J420" s="24"/>
      <c r="K420" s="24"/>
      <c r="L420" s="25"/>
      <c r="M420" s="25"/>
    </row>
    <row r="421" spans="5:13" ht="15.75" customHeight="1">
      <c r="E421" s="41"/>
      <c r="J421" s="24"/>
      <c r="K421" s="24"/>
      <c r="L421" s="25"/>
      <c r="M421" s="25"/>
    </row>
    <row r="422" spans="5:13" ht="15.75" customHeight="1">
      <c r="E422" s="41"/>
      <c r="J422" s="24"/>
      <c r="K422" s="24"/>
      <c r="L422" s="25"/>
      <c r="M422" s="25"/>
    </row>
    <row r="423" spans="5:13" ht="15.75" customHeight="1">
      <c r="E423" s="41"/>
      <c r="J423" s="24"/>
      <c r="K423" s="24"/>
      <c r="L423" s="25"/>
      <c r="M423" s="25"/>
    </row>
    <row r="424" spans="5:13" ht="15.75" customHeight="1">
      <c r="E424" s="41"/>
      <c r="J424" s="24"/>
      <c r="K424" s="24"/>
      <c r="L424" s="25"/>
      <c r="M424" s="25"/>
    </row>
    <row r="425" spans="5:13" ht="15.75" customHeight="1">
      <c r="E425" s="41"/>
      <c r="J425" s="24"/>
      <c r="K425" s="24"/>
      <c r="L425" s="25"/>
      <c r="M425" s="25"/>
    </row>
    <row r="426" spans="5:13" ht="15.75" customHeight="1">
      <c r="E426" s="41"/>
      <c r="J426" s="24"/>
      <c r="K426" s="24"/>
      <c r="L426" s="25"/>
      <c r="M426" s="25"/>
    </row>
    <row r="427" spans="5:13" ht="15.75" customHeight="1">
      <c r="E427" s="41"/>
      <c r="J427" s="24"/>
      <c r="K427" s="24"/>
      <c r="L427" s="25"/>
      <c r="M427" s="25"/>
    </row>
    <row r="428" spans="5:13" ht="15.75" customHeight="1">
      <c r="E428" s="41"/>
      <c r="J428" s="24"/>
      <c r="K428" s="24"/>
      <c r="L428" s="25"/>
      <c r="M428" s="25"/>
    </row>
    <row r="429" spans="5:13" ht="15.75" customHeight="1">
      <c r="E429" s="41"/>
      <c r="J429" s="24"/>
      <c r="K429" s="24"/>
      <c r="L429" s="25"/>
      <c r="M429" s="25"/>
    </row>
    <row r="430" spans="5:13" ht="15.75" customHeight="1">
      <c r="E430" s="41"/>
      <c r="J430" s="24"/>
      <c r="K430" s="24"/>
      <c r="L430" s="25"/>
      <c r="M430" s="25"/>
    </row>
    <row r="431" spans="5:13" ht="15.75" customHeight="1">
      <c r="E431" s="41"/>
      <c r="J431" s="24"/>
      <c r="K431" s="24"/>
      <c r="L431" s="25"/>
      <c r="M431" s="25"/>
    </row>
    <row r="432" spans="5:13" ht="15.75" customHeight="1">
      <c r="E432" s="41"/>
      <c r="J432" s="24"/>
      <c r="K432" s="24"/>
      <c r="L432" s="25"/>
      <c r="M432" s="25"/>
    </row>
    <row r="433" spans="5:13" ht="15.75" customHeight="1">
      <c r="E433" s="41"/>
      <c r="J433" s="24"/>
      <c r="K433" s="24"/>
      <c r="L433" s="25"/>
      <c r="M433" s="25"/>
    </row>
    <row r="434" spans="5:13" ht="15.75" customHeight="1">
      <c r="E434" s="41"/>
      <c r="J434" s="24"/>
      <c r="K434" s="24"/>
      <c r="L434" s="25"/>
      <c r="M434" s="25"/>
    </row>
    <row r="435" spans="5:13" ht="15.75" customHeight="1">
      <c r="E435" s="41"/>
      <c r="J435" s="24"/>
      <c r="K435" s="24"/>
      <c r="L435" s="25"/>
      <c r="M435" s="25"/>
    </row>
    <row r="436" spans="5:13" ht="15.75" customHeight="1">
      <c r="E436" s="41"/>
      <c r="J436" s="24"/>
      <c r="K436" s="24"/>
      <c r="L436" s="25"/>
      <c r="M436" s="25"/>
    </row>
    <row r="437" spans="5:13" ht="15.75" customHeight="1">
      <c r="E437" s="41"/>
      <c r="J437" s="24"/>
      <c r="K437" s="24"/>
      <c r="L437" s="25"/>
      <c r="M437" s="25"/>
    </row>
    <row r="438" spans="5:13" ht="15.75" customHeight="1">
      <c r="E438" s="41"/>
      <c r="J438" s="24"/>
      <c r="K438" s="24"/>
      <c r="L438" s="25"/>
      <c r="M438" s="25"/>
    </row>
    <row r="439" spans="5:13" ht="15.75" customHeight="1">
      <c r="E439" s="41"/>
      <c r="J439" s="24"/>
      <c r="K439" s="24"/>
      <c r="L439" s="25"/>
      <c r="M439" s="25"/>
    </row>
    <row r="440" spans="5:13" ht="15.75" customHeight="1">
      <c r="E440" s="41"/>
      <c r="J440" s="24"/>
      <c r="K440" s="24"/>
      <c r="L440" s="25"/>
      <c r="M440" s="25"/>
    </row>
    <row r="441" spans="5:13" ht="15.75" customHeight="1">
      <c r="E441" s="41"/>
      <c r="J441" s="24"/>
      <c r="K441" s="24"/>
      <c r="L441" s="25"/>
      <c r="M441" s="25"/>
    </row>
    <row r="442" spans="5:13" ht="15.75" customHeight="1">
      <c r="E442" s="41"/>
      <c r="J442" s="24"/>
      <c r="K442" s="24"/>
      <c r="L442" s="25"/>
      <c r="M442" s="25"/>
    </row>
    <row r="443" spans="5:13" ht="15.75" customHeight="1">
      <c r="E443" s="41"/>
      <c r="J443" s="24"/>
      <c r="K443" s="24"/>
      <c r="L443" s="25"/>
      <c r="M443" s="25"/>
    </row>
    <row r="444" spans="5:13" ht="15.75" customHeight="1">
      <c r="E444" s="41"/>
      <c r="J444" s="24"/>
      <c r="K444" s="24"/>
      <c r="L444" s="25"/>
      <c r="M444" s="25"/>
    </row>
    <row r="445" spans="5:13" ht="15.75" customHeight="1">
      <c r="E445" s="41"/>
      <c r="J445" s="24"/>
      <c r="K445" s="24"/>
      <c r="L445" s="25"/>
      <c r="M445" s="25"/>
    </row>
    <row r="446" spans="5:13" ht="15.75" customHeight="1">
      <c r="E446" s="41"/>
      <c r="J446" s="24"/>
      <c r="K446" s="24"/>
      <c r="L446" s="25"/>
      <c r="M446" s="25"/>
    </row>
    <row r="447" spans="5:13" ht="15.75" customHeight="1">
      <c r="E447" s="41"/>
      <c r="J447" s="24"/>
      <c r="K447" s="24"/>
      <c r="L447" s="25"/>
      <c r="M447" s="25"/>
    </row>
    <row r="448" spans="5:13" ht="15.75" customHeight="1">
      <c r="E448" s="41"/>
      <c r="J448" s="24"/>
      <c r="K448" s="24"/>
      <c r="L448" s="25"/>
      <c r="M448" s="25"/>
    </row>
    <row r="449" spans="5:13" ht="15.75" customHeight="1">
      <c r="E449" s="41"/>
      <c r="J449" s="24"/>
      <c r="K449" s="24"/>
      <c r="L449" s="25"/>
      <c r="M449" s="25"/>
    </row>
    <row r="450" spans="5:13" ht="15.75" customHeight="1">
      <c r="E450" s="41"/>
      <c r="J450" s="24"/>
      <c r="K450" s="24"/>
      <c r="L450" s="25"/>
      <c r="M450" s="25"/>
    </row>
    <row r="451" spans="5:13" ht="15.75" customHeight="1">
      <c r="E451" s="41"/>
      <c r="J451" s="24"/>
      <c r="K451" s="24"/>
      <c r="L451" s="25"/>
      <c r="M451" s="25"/>
    </row>
    <row r="452" spans="5:13" ht="15.75" customHeight="1">
      <c r="E452" s="41"/>
      <c r="J452" s="24"/>
      <c r="K452" s="24"/>
      <c r="L452" s="25"/>
      <c r="M452" s="25"/>
    </row>
    <row r="453" spans="5:13" ht="15.75" customHeight="1">
      <c r="E453" s="41"/>
      <c r="J453" s="24"/>
      <c r="K453" s="24"/>
      <c r="L453" s="25"/>
      <c r="M453" s="25"/>
    </row>
    <row r="454" spans="5:13" ht="15.75" customHeight="1">
      <c r="E454" s="41"/>
      <c r="J454" s="24"/>
      <c r="K454" s="24"/>
      <c r="L454" s="25"/>
      <c r="M454" s="25"/>
    </row>
    <row r="455" spans="5:13" ht="15.75" customHeight="1">
      <c r="E455" s="41"/>
      <c r="J455" s="24"/>
      <c r="K455" s="24"/>
      <c r="L455" s="25"/>
      <c r="M455" s="25"/>
    </row>
    <row r="456" spans="5:13" ht="15.75" customHeight="1">
      <c r="E456" s="41"/>
      <c r="J456" s="24"/>
      <c r="K456" s="24"/>
      <c r="L456" s="25"/>
      <c r="M456" s="25"/>
    </row>
    <row r="457" spans="5:13" ht="15.75" customHeight="1">
      <c r="E457" s="41"/>
      <c r="J457" s="24"/>
      <c r="K457" s="24"/>
      <c r="L457" s="25"/>
      <c r="M457" s="25"/>
    </row>
    <row r="458" spans="5:13" ht="15.75" customHeight="1">
      <c r="E458" s="41"/>
      <c r="J458" s="24"/>
      <c r="K458" s="24"/>
      <c r="L458" s="25"/>
      <c r="M458" s="25"/>
    </row>
    <row r="459" spans="5:13" ht="15.75" customHeight="1">
      <c r="E459" s="41"/>
      <c r="J459" s="24"/>
      <c r="K459" s="24"/>
      <c r="L459" s="25"/>
      <c r="M459" s="25"/>
    </row>
    <row r="460" spans="5:13" ht="15.75" customHeight="1">
      <c r="E460" s="41"/>
      <c r="J460" s="24"/>
      <c r="K460" s="24"/>
      <c r="L460" s="25"/>
      <c r="M460" s="25"/>
    </row>
    <row r="461" spans="5:13" ht="15.75" customHeight="1">
      <c r="E461" s="41"/>
      <c r="J461" s="24"/>
      <c r="K461" s="24"/>
      <c r="L461" s="25"/>
      <c r="M461" s="25"/>
    </row>
    <row r="462" spans="5:13" ht="15.75" customHeight="1">
      <c r="E462" s="41"/>
      <c r="J462" s="24"/>
      <c r="K462" s="24"/>
      <c r="L462" s="25"/>
      <c r="M462" s="25"/>
    </row>
    <row r="463" spans="5:13" ht="15.75" customHeight="1">
      <c r="E463" s="41"/>
      <c r="J463" s="24"/>
      <c r="K463" s="24"/>
      <c r="L463" s="25"/>
      <c r="M463" s="25"/>
    </row>
    <row r="464" spans="5:13" ht="15.75" customHeight="1">
      <c r="E464" s="41"/>
      <c r="J464" s="24"/>
      <c r="K464" s="24"/>
      <c r="L464" s="25"/>
      <c r="M464" s="25"/>
    </row>
    <row r="465" spans="5:13" ht="15.75" customHeight="1">
      <c r="E465" s="41"/>
      <c r="J465" s="24"/>
      <c r="K465" s="24"/>
      <c r="L465" s="25"/>
      <c r="M465" s="25"/>
    </row>
    <row r="466" spans="5:13" ht="15.75" customHeight="1">
      <c r="E466" s="41"/>
      <c r="J466" s="24"/>
      <c r="K466" s="24"/>
      <c r="L466" s="25"/>
      <c r="M466" s="25"/>
    </row>
    <row r="467" spans="5:13" ht="15.75" customHeight="1">
      <c r="E467" s="41"/>
      <c r="J467" s="24"/>
      <c r="K467" s="24"/>
      <c r="L467" s="25"/>
      <c r="M467" s="25"/>
    </row>
    <row r="468" spans="5:13" ht="15.75" customHeight="1">
      <c r="E468" s="41"/>
      <c r="J468" s="24"/>
      <c r="K468" s="24"/>
      <c r="L468" s="25"/>
      <c r="M468" s="25"/>
    </row>
    <row r="469" spans="5:13" ht="15.75" customHeight="1">
      <c r="E469" s="41"/>
      <c r="J469" s="24"/>
      <c r="K469" s="24"/>
      <c r="L469" s="25"/>
      <c r="M469" s="25"/>
    </row>
    <row r="470" spans="5:13" ht="15.75" customHeight="1">
      <c r="E470" s="41"/>
      <c r="J470" s="24"/>
      <c r="K470" s="24"/>
      <c r="L470" s="25"/>
      <c r="M470" s="25"/>
    </row>
    <row r="471" spans="5:13" ht="15.75" customHeight="1">
      <c r="E471" s="41"/>
      <c r="J471" s="24"/>
      <c r="K471" s="24"/>
      <c r="L471" s="25"/>
      <c r="M471" s="25"/>
    </row>
    <row r="472" spans="5:13" ht="15.75" customHeight="1">
      <c r="E472" s="41"/>
      <c r="J472" s="24"/>
      <c r="K472" s="24"/>
      <c r="L472" s="25"/>
      <c r="M472" s="25"/>
    </row>
    <row r="473" spans="5:13" ht="15.75" customHeight="1">
      <c r="E473" s="41"/>
      <c r="J473" s="24"/>
      <c r="K473" s="24"/>
      <c r="L473" s="25"/>
      <c r="M473" s="25"/>
    </row>
    <row r="474" spans="5:13" ht="15.75" customHeight="1">
      <c r="E474" s="41"/>
      <c r="J474" s="24"/>
      <c r="K474" s="24"/>
      <c r="L474" s="25"/>
      <c r="M474" s="25"/>
    </row>
    <row r="475" spans="5:13" ht="15.75" customHeight="1">
      <c r="E475" s="41"/>
      <c r="J475" s="24"/>
      <c r="K475" s="24"/>
      <c r="L475" s="25"/>
      <c r="M475" s="25"/>
    </row>
    <row r="476" spans="5:13" ht="15.75" customHeight="1">
      <c r="E476" s="41"/>
      <c r="J476" s="24"/>
      <c r="K476" s="24"/>
      <c r="L476" s="25"/>
      <c r="M476" s="25"/>
    </row>
    <row r="477" spans="5:13" ht="15.75" customHeight="1">
      <c r="E477" s="41"/>
      <c r="J477" s="24"/>
      <c r="K477" s="24"/>
      <c r="L477" s="25"/>
      <c r="M477" s="25"/>
    </row>
    <row r="478" spans="5:13" ht="15.75" customHeight="1">
      <c r="E478" s="41"/>
      <c r="J478" s="24"/>
      <c r="K478" s="24"/>
      <c r="L478" s="25"/>
      <c r="M478" s="25"/>
    </row>
    <row r="479" spans="5:13" ht="15.75" customHeight="1">
      <c r="E479" s="41"/>
      <c r="J479" s="24"/>
      <c r="K479" s="24"/>
      <c r="L479" s="25"/>
      <c r="M479" s="25"/>
    </row>
    <row r="480" spans="5:13" ht="15.75" customHeight="1">
      <c r="E480" s="41"/>
      <c r="J480" s="24"/>
      <c r="K480" s="24"/>
      <c r="L480" s="25"/>
      <c r="M480" s="25"/>
    </row>
    <row r="481" spans="5:13" ht="15.75" customHeight="1">
      <c r="E481" s="41"/>
      <c r="J481" s="24"/>
      <c r="K481" s="24"/>
      <c r="L481" s="25"/>
      <c r="M481" s="25"/>
    </row>
    <row r="482" spans="5:13" ht="15.75" customHeight="1">
      <c r="E482" s="41"/>
      <c r="J482" s="24"/>
      <c r="K482" s="24"/>
      <c r="L482" s="25"/>
      <c r="M482" s="25"/>
    </row>
    <row r="483" spans="5:13" ht="15.75" customHeight="1">
      <c r="E483" s="41"/>
      <c r="J483" s="24"/>
      <c r="K483" s="24"/>
      <c r="L483" s="25"/>
      <c r="M483" s="25"/>
    </row>
    <row r="484" spans="5:13" ht="15.75" customHeight="1">
      <c r="E484" s="41"/>
      <c r="J484" s="24"/>
      <c r="K484" s="24"/>
      <c r="L484" s="25"/>
      <c r="M484" s="25"/>
    </row>
    <row r="485" spans="5:13" ht="15.75" customHeight="1">
      <c r="E485" s="41"/>
      <c r="J485" s="24"/>
      <c r="K485" s="24"/>
      <c r="L485" s="25"/>
      <c r="M485" s="25"/>
    </row>
    <row r="486" spans="5:13" ht="15.75" customHeight="1">
      <c r="E486" s="41"/>
      <c r="J486" s="24"/>
      <c r="K486" s="24"/>
      <c r="L486" s="25"/>
      <c r="M486" s="25"/>
    </row>
    <row r="487" spans="5:13" ht="15.75" customHeight="1">
      <c r="E487" s="41"/>
      <c r="J487" s="24"/>
      <c r="K487" s="24"/>
      <c r="L487" s="25"/>
      <c r="M487" s="25"/>
    </row>
    <row r="488" spans="5:13" ht="15.75" customHeight="1">
      <c r="E488" s="41"/>
      <c r="J488" s="24"/>
      <c r="K488" s="24"/>
      <c r="L488" s="25"/>
      <c r="M488" s="25"/>
    </row>
    <row r="489" spans="5:13" ht="15.75" customHeight="1">
      <c r="E489" s="41"/>
      <c r="J489" s="24"/>
      <c r="K489" s="24"/>
      <c r="L489" s="25"/>
      <c r="M489" s="25"/>
    </row>
    <row r="490" spans="5:13" ht="15.75" customHeight="1">
      <c r="E490" s="41"/>
      <c r="J490" s="24"/>
      <c r="K490" s="24"/>
      <c r="L490" s="25"/>
      <c r="M490" s="25"/>
    </row>
    <row r="491" spans="5:13" ht="15.75" customHeight="1">
      <c r="E491" s="41"/>
      <c r="J491" s="24"/>
      <c r="K491" s="24"/>
      <c r="L491" s="25"/>
      <c r="M491" s="25"/>
    </row>
    <row r="492" spans="5:13" ht="15.75" customHeight="1">
      <c r="E492" s="41"/>
      <c r="J492" s="24"/>
      <c r="K492" s="24"/>
      <c r="L492" s="25"/>
      <c r="M492" s="25"/>
    </row>
    <row r="493" spans="5:13" ht="15.75" customHeight="1">
      <c r="E493" s="41"/>
      <c r="J493" s="24"/>
      <c r="K493" s="24"/>
      <c r="L493" s="25"/>
      <c r="M493" s="25"/>
    </row>
    <row r="494" spans="5:13" ht="15.75" customHeight="1">
      <c r="E494" s="41"/>
      <c r="J494" s="24"/>
      <c r="K494" s="24"/>
      <c r="L494" s="25"/>
      <c r="M494" s="25"/>
    </row>
    <row r="495" spans="5:13" ht="15.75" customHeight="1">
      <c r="E495" s="41"/>
      <c r="J495" s="24"/>
      <c r="K495" s="24"/>
      <c r="L495" s="25"/>
      <c r="M495" s="25"/>
    </row>
    <row r="496" spans="5:13" ht="15.75" customHeight="1">
      <c r="E496" s="41"/>
      <c r="J496" s="24"/>
      <c r="K496" s="24"/>
      <c r="L496" s="25"/>
      <c r="M496" s="25"/>
    </row>
    <row r="497" spans="5:13" ht="15.75" customHeight="1">
      <c r="E497" s="41"/>
      <c r="J497" s="24"/>
      <c r="K497" s="24"/>
      <c r="L497" s="25"/>
      <c r="M497" s="25"/>
    </row>
    <row r="498" spans="5:13" ht="15.75" customHeight="1">
      <c r="E498" s="41"/>
      <c r="J498" s="24"/>
      <c r="K498" s="24"/>
      <c r="L498" s="25"/>
      <c r="M498" s="25"/>
    </row>
    <row r="499" spans="5:13" ht="15.75" customHeight="1">
      <c r="E499" s="41"/>
      <c r="J499" s="24"/>
      <c r="K499" s="24"/>
      <c r="L499" s="25"/>
      <c r="M499" s="25"/>
    </row>
    <row r="500" spans="5:13" ht="15.75" customHeight="1">
      <c r="E500" s="41"/>
      <c r="J500" s="24"/>
      <c r="K500" s="24"/>
      <c r="L500" s="25"/>
      <c r="M500" s="25"/>
    </row>
    <row r="501" spans="5:13" ht="15.75" customHeight="1">
      <c r="E501" s="41"/>
      <c r="J501" s="24"/>
      <c r="K501" s="24"/>
      <c r="L501" s="25"/>
      <c r="M501" s="25"/>
    </row>
    <row r="502" spans="5:13" ht="15.75" customHeight="1">
      <c r="E502" s="41"/>
      <c r="J502" s="24"/>
      <c r="K502" s="24"/>
      <c r="L502" s="25"/>
      <c r="M502" s="25"/>
    </row>
    <row r="503" spans="5:13" ht="15.75" customHeight="1">
      <c r="E503" s="41"/>
      <c r="J503" s="24"/>
      <c r="K503" s="24"/>
      <c r="L503" s="25"/>
      <c r="M503" s="25"/>
    </row>
    <row r="504" spans="5:13" ht="15.75" customHeight="1">
      <c r="E504" s="41"/>
      <c r="J504" s="24"/>
      <c r="K504" s="24"/>
      <c r="L504" s="25"/>
      <c r="M504" s="25"/>
    </row>
    <row r="505" spans="5:13" ht="15.75" customHeight="1">
      <c r="E505" s="41"/>
      <c r="J505" s="24"/>
      <c r="K505" s="24"/>
      <c r="L505" s="25"/>
      <c r="M505" s="25"/>
    </row>
    <row r="506" spans="5:13" ht="15.75" customHeight="1">
      <c r="E506" s="41"/>
      <c r="J506" s="24"/>
      <c r="K506" s="24"/>
      <c r="L506" s="25"/>
      <c r="M506" s="25"/>
    </row>
    <row r="507" spans="5:13" ht="15.75" customHeight="1">
      <c r="E507" s="41"/>
      <c r="J507" s="24"/>
      <c r="K507" s="24"/>
      <c r="L507" s="25"/>
      <c r="M507" s="25"/>
    </row>
    <row r="508" spans="5:13" ht="15.75" customHeight="1">
      <c r="E508" s="41"/>
      <c r="J508" s="24"/>
      <c r="K508" s="24"/>
      <c r="L508" s="25"/>
      <c r="M508" s="25"/>
    </row>
    <row r="509" spans="5:13" ht="15.75" customHeight="1">
      <c r="E509" s="41"/>
      <c r="J509" s="24"/>
      <c r="K509" s="24"/>
      <c r="L509" s="25"/>
      <c r="M509" s="25"/>
    </row>
    <row r="510" spans="5:13" ht="15.75" customHeight="1">
      <c r="E510" s="41"/>
      <c r="J510" s="24"/>
      <c r="K510" s="24"/>
      <c r="L510" s="25"/>
      <c r="M510" s="25"/>
    </row>
    <row r="511" spans="5:13" ht="15.75" customHeight="1">
      <c r="E511" s="41"/>
      <c r="J511" s="24"/>
      <c r="K511" s="24"/>
      <c r="L511" s="25"/>
      <c r="M511" s="25"/>
    </row>
    <row r="512" spans="5:13" ht="15.75" customHeight="1">
      <c r="E512" s="41"/>
      <c r="J512" s="24"/>
      <c r="K512" s="24"/>
      <c r="L512" s="25"/>
      <c r="M512" s="25"/>
    </row>
    <row r="513" spans="5:13" ht="15.75" customHeight="1">
      <c r="E513" s="41"/>
      <c r="J513" s="24"/>
      <c r="K513" s="24"/>
      <c r="L513" s="25"/>
      <c r="M513" s="25"/>
    </row>
    <row r="514" spans="5:13" ht="15.75" customHeight="1">
      <c r="E514" s="41"/>
      <c r="J514" s="24"/>
      <c r="K514" s="24"/>
      <c r="L514" s="25"/>
      <c r="M514" s="25"/>
    </row>
    <row r="515" spans="5:13" ht="15.75" customHeight="1">
      <c r="E515" s="41"/>
      <c r="J515" s="24"/>
      <c r="K515" s="24"/>
      <c r="L515" s="25"/>
      <c r="M515" s="25"/>
    </row>
    <row r="516" spans="5:13" ht="15.75" customHeight="1">
      <c r="E516" s="41"/>
      <c r="J516" s="24"/>
      <c r="K516" s="24"/>
      <c r="L516" s="25"/>
      <c r="M516" s="25"/>
    </row>
    <row r="517" spans="5:13" ht="15.75" customHeight="1">
      <c r="E517" s="41"/>
      <c r="J517" s="24"/>
      <c r="K517" s="24"/>
      <c r="L517" s="25"/>
      <c r="M517" s="25"/>
    </row>
    <row r="518" spans="5:13" ht="15.75" customHeight="1">
      <c r="E518" s="41"/>
      <c r="J518" s="24"/>
      <c r="K518" s="24"/>
      <c r="L518" s="25"/>
      <c r="M518" s="25"/>
    </row>
    <row r="519" spans="5:13" ht="15.75" customHeight="1">
      <c r="E519" s="41"/>
      <c r="J519" s="24"/>
      <c r="K519" s="24"/>
      <c r="L519" s="25"/>
      <c r="M519" s="25"/>
    </row>
    <row r="520" spans="5:13" ht="15.75" customHeight="1">
      <c r="E520" s="41"/>
      <c r="J520" s="24"/>
      <c r="K520" s="24"/>
      <c r="L520" s="25"/>
      <c r="M520" s="25"/>
    </row>
    <row r="521" spans="5:13" ht="15.75" customHeight="1">
      <c r="E521" s="41"/>
      <c r="J521" s="24"/>
      <c r="K521" s="24"/>
      <c r="L521" s="25"/>
      <c r="M521" s="25"/>
    </row>
    <row r="522" spans="5:13" ht="15.75" customHeight="1">
      <c r="E522" s="41"/>
      <c r="J522" s="24"/>
      <c r="K522" s="24"/>
      <c r="L522" s="25"/>
      <c r="M522" s="25"/>
    </row>
    <row r="523" spans="5:13" ht="15.75" customHeight="1">
      <c r="E523" s="41"/>
      <c r="J523" s="24"/>
      <c r="K523" s="24"/>
      <c r="L523" s="25"/>
      <c r="M523" s="25"/>
    </row>
    <row r="524" spans="5:13" ht="15.75" customHeight="1">
      <c r="E524" s="41"/>
      <c r="J524" s="24"/>
      <c r="K524" s="24"/>
      <c r="L524" s="25"/>
      <c r="M524" s="25"/>
    </row>
    <row r="525" spans="5:13" ht="15.75" customHeight="1">
      <c r="E525" s="41"/>
      <c r="J525" s="24"/>
      <c r="K525" s="24"/>
      <c r="L525" s="25"/>
      <c r="M525" s="25"/>
    </row>
    <row r="526" spans="5:13" ht="15.75" customHeight="1">
      <c r="E526" s="41"/>
      <c r="J526" s="24"/>
      <c r="K526" s="24"/>
      <c r="L526" s="25"/>
      <c r="M526" s="25"/>
    </row>
    <row r="527" spans="5:13" ht="15.75" customHeight="1">
      <c r="E527" s="41"/>
      <c r="J527" s="24"/>
      <c r="K527" s="24"/>
      <c r="L527" s="25"/>
      <c r="M527" s="25"/>
    </row>
    <row r="528" spans="5:13" ht="15.75" customHeight="1">
      <c r="E528" s="41"/>
      <c r="J528" s="24"/>
      <c r="K528" s="24"/>
      <c r="L528" s="25"/>
      <c r="M528" s="25"/>
    </row>
    <row r="529" spans="5:13" ht="15.75" customHeight="1">
      <c r="E529" s="41"/>
      <c r="J529" s="24"/>
      <c r="K529" s="24"/>
      <c r="L529" s="25"/>
      <c r="M529" s="25"/>
    </row>
    <row r="530" spans="5:13" ht="15.75" customHeight="1">
      <c r="E530" s="41"/>
      <c r="J530" s="24"/>
      <c r="K530" s="24"/>
      <c r="L530" s="25"/>
      <c r="M530" s="25"/>
    </row>
    <row r="531" spans="5:13" ht="15.75" customHeight="1">
      <c r="E531" s="41"/>
      <c r="J531" s="24"/>
      <c r="K531" s="24"/>
      <c r="L531" s="25"/>
      <c r="M531" s="25"/>
    </row>
    <row r="532" spans="5:13" ht="15.75" customHeight="1">
      <c r="E532" s="41"/>
      <c r="J532" s="24"/>
      <c r="K532" s="24"/>
      <c r="L532" s="25"/>
      <c r="M532" s="25"/>
    </row>
    <row r="533" spans="5:13" ht="15.75" customHeight="1">
      <c r="E533" s="41"/>
      <c r="J533" s="24"/>
      <c r="K533" s="24"/>
      <c r="L533" s="25"/>
      <c r="M533" s="25"/>
    </row>
    <row r="534" spans="5:13" ht="15.75" customHeight="1">
      <c r="E534" s="41"/>
      <c r="J534" s="24"/>
      <c r="K534" s="24"/>
      <c r="L534" s="25"/>
      <c r="M534" s="25"/>
    </row>
    <row r="535" spans="5:13" ht="15.75" customHeight="1">
      <c r="E535" s="41"/>
      <c r="J535" s="24"/>
      <c r="K535" s="24"/>
      <c r="L535" s="25"/>
      <c r="M535" s="25"/>
    </row>
    <row r="536" spans="5:13" ht="15.75" customHeight="1">
      <c r="E536" s="41"/>
      <c r="J536" s="24"/>
      <c r="K536" s="24"/>
      <c r="L536" s="25"/>
      <c r="M536" s="25"/>
    </row>
    <row r="537" spans="5:13" ht="15.75" customHeight="1">
      <c r="E537" s="41"/>
      <c r="J537" s="24"/>
      <c r="K537" s="24"/>
      <c r="L537" s="25"/>
      <c r="M537" s="25"/>
    </row>
    <row r="538" spans="5:13" ht="15.75" customHeight="1">
      <c r="E538" s="41"/>
      <c r="J538" s="24"/>
      <c r="K538" s="24"/>
      <c r="L538" s="25"/>
      <c r="M538" s="25"/>
    </row>
    <row r="539" spans="5:13" ht="15.75" customHeight="1">
      <c r="E539" s="41"/>
      <c r="J539" s="24"/>
      <c r="K539" s="24"/>
      <c r="L539" s="25"/>
      <c r="M539" s="25"/>
    </row>
    <row r="540" spans="5:13" ht="15.75" customHeight="1">
      <c r="E540" s="41"/>
      <c r="J540" s="24"/>
      <c r="K540" s="24"/>
      <c r="L540" s="25"/>
      <c r="M540" s="25"/>
    </row>
    <row r="541" spans="5:13" ht="15.75" customHeight="1">
      <c r="E541" s="41"/>
      <c r="J541" s="24"/>
      <c r="K541" s="24"/>
      <c r="L541" s="25"/>
      <c r="M541" s="25"/>
    </row>
    <row r="542" spans="5:13" ht="15.75" customHeight="1">
      <c r="E542" s="41"/>
      <c r="J542" s="24"/>
      <c r="K542" s="24"/>
      <c r="L542" s="25"/>
      <c r="M542" s="25"/>
    </row>
    <row r="543" spans="5:13" ht="15.75" customHeight="1">
      <c r="E543" s="41"/>
      <c r="J543" s="24"/>
      <c r="K543" s="24"/>
      <c r="L543" s="25"/>
      <c r="M543" s="25"/>
    </row>
    <row r="544" spans="5:13" ht="15.75" customHeight="1">
      <c r="E544" s="41"/>
      <c r="J544" s="24"/>
      <c r="K544" s="24"/>
      <c r="L544" s="25"/>
      <c r="M544" s="25"/>
    </row>
    <row r="545" spans="5:13" ht="15.75" customHeight="1">
      <c r="E545" s="41"/>
      <c r="J545" s="24"/>
      <c r="K545" s="24"/>
      <c r="L545" s="25"/>
      <c r="M545" s="25"/>
    </row>
    <row r="546" spans="5:13" ht="15.75" customHeight="1">
      <c r="E546" s="41"/>
      <c r="J546" s="24"/>
      <c r="K546" s="24"/>
      <c r="L546" s="25"/>
      <c r="M546" s="25"/>
    </row>
    <row r="547" spans="5:13" ht="15.75" customHeight="1">
      <c r="E547" s="41"/>
      <c r="J547" s="24"/>
      <c r="K547" s="24"/>
      <c r="L547" s="25"/>
      <c r="M547" s="25"/>
    </row>
    <row r="548" spans="5:13" ht="15.75" customHeight="1">
      <c r="E548" s="41"/>
      <c r="J548" s="24"/>
      <c r="K548" s="24"/>
      <c r="L548" s="25"/>
      <c r="M548" s="25"/>
    </row>
    <row r="549" spans="5:13" ht="15.75" customHeight="1">
      <c r="E549" s="41"/>
      <c r="J549" s="24"/>
      <c r="K549" s="24"/>
      <c r="L549" s="25"/>
      <c r="M549" s="25"/>
    </row>
    <row r="550" spans="5:13" ht="15.75" customHeight="1">
      <c r="E550" s="41"/>
      <c r="J550" s="24"/>
      <c r="K550" s="24"/>
      <c r="L550" s="25"/>
      <c r="M550" s="25"/>
    </row>
    <row r="551" spans="5:13" ht="15.75" customHeight="1">
      <c r="E551" s="41"/>
      <c r="J551" s="24"/>
      <c r="K551" s="24"/>
      <c r="L551" s="25"/>
      <c r="M551" s="25"/>
    </row>
    <row r="552" spans="5:13" ht="15.75" customHeight="1">
      <c r="E552" s="41"/>
      <c r="J552" s="24"/>
      <c r="K552" s="24"/>
      <c r="L552" s="25"/>
      <c r="M552" s="25"/>
    </row>
    <row r="553" spans="5:13" ht="15.75" customHeight="1">
      <c r="E553" s="41"/>
      <c r="J553" s="24"/>
      <c r="K553" s="24"/>
      <c r="L553" s="25"/>
      <c r="M553" s="25"/>
    </row>
    <row r="554" spans="5:13" ht="15.75" customHeight="1">
      <c r="E554" s="41"/>
      <c r="J554" s="24"/>
      <c r="K554" s="24"/>
      <c r="L554" s="25"/>
      <c r="M554" s="25"/>
    </row>
    <row r="555" spans="5:13" ht="15.75" customHeight="1">
      <c r="E555" s="41"/>
      <c r="J555" s="24"/>
      <c r="K555" s="24"/>
      <c r="L555" s="25"/>
      <c r="M555" s="25"/>
    </row>
    <row r="556" spans="5:13" ht="15.75" customHeight="1">
      <c r="E556" s="41"/>
      <c r="J556" s="24"/>
      <c r="K556" s="24"/>
      <c r="L556" s="25"/>
      <c r="M556" s="25"/>
    </row>
    <row r="557" spans="5:13" ht="15.75" customHeight="1">
      <c r="E557" s="41"/>
      <c r="J557" s="24"/>
      <c r="K557" s="24"/>
      <c r="L557" s="25"/>
      <c r="M557" s="25"/>
    </row>
    <row r="558" spans="5:13" ht="15.75" customHeight="1">
      <c r="E558" s="41"/>
      <c r="J558" s="24"/>
      <c r="K558" s="24"/>
      <c r="L558" s="25"/>
      <c r="M558" s="25"/>
    </row>
    <row r="559" spans="5:13" ht="15.75" customHeight="1">
      <c r="E559" s="41"/>
      <c r="J559" s="24"/>
      <c r="K559" s="24"/>
      <c r="L559" s="25"/>
      <c r="M559" s="25"/>
    </row>
    <row r="560" spans="5:13" ht="15.75" customHeight="1">
      <c r="E560" s="41"/>
      <c r="J560" s="24"/>
      <c r="K560" s="24"/>
      <c r="L560" s="25"/>
      <c r="M560" s="25"/>
    </row>
    <row r="561" spans="5:13" ht="15.75" customHeight="1">
      <c r="E561" s="41"/>
      <c r="J561" s="24"/>
      <c r="K561" s="24"/>
      <c r="L561" s="25"/>
      <c r="M561" s="25"/>
    </row>
    <row r="562" spans="5:13" ht="15.75" customHeight="1">
      <c r="E562" s="41"/>
      <c r="J562" s="24"/>
      <c r="K562" s="24"/>
      <c r="L562" s="25"/>
      <c r="M562" s="25"/>
    </row>
    <row r="563" spans="5:13" ht="15.75" customHeight="1">
      <c r="E563" s="41"/>
      <c r="J563" s="24"/>
      <c r="K563" s="24"/>
      <c r="L563" s="25"/>
      <c r="M563" s="25"/>
    </row>
    <row r="564" spans="5:13" ht="15.75" customHeight="1">
      <c r="E564" s="41"/>
      <c r="J564" s="24"/>
      <c r="K564" s="24"/>
      <c r="L564" s="25"/>
      <c r="M564" s="25"/>
    </row>
    <row r="565" spans="5:13" ht="15.75" customHeight="1">
      <c r="E565" s="41"/>
      <c r="J565" s="24"/>
      <c r="K565" s="24"/>
      <c r="L565" s="25"/>
      <c r="M565" s="25"/>
    </row>
    <row r="566" spans="5:13" ht="15.75" customHeight="1">
      <c r="E566" s="41"/>
      <c r="J566" s="24"/>
      <c r="K566" s="24"/>
      <c r="L566" s="25"/>
      <c r="M566" s="25"/>
    </row>
    <row r="567" spans="5:13" ht="15.75" customHeight="1">
      <c r="E567" s="41"/>
      <c r="J567" s="24"/>
      <c r="K567" s="24"/>
      <c r="L567" s="25"/>
      <c r="M567" s="25"/>
    </row>
    <row r="568" spans="5:13" ht="15.75" customHeight="1">
      <c r="E568" s="41"/>
      <c r="J568" s="24"/>
      <c r="K568" s="24"/>
      <c r="L568" s="25"/>
      <c r="M568" s="25"/>
    </row>
    <row r="569" spans="5:13" ht="15.75" customHeight="1">
      <c r="E569" s="41"/>
      <c r="J569" s="24"/>
      <c r="K569" s="24"/>
      <c r="L569" s="25"/>
      <c r="M569" s="25"/>
    </row>
    <row r="570" spans="5:13" ht="15.75" customHeight="1">
      <c r="E570" s="41"/>
      <c r="J570" s="24"/>
      <c r="K570" s="24"/>
      <c r="L570" s="25"/>
      <c r="M570" s="25"/>
    </row>
    <row r="571" spans="5:13" ht="15.75" customHeight="1">
      <c r="E571" s="41"/>
      <c r="J571" s="24"/>
      <c r="K571" s="24"/>
      <c r="L571" s="25"/>
      <c r="M571" s="25"/>
    </row>
    <row r="572" spans="5:13" ht="15.75" customHeight="1">
      <c r="E572" s="41"/>
      <c r="J572" s="24"/>
      <c r="K572" s="24"/>
      <c r="L572" s="25"/>
      <c r="M572" s="25"/>
    </row>
    <row r="573" spans="5:13" ht="15.75" customHeight="1">
      <c r="E573" s="41"/>
      <c r="J573" s="24"/>
      <c r="K573" s="24"/>
      <c r="L573" s="25"/>
      <c r="M573" s="25"/>
    </row>
    <row r="574" spans="5:13" ht="15.75" customHeight="1">
      <c r="E574" s="41"/>
      <c r="J574" s="24"/>
      <c r="K574" s="24"/>
      <c r="L574" s="25"/>
      <c r="M574" s="25"/>
    </row>
    <row r="575" spans="5:13" ht="15.75" customHeight="1">
      <c r="E575" s="41"/>
      <c r="J575" s="24"/>
      <c r="K575" s="24"/>
      <c r="L575" s="25"/>
      <c r="M575" s="25"/>
    </row>
    <row r="576" spans="5:13" ht="15.75" customHeight="1">
      <c r="E576" s="41"/>
      <c r="J576" s="24"/>
      <c r="K576" s="24"/>
      <c r="L576" s="25"/>
      <c r="M576" s="25"/>
    </row>
    <row r="577" spans="5:13" ht="15.75" customHeight="1">
      <c r="E577" s="41"/>
      <c r="J577" s="24"/>
      <c r="K577" s="24"/>
      <c r="L577" s="25"/>
      <c r="M577" s="25"/>
    </row>
    <row r="578" spans="5:13" ht="15.75" customHeight="1">
      <c r="E578" s="41"/>
      <c r="J578" s="24"/>
      <c r="K578" s="24"/>
      <c r="L578" s="25"/>
      <c r="M578" s="25"/>
    </row>
    <row r="579" spans="5:13" ht="15.75" customHeight="1">
      <c r="E579" s="41"/>
      <c r="J579" s="24"/>
      <c r="K579" s="24"/>
      <c r="L579" s="25"/>
      <c r="M579" s="25"/>
    </row>
    <row r="580" spans="5:13" ht="15.75" customHeight="1">
      <c r="E580" s="41"/>
      <c r="J580" s="24"/>
      <c r="K580" s="24"/>
      <c r="L580" s="25"/>
      <c r="M580" s="25"/>
    </row>
    <row r="581" spans="5:13" ht="15.75" customHeight="1">
      <c r="E581" s="41"/>
      <c r="J581" s="24"/>
      <c r="K581" s="24"/>
      <c r="L581" s="25"/>
      <c r="M581" s="25"/>
    </row>
    <row r="582" spans="5:13" ht="15.75" customHeight="1">
      <c r="E582" s="41"/>
      <c r="J582" s="24"/>
      <c r="K582" s="24"/>
      <c r="L582" s="25"/>
      <c r="M582" s="25"/>
    </row>
    <row r="583" spans="5:13" ht="15.75" customHeight="1">
      <c r="E583" s="41"/>
      <c r="J583" s="24"/>
      <c r="K583" s="24"/>
      <c r="L583" s="25"/>
      <c r="M583" s="25"/>
    </row>
    <row r="584" spans="5:13" ht="15.75" customHeight="1">
      <c r="E584" s="41"/>
      <c r="J584" s="24"/>
      <c r="K584" s="24"/>
      <c r="L584" s="25"/>
      <c r="M584" s="25"/>
    </row>
    <row r="585" spans="5:13" ht="15.75" customHeight="1">
      <c r="E585" s="41"/>
      <c r="J585" s="24"/>
      <c r="K585" s="24"/>
      <c r="L585" s="25"/>
      <c r="M585" s="25"/>
    </row>
    <row r="586" spans="5:13" ht="15.75" customHeight="1">
      <c r="E586" s="41"/>
      <c r="J586" s="24"/>
      <c r="K586" s="24"/>
      <c r="L586" s="25"/>
      <c r="M586" s="25"/>
    </row>
    <row r="587" spans="5:13" ht="15.75" customHeight="1">
      <c r="E587" s="41"/>
      <c r="J587" s="24"/>
      <c r="K587" s="24"/>
      <c r="L587" s="25"/>
      <c r="M587" s="25"/>
    </row>
    <row r="588" spans="5:13" ht="15.75" customHeight="1">
      <c r="E588" s="41"/>
      <c r="J588" s="24"/>
      <c r="K588" s="24"/>
      <c r="L588" s="25"/>
      <c r="M588" s="25"/>
    </row>
    <row r="589" spans="5:13" ht="15.75" customHeight="1">
      <c r="E589" s="41"/>
      <c r="J589" s="24"/>
      <c r="K589" s="24"/>
      <c r="L589" s="25"/>
      <c r="M589" s="25"/>
    </row>
    <row r="590" spans="5:13" ht="15.75" customHeight="1">
      <c r="E590" s="41"/>
      <c r="J590" s="24"/>
      <c r="K590" s="24"/>
      <c r="L590" s="25"/>
      <c r="M590" s="25"/>
    </row>
    <row r="591" spans="5:13" ht="15.75" customHeight="1">
      <c r="E591" s="41"/>
      <c r="J591" s="24"/>
      <c r="K591" s="24"/>
      <c r="L591" s="25"/>
      <c r="M591" s="25"/>
    </row>
    <row r="592" spans="5:13" ht="15.75" customHeight="1">
      <c r="E592" s="41"/>
      <c r="J592" s="24"/>
      <c r="K592" s="24"/>
      <c r="L592" s="25"/>
      <c r="M592" s="25"/>
    </row>
    <row r="593" spans="5:13" ht="15.75" customHeight="1">
      <c r="E593" s="41"/>
      <c r="J593" s="24"/>
      <c r="K593" s="24"/>
      <c r="L593" s="25"/>
      <c r="M593" s="25"/>
    </row>
    <row r="594" spans="5:13" ht="15.75" customHeight="1">
      <c r="E594" s="41"/>
      <c r="J594" s="24"/>
      <c r="K594" s="24"/>
      <c r="L594" s="25"/>
      <c r="M594" s="25"/>
    </row>
    <row r="595" spans="5:13" ht="15.75" customHeight="1">
      <c r="E595" s="41"/>
      <c r="J595" s="24"/>
      <c r="K595" s="24"/>
      <c r="L595" s="25"/>
      <c r="M595" s="25"/>
    </row>
    <row r="596" spans="5:13" ht="15.75" customHeight="1">
      <c r="E596" s="41"/>
      <c r="J596" s="24"/>
      <c r="K596" s="24"/>
      <c r="L596" s="25"/>
      <c r="M596" s="25"/>
    </row>
    <row r="597" spans="5:13" ht="15.75" customHeight="1">
      <c r="E597" s="41"/>
      <c r="J597" s="24"/>
      <c r="K597" s="24"/>
      <c r="L597" s="25"/>
      <c r="M597" s="25"/>
    </row>
    <row r="598" spans="5:13" ht="15.75" customHeight="1">
      <c r="E598" s="41"/>
      <c r="J598" s="24"/>
      <c r="K598" s="24"/>
      <c r="L598" s="25"/>
      <c r="M598" s="25"/>
    </row>
    <row r="599" spans="5:13" ht="15.75" customHeight="1">
      <c r="E599" s="41"/>
      <c r="J599" s="24"/>
      <c r="K599" s="24"/>
      <c r="L599" s="25"/>
      <c r="M599" s="25"/>
    </row>
    <row r="600" spans="5:13" ht="15.75" customHeight="1">
      <c r="E600" s="41"/>
      <c r="J600" s="24"/>
      <c r="K600" s="24"/>
      <c r="L600" s="25"/>
      <c r="M600" s="25"/>
    </row>
    <row r="601" spans="5:13" ht="15.75" customHeight="1">
      <c r="E601" s="41"/>
      <c r="J601" s="24"/>
      <c r="K601" s="24"/>
      <c r="L601" s="25"/>
      <c r="M601" s="25"/>
    </row>
    <row r="602" spans="5:13" ht="15.75" customHeight="1">
      <c r="E602" s="41"/>
      <c r="J602" s="24"/>
      <c r="K602" s="24"/>
      <c r="L602" s="25"/>
      <c r="M602" s="25"/>
    </row>
    <row r="603" spans="5:13" ht="15.75" customHeight="1">
      <c r="E603" s="41"/>
      <c r="J603" s="24"/>
      <c r="K603" s="24"/>
      <c r="L603" s="25"/>
      <c r="M603" s="25"/>
    </row>
    <row r="604" spans="5:13" ht="15.75" customHeight="1">
      <c r="E604" s="41"/>
      <c r="J604" s="24"/>
      <c r="K604" s="24"/>
      <c r="L604" s="25"/>
      <c r="M604" s="25"/>
    </row>
    <row r="605" spans="5:13" ht="15.75" customHeight="1">
      <c r="E605" s="41"/>
      <c r="J605" s="24"/>
      <c r="K605" s="24"/>
      <c r="L605" s="25"/>
      <c r="M605" s="25"/>
    </row>
    <row r="606" spans="5:13" ht="15.75" customHeight="1">
      <c r="E606" s="41"/>
      <c r="J606" s="24"/>
      <c r="K606" s="24"/>
      <c r="L606" s="25"/>
      <c r="M606" s="25"/>
    </row>
    <row r="607" spans="5:13" ht="15.75" customHeight="1">
      <c r="E607" s="41"/>
      <c r="J607" s="24"/>
      <c r="K607" s="24"/>
      <c r="L607" s="25"/>
      <c r="M607" s="25"/>
    </row>
    <row r="608" spans="5:13" ht="15.75" customHeight="1">
      <c r="E608" s="41"/>
      <c r="J608" s="24"/>
      <c r="K608" s="24"/>
      <c r="L608" s="25"/>
      <c r="M608" s="25"/>
    </row>
    <row r="609" spans="5:13" ht="15.75" customHeight="1">
      <c r="E609" s="41"/>
      <c r="J609" s="24"/>
      <c r="K609" s="24"/>
      <c r="L609" s="25"/>
      <c r="M609" s="25"/>
    </row>
    <row r="610" spans="5:13" ht="15.75" customHeight="1">
      <c r="E610" s="41"/>
      <c r="J610" s="24"/>
      <c r="K610" s="24"/>
      <c r="L610" s="25"/>
      <c r="M610" s="25"/>
    </row>
    <row r="611" spans="5:13" ht="15.75" customHeight="1">
      <c r="E611" s="41"/>
      <c r="J611" s="24"/>
      <c r="K611" s="24"/>
      <c r="L611" s="25"/>
      <c r="M611" s="25"/>
    </row>
    <row r="612" spans="5:13" ht="15.75" customHeight="1">
      <c r="E612" s="41"/>
      <c r="J612" s="24"/>
      <c r="K612" s="24"/>
      <c r="L612" s="25"/>
      <c r="M612" s="25"/>
    </row>
    <row r="613" spans="5:13" ht="15.75" customHeight="1">
      <c r="E613" s="41"/>
      <c r="J613" s="24"/>
      <c r="K613" s="24"/>
      <c r="L613" s="25"/>
      <c r="M613" s="25"/>
    </row>
    <row r="614" spans="5:13" ht="15.75" customHeight="1">
      <c r="E614" s="41"/>
      <c r="J614" s="24"/>
      <c r="K614" s="24"/>
      <c r="L614" s="25"/>
      <c r="M614" s="25"/>
    </row>
    <row r="615" spans="5:13" ht="15.75" customHeight="1">
      <c r="E615" s="41"/>
      <c r="J615" s="24"/>
      <c r="K615" s="24"/>
      <c r="L615" s="25"/>
      <c r="M615" s="25"/>
    </row>
    <row r="616" spans="5:13" ht="15.75" customHeight="1">
      <c r="E616" s="41"/>
      <c r="J616" s="24"/>
      <c r="K616" s="24"/>
      <c r="L616" s="25"/>
      <c r="M616" s="25"/>
    </row>
    <row r="617" spans="5:13" ht="15.75" customHeight="1">
      <c r="E617" s="41"/>
      <c r="J617" s="24"/>
      <c r="K617" s="24"/>
      <c r="L617" s="25"/>
      <c r="M617" s="25"/>
    </row>
    <row r="618" spans="5:13" ht="15.75" customHeight="1">
      <c r="E618" s="41"/>
      <c r="J618" s="24"/>
      <c r="K618" s="24"/>
      <c r="L618" s="25"/>
      <c r="M618" s="25"/>
    </row>
    <row r="619" spans="5:13" ht="15.75" customHeight="1">
      <c r="E619" s="41"/>
      <c r="J619" s="24"/>
      <c r="K619" s="24"/>
      <c r="L619" s="25"/>
      <c r="M619" s="25"/>
    </row>
    <row r="620" spans="5:13" ht="15.75" customHeight="1">
      <c r="E620" s="41"/>
      <c r="J620" s="24"/>
      <c r="K620" s="24"/>
      <c r="L620" s="25"/>
      <c r="M620" s="25"/>
    </row>
    <row r="621" spans="5:13" ht="15.75" customHeight="1">
      <c r="E621" s="41"/>
      <c r="J621" s="24"/>
      <c r="K621" s="24"/>
      <c r="L621" s="25"/>
      <c r="M621" s="25"/>
    </row>
    <row r="622" spans="5:13" ht="15.75" customHeight="1">
      <c r="E622" s="41"/>
      <c r="J622" s="24"/>
      <c r="K622" s="24"/>
      <c r="L622" s="25"/>
      <c r="M622" s="25"/>
    </row>
    <row r="623" spans="5:13" ht="15.75" customHeight="1">
      <c r="E623" s="41"/>
      <c r="J623" s="24"/>
      <c r="K623" s="24"/>
      <c r="L623" s="25"/>
      <c r="M623" s="25"/>
    </row>
    <row r="624" spans="5:13" ht="15.75" customHeight="1">
      <c r="E624" s="41"/>
      <c r="J624" s="24"/>
      <c r="K624" s="24"/>
      <c r="L624" s="25"/>
      <c r="M624" s="25"/>
    </row>
    <row r="625" spans="5:13" ht="15.75" customHeight="1">
      <c r="E625" s="41"/>
      <c r="J625" s="24"/>
      <c r="K625" s="24"/>
      <c r="L625" s="25"/>
      <c r="M625" s="25"/>
    </row>
    <row r="626" spans="5:13" ht="15.75" customHeight="1">
      <c r="E626" s="41"/>
      <c r="J626" s="24"/>
      <c r="K626" s="24"/>
      <c r="L626" s="25"/>
      <c r="M626" s="25"/>
    </row>
    <row r="627" spans="5:13" ht="15.75" customHeight="1">
      <c r="E627" s="41"/>
      <c r="J627" s="24"/>
      <c r="K627" s="24"/>
      <c r="L627" s="25"/>
      <c r="M627" s="25"/>
    </row>
    <row r="628" spans="5:13" ht="15.75" customHeight="1">
      <c r="E628" s="41"/>
      <c r="J628" s="24"/>
      <c r="K628" s="24"/>
      <c r="L628" s="25"/>
      <c r="M628" s="25"/>
    </row>
    <row r="629" spans="5:13" ht="15.75" customHeight="1">
      <c r="E629" s="41"/>
      <c r="J629" s="24"/>
      <c r="K629" s="24"/>
      <c r="L629" s="25"/>
      <c r="M629" s="25"/>
    </row>
    <row r="630" spans="5:13" ht="15.75" customHeight="1">
      <c r="E630" s="41"/>
      <c r="J630" s="24"/>
      <c r="K630" s="24"/>
      <c r="L630" s="25"/>
      <c r="M630" s="25"/>
    </row>
    <row r="631" spans="5:13" ht="15.75" customHeight="1">
      <c r="E631" s="41"/>
      <c r="J631" s="24"/>
      <c r="K631" s="24"/>
      <c r="L631" s="25"/>
      <c r="M631" s="25"/>
    </row>
    <row r="632" spans="5:13" ht="15.75" customHeight="1">
      <c r="E632" s="41"/>
      <c r="J632" s="24"/>
      <c r="K632" s="24"/>
      <c r="L632" s="25"/>
      <c r="M632" s="25"/>
    </row>
    <row r="633" spans="5:13" ht="15.75" customHeight="1">
      <c r="E633" s="41"/>
      <c r="J633" s="24"/>
      <c r="K633" s="24"/>
      <c r="L633" s="25"/>
      <c r="M633" s="25"/>
    </row>
    <row r="634" spans="5:13" ht="15.75" customHeight="1">
      <c r="E634" s="41"/>
      <c r="J634" s="24"/>
      <c r="K634" s="24"/>
      <c r="L634" s="25"/>
      <c r="M634" s="25"/>
    </row>
    <row r="635" spans="5:13" ht="15.75" customHeight="1">
      <c r="E635" s="41"/>
      <c r="J635" s="24"/>
      <c r="K635" s="24"/>
      <c r="L635" s="25"/>
      <c r="M635" s="25"/>
    </row>
    <row r="636" spans="5:13" ht="15.75" customHeight="1">
      <c r="E636" s="41"/>
      <c r="J636" s="24"/>
      <c r="K636" s="24"/>
      <c r="L636" s="25"/>
      <c r="M636" s="25"/>
    </row>
    <row r="637" spans="5:13" ht="15.75" customHeight="1">
      <c r="E637" s="41"/>
      <c r="J637" s="24"/>
      <c r="K637" s="24"/>
      <c r="L637" s="25"/>
      <c r="M637" s="25"/>
    </row>
    <row r="638" spans="5:13" ht="15.75" customHeight="1">
      <c r="E638" s="41"/>
      <c r="J638" s="24"/>
      <c r="K638" s="24"/>
      <c r="L638" s="25"/>
      <c r="M638" s="25"/>
    </row>
    <row r="639" spans="5:13" ht="15.75" customHeight="1">
      <c r="E639" s="41"/>
      <c r="J639" s="24"/>
      <c r="K639" s="24"/>
      <c r="L639" s="25"/>
      <c r="M639" s="25"/>
    </row>
    <row r="640" spans="5:13" ht="15.75" customHeight="1">
      <c r="E640" s="41"/>
      <c r="J640" s="24"/>
      <c r="K640" s="24"/>
      <c r="L640" s="25"/>
      <c r="M640" s="25"/>
    </row>
    <row r="641" spans="5:13" ht="15.75" customHeight="1">
      <c r="E641" s="41"/>
      <c r="J641" s="24"/>
      <c r="K641" s="24"/>
      <c r="L641" s="25"/>
      <c r="M641" s="25"/>
    </row>
    <row r="642" spans="5:13" ht="15.75" customHeight="1">
      <c r="E642" s="41"/>
      <c r="J642" s="24"/>
      <c r="K642" s="24"/>
      <c r="L642" s="25"/>
      <c r="M642" s="25"/>
    </row>
    <row r="643" spans="5:13" ht="15.75" customHeight="1">
      <c r="E643" s="41"/>
      <c r="J643" s="24"/>
      <c r="K643" s="24"/>
      <c r="L643" s="25"/>
      <c r="M643" s="25"/>
    </row>
    <row r="644" spans="5:13" ht="15.75" customHeight="1">
      <c r="E644" s="41"/>
      <c r="J644" s="24"/>
      <c r="K644" s="24"/>
      <c r="L644" s="25"/>
      <c r="M644" s="25"/>
    </row>
    <row r="645" spans="5:13" ht="15.75" customHeight="1">
      <c r="E645" s="41"/>
      <c r="J645" s="24"/>
      <c r="K645" s="24"/>
      <c r="L645" s="25"/>
      <c r="M645" s="25"/>
    </row>
    <row r="646" spans="5:13" ht="15.75" customHeight="1">
      <c r="E646" s="41"/>
      <c r="J646" s="24"/>
      <c r="K646" s="24"/>
      <c r="L646" s="25"/>
      <c r="M646" s="25"/>
    </row>
    <row r="647" spans="5:13" ht="15.75" customHeight="1">
      <c r="E647" s="41"/>
      <c r="J647" s="24"/>
      <c r="K647" s="24"/>
      <c r="L647" s="25"/>
      <c r="M647" s="25"/>
    </row>
    <row r="648" spans="5:13" ht="15.75" customHeight="1">
      <c r="E648" s="41"/>
      <c r="J648" s="24"/>
      <c r="K648" s="24"/>
      <c r="L648" s="25"/>
      <c r="M648" s="25"/>
    </row>
    <row r="649" spans="5:13" ht="15.75" customHeight="1">
      <c r="E649" s="41"/>
      <c r="J649" s="24"/>
      <c r="K649" s="24"/>
      <c r="L649" s="25"/>
      <c r="M649" s="25"/>
    </row>
    <row r="650" spans="5:13" ht="15.75" customHeight="1">
      <c r="E650" s="41"/>
      <c r="J650" s="24"/>
      <c r="K650" s="24"/>
      <c r="L650" s="25"/>
      <c r="M650" s="25"/>
    </row>
    <row r="651" spans="5:13" ht="15.75" customHeight="1">
      <c r="E651" s="41"/>
      <c r="J651" s="24"/>
      <c r="K651" s="24"/>
      <c r="L651" s="25"/>
      <c r="M651" s="25"/>
    </row>
    <row r="652" spans="5:13" ht="15.75" customHeight="1">
      <c r="E652" s="41"/>
      <c r="J652" s="24"/>
      <c r="K652" s="24"/>
      <c r="L652" s="25"/>
      <c r="M652" s="25"/>
    </row>
    <row r="653" spans="5:13" ht="15.75" customHeight="1">
      <c r="E653" s="41"/>
      <c r="J653" s="24"/>
      <c r="K653" s="24"/>
      <c r="L653" s="25"/>
      <c r="M653" s="25"/>
    </row>
    <row r="654" spans="5:13" ht="15.75" customHeight="1">
      <c r="E654" s="41"/>
      <c r="J654" s="24"/>
      <c r="K654" s="24"/>
      <c r="L654" s="25"/>
      <c r="M654" s="25"/>
    </row>
    <row r="655" spans="5:13" ht="15.75" customHeight="1">
      <c r="E655" s="41"/>
      <c r="J655" s="24"/>
      <c r="K655" s="24"/>
      <c r="L655" s="25"/>
      <c r="M655" s="25"/>
    </row>
    <row r="656" spans="5:13" ht="15.75" customHeight="1">
      <c r="E656" s="41"/>
      <c r="J656" s="24"/>
      <c r="K656" s="24"/>
      <c r="L656" s="25"/>
      <c r="M656" s="25"/>
    </row>
    <row r="657" spans="5:13" ht="15.75" customHeight="1">
      <c r="E657" s="41"/>
      <c r="J657" s="24"/>
      <c r="K657" s="24"/>
      <c r="L657" s="25"/>
      <c r="M657" s="25"/>
    </row>
    <row r="658" spans="5:13" ht="15.75" customHeight="1">
      <c r="E658" s="41"/>
      <c r="J658" s="24"/>
      <c r="K658" s="24"/>
      <c r="L658" s="25"/>
      <c r="M658" s="25"/>
    </row>
    <row r="659" spans="5:13" ht="15.75" customHeight="1">
      <c r="E659" s="41"/>
      <c r="J659" s="24"/>
      <c r="K659" s="24"/>
      <c r="L659" s="25"/>
      <c r="M659" s="25"/>
    </row>
    <row r="660" spans="5:13" ht="15.75" customHeight="1">
      <c r="E660" s="41"/>
      <c r="J660" s="24"/>
      <c r="K660" s="24"/>
      <c r="L660" s="25"/>
      <c r="M660" s="25"/>
    </row>
    <row r="661" spans="5:13" ht="15.75" customHeight="1">
      <c r="E661" s="41"/>
      <c r="J661" s="24"/>
      <c r="K661" s="24"/>
      <c r="L661" s="25"/>
      <c r="M661" s="25"/>
    </row>
    <row r="662" spans="5:13" ht="15.75" customHeight="1">
      <c r="E662" s="41"/>
      <c r="J662" s="24"/>
      <c r="K662" s="24"/>
      <c r="L662" s="25"/>
      <c r="M662" s="25"/>
    </row>
    <row r="663" spans="5:13" ht="15.75" customHeight="1">
      <c r="E663" s="41"/>
      <c r="J663" s="24"/>
      <c r="K663" s="24"/>
      <c r="L663" s="25"/>
      <c r="M663" s="25"/>
    </row>
    <row r="664" spans="5:13" ht="15.75" customHeight="1">
      <c r="E664" s="41"/>
      <c r="J664" s="24"/>
      <c r="K664" s="24"/>
      <c r="L664" s="25"/>
      <c r="M664" s="25"/>
    </row>
    <row r="665" spans="5:13" ht="15.75" customHeight="1">
      <c r="E665" s="41"/>
      <c r="J665" s="24"/>
      <c r="K665" s="24"/>
      <c r="L665" s="25"/>
      <c r="M665" s="25"/>
    </row>
    <row r="666" spans="5:13" ht="15.75" customHeight="1">
      <c r="E666" s="41"/>
      <c r="J666" s="24"/>
      <c r="K666" s="24"/>
      <c r="L666" s="25"/>
      <c r="M666" s="25"/>
    </row>
    <row r="667" spans="5:13" ht="15.75" customHeight="1">
      <c r="E667" s="41"/>
      <c r="J667" s="24"/>
      <c r="K667" s="24"/>
      <c r="L667" s="25"/>
      <c r="M667" s="25"/>
    </row>
    <row r="668" spans="5:13" ht="15.75" customHeight="1">
      <c r="E668" s="41"/>
      <c r="J668" s="24"/>
      <c r="K668" s="24"/>
      <c r="L668" s="25"/>
      <c r="M668" s="25"/>
    </row>
    <row r="669" spans="5:13" ht="15.75" customHeight="1">
      <c r="E669" s="41"/>
      <c r="J669" s="24"/>
      <c r="K669" s="24"/>
      <c r="L669" s="25"/>
      <c r="M669" s="25"/>
    </row>
    <row r="670" spans="5:13" ht="15.75" customHeight="1">
      <c r="E670" s="41"/>
      <c r="J670" s="24"/>
      <c r="K670" s="24"/>
      <c r="L670" s="25"/>
      <c r="M670" s="25"/>
    </row>
    <row r="671" spans="5:13" ht="15.75" customHeight="1">
      <c r="E671" s="41"/>
      <c r="J671" s="24"/>
      <c r="K671" s="24"/>
      <c r="L671" s="25"/>
      <c r="M671" s="25"/>
    </row>
    <row r="672" spans="5:13" ht="15.75" customHeight="1">
      <c r="E672" s="41"/>
      <c r="J672" s="24"/>
      <c r="K672" s="24"/>
      <c r="L672" s="25"/>
      <c r="M672" s="25"/>
    </row>
    <row r="673" spans="5:13" ht="15.75" customHeight="1">
      <c r="E673" s="41"/>
      <c r="J673" s="24"/>
      <c r="K673" s="24"/>
      <c r="L673" s="25"/>
      <c r="M673" s="25"/>
    </row>
    <row r="674" spans="5:13" ht="15.75" customHeight="1">
      <c r="E674" s="41"/>
      <c r="J674" s="24"/>
      <c r="K674" s="24"/>
      <c r="L674" s="25"/>
      <c r="M674" s="25"/>
    </row>
    <row r="675" spans="5:13" ht="15.75" customHeight="1">
      <c r="E675" s="41"/>
      <c r="J675" s="24"/>
      <c r="K675" s="24"/>
      <c r="L675" s="25"/>
      <c r="M675" s="25"/>
    </row>
    <row r="676" spans="5:13" ht="15.75" customHeight="1">
      <c r="E676" s="41"/>
      <c r="J676" s="24"/>
      <c r="K676" s="24"/>
      <c r="L676" s="25"/>
      <c r="M676" s="25"/>
    </row>
    <row r="677" spans="5:13" ht="15.75" customHeight="1">
      <c r="E677" s="41"/>
      <c r="J677" s="24"/>
      <c r="K677" s="24"/>
      <c r="L677" s="25"/>
      <c r="M677" s="25"/>
    </row>
    <row r="678" spans="5:13" ht="15.75" customHeight="1">
      <c r="E678" s="41"/>
      <c r="J678" s="24"/>
      <c r="K678" s="24"/>
      <c r="L678" s="25"/>
      <c r="M678" s="25"/>
    </row>
    <row r="679" spans="5:13" ht="15.75" customHeight="1">
      <c r="E679" s="41"/>
      <c r="J679" s="24"/>
      <c r="K679" s="24"/>
      <c r="L679" s="25"/>
      <c r="M679" s="25"/>
    </row>
    <row r="680" spans="5:13" ht="15.75" customHeight="1">
      <c r="E680" s="41"/>
      <c r="J680" s="24"/>
      <c r="K680" s="24"/>
      <c r="L680" s="25"/>
      <c r="M680" s="25"/>
    </row>
    <row r="681" spans="5:13" ht="15.75" customHeight="1">
      <c r="E681" s="41"/>
      <c r="J681" s="24"/>
      <c r="K681" s="24"/>
      <c r="L681" s="25"/>
      <c r="M681" s="25"/>
    </row>
    <row r="682" spans="5:13" ht="15.75" customHeight="1">
      <c r="E682" s="41"/>
      <c r="J682" s="24"/>
      <c r="K682" s="24"/>
      <c r="L682" s="25"/>
      <c r="M682" s="25"/>
    </row>
    <row r="683" spans="5:13" ht="15.75" customHeight="1">
      <c r="E683" s="41"/>
      <c r="J683" s="24"/>
      <c r="K683" s="24"/>
      <c r="L683" s="25"/>
      <c r="M683" s="25"/>
    </row>
    <row r="684" spans="5:13" ht="15.75" customHeight="1">
      <c r="E684" s="41"/>
      <c r="J684" s="24"/>
      <c r="K684" s="24"/>
      <c r="L684" s="25"/>
      <c r="M684" s="25"/>
    </row>
    <row r="685" spans="5:13" ht="15.75" customHeight="1">
      <c r="E685" s="41"/>
      <c r="J685" s="24"/>
      <c r="K685" s="24"/>
      <c r="L685" s="25"/>
      <c r="M685" s="25"/>
    </row>
    <row r="686" spans="5:13" ht="15.75" customHeight="1">
      <c r="E686" s="41"/>
      <c r="J686" s="24"/>
      <c r="K686" s="24"/>
      <c r="L686" s="25"/>
      <c r="M686" s="25"/>
    </row>
    <row r="687" spans="5:13" ht="15.75" customHeight="1">
      <c r="E687" s="41"/>
      <c r="J687" s="24"/>
      <c r="K687" s="24"/>
      <c r="L687" s="25"/>
      <c r="M687" s="25"/>
    </row>
    <row r="688" spans="5:13" ht="15.75" customHeight="1">
      <c r="E688" s="41"/>
      <c r="J688" s="24"/>
      <c r="K688" s="24"/>
      <c r="L688" s="25"/>
      <c r="M688" s="25"/>
    </row>
    <row r="689" spans="5:13" ht="15.75" customHeight="1">
      <c r="E689" s="41"/>
      <c r="J689" s="24"/>
      <c r="K689" s="24"/>
      <c r="L689" s="25"/>
      <c r="M689" s="25"/>
    </row>
    <row r="690" spans="5:13" ht="15.75" customHeight="1">
      <c r="E690" s="41"/>
      <c r="J690" s="24"/>
      <c r="K690" s="24"/>
      <c r="L690" s="25"/>
      <c r="M690" s="25"/>
    </row>
    <row r="691" spans="5:13" ht="15.75" customHeight="1">
      <c r="E691" s="41"/>
      <c r="J691" s="24"/>
      <c r="K691" s="24"/>
      <c r="L691" s="25"/>
      <c r="M691" s="25"/>
    </row>
    <row r="692" spans="5:13" ht="15.75" customHeight="1">
      <c r="E692" s="41"/>
      <c r="J692" s="24"/>
      <c r="K692" s="24"/>
      <c r="L692" s="25"/>
      <c r="M692" s="25"/>
    </row>
    <row r="693" spans="5:13" ht="15.75" customHeight="1">
      <c r="E693" s="41"/>
      <c r="J693" s="24"/>
      <c r="K693" s="24"/>
      <c r="L693" s="25"/>
      <c r="M693" s="25"/>
    </row>
    <row r="694" spans="5:13" ht="15.75" customHeight="1">
      <c r="E694" s="41"/>
      <c r="J694" s="24"/>
      <c r="K694" s="24"/>
      <c r="L694" s="25"/>
      <c r="M694" s="25"/>
    </row>
    <row r="695" spans="5:13" ht="15.75" customHeight="1">
      <c r="E695" s="41"/>
      <c r="J695" s="24"/>
      <c r="K695" s="24"/>
      <c r="L695" s="25"/>
      <c r="M695" s="25"/>
    </row>
    <row r="696" spans="5:13" ht="15.75" customHeight="1">
      <c r="E696" s="41"/>
      <c r="J696" s="24"/>
      <c r="K696" s="24"/>
      <c r="L696" s="25"/>
      <c r="M696" s="25"/>
    </row>
    <row r="697" spans="5:13" ht="15.75" customHeight="1">
      <c r="E697" s="41"/>
      <c r="J697" s="24"/>
      <c r="K697" s="24"/>
      <c r="L697" s="25"/>
      <c r="M697" s="25"/>
    </row>
    <row r="698" spans="5:13" ht="15.75" customHeight="1">
      <c r="E698" s="41"/>
      <c r="J698" s="24"/>
      <c r="K698" s="24"/>
      <c r="L698" s="25"/>
      <c r="M698" s="25"/>
    </row>
    <row r="699" spans="5:13" ht="15.75" customHeight="1">
      <c r="E699" s="41"/>
      <c r="J699" s="24"/>
      <c r="K699" s="24"/>
      <c r="L699" s="25"/>
      <c r="M699" s="25"/>
    </row>
    <row r="700" spans="5:13" ht="15.75" customHeight="1">
      <c r="E700" s="41"/>
      <c r="J700" s="24"/>
      <c r="K700" s="24"/>
      <c r="L700" s="25"/>
      <c r="M700" s="25"/>
    </row>
    <row r="701" spans="5:13" ht="15.75" customHeight="1">
      <c r="E701" s="41"/>
      <c r="J701" s="24"/>
      <c r="K701" s="24"/>
      <c r="L701" s="25"/>
      <c r="M701" s="25"/>
    </row>
    <row r="702" spans="5:13" ht="15.75" customHeight="1">
      <c r="E702" s="41"/>
      <c r="J702" s="24"/>
      <c r="K702" s="24"/>
      <c r="L702" s="25"/>
      <c r="M702" s="25"/>
    </row>
    <row r="703" spans="5:13" ht="15.75" customHeight="1">
      <c r="E703" s="41"/>
      <c r="J703" s="24"/>
      <c r="K703" s="24"/>
      <c r="L703" s="25"/>
      <c r="M703" s="25"/>
    </row>
    <row r="704" spans="5:13" ht="15.75" customHeight="1">
      <c r="E704" s="41"/>
      <c r="J704" s="24"/>
      <c r="K704" s="24"/>
      <c r="L704" s="25"/>
      <c r="M704" s="25"/>
    </row>
    <row r="705" spans="5:13" ht="15.75" customHeight="1">
      <c r="E705" s="41"/>
      <c r="J705" s="24"/>
      <c r="K705" s="24"/>
      <c r="L705" s="25"/>
      <c r="M705" s="25"/>
    </row>
    <row r="706" spans="5:13" ht="15.75" customHeight="1">
      <c r="E706" s="41"/>
      <c r="J706" s="24"/>
      <c r="K706" s="24"/>
      <c r="L706" s="25"/>
      <c r="M706" s="25"/>
    </row>
    <row r="707" spans="5:13" ht="15.75" customHeight="1">
      <c r="E707" s="41"/>
      <c r="J707" s="24"/>
      <c r="K707" s="24"/>
      <c r="L707" s="25"/>
      <c r="M707" s="25"/>
    </row>
    <row r="708" spans="5:13" ht="15.75" customHeight="1">
      <c r="E708" s="41"/>
      <c r="J708" s="24"/>
      <c r="K708" s="24"/>
      <c r="L708" s="25"/>
      <c r="M708" s="25"/>
    </row>
    <row r="709" spans="5:13" ht="15.75" customHeight="1">
      <c r="E709" s="41"/>
      <c r="J709" s="24"/>
      <c r="K709" s="24"/>
      <c r="L709" s="25"/>
      <c r="M709" s="25"/>
    </row>
    <row r="710" spans="5:13" ht="15.75" customHeight="1">
      <c r="E710" s="41"/>
      <c r="J710" s="24"/>
      <c r="K710" s="24"/>
      <c r="L710" s="25"/>
      <c r="M710" s="25"/>
    </row>
    <row r="711" spans="5:13" ht="15.75" customHeight="1">
      <c r="E711" s="41"/>
      <c r="J711" s="24"/>
      <c r="K711" s="24"/>
      <c r="L711" s="25"/>
      <c r="M711" s="25"/>
    </row>
    <row r="712" spans="5:13" ht="15.75" customHeight="1">
      <c r="E712" s="41"/>
      <c r="J712" s="24"/>
      <c r="K712" s="24"/>
      <c r="L712" s="25"/>
      <c r="M712" s="25"/>
    </row>
    <row r="713" spans="5:13" ht="15.75" customHeight="1">
      <c r="E713" s="41"/>
      <c r="J713" s="24"/>
      <c r="K713" s="24"/>
      <c r="L713" s="25"/>
      <c r="M713" s="25"/>
    </row>
    <row r="714" spans="5:13" ht="15.75" customHeight="1">
      <c r="E714" s="41"/>
      <c r="J714" s="24"/>
      <c r="K714" s="24"/>
      <c r="L714" s="25"/>
      <c r="M714" s="25"/>
    </row>
    <row r="715" spans="5:13" ht="15.75" customHeight="1">
      <c r="E715" s="41"/>
      <c r="J715" s="24"/>
      <c r="K715" s="24"/>
      <c r="L715" s="25"/>
      <c r="M715" s="25"/>
    </row>
    <row r="716" spans="5:13" ht="15.75" customHeight="1">
      <c r="E716" s="41"/>
      <c r="J716" s="24"/>
      <c r="K716" s="24"/>
      <c r="L716" s="25"/>
      <c r="M716" s="25"/>
    </row>
    <row r="717" spans="5:13" ht="15.75" customHeight="1">
      <c r="E717" s="41"/>
      <c r="J717" s="24"/>
      <c r="K717" s="24"/>
      <c r="L717" s="25"/>
      <c r="M717" s="25"/>
    </row>
    <row r="718" spans="5:13" ht="15.75" customHeight="1">
      <c r="E718" s="41"/>
      <c r="J718" s="24"/>
      <c r="K718" s="24"/>
      <c r="L718" s="25"/>
      <c r="M718" s="25"/>
    </row>
    <row r="719" spans="5:13" ht="15.75" customHeight="1">
      <c r="E719" s="41"/>
      <c r="J719" s="24"/>
      <c r="K719" s="24"/>
      <c r="L719" s="25"/>
      <c r="M719" s="25"/>
    </row>
    <row r="720" spans="5:13" ht="15.75" customHeight="1">
      <c r="E720" s="41"/>
      <c r="J720" s="24"/>
      <c r="K720" s="24"/>
      <c r="L720" s="25"/>
      <c r="M720" s="25"/>
    </row>
    <row r="721" spans="5:13" ht="15.75" customHeight="1">
      <c r="E721" s="41"/>
      <c r="J721" s="24"/>
      <c r="K721" s="24"/>
      <c r="L721" s="25"/>
      <c r="M721" s="25"/>
    </row>
    <row r="722" spans="5:13" ht="15.75" customHeight="1">
      <c r="E722" s="41"/>
      <c r="J722" s="24"/>
      <c r="K722" s="24"/>
      <c r="L722" s="25"/>
      <c r="M722" s="25"/>
    </row>
    <row r="723" spans="5:13" ht="15.75" customHeight="1">
      <c r="E723" s="41"/>
      <c r="J723" s="24"/>
      <c r="K723" s="24"/>
      <c r="L723" s="25"/>
      <c r="M723" s="25"/>
    </row>
    <row r="724" spans="5:13" ht="15.75" customHeight="1">
      <c r="E724" s="41"/>
      <c r="J724" s="24"/>
      <c r="K724" s="24"/>
      <c r="L724" s="25"/>
      <c r="M724" s="25"/>
    </row>
    <row r="725" spans="5:13" ht="15.75" customHeight="1">
      <c r="E725" s="41"/>
      <c r="J725" s="24"/>
      <c r="K725" s="24"/>
      <c r="L725" s="25"/>
      <c r="M725" s="25"/>
    </row>
    <row r="726" spans="5:13" ht="15.75" customHeight="1">
      <c r="E726" s="41"/>
      <c r="J726" s="24"/>
      <c r="K726" s="24"/>
      <c r="L726" s="25"/>
      <c r="M726" s="25"/>
    </row>
    <row r="727" spans="5:13" ht="15.75" customHeight="1">
      <c r="E727" s="41"/>
      <c r="J727" s="24"/>
      <c r="K727" s="24"/>
      <c r="L727" s="25"/>
      <c r="M727" s="25"/>
    </row>
    <row r="728" spans="5:13" ht="15.75" customHeight="1">
      <c r="E728" s="41"/>
      <c r="J728" s="24"/>
      <c r="K728" s="24"/>
      <c r="L728" s="25"/>
      <c r="M728" s="25"/>
    </row>
    <row r="729" spans="5:13" ht="15.75" customHeight="1">
      <c r="E729" s="41"/>
      <c r="J729" s="24"/>
      <c r="K729" s="24"/>
      <c r="L729" s="25"/>
      <c r="M729" s="25"/>
    </row>
    <row r="730" spans="5:13" ht="15.75" customHeight="1">
      <c r="E730" s="41"/>
      <c r="J730" s="24"/>
      <c r="K730" s="24"/>
      <c r="L730" s="25"/>
      <c r="M730" s="25"/>
    </row>
    <row r="731" spans="5:13" ht="15.75" customHeight="1">
      <c r="E731" s="41"/>
      <c r="J731" s="24"/>
      <c r="K731" s="24"/>
      <c r="L731" s="25"/>
      <c r="M731" s="25"/>
    </row>
    <row r="732" spans="5:13" ht="15.75" customHeight="1">
      <c r="E732" s="41"/>
      <c r="J732" s="24"/>
      <c r="K732" s="24"/>
      <c r="L732" s="25"/>
      <c r="M732" s="25"/>
    </row>
    <row r="733" spans="5:13" ht="15.75" customHeight="1">
      <c r="E733" s="41"/>
      <c r="J733" s="24"/>
      <c r="K733" s="24"/>
      <c r="L733" s="25"/>
      <c r="M733" s="25"/>
    </row>
    <row r="734" spans="5:13" ht="15.75" customHeight="1">
      <c r="E734" s="41"/>
      <c r="J734" s="24"/>
      <c r="K734" s="24"/>
      <c r="L734" s="25"/>
      <c r="M734" s="25"/>
    </row>
    <row r="735" spans="5:13" ht="15.75" customHeight="1">
      <c r="E735" s="41"/>
      <c r="J735" s="24"/>
      <c r="K735" s="24"/>
      <c r="L735" s="25"/>
      <c r="M735" s="25"/>
    </row>
    <row r="736" spans="5:13" ht="15.75" customHeight="1">
      <c r="E736" s="41"/>
      <c r="J736" s="24"/>
      <c r="K736" s="24"/>
      <c r="L736" s="25"/>
      <c r="M736" s="25"/>
    </row>
    <row r="737" spans="5:13" ht="15.75" customHeight="1">
      <c r="E737" s="41"/>
      <c r="J737" s="24"/>
      <c r="K737" s="24"/>
      <c r="L737" s="25"/>
      <c r="M737" s="25"/>
    </row>
    <row r="738" spans="5:13" ht="15.75" customHeight="1">
      <c r="E738" s="41"/>
      <c r="J738" s="24"/>
      <c r="K738" s="24"/>
      <c r="L738" s="25"/>
      <c r="M738" s="25"/>
    </row>
    <row r="739" spans="5:13" ht="15.75" customHeight="1">
      <c r="E739" s="41"/>
      <c r="J739" s="24"/>
      <c r="K739" s="24"/>
      <c r="L739" s="25"/>
      <c r="M739" s="25"/>
    </row>
    <row r="740" spans="5:13" ht="15.75" customHeight="1">
      <c r="E740" s="41"/>
      <c r="J740" s="24"/>
      <c r="K740" s="24"/>
      <c r="L740" s="25"/>
      <c r="M740" s="25"/>
    </row>
    <row r="741" spans="5:13" ht="15.75" customHeight="1">
      <c r="E741" s="41"/>
      <c r="J741" s="24"/>
      <c r="K741" s="24"/>
      <c r="L741" s="25"/>
      <c r="M741" s="25"/>
    </row>
    <row r="742" spans="5:13" ht="15.75" customHeight="1">
      <c r="E742" s="41"/>
      <c r="J742" s="24"/>
      <c r="K742" s="24"/>
      <c r="L742" s="25"/>
      <c r="M742" s="25"/>
    </row>
    <row r="743" spans="5:13" ht="15.75" customHeight="1">
      <c r="E743" s="41"/>
      <c r="J743" s="24"/>
      <c r="K743" s="24"/>
      <c r="L743" s="25"/>
      <c r="M743" s="25"/>
    </row>
    <row r="744" spans="5:13" ht="15.75" customHeight="1">
      <c r="E744" s="41"/>
      <c r="J744" s="24"/>
      <c r="K744" s="24"/>
      <c r="L744" s="25"/>
      <c r="M744" s="25"/>
    </row>
    <row r="745" spans="5:13" ht="15.75" customHeight="1">
      <c r="E745" s="41"/>
      <c r="J745" s="24"/>
      <c r="K745" s="24"/>
      <c r="L745" s="25"/>
      <c r="M745" s="25"/>
    </row>
    <row r="746" spans="5:13" ht="15.75" customHeight="1">
      <c r="E746" s="41"/>
      <c r="J746" s="24"/>
      <c r="K746" s="24"/>
      <c r="L746" s="25"/>
      <c r="M746" s="25"/>
    </row>
    <row r="747" spans="5:13" ht="15.75" customHeight="1">
      <c r="E747" s="41"/>
      <c r="J747" s="24"/>
      <c r="K747" s="24"/>
      <c r="L747" s="25"/>
      <c r="M747" s="25"/>
    </row>
    <row r="748" spans="5:13" ht="15.75" customHeight="1">
      <c r="E748" s="41"/>
      <c r="J748" s="24"/>
      <c r="K748" s="24"/>
      <c r="L748" s="25"/>
      <c r="M748" s="25"/>
    </row>
    <row r="749" spans="5:13" ht="15.75" customHeight="1">
      <c r="E749" s="41"/>
      <c r="J749" s="24"/>
      <c r="K749" s="24"/>
      <c r="L749" s="25"/>
      <c r="M749" s="25"/>
    </row>
    <row r="750" spans="5:13" ht="15.75" customHeight="1">
      <c r="E750" s="41"/>
      <c r="J750" s="24"/>
      <c r="K750" s="24"/>
      <c r="L750" s="25"/>
      <c r="M750" s="25"/>
    </row>
    <row r="751" spans="5:13" ht="15.75" customHeight="1">
      <c r="E751" s="41"/>
      <c r="J751" s="24"/>
      <c r="K751" s="24"/>
      <c r="L751" s="25"/>
      <c r="M751" s="25"/>
    </row>
    <row r="752" spans="5:13" ht="15.75" customHeight="1">
      <c r="E752" s="41"/>
      <c r="J752" s="24"/>
      <c r="K752" s="24"/>
      <c r="L752" s="25"/>
      <c r="M752" s="25"/>
    </row>
    <row r="753" spans="5:13" ht="15.75" customHeight="1">
      <c r="E753" s="41"/>
      <c r="J753" s="24"/>
      <c r="K753" s="24"/>
      <c r="L753" s="25"/>
      <c r="M753" s="25"/>
    </row>
    <row r="754" spans="5:13" ht="15.75" customHeight="1">
      <c r="E754" s="41"/>
      <c r="J754" s="24"/>
      <c r="K754" s="24"/>
      <c r="L754" s="25"/>
      <c r="M754" s="25"/>
    </row>
    <row r="755" spans="5:13" ht="15.75" customHeight="1">
      <c r="E755" s="41"/>
      <c r="J755" s="24"/>
      <c r="K755" s="24"/>
      <c r="L755" s="25"/>
      <c r="M755" s="25"/>
    </row>
    <row r="756" spans="5:13" ht="15.75" customHeight="1">
      <c r="E756" s="41"/>
      <c r="J756" s="24"/>
      <c r="K756" s="24"/>
      <c r="L756" s="25"/>
      <c r="M756" s="25"/>
    </row>
    <row r="757" spans="5:13" ht="15.75" customHeight="1">
      <c r="E757" s="41"/>
      <c r="J757" s="24"/>
      <c r="K757" s="24"/>
      <c r="L757" s="25"/>
      <c r="M757" s="25"/>
    </row>
    <row r="758" spans="5:13" ht="15.75" customHeight="1">
      <c r="E758" s="41"/>
      <c r="J758" s="24"/>
      <c r="K758" s="24"/>
      <c r="L758" s="25"/>
      <c r="M758" s="25"/>
    </row>
    <row r="759" spans="5:13" ht="15.75" customHeight="1">
      <c r="E759" s="41"/>
      <c r="J759" s="24"/>
      <c r="K759" s="24"/>
      <c r="L759" s="25"/>
      <c r="M759" s="25"/>
    </row>
    <row r="760" spans="5:13" ht="15.75" customHeight="1">
      <c r="E760" s="41"/>
      <c r="J760" s="24"/>
      <c r="K760" s="24"/>
      <c r="L760" s="25"/>
      <c r="M760" s="25"/>
    </row>
    <row r="761" spans="5:13" ht="15.75" customHeight="1">
      <c r="E761" s="41"/>
      <c r="J761" s="24"/>
      <c r="K761" s="24"/>
      <c r="L761" s="25"/>
      <c r="M761" s="25"/>
    </row>
    <row r="762" spans="5:13" ht="15.75" customHeight="1">
      <c r="E762" s="41"/>
      <c r="J762" s="24"/>
      <c r="K762" s="24"/>
      <c r="L762" s="25"/>
      <c r="M762" s="25"/>
    </row>
    <row r="763" spans="5:13" ht="15.75" customHeight="1">
      <c r="E763" s="41"/>
      <c r="J763" s="24"/>
      <c r="K763" s="24"/>
      <c r="L763" s="25"/>
      <c r="M763" s="25"/>
    </row>
    <row r="764" spans="5:13" ht="15.75" customHeight="1">
      <c r="E764" s="41"/>
      <c r="J764" s="24"/>
      <c r="K764" s="24"/>
      <c r="L764" s="25"/>
      <c r="M764" s="25"/>
    </row>
    <row r="765" spans="5:13" ht="15.75" customHeight="1">
      <c r="E765" s="41"/>
      <c r="J765" s="24"/>
      <c r="K765" s="24"/>
      <c r="L765" s="25"/>
      <c r="M765" s="25"/>
    </row>
    <row r="766" spans="5:13" ht="15.75" customHeight="1">
      <c r="E766" s="41"/>
      <c r="J766" s="24"/>
      <c r="K766" s="24"/>
      <c r="L766" s="25"/>
      <c r="M766" s="25"/>
    </row>
    <row r="767" spans="5:13" ht="15.75" customHeight="1">
      <c r="E767" s="41"/>
      <c r="J767" s="24"/>
      <c r="K767" s="24"/>
      <c r="L767" s="25"/>
      <c r="M767" s="25"/>
    </row>
    <row r="768" spans="5:13" ht="15.75" customHeight="1">
      <c r="E768" s="41"/>
      <c r="J768" s="24"/>
      <c r="K768" s="24"/>
      <c r="L768" s="25"/>
      <c r="M768" s="25"/>
    </row>
    <row r="769" spans="5:13" ht="15.75" customHeight="1">
      <c r="E769" s="41"/>
      <c r="J769" s="24"/>
      <c r="K769" s="24"/>
      <c r="L769" s="25"/>
      <c r="M769" s="25"/>
    </row>
    <row r="770" spans="5:13" ht="15.75" customHeight="1">
      <c r="E770" s="41"/>
      <c r="J770" s="24"/>
      <c r="K770" s="24"/>
      <c r="L770" s="25"/>
      <c r="M770" s="25"/>
    </row>
    <row r="771" spans="5:13" ht="15.75" customHeight="1">
      <c r="E771" s="41"/>
      <c r="J771" s="24"/>
      <c r="K771" s="24"/>
      <c r="L771" s="25"/>
      <c r="M771" s="25"/>
    </row>
    <row r="772" spans="5:13" ht="15.75" customHeight="1">
      <c r="E772" s="41"/>
      <c r="J772" s="24"/>
      <c r="K772" s="24"/>
      <c r="L772" s="25"/>
      <c r="M772" s="25"/>
    </row>
    <row r="773" spans="5:13" ht="15.75" customHeight="1">
      <c r="E773" s="41"/>
      <c r="J773" s="24"/>
      <c r="K773" s="24"/>
      <c r="L773" s="25"/>
      <c r="M773" s="25"/>
    </row>
    <row r="774" spans="5:13" ht="15.75" customHeight="1">
      <c r="E774" s="41"/>
      <c r="J774" s="24"/>
      <c r="K774" s="24"/>
      <c r="L774" s="25"/>
      <c r="M774" s="25"/>
    </row>
    <row r="775" spans="5:13" ht="15.75" customHeight="1">
      <c r="E775" s="41"/>
      <c r="J775" s="24"/>
      <c r="K775" s="24"/>
      <c r="L775" s="25"/>
      <c r="M775" s="25"/>
    </row>
    <row r="776" spans="5:13" ht="15.75" customHeight="1">
      <c r="E776" s="41"/>
      <c r="J776" s="24"/>
      <c r="K776" s="24"/>
      <c r="L776" s="25"/>
      <c r="M776" s="25"/>
    </row>
    <row r="777" spans="5:13" ht="15.75" customHeight="1">
      <c r="E777" s="41"/>
      <c r="J777" s="24"/>
      <c r="K777" s="24"/>
      <c r="L777" s="25"/>
      <c r="M777" s="25"/>
    </row>
    <row r="778" spans="5:13" ht="15.75" customHeight="1">
      <c r="E778" s="41"/>
      <c r="J778" s="24"/>
      <c r="K778" s="24"/>
      <c r="L778" s="25"/>
      <c r="M778" s="25"/>
    </row>
    <row r="779" spans="5:13" ht="15.75" customHeight="1">
      <c r="E779" s="41"/>
      <c r="J779" s="24"/>
      <c r="K779" s="24"/>
      <c r="L779" s="25"/>
      <c r="M779" s="25"/>
    </row>
    <row r="780" spans="5:13" ht="15.75" customHeight="1">
      <c r="E780" s="41"/>
      <c r="J780" s="24"/>
      <c r="K780" s="24"/>
      <c r="L780" s="25"/>
      <c r="M780" s="25"/>
    </row>
    <row r="781" spans="5:13" ht="15.75" customHeight="1">
      <c r="E781" s="41"/>
      <c r="J781" s="24"/>
      <c r="K781" s="24"/>
      <c r="L781" s="25"/>
      <c r="M781" s="25"/>
    </row>
    <row r="782" spans="5:13" ht="15.75" customHeight="1">
      <c r="E782" s="41"/>
      <c r="J782" s="24"/>
      <c r="K782" s="24"/>
      <c r="L782" s="25"/>
      <c r="M782" s="25"/>
    </row>
    <row r="783" spans="5:13" ht="15.75" customHeight="1">
      <c r="E783" s="41"/>
      <c r="J783" s="24"/>
      <c r="K783" s="24"/>
      <c r="L783" s="25"/>
      <c r="M783" s="25"/>
    </row>
    <row r="784" spans="5:13" ht="15.75" customHeight="1">
      <c r="E784" s="41"/>
      <c r="J784" s="24"/>
      <c r="K784" s="24"/>
      <c r="L784" s="25"/>
      <c r="M784" s="25"/>
    </row>
    <row r="785" spans="5:13" ht="15.75" customHeight="1">
      <c r="E785" s="41"/>
      <c r="J785" s="24"/>
      <c r="K785" s="24"/>
      <c r="L785" s="25"/>
      <c r="M785" s="25"/>
    </row>
    <row r="786" spans="5:13" ht="15.75" customHeight="1">
      <c r="E786" s="41"/>
      <c r="J786" s="24"/>
      <c r="K786" s="24"/>
      <c r="L786" s="25"/>
      <c r="M786" s="25"/>
    </row>
    <row r="787" spans="5:13" ht="15.75" customHeight="1">
      <c r="E787" s="41"/>
      <c r="J787" s="24"/>
      <c r="K787" s="24"/>
      <c r="L787" s="25"/>
      <c r="M787" s="25"/>
    </row>
    <row r="788" spans="5:13" ht="15.75" customHeight="1">
      <c r="E788" s="41"/>
      <c r="J788" s="24"/>
      <c r="K788" s="24"/>
      <c r="L788" s="25"/>
      <c r="M788" s="25"/>
    </row>
    <row r="789" spans="5:13" ht="15.75" customHeight="1">
      <c r="E789" s="41"/>
      <c r="J789" s="24"/>
      <c r="K789" s="24"/>
      <c r="L789" s="25"/>
      <c r="M789" s="25"/>
    </row>
    <row r="790" spans="5:13" ht="15.75" customHeight="1">
      <c r="E790" s="41"/>
      <c r="J790" s="24"/>
      <c r="K790" s="24"/>
      <c r="L790" s="25"/>
      <c r="M790" s="25"/>
    </row>
    <row r="791" spans="5:13" ht="15.75" customHeight="1">
      <c r="E791" s="41"/>
      <c r="J791" s="24"/>
      <c r="K791" s="24"/>
      <c r="L791" s="25"/>
      <c r="M791" s="25"/>
    </row>
    <row r="792" spans="5:13" ht="15.75" customHeight="1">
      <c r="E792" s="41"/>
      <c r="J792" s="24"/>
      <c r="K792" s="24"/>
      <c r="L792" s="25"/>
      <c r="M792" s="25"/>
    </row>
    <row r="793" spans="5:13" ht="15.75" customHeight="1">
      <c r="E793" s="41"/>
      <c r="J793" s="24"/>
      <c r="K793" s="24"/>
      <c r="L793" s="25"/>
      <c r="M793" s="25"/>
    </row>
    <row r="794" spans="5:13" ht="15.75" customHeight="1">
      <c r="E794" s="41"/>
      <c r="J794" s="24"/>
      <c r="K794" s="24"/>
      <c r="L794" s="25"/>
      <c r="M794" s="25"/>
    </row>
    <row r="795" spans="5:13" ht="15.75" customHeight="1">
      <c r="E795" s="41"/>
      <c r="J795" s="24"/>
      <c r="K795" s="24"/>
      <c r="L795" s="25"/>
      <c r="M795" s="25"/>
    </row>
    <row r="796" spans="5:13" ht="15.75" customHeight="1">
      <c r="E796" s="41"/>
      <c r="J796" s="24"/>
      <c r="K796" s="24"/>
      <c r="L796" s="25"/>
      <c r="M796" s="25"/>
    </row>
    <row r="797" spans="5:13" ht="15.75" customHeight="1">
      <c r="E797" s="41"/>
      <c r="J797" s="24"/>
      <c r="K797" s="24"/>
      <c r="L797" s="25"/>
      <c r="M797" s="25"/>
    </row>
    <row r="798" spans="5:13" ht="15.75" customHeight="1">
      <c r="E798" s="41"/>
      <c r="J798" s="24"/>
      <c r="K798" s="24"/>
      <c r="L798" s="25"/>
      <c r="M798" s="25"/>
    </row>
    <row r="799" spans="5:13" ht="15.75" customHeight="1">
      <c r="E799" s="41"/>
      <c r="J799" s="24"/>
      <c r="K799" s="24"/>
      <c r="L799" s="25"/>
      <c r="M799" s="25"/>
    </row>
    <row r="800" spans="5:13" ht="15.75" customHeight="1">
      <c r="E800" s="41"/>
      <c r="J800" s="24"/>
      <c r="K800" s="24"/>
      <c r="L800" s="25"/>
      <c r="M800" s="25"/>
    </row>
    <row r="801" spans="5:13" ht="15.75" customHeight="1">
      <c r="E801" s="41"/>
      <c r="J801" s="24"/>
      <c r="K801" s="24"/>
      <c r="L801" s="25"/>
      <c r="M801" s="25"/>
    </row>
    <row r="802" spans="5:13" ht="15.75" customHeight="1">
      <c r="E802" s="41"/>
      <c r="J802" s="24"/>
      <c r="K802" s="24"/>
      <c r="L802" s="25"/>
      <c r="M802" s="25"/>
    </row>
    <row r="803" spans="5:13" ht="15.75" customHeight="1">
      <c r="E803" s="41"/>
      <c r="J803" s="24"/>
      <c r="K803" s="24"/>
      <c r="L803" s="25"/>
      <c r="M803" s="25"/>
    </row>
    <row r="804" spans="5:13" ht="15.75" customHeight="1">
      <c r="E804" s="41"/>
      <c r="J804" s="24"/>
      <c r="K804" s="24"/>
      <c r="L804" s="25"/>
      <c r="M804" s="25"/>
    </row>
    <row r="805" spans="5:13" ht="15.75" customHeight="1">
      <c r="E805" s="41"/>
      <c r="J805" s="24"/>
      <c r="K805" s="24"/>
      <c r="L805" s="25"/>
      <c r="M805" s="25"/>
    </row>
    <row r="806" spans="5:13" ht="15.75" customHeight="1">
      <c r="E806" s="41"/>
      <c r="J806" s="24"/>
      <c r="K806" s="24"/>
      <c r="L806" s="25"/>
      <c r="M806" s="25"/>
    </row>
    <row r="807" spans="5:13" ht="15.75" customHeight="1">
      <c r="E807" s="41"/>
      <c r="J807" s="24"/>
      <c r="K807" s="24"/>
      <c r="L807" s="25"/>
      <c r="M807" s="25"/>
    </row>
    <row r="808" spans="5:13" ht="15.75" customHeight="1">
      <c r="E808" s="41"/>
      <c r="J808" s="24"/>
      <c r="K808" s="24"/>
      <c r="L808" s="25"/>
      <c r="M808" s="25"/>
    </row>
    <row r="809" spans="5:13" ht="15.75" customHeight="1">
      <c r="E809" s="41"/>
      <c r="J809" s="24"/>
      <c r="K809" s="24"/>
      <c r="L809" s="25"/>
      <c r="M809" s="25"/>
    </row>
    <row r="810" spans="5:13" ht="15.75" customHeight="1">
      <c r="E810" s="41"/>
      <c r="J810" s="24"/>
      <c r="K810" s="24"/>
      <c r="L810" s="25"/>
      <c r="M810" s="25"/>
    </row>
    <row r="811" spans="5:13" ht="15.75" customHeight="1">
      <c r="E811" s="41"/>
      <c r="J811" s="24"/>
      <c r="K811" s="24"/>
      <c r="L811" s="25"/>
      <c r="M811" s="25"/>
    </row>
    <row r="812" spans="5:13" ht="15.75" customHeight="1">
      <c r="E812" s="41"/>
      <c r="J812" s="24"/>
      <c r="K812" s="24"/>
      <c r="L812" s="25"/>
      <c r="M812" s="25"/>
    </row>
    <row r="813" spans="5:13" ht="15.75" customHeight="1">
      <c r="E813" s="41"/>
      <c r="J813" s="24"/>
      <c r="K813" s="24"/>
      <c r="L813" s="25"/>
      <c r="M813" s="25"/>
    </row>
    <row r="814" spans="5:13" ht="15.75" customHeight="1">
      <c r="E814" s="41"/>
      <c r="J814" s="24"/>
      <c r="K814" s="24"/>
      <c r="L814" s="25"/>
      <c r="M814" s="25"/>
    </row>
    <row r="815" spans="5:13" ht="15.75" customHeight="1">
      <c r="E815" s="41"/>
      <c r="J815" s="24"/>
      <c r="K815" s="24"/>
      <c r="L815" s="25"/>
      <c r="M815" s="25"/>
    </row>
    <row r="816" spans="5:13" ht="15.75" customHeight="1">
      <c r="E816" s="41"/>
      <c r="J816" s="24"/>
      <c r="K816" s="24"/>
      <c r="L816" s="25"/>
      <c r="M816" s="25"/>
    </row>
    <row r="817" spans="5:13" ht="15.75" customHeight="1">
      <c r="E817" s="41"/>
      <c r="J817" s="24"/>
      <c r="K817" s="24"/>
      <c r="L817" s="25"/>
      <c r="M817" s="25"/>
    </row>
    <row r="818" spans="5:13" ht="15.75" customHeight="1">
      <c r="E818" s="41"/>
      <c r="J818" s="24"/>
      <c r="K818" s="24"/>
      <c r="L818" s="25"/>
      <c r="M818" s="25"/>
    </row>
    <row r="819" spans="5:13" ht="15.75" customHeight="1">
      <c r="E819" s="41"/>
      <c r="J819" s="24"/>
      <c r="K819" s="24"/>
      <c r="L819" s="25"/>
      <c r="M819" s="25"/>
    </row>
    <row r="820" spans="5:13" ht="15.75" customHeight="1">
      <c r="E820" s="41"/>
      <c r="J820" s="24"/>
      <c r="K820" s="24"/>
      <c r="L820" s="25"/>
      <c r="M820" s="25"/>
    </row>
    <row r="821" spans="5:13" ht="15.75" customHeight="1">
      <c r="E821" s="41"/>
      <c r="J821" s="24"/>
      <c r="K821" s="24"/>
      <c r="L821" s="25"/>
      <c r="M821" s="25"/>
    </row>
    <row r="822" spans="5:13" ht="15.75" customHeight="1">
      <c r="E822" s="41"/>
      <c r="J822" s="24"/>
      <c r="K822" s="24"/>
      <c r="L822" s="25"/>
      <c r="M822" s="25"/>
    </row>
    <row r="823" spans="5:13" ht="15.75" customHeight="1">
      <c r="E823" s="41"/>
      <c r="J823" s="24"/>
      <c r="K823" s="24"/>
      <c r="L823" s="25"/>
      <c r="M823" s="25"/>
    </row>
    <row r="824" spans="5:13" ht="15.75" customHeight="1">
      <c r="E824" s="41"/>
      <c r="J824" s="24"/>
      <c r="K824" s="24"/>
      <c r="L824" s="25"/>
      <c r="M824" s="25"/>
    </row>
    <row r="825" spans="5:13" ht="15.75" customHeight="1">
      <c r="E825" s="41"/>
      <c r="J825" s="24"/>
      <c r="K825" s="24"/>
      <c r="L825" s="25"/>
      <c r="M825" s="25"/>
    </row>
    <row r="826" spans="5:13" ht="15.75" customHeight="1">
      <c r="E826" s="41"/>
      <c r="J826" s="24"/>
      <c r="K826" s="24"/>
      <c r="L826" s="25"/>
      <c r="M826" s="25"/>
    </row>
    <row r="827" spans="5:13" ht="15.75" customHeight="1">
      <c r="E827" s="41"/>
      <c r="J827" s="24"/>
      <c r="K827" s="24"/>
      <c r="L827" s="25"/>
      <c r="M827" s="25"/>
    </row>
    <row r="828" spans="5:13" ht="15.75" customHeight="1">
      <c r="E828" s="41"/>
      <c r="J828" s="24"/>
      <c r="K828" s="24"/>
      <c r="L828" s="25"/>
      <c r="M828" s="25"/>
    </row>
    <row r="829" spans="5:13" ht="15.75" customHeight="1">
      <c r="E829" s="41"/>
      <c r="J829" s="24"/>
      <c r="K829" s="24"/>
      <c r="L829" s="25"/>
      <c r="M829" s="25"/>
    </row>
    <row r="830" spans="5:13" ht="15.75" customHeight="1">
      <c r="E830" s="41"/>
      <c r="J830" s="24"/>
      <c r="K830" s="24"/>
      <c r="L830" s="25"/>
      <c r="M830" s="25"/>
    </row>
    <row r="831" spans="5:13" ht="15.75" customHeight="1">
      <c r="E831" s="41"/>
      <c r="J831" s="24"/>
      <c r="K831" s="24"/>
      <c r="L831" s="25"/>
      <c r="M831" s="25"/>
    </row>
    <row r="832" spans="5:13" ht="15.75" customHeight="1">
      <c r="E832" s="41"/>
      <c r="J832" s="24"/>
      <c r="K832" s="24"/>
      <c r="L832" s="25"/>
      <c r="M832" s="25"/>
    </row>
    <row r="833" spans="5:13" ht="15.75" customHeight="1">
      <c r="E833" s="41"/>
      <c r="J833" s="24"/>
      <c r="K833" s="24"/>
      <c r="L833" s="25"/>
      <c r="M833" s="25"/>
    </row>
    <row r="834" spans="5:13" ht="15.75" customHeight="1">
      <c r="E834" s="41"/>
      <c r="J834" s="24"/>
      <c r="K834" s="24"/>
      <c r="L834" s="25"/>
      <c r="M834" s="25"/>
    </row>
    <row r="835" spans="5:13" ht="15.75" customHeight="1">
      <c r="E835" s="41"/>
      <c r="J835" s="24"/>
      <c r="K835" s="24"/>
      <c r="L835" s="25"/>
      <c r="M835" s="25"/>
    </row>
    <row r="836" spans="5:13" ht="15.75" customHeight="1">
      <c r="E836" s="41"/>
      <c r="J836" s="24"/>
      <c r="K836" s="24"/>
      <c r="L836" s="25"/>
      <c r="M836" s="25"/>
    </row>
    <row r="837" spans="5:13" ht="15.75" customHeight="1">
      <c r="E837" s="41"/>
      <c r="J837" s="24"/>
      <c r="K837" s="24"/>
      <c r="L837" s="25"/>
      <c r="M837" s="25"/>
    </row>
    <row r="838" spans="5:13" ht="15.75" customHeight="1">
      <c r="E838" s="41"/>
      <c r="J838" s="24"/>
      <c r="K838" s="24"/>
      <c r="L838" s="25"/>
      <c r="M838" s="25"/>
    </row>
    <row r="839" spans="5:13" ht="15.75" customHeight="1">
      <c r="E839" s="41"/>
      <c r="J839" s="24"/>
      <c r="K839" s="24"/>
      <c r="L839" s="25"/>
      <c r="M839" s="25"/>
    </row>
    <row r="840" spans="5:13" ht="15.75" customHeight="1">
      <c r="E840" s="41"/>
      <c r="J840" s="24"/>
      <c r="K840" s="24"/>
      <c r="L840" s="25"/>
      <c r="M840" s="25"/>
    </row>
    <row r="841" spans="5:13" ht="15.75" customHeight="1">
      <c r="E841" s="41"/>
      <c r="J841" s="24"/>
      <c r="K841" s="24"/>
      <c r="L841" s="25"/>
      <c r="M841" s="25"/>
    </row>
    <row r="842" spans="5:13" ht="15.75" customHeight="1">
      <c r="E842" s="41"/>
      <c r="J842" s="24"/>
      <c r="K842" s="24"/>
      <c r="L842" s="25"/>
      <c r="M842" s="25"/>
    </row>
    <row r="843" spans="5:13" ht="15.75" customHeight="1">
      <c r="E843" s="41"/>
      <c r="J843" s="24"/>
      <c r="K843" s="24"/>
      <c r="L843" s="25"/>
      <c r="M843" s="25"/>
    </row>
    <row r="844" spans="5:13" ht="15.75" customHeight="1">
      <c r="E844" s="41"/>
      <c r="J844" s="24"/>
      <c r="K844" s="24"/>
      <c r="L844" s="25"/>
      <c r="M844" s="25"/>
    </row>
    <row r="845" spans="5:13" ht="15.75" customHeight="1">
      <c r="E845" s="41"/>
      <c r="J845" s="24"/>
      <c r="K845" s="24"/>
      <c r="L845" s="25"/>
      <c r="M845" s="25"/>
    </row>
    <row r="846" spans="5:13" ht="15.75" customHeight="1">
      <c r="E846" s="41"/>
      <c r="J846" s="24"/>
      <c r="K846" s="24"/>
      <c r="L846" s="25"/>
      <c r="M846" s="25"/>
    </row>
    <row r="847" spans="5:13" ht="15.75" customHeight="1">
      <c r="E847" s="41"/>
      <c r="J847" s="24"/>
      <c r="K847" s="24"/>
      <c r="L847" s="25"/>
      <c r="M847" s="25"/>
    </row>
    <row r="848" spans="5:13" ht="15.75" customHeight="1">
      <c r="E848" s="41"/>
      <c r="J848" s="24"/>
      <c r="K848" s="24"/>
      <c r="L848" s="25"/>
      <c r="M848" s="25"/>
    </row>
    <row r="849" spans="5:13" ht="15.75" customHeight="1">
      <c r="E849" s="41"/>
      <c r="J849" s="24"/>
      <c r="K849" s="24"/>
      <c r="L849" s="25"/>
      <c r="M849" s="25"/>
    </row>
    <row r="850" spans="5:13" ht="15.75" customHeight="1">
      <c r="E850" s="41"/>
      <c r="J850" s="24"/>
      <c r="K850" s="24"/>
      <c r="L850" s="25"/>
      <c r="M850" s="25"/>
    </row>
    <row r="851" spans="5:13" ht="15.75" customHeight="1">
      <c r="E851" s="41"/>
      <c r="J851" s="24"/>
      <c r="K851" s="24"/>
      <c r="L851" s="25"/>
      <c r="M851" s="25"/>
    </row>
    <row r="852" spans="5:13" ht="15.75" customHeight="1">
      <c r="E852" s="41"/>
      <c r="J852" s="24"/>
      <c r="K852" s="24"/>
      <c r="L852" s="25"/>
      <c r="M852" s="25"/>
    </row>
    <row r="853" spans="5:13" ht="15.75" customHeight="1">
      <c r="E853" s="41"/>
      <c r="J853" s="24"/>
      <c r="K853" s="24"/>
      <c r="L853" s="25"/>
      <c r="M853" s="25"/>
    </row>
    <row r="854" spans="5:13" ht="15.75" customHeight="1">
      <c r="E854" s="41"/>
      <c r="J854" s="24"/>
      <c r="K854" s="24"/>
      <c r="L854" s="25"/>
      <c r="M854" s="25"/>
    </row>
    <row r="855" spans="5:13" ht="15.75" customHeight="1">
      <c r="E855" s="41"/>
      <c r="J855" s="24"/>
      <c r="K855" s="24"/>
      <c r="L855" s="25"/>
      <c r="M855" s="25"/>
    </row>
    <row r="856" spans="5:13" ht="15.75" customHeight="1">
      <c r="E856" s="41"/>
      <c r="J856" s="24"/>
      <c r="K856" s="24"/>
      <c r="L856" s="25"/>
      <c r="M856" s="25"/>
    </row>
    <row r="857" spans="5:13" ht="15.75" customHeight="1">
      <c r="E857" s="41"/>
      <c r="J857" s="24"/>
      <c r="K857" s="24"/>
      <c r="L857" s="25"/>
      <c r="M857" s="25"/>
    </row>
    <row r="858" spans="5:13" ht="15.75" customHeight="1">
      <c r="E858" s="41"/>
      <c r="J858" s="24"/>
      <c r="K858" s="24"/>
      <c r="L858" s="25"/>
      <c r="M858" s="25"/>
    </row>
    <row r="859" spans="5:13" ht="15.75" customHeight="1">
      <c r="E859" s="41"/>
      <c r="J859" s="24"/>
      <c r="K859" s="24"/>
      <c r="L859" s="25"/>
      <c r="M859" s="25"/>
    </row>
    <row r="860" spans="5:13" ht="15.75" customHeight="1">
      <c r="E860" s="41"/>
      <c r="J860" s="24"/>
      <c r="K860" s="24"/>
      <c r="L860" s="25"/>
      <c r="M860" s="25"/>
    </row>
    <row r="861" spans="5:13" ht="15.75" customHeight="1">
      <c r="E861" s="41"/>
      <c r="J861" s="24"/>
      <c r="K861" s="24"/>
      <c r="L861" s="25"/>
      <c r="M861" s="25"/>
    </row>
    <row r="862" spans="5:13" ht="15.75" customHeight="1">
      <c r="E862" s="41"/>
      <c r="J862" s="24"/>
      <c r="K862" s="24"/>
      <c r="L862" s="25"/>
      <c r="M862" s="25"/>
    </row>
    <row r="863" spans="5:13" ht="15.75" customHeight="1">
      <c r="E863" s="41"/>
      <c r="J863" s="24"/>
      <c r="K863" s="24"/>
      <c r="L863" s="25"/>
      <c r="M863" s="25"/>
    </row>
    <row r="864" spans="5:13" ht="15.75" customHeight="1">
      <c r="E864" s="41"/>
      <c r="J864" s="24"/>
      <c r="K864" s="24"/>
      <c r="L864" s="25"/>
      <c r="M864" s="25"/>
    </row>
    <row r="865" spans="5:13" ht="15.75" customHeight="1">
      <c r="E865" s="41"/>
      <c r="J865" s="24"/>
      <c r="K865" s="24"/>
      <c r="L865" s="25"/>
      <c r="M865" s="25"/>
    </row>
    <row r="866" spans="5:13" ht="15.75" customHeight="1">
      <c r="E866" s="41"/>
      <c r="J866" s="24"/>
      <c r="K866" s="24"/>
      <c r="L866" s="25"/>
      <c r="M866" s="25"/>
    </row>
    <row r="867" spans="5:13" ht="15.75" customHeight="1">
      <c r="E867" s="41"/>
      <c r="J867" s="24"/>
      <c r="K867" s="24"/>
      <c r="L867" s="25"/>
      <c r="M867" s="25"/>
    </row>
    <row r="868" spans="5:13" ht="15.75" customHeight="1">
      <c r="E868" s="41"/>
      <c r="J868" s="24"/>
      <c r="K868" s="24"/>
      <c r="L868" s="25"/>
      <c r="M868" s="25"/>
    </row>
    <row r="869" spans="5:13" ht="15.75" customHeight="1">
      <c r="E869" s="41"/>
      <c r="J869" s="24"/>
      <c r="K869" s="24"/>
      <c r="L869" s="25"/>
      <c r="M869" s="25"/>
    </row>
    <row r="870" spans="5:13" ht="15.75" customHeight="1">
      <c r="E870" s="41"/>
      <c r="J870" s="24"/>
      <c r="K870" s="24"/>
      <c r="L870" s="25"/>
      <c r="M870" s="25"/>
    </row>
    <row r="871" spans="5:13" ht="15.75" customHeight="1">
      <c r="E871" s="41"/>
      <c r="J871" s="24"/>
      <c r="K871" s="24"/>
      <c r="L871" s="25"/>
      <c r="M871" s="25"/>
    </row>
    <row r="872" spans="5:13" ht="15.75" customHeight="1">
      <c r="E872" s="41"/>
      <c r="J872" s="24"/>
      <c r="K872" s="24"/>
      <c r="L872" s="25"/>
      <c r="M872" s="25"/>
    </row>
    <row r="873" spans="5:13" ht="15.75" customHeight="1">
      <c r="E873" s="41"/>
      <c r="J873" s="24"/>
      <c r="K873" s="24"/>
      <c r="L873" s="25"/>
      <c r="M873" s="25"/>
    </row>
    <row r="874" spans="5:13" ht="15.75" customHeight="1">
      <c r="E874" s="41"/>
      <c r="J874" s="24"/>
      <c r="K874" s="24"/>
      <c r="L874" s="25"/>
      <c r="M874" s="25"/>
    </row>
    <row r="875" spans="5:13" ht="15.75" customHeight="1">
      <c r="E875" s="41"/>
      <c r="J875" s="24"/>
      <c r="K875" s="24"/>
      <c r="L875" s="25"/>
      <c r="M875" s="25"/>
    </row>
    <row r="876" spans="5:13" ht="15.75" customHeight="1">
      <c r="E876" s="41"/>
      <c r="J876" s="24"/>
      <c r="K876" s="24"/>
      <c r="L876" s="25"/>
      <c r="M876" s="25"/>
    </row>
    <row r="877" spans="5:13" ht="15.75" customHeight="1">
      <c r="E877" s="41"/>
      <c r="J877" s="24"/>
      <c r="K877" s="24"/>
      <c r="L877" s="25"/>
      <c r="M877" s="25"/>
    </row>
    <row r="878" spans="5:13" ht="15.75" customHeight="1">
      <c r="E878" s="41"/>
      <c r="J878" s="24"/>
      <c r="K878" s="24"/>
      <c r="L878" s="25"/>
      <c r="M878" s="25"/>
    </row>
    <row r="879" spans="5:13" ht="15.75" customHeight="1">
      <c r="E879" s="41"/>
      <c r="J879" s="24"/>
      <c r="K879" s="24"/>
      <c r="L879" s="25"/>
      <c r="M879" s="25"/>
    </row>
    <row r="880" spans="5:13" ht="15.75" customHeight="1">
      <c r="E880" s="41"/>
      <c r="J880" s="24"/>
      <c r="K880" s="24"/>
      <c r="L880" s="25"/>
      <c r="M880" s="25"/>
    </row>
    <row r="881" spans="5:13" ht="15.75" customHeight="1">
      <c r="E881" s="41"/>
      <c r="J881" s="24"/>
      <c r="K881" s="24"/>
      <c r="L881" s="25"/>
      <c r="M881" s="25"/>
    </row>
    <row r="882" spans="5:13" ht="15.75" customHeight="1">
      <c r="E882" s="41"/>
      <c r="J882" s="24"/>
      <c r="K882" s="24"/>
      <c r="L882" s="25"/>
      <c r="M882" s="25"/>
    </row>
    <row r="883" spans="5:13" ht="15.75" customHeight="1">
      <c r="E883" s="41"/>
      <c r="J883" s="24"/>
      <c r="K883" s="24"/>
      <c r="L883" s="25"/>
      <c r="M883" s="25"/>
    </row>
    <row r="884" spans="5:13" ht="15.75" customHeight="1">
      <c r="E884" s="41"/>
      <c r="J884" s="24"/>
      <c r="K884" s="24"/>
      <c r="L884" s="25"/>
      <c r="M884" s="25"/>
    </row>
    <row r="885" spans="5:13" ht="15.75" customHeight="1">
      <c r="E885" s="41"/>
      <c r="J885" s="24"/>
      <c r="K885" s="24"/>
      <c r="L885" s="25"/>
      <c r="M885" s="25"/>
    </row>
    <row r="886" spans="5:13" ht="15.75" customHeight="1">
      <c r="E886" s="41"/>
      <c r="J886" s="24"/>
      <c r="K886" s="24"/>
      <c r="L886" s="25"/>
      <c r="M886" s="25"/>
    </row>
    <row r="887" spans="5:13" ht="15.75" customHeight="1">
      <c r="E887" s="41"/>
      <c r="J887" s="24"/>
      <c r="K887" s="24"/>
      <c r="L887" s="25"/>
      <c r="M887" s="25"/>
    </row>
    <row r="888" spans="5:13" ht="15.75" customHeight="1">
      <c r="E888" s="41"/>
      <c r="J888" s="24"/>
      <c r="K888" s="24"/>
      <c r="L888" s="25"/>
      <c r="M888" s="25"/>
    </row>
    <row r="889" spans="5:13" ht="15.75" customHeight="1">
      <c r="E889" s="41"/>
      <c r="J889" s="24"/>
      <c r="K889" s="24"/>
      <c r="L889" s="25"/>
      <c r="M889" s="25"/>
    </row>
    <row r="890" spans="5:13" ht="15.75" customHeight="1">
      <c r="E890" s="41"/>
      <c r="J890" s="24"/>
      <c r="K890" s="24"/>
      <c r="L890" s="25"/>
      <c r="M890" s="25"/>
    </row>
    <row r="891" spans="5:13" ht="15.75" customHeight="1">
      <c r="E891" s="41"/>
      <c r="J891" s="24"/>
      <c r="K891" s="24"/>
      <c r="L891" s="25"/>
      <c r="M891" s="25"/>
    </row>
    <row r="892" spans="5:13" ht="15.75" customHeight="1">
      <c r="E892" s="41"/>
      <c r="J892" s="24"/>
      <c r="K892" s="24"/>
      <c r="L892" s="25"/>
      <c r="M892" s="25"/>
    </row>
    <row r="893" spans="5:13" ht="15.75" customHeight="1">
      <c r="E893" s="41"/>
      <c r="J893" s="24"/>
      <c r="K893" s="24"/>
      <c r="L893" s="25"/>
      <c r="M893" s="25"/>
    </row>
    <row r="894" spans="5:13" ht="15.75" customHeight="1">
      <c r="E894" s="41"/>
      <c r="J894" s="24"/>
      <c r="K894" s="24"/>
      <c r="L894" s="25"/>
      <c r="M894" s="25"/>
    </row>
    <row r="895" spans="5:13" ht="15.75" customHeight="1">
      <c r="E895" s="41"/>
      <c r="J895" s="24"/>
      <c r="K895" s="24"/>
      <c r="L895" s="25"/>
      <c r="M895" s="25"/>
    </row>
    <row r="896" spans="5:13" ht="15.75" customHeight="1">
      <c r="E896" s="41"/>
      <c r="J896" s="24"/>
      <c r="K896" s="24"/>
      <c r="L896" s="25"/>
      <c r="M896" s="25"/>
    </row>
    <row r="897" spans="5:13" ht="15.75" customHeight="1">
      <c r="E897" s="41"/>
      <c r="J897" s="24"/>
      <c r="K897" s="24"/>
      <c r="L897" s="25"/>
      <c r="M897" s="25"/>
    </row>
    <row r="898" spans="5:13" ht="15.75" customHeight="1">
      <c r="E898" s="41"/>
      <c r="J898" s="24"/>
      <c r="K898" s="24"/>
      <c r="L898" s="25"/>
      <c r="M898" s="25"/>
    </row>
    <row r="899" spans="5:13" ht="15.75" customHeight="1">
      <c r="E899" s="41"/>
      <c r="J899" s="24"/>
      <c r="K899" s="24"/>
      <c r="L899" s="25"/>
      <c r="M899" s="25"/>
    </row>
    <row r="900" spans="5:13" ht="15.75" customHeight="1">
      <c r="E900" s="41"/>
      <c r="J900" s="24"/>
      <c r="K900" s="24"/>
      <c r="L900" s="25"/>
      <c r="M900" s="25"/>
    </row>
    <row r="901" spans="5:13" ht="15.75" customHeight="1">
      <c r="E901" s="41"/>
      <c r="J901" s="24"/>
      <c r="K901" s="24"/>
      <c r="L901" s="25"/>
      <c r="M901" s="25"/>
    </row>
    <row r="902" spans="5:13" ht="15.75" customHeight="1">
      <c r="E902" s="41"/>
      <c r="J902" s="24"/>
      <c r="K902" s="24"/>
      <c r="L902" s="25"/>
      <c r="M902" s="25"/>
    </row>
    <row r="903" spans="5:13" ht="15.75" customHeight="1">
      <c r="E903" s="41"/>
      <c r="J903" s="24"/>
      <c r="K903" s="24"/>
      <c r="L903" s="25"/>
      <c r="M903" s="25"/>
    </row>
    <row r="904" spans="5:13" ht="15.75" customHeight="1">
      <c r="E904" s="41"/>
      <c r="J904" s="24"/>
      <c r="K904" s="24"/>
      <c r="L904" s="25"/>
      <c r="M904" s="25"/>
    </row>
    <row r="905" spans="5:13" ht="15.75" customHeight="1">
      <c r="E905" s="41"/>
      <c r="J905" s="24"/>
      <c r="K905" s="24"/>
      <c r="L905" s="25"/>
      <c r="M905" s="25"/>
    </row>
    <row r="906" spans="5:13" ht="15.75" customHeight="1">
      <c r="E906" s="41"/>
      <c r="J906" s="24"/>
      <c r="K906" s="24"/>
      <c r="L906" s="25"/>
      <c r="M906" s="25"/>
    </row>
    <row r="907" spans="5:13" ht="15.75" customHeight="1">
      <c r="E907" s="41"/>
      <c r="J907" s="24"/>
      <c r="K907" s="24"/>
      <c r="L907" s="25"/>
      <c r="M907" s="25"/>
    </row>
    <row r="908" spans="5:13" ht="15.75" customHeight="1">
      <c r="E908" s="41"/>
      <c r="J908" s="24"/>
      <c r="K908" s="24"/>
      <c r="L908" s="25"/>
      <c r="M908" s="25"/>
    </row>
    <row r="909" spans="5:13" ht="15.75" customHeight="1">
      <c r="E909" s="41"/>
      <c r="J909" s="24"/>
      <c r="K909" s="24"/>
      <c r="L909" s="25"/>
      <c r="M909" s="25"/>
    </row>
    <row r="910" spans="5:13" ht="15.75" customHeight="1">
      <c r="E910" s="41"/>
      <c r="J910" s="24"/>
      <c r="K910" s="24"/>
      <c r="L910" s="25"/>
      <c r="M910" s="25"/>
    </row>
    <row r="911" spans="5:13" ht="15.75" customHeight="1">
      <c r="E911" s="41"/>
      <c r="J911" s="24"/>
      <c r="K911" s="24"/>
      <c r="L911" s="25"/>
      <c r="M911" s="25"/>
    </row>
    <row r="912" spans="5:13" ht="15.75" customHeight="1">
      <c r="E912" s="41"/>
      <c r="J912" s="24"/>
      <c r="K912" s="24"/>
      <c r="L912" s="25"/>
      <c r="M912" s="25"/>
    </row>
    <row r="913" spans="5:13" ht="15.75" customHeight="1">
      <c r="E913" s="41"/>
      <c r="J913" s="24"/>
      <c r="K913" s="24"/>
      <c r="L913" s="25"/>
      <c r="M913" s="25"/>
    </row>
    <row r="914" spans="5:13" ht="15.75" customHeight="1">
      <c r="E914" s="41"/>
      <c r="J914" s="24"/>
      <c r="K914" s="24"/>
      <c r="L914" s="25"/>
      <c r="M914" s="25"/>
    </row>
    <row r="915" spans="5:13" ht="15.75" customHeight="1">
      <c r="E915" s="41"/>
      <c r="J915" s="24"/>
      <c r="K915" s="24"/>
      <c r="L915" s="25"/>
      <c r="M915" s="25"/>
    </row>
    <row r="916" spans="5:13" ht="15.75" customHeight="1">
      <c r="E916" s="41"/>
      <c r="J916" s="24"/>
      <c r="K916" s="24"/>
      <c r="L916" s="25"/>
      <c r="M916" s="25"/>
    </row>
    <row r="917" spans="5:13" ht="15.75" customHeight="1">
      <c r="E917" s="41"/>
      <c r="J917" s="24"/>
      <c r="K917" s="24"/>
      <c r="L917" s="25"/>
      <c r="M917" s="25"/>
    </row>
    <row r="918" spans="5:13" ht="15.75" customHeight="1">
      <c r="E918" s="41"/>
      <c r="J918" s="24"/>
      <c r="K918" s="24"/>
      <c r="L918" s="25"/>
      <c r="M918" s="25"/>
    </row>
    <row r="919" spans="5:13" ht="15.75" customHeight="1">
      <c r="E919" s="41"/>
      <c r="J919" s="24"/>
      <c r="K919" s="24"/>
      <c r="L919" s="25"/>
      <c r="M919" s="25"/>
    </row>
    <row r="920" spans="5:13" ht="15.75" customHeight="1">
      <c r="E920" s="41"/>
      <c r="J920" s="24"/>
      <c r="K920" s="24"/>
      <c r="L920" s="25"/>
      <c r="M920" s="25"/>
    </row>
    <row r="921" spans="5:13" ht="15.75" customHeight="1">
      <c r="E921" s="41"/>
      <c r="J921" s="24"/>
      <c r="K921" s="24"/>
      <c r="L921" s="25"/>
      <c r="M921" s="25"/>
    </row>
    <row r="922" spans="5:13" ht="15.75" customHeight="1">
      <c r="E922" s="41"/>
      <c r="J922" s="24"/>
      <c r="K922" s="24"/>
      <c r="L922" s="25"/>
      <c r="M922" s="25"/>
    </row>
    <row r="923" spans="5:13" ht="15.75" customHeight="1">
      <c r="E923" s="41"/>
      <c r="J923" s="24"/>
      <c r="K923" s="24"/>
      <c r="L923" s="25"/>
      <c r="M923" s="25"/>
    </row>
    <row r="924" spans="5:13" ht="15.75" customHeight="1">
      <c r="E924" s="41"/>
      <c r="J924" s="24"/>
      <c r="K924" s="24"/>
      <c r="L924" s="25"/>
      <c r="M924" s="25"/>
    </row>
    <row r="925" spans="5:13" ht="15.75" customHeight="1">
      <c r="E925" s="41"/>
      <c r="J925" s="24"/>
      <c r="K925" s="24"/>
      <c r="L925" s="25"/>
      <c r="M925" s="25"/>
    </row>
    <row r="926" spans="5:13" ht="15.75" customHeight="1">
      <c r="E926" s="41"/>
      <c r="J926" s="24"/>
      <c r="K926" s="24"/>
      <c r="L926" s="25"/>
      <c r="M926" s="25"/>
    </row>
    <row r="927" spans="5:13" ht="15.75" customHeight="1">
      <c r="E927" s="41"/>
      <c r="J927" s="24"/>
      <c r="K927" s="24"/>
      <c r="L927" s="25"/>
      <c r="M927" s="25"/>
    </row>
    <row r="928" spans="5:13" ht="15.75" customHeight="1">
      <c r="E928" s="41"/>
      <c r="J928" s="24"/>
      <c r="K928" s="24"/>
      <c r="L928" s="25"/>
      <c r="M928" s="25"/>
    </row>
    <row r="929" spans="5:13" ht="15.75" customHeight="1">
      <c r="E929" s="41"/>
      <c r="J929" s="24"/>
      <c r="K929" s="24"/>
      <c r="L929" s="25"/>
      <c r="M929" s="25"/>
    </row>
    <row r="930" spans="5:13" ht="15.75" customHeight="1">
      <c r="E930" s="41"/>
      <c r="J930" s="24"/>
      <c r="K930" s="24"/>
      <c r="L930" s="25"/>
      <c r="M930" s="25"/>
    </row>
    <row r="931" spans="5:13" ht="15.75" customHeight="1">
      <c r="E931" s="41"/>
      <c r="J931" s="24"/>
      <c r="K931" s="24"/>
      <c r="L931" s="25"/>
      <c r="M931" s="25"/>
    </row>
    <row r="932" spans="5:13" ht="15.75" customHeight="1">
      <c r="E932" s="41"/>
      <c r="J932" s="24"/>
      <c r="K932" s="24"/>
      <c r="L932" s="25"/>
      <c r="M932" s="25"/>
    </row>
    <row r="933" spans="5:13" ht="15.75" customHeight="1">
      <c r="E933" s="41"/>
      <c r="J933" s="24"/>
      <c r="K933" s="24"/>
      <c r="L933" s="25"/>
      <c r="M933" s="25"/>
    </row>
    <row r="934" spans="5:13" ht="15.75" customHeight="1">
      <c r="E934" s="41"/>
      <c r="J934" s="24"/>
      <c r="K934" s="24"/>
      <c r="L934" s="25"/>
      <c r="M934" s="25"/>
    </row>
    <row r="935" spans="5:13" ht="15.75" customHeight="1">
      <c r="E935" s="41"/>
      <c r="J935" s="24"/>
      <c r="K935" s="24"/>
      <c r="L935" s="25"/>
      <c r="M935" s="25"/>
    </row>
    <row r="936" spans="5:13" ht="15.75" customHeight="1">
      <c r="E936" s="41"/>
      <c r="J936" s="24"/>
      <c r="K936" s="24"/>
      <c r="L936" s="25"/>
      <c r="M936" s="25"/>
    </row>
    <row r="937" spans="5:13" ht="15.75" customHeight="1">
      <c r="E937" s="41"/>
      <c r="J937" s="24"/>
      <c r="K937" s="24"/>
      <c r="L937" s="25"/>
      <c r="M937" s="25"/>
    </row>
    <row r="938" spans="5:13" ht="15.75" customHeight="1">
      <c r="E938" s="41"/>
      <c r="J938" s="24"/>
      <c r="K938" s="24"/>
      <c r="L938" s="25"/>
      <c r="M938" s="25"/>
    </row>
    <row r="939" spans="5:13" ht="15.75" customHeight="1">
      <c r="E939" s="41"/>
      <c r="J939" s="24"/>
      <c r="K939" s="24"/>
      <c r="L939" s="25"/>
      <c r="M939" s="25"/>
    </row>
    <row r="940" spans="5:13" ht="15.75" customHeight="1">
      <c r="E940" s="41"/>
      <c r="J940" s="24"/>
      <c r="K940" s="24"/>
      <c r="L940" s="25"/>
      <c r="M940" s="25"/>
    </row>
    <row r="941" spans="5:13" ht="15.75" customHeight="1">
      <c r="E941" s="41"/>
      <c r="J941" s="24"/>
      <c r="K941" s="24"/>
      <c r="L941" s="25"/>
      <c r="M941" s="25"/>
    </row>
    <row r="942" spans="5:13" ht="15.75" customHeight="1">
      <c r="E942" s="41"/>
      <c r="J942" s="24"/>
      <c r="K942" s="24"/>
      <c r="L942" s="25"/>
      <c r="M942" s="25"/>
    </row>
    <row r="943" spans="5:13" ht="15.75" customHeight="1">
      <c r="E943" s="41"/>
      <c r="J943" s="24"/>
      <c r="K943" s="24"/>
      <c r="L943" s="25"/>
      <c r="M943" s="25"/>
    </row>
    <row r="944" spans="5:13" ht="15.75" customHeight="1">
      <c r="E944" s="41"/>
      <c r="J944" s="24"/>
      <c r="K944" s="24"/>
      <c r="L944" s="25"/>
      <c r="M944" s="25"/>
    </row>
    <row r="945" spans="5:13" ht="15.75" customHeight="1">
      <c r="E945" s="41"/>
      <c r="J945" s="24"/>
      <c r="K945" s="24"/>
      <c r="L945" s="25"/>
      <c r="M945" s="25"/>
    </row>
    <row r="946" spans="5:13" ht="15.75" customHeight="1">
      <c r="E946" s="41"/>
      <c r="J946" s="24"/>
      <c r="K946" s="24"/>
      <c r="L946" s="25"/>
      <c r="M946" s="25"/>
    </row>
    <row r="947" spans="5:13" ht="15.75" customHeight="1">
      <c r="E947" s="41"/>
      <c r="J947" s="24"/>
      <c r="K947" s="24"/>
      <c r="L947" s="25"/>
      <c r="M947" s="25"/>
    </row>
    <row r="948" spans="5:13" ht="15.75" customHeight="1">
      <c r="E948" s="41"/>
      <c r="J948" s="24"/>
      <c r="K948" s="24"/>
      <c r="L948" s="25"/>
      <c r="M948" s="25"/>
    </row>
    <row r="949" spans="5:13" ht="15.75" customHeight="1">
      <c r="E949" s="41"/>
      <c r="J949" s="24"/>
      <c r="K949" s="24"/>
      <c r="L949" s="25"/>
      <c r="M949" s="25"/>
    </row>
    <row r="950" spans="5:13" ht="15.75" customHeight="1">
      <c r="E950" s="41"/>
      <c r="J950" s="24"/>
      <c r="K950" s="24"/>
      <c r="L950" s="25"/>
      <c r="M950" s="25"/>
    </row>
    <row r="951" spans="5:13" ht="15.75" customHeight="1">
      <c r="E951" s="41"/>
      <c r="J951" s="24"/>
      <c r="K951" s="24"/>
      <c r="L951" s="25"/>
      <c r="M951" s="25"/>
    </row>
    <row r="952" spans="5:13" ht="15.75" customHeight="1">
      <c r="E952" s="41"/>
      <c r="J952" s="24"/>
      <c r="K952" s="24"/>
      <c r="L952" s="25"/>
      <c r="M952" s="25"/>
    </row>
    <row r="953" spans="5:13" ht="15.75" customHeight="1">
      <c r="E953" s="41"/>
      <c r="J953" s="24"/>
      <c r="K953" s="24"/>
      <c r="L953" s="25"/>
      <c r="M953" s="25"/>
    </row>
    <row r="954" spans="5:13" ht="15.75" customHeight="1">
      <c r="E954" s="41"/>
      <c r="J954" s="24"/>
      <c r="K954" s="24"/>
      <c r="L954" s="25"/>
      <c r="M954" s="25"/>
    </row>
    <row r="955" spans="5:13" ht="15.75" customHeight="1">
      <c r="E955" s="41"/>
      <c r="J955" s="24"/>
      <c r="K955" s="24"/>
      <c r="L955" s="25"/>
      <c r="M955" s="25"/>
    </row>
    <row r="956" spans="5:13" ht="15.75" customHeight="1">
      <c r="E956" s="41"/>
      <c r="J956" s="24"/>
      <c r="K956" s="24"/>
      <c r="L956" s="25"/>
      <c r="M956" s="25"/>
    </row>
    <row r="957" spans="5:13" ht="15.75" customHeight="1">
      <c r="E957" s="41"/>
      <c r="J957" s="24"/>
      <c r="K957" s="24"/>
      <c r="L957" s="25"/>
      <c r="M957" s="25"/>
    </row>
    <row r="958" spans="5:13" ht="15.75" customHeight="1">
      <c r="E958" s="41"/>
      <c r="J958" s="24"/>
      <c r="K958" s="24"/>
      <c r="L958" s="25"/>
      <c r="M958" s="25"/>
    </row>
    <row r="959" spans="5:13" ht="15.75" customHeight="1">
      <c r="E959" s="41"/>
      <c r="J959" s="24"/>
      <c r="K959" s="24"/>
      <c r="L959" s="25"/>
      <c r="M959" s="25"/>
    </row>
    <row r="960" spans="5:13" ht="15.75" customHeight="1">
      <c r="E960" s="41"/>
      <c r="J960" s="24"/>
      <c r="K960" s="24"/>
      <c r="L960" s="25"/>
      <c r="M960" s="25"/>
    </row>
    <row r="961" spans="5:13" ht="15.75" customHeight="1">
      <c r="E961" s="41"/>
      <c r="J961" s="24"/>
      <c r="K961" s="24"/>
      <c r="L961" s="25"/>
      <c r="M961" s="25"/>
    </row>
    <row r="962" spans="5:13" ht="15.75" customHeight="1">
      <c r="E962" s="41"/>
      <c r="J962" s="24"/>
      <c r="K962" s="24"/>
      <c r="L962" s="25"/>
      <c r="M962" s="25"/>
    </row>
    <row r="963" spans="5:13" ht="15.75" customHeight="1">
      <c r="E963" s="41"/>
      <c r="J963" s="24"/>
      <c r="K963" s="24"/>
      <c r="L963" s="25"/>
      <c r="M963" s="25"/>
    </row>
    <row r="964" spans="5:13" ht="15.75" customHeight="1">
      <c r="E964" s="41"/>
      <c r="J964" s="24"/>
      <c r="K964" s="24"/>
      <c r="L964" s="25"/>
      <c r="M964" s="25"/>
    </row>
    <row r="965" spans="5:13" ht="15.75" customHeight="1">
      <c r="E965" s="41"/>
      <c r="J965" s="24"/>
      <c r="K965" s="24"/>
      <c r="L965" s="25"/>
      <c r="M965" s="25"/>
    </row>
    <row r="966" spans="5:13" ht="15.75" customHeight="1">
      <c r="E966" s="41"/>
      <c r="J966" s="24"/>
      <c r="K966" s="24"/>
      <c r="L966" s="25"/>
      <c r="M966" s="25"/>
    </row>
    <row r="967" spans="5:13" ht="15.75" customHeight="1">
      <c r="E967" s="41"/>
      <c r="J967" s="24"/>
      <c r="K967" s="24"/>
      <c r="L967" s="25"/>
      <c r="M967" s="25"/>
    </row>
    <row r="968" spans="5:13" ht="15.75" customHeight="1">
      <c r="E968" s="41"/>
      <c r="J968" s="24"/>
      <c r="K968" s="24"/>
      <c r="L968" s="25"/>
      <c r="M968" s="25"/>
    </row>
    <row r="969" spans="5:13" ht="15.75" customHeight="1">
      <c r="E969" s="41"/>
      <c r="J969" s="24"/>
      <c r="K969" s="24"/>
      <c r="L969" s="25"/>
      <c r="M969" s="25"/>
    </row>
    <row r="970" spans="5:13" ht="15.75" customHeight="1">
      <c r="E970" s="41"/>
      <c r="J970" s="24"/>
      <c r="K970" s="24"/>
      <c r="L970" s="25"/>
      <c r="M970" s="25"/>
    </row>
    <row r="971" spans="5:13" ht="15.75" customHeight="1">
      <c r="E971" s="41"/>
      <c r="J971" s="24"/>
      <c r="K971" s="24"/>
      <c r="L971" s="25"/>
      <c r="M971" s="25"/>
    </row>
    <row r="972" spans="5:13" ht="15.75" customHeight="1">
      <c r="E972" s="41"/>
      <c r="J972" s="24"/>
      <c r="K972" s="24"/>
      <c r="L972" s="25"/>
      <c r="M972" s="25"/>
    </row>
    <row r="973" spans="5:13" ht="15.75" customHeight="1">
      <c r="E973" s="41"/>
      <c r="J973" s="24"/>
      <c r="K973" s="24"/>
      <c r="L973" s="25"/>
      <c r="M973" s="25"/>
    </row>
    <row r="974" spans="5:13" ht="15.75" customHeight="1">
      <c r="E974" s="41"/>
      <c r="J974" s="24"/>
      <c r="K974" s="24"/>
      <c r="L974" s="25"/>
      <c r="M974" s="25"/>
    </row>
    <row r="975" spans="5:13" ht="15.75" customHeight="1">
      <c r="E975" s="41"/>
      <c r="J975" s="24"/>
      <c r="K975" s="24"/>
      <c r="L975" s="25"/>
      <c r="M975" s="25"/>
    </row>
    <row r="976" spans="5:13" ht="15.75" customHeight="1">
      <c r="E976" s="41"/>
      <c r="J976" s="24"/>
      <c r="K976" s="24"/>
      <c r="L976" s="25"/>
      <c r="M976" s="25"/>
    </row>
    <row r="977" spans="5:13" ht="15.75" customHeight="1">
      <c r="E977" s="41"/>
      <c r="J977" s="24"/>
      <c r="K977" s="24"/>
      <c r="L977" s="25"/>
      <c r="M977" s="25"/>
    </row>
    <row r="978" spans="5:13" ht="15.75" customHeight="1">
      <c r="E978" s="41"/>
      <c r="J978" s="24"/>
      <c r="K978" s="24"/>
      <c r="L978" s="25"/>
      <c r="M978" s="25"/>
    </row>
    <row r="979" spans="5:13" ht="15.75" customHeight="1">
      <c r="E979" s="41"/>
      <c r="J979" s="24"/>
      <c r="K979" s="24"/>
      <c r="L979" s="25"/>
      <c r="M979" s="25"/>
    </row>
    <row r="980" spans="5:13" ht="15.75" customHeight="1">
      <c r="E980" s="41"/>
      <c r="J980" s="24"/>
      <c r="K980" s="24"/>
      <c r="L980" s="25"/>
      <c r="M980" s="25"/>
    </row>
    <row r="981" spans="5:13" ht="15.75" customHeight="1">
      <c r="E981" s="41"/>
      <c r="J981" s="24"/>
      <c r="K981" s="24"/>
      <c r="L981" s="25"/>
      <c r="M981" s="25"/>
    </row>
  </sheetData>
  <mergeCells count="114">
    <mergeCell ref="E46:H46"/>
    <mergeCell ref="A47:A60"/>
    <mergeCell ref="B59:D60"/>
    <mergeCell ref="E59:G60"/>
    <mergeCell ref="A31:A32"/>
    <mergeCell ref="A33:A34"/>
    <mergeCell ref="A35:A36"/>
    <mergeCell ref="A37:A38"/>
    <mergeCell ref="A39:A40"/>
    <mergeCell ref="A41:A42"/>
    <mergeCell ref="A43:A44"/>
    <mergeCell ref="B57:D58"/>
    <mergeCell ref="E57:G58"/>
    <mergeCell ref="B46:D46"/>
    <mergeCell ref="L33:L34"/>
    <mergeCell ref="M33:M34"/>
    <mergeCell ref="N33:N34"/>
    <mergeCell ref="L41:L42"/>
    <mergeCell ref="M41:M42"/>
    <mergeCell ref="N41:N42"/>
    <mergeCell ref="L43:L44"/>
    <mergeCell ref="M43:M44"/>
    <mergeCell ref="N43:N44"/>
    <mergeCell ref="M29:M30"/>
    <mergeCell ref="N29:N30"/>
    <mergeCell ref="C22:C24"/>
    <mergeCell ref="C25:C26"/>
    <mergeCell ref="A27:A28"/>
    <mergeCell ref="C27:C28"/>
    <mergeCell ref="A29:A30"/>
    <mergeCell ref="C29:C30"/>
    <mergeCell ref="C31:C32"/>
    <mergeCell ref="L29:L30"/>
    <mergeCell ref="L31:L32"/>
    <mergeCell ref="M31:M32"/>
    <mergeCell ref="N31:N32"/>
    <mergeCell ref="E22:E24"/>
    <mergeCell ref="F22:I23"/>
    <mergeCell ref="R22:S22"/>
    <mergeCell ref="A25:A26"/>
    <mergeCell ref="N25:N26"/>
    <mergeCell ref="L25:L26"/>
    <mergeCell ref="M25:M26"/>
    <mergeCell ref="L27:L28"/>
    <mergeCell ref="M27:M28"/>
    <mergeCell ref="N27:N28"/>
    <mergeCell ref="B55:D56"/>
    <mergeCell ref="E47:G48"/>
    <mergeCell ref="E49:G50"/>
    <mergeCell ref="B51:D52"/>
    <mergeCell ref="E51:G52"/>
    <mergeCell ref="B53:D54"/>
    <mergeCell ref="E53:G54"/>
    <mergeCell ref="E55:G56"/>
    <mergeCell ref="B47:D48"/>
    <mergeCell ref="B49:D50"/>
    <mergeCell ref="C33:C34"/>
    <mergeCell ref="C35:C36"/>
    <mergeCell ref="C37:C38"/>
    <mergeCell ref="C39:C40"/>
    <mergeCell ref="C41:C42"/>
    <mergeCell ref="C43:C44"/>
    <mergeCell ref="R16:T16"/>
    <mergeCell ref="A20:F20"/>
    <mergeCell ref="J20:N21"/>
    <mergeCell ref="R20:T20"/>
    <mergeCell ref="A21:F21"/>
    <mergeCell ref="R21:S21"/>
    <mergeCell ref="R23:S23"/>
    <mergeCell ref="R24:S24"/>
    <mergeCell ref="M39:M40"/>
    <mergeCell ref="N39:N40"/>
    <mergeCell ref="L35:L36"/>
    <mergeCell ref="M35:M36"/>
    <mergeCell ref="N35:N36"/>
    <mergeCell ref="L37:L38"/>
    <mergeCell ref="M37:M38"/>
    <mergeCell ref="N37:N38"/>
    <mergeCell ref="L39:L40"/>
    <mergeCell ref="L22:N22"/>
    <mergeCell ref="L23:L24"/>
    <mergeCell ref="M23:M24"/>
    <mergeCell ref="N23:N24"/>
    <mergeCell ref="A22:A24"/>
    <mergeCell ref="B22:B24"/>
    <mergeCell ref="D22:D24"/>
    <mergeCell ref="Q8:U8"/>
    <mergeCell ref="J8:N8"/>
    <mergeCell ref="K9:M9"/>
    <mergeCell ref="K10:M10"/>
    <mergeCell ref="K11:M11"/>
    <mergeCell ref="K12:M12"/>
    <mergeCell ref="K13:M13"/>
    <mergeCell ref="K14:M14"/>
    <mergeCell ref="K15:M15"/>
    <mergeCell ref="A16:F19"/>
    <mergeCell ref="K16:M16"/>
    <mergeCell ref="K17:M17"/>
    <mergeCell ref="K18:M18"/>
    <mergeCell ref="K19:M19"/>
    <mergeCell ref="I4:L4"/>
    <mergeCell ref="A5:N5"/>
    <mergeCell ref="A6:N6"/>
    <mergeCell ref="B7:N7"/>
    <mergeCell ref="A8:F8"/>
    <mergeCell ref="G8:I21"/>
    <mergeCell ref="A9:F15"/>
    <mergeCell ref="A1:A4"/>
    <mergeCell ref="B1:H2"/>
    <mergeCell ref="I1:L1"/>
    <mergeCell ref="M1:N4"/>
    <mergeCell ref="I2:L2"/>
    <mergeCell ref="B3:H4"/>
    <mergeCell ref="I3:L3"/>
  </mergeCells>
  <pageMargins left="0.62992125984251968" right="0.19685039370078741" top="0.23622047244094491" bottom="0.19685039370078741" header="0" footer="0"/>
  <pageSetup paperSize="9" scale="50" orientation="landscape"/>
  <drawing r:id="rId1"/>
  <legacyDrawing r:id="rId2"/>
  <oleObjects>
    <mc:AlternateContent xmlns:mc="http://schemas.openxmlformats.org/markup-compatibility/2006">
      <mc:Choice Requires="x14">
        <oleObject shapeId="1026" r:id="rId3">
          <objectPr defaultSize="0" autoPict="0" r:id="rId4">
            <anchor mov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1026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959"/>
  <sheetViews>
    <sheetView tabSelected="1" topLeftCell="A85" zoomScale="60" zoomScaleNormal="60" workbookViewId="0">
      <selection activeCell="A130" sqref="A130"/>
    </sheetView>
  </sheetViews>
  <sheetFormatPr baseColWidth="10" defaultColWidth="14.42578125" defaultRowHeight="15" customHeight="1"/>
  <cols>
    <col min="1" max="1" width="86.85546875" style="2" customWidth="1"/>
    <col min="2" max="2" width="10.28515625" style="2" customWidth="1"/>
    <col min="3" max="3" width="22.140625" style="2" customWidth="1"/>
    <col min="4" max="4" width="10" style="2" customWidth="1"/>
    <col min="5" max="5" width="36.5703125" style="2" customWidth="1"/>
    <col min="6" max="6" width="29.85546875" style="2" customWidth="1"/>
    <col min="7" max="7" width="8" style="2" customWidth="1"/>
    <col min="8" max="8" width="28.28515625" style="2" customWidth="1"/>
    <col min="9" max="9" width="15.85546875" style="2" customWidth="1"/>
    <col min="10" max="10" width="15.28515625" style="2" customWidth="1"/>
    <col min="11" max="11" width="16.85546875" style="2" customWidth="1"/>
    <col min="12" max="12" width="12.7109375" style="2" customWidth="1"/>
    <col min="13" max="13" width="14" style="2" customWidth="1"/>
    <col min="14" max="14" width="19.5703125" style="2" customWidth="1"/>
    <col min="15" max="15" width="16.42578125" style="2" customWidth="1"/>
    <col min="16" max="16" width="12.5703125" style="2" customWidth="1"/>
    <col min="17" max="17" width="14.42578125" style="2" customWidth="1"/>
    <col min="18" max="18" width="18.5703125" style="2" customWidth="1"/>
    <col min="19" max="19" width="33.85546875" style="2" customWidth="1"/>
    <col min="20" max="20" width="12.5703125" style="2" hidden="1" customWidth="1"/>
    <col min="21" max="21" width="24.28515625" style="2" customWidth="1"/>
    <col min="22" max="22" width="22.5703125" style="2" customWidth="1"/>
    <col min="23" max="24" width="12.5703125" style="2" customWidth="1"/>
    <col min="25" max="25" width="16.85546875" style="2" customWidth="1"/>
    <col min="26" max="26" width="12.5703125" style="2" customWidth="1"/>
    <col min="27" max="27" width="30.140625" style="2" customWidth="1"/>
    <col min="28" max="28" width="15.42578125" style="2" customWidth="1"/>
    <col min="29" max="29" width="15.85546875" style="2" customWidth="1"/>
    <col min="30" max="30" width="24.42578125" style="2" customWidth="1"/>
    <col min="31" max="31" width="17.140625" style="2" customWidth="1"/>
    <col min="32" max="34" width="12.5703125" style="2" customWidth="1"/>
    <col min="35" max="16384" width="14.42578125" style="2"/>
  </cols>
  <sheetData>
    <row r="1" spans="1:21" ht="37.5" customHeight="1">
      <c r="A1" s="173"/>
      <c r="B1" s="176" t="s">
        <v>121</v>
      </c>
      <c r="C1" s="143"/>
      <c r="D1" s="143"/>
      <c r="E1" s="143"/>
      <c r="F1" s="143"/>
      <c r="G1" s="143"/>
      <c r="H1" s="144"/>
      <c r="I1" s="157" t="s">
        <v>122</v>
      </c>
      <c r="J1" s="155"/>
      <c r="K1" s="155"/>
      <c r="L1" s="156"/>
      <c r="M1" s="178"/>
      <c r="N1" s="166"/>
      <c r="O1" s="44"/>
    </row>
    <row r="2" spans="1:21" ht="37.5" customHeight="1">
      <c r="A2" s="174"/>
      <c r="B2" s="177"/>
      <c r="C2" s="149"/>
      <c r="D2" s="149"/>
      <c r="E2" s="149"/>
      <c r="F2" s="149"/>
      <c r="G2" s="149"/>
      <c r="H2" s="150"/>
      <c r="I2" s="157" t="s">
        <v>123</v>
      </c>
      <c r="J2" s="155"/>
      <c r="K2" s="155"/>
      <c r="L2" s="156"/>
      <c r="M2" s="167"/>
      <c r="N2" s="168"/>
      <c r="O2" s="44"/>
    </row>
    <row r="3" spans="1:21" ht="33.75" customHeight="1">
      <c r="A3" s="174"/>
      <c r="B3" s="176" t="s">
        <v>124</v>
      </c>
      <c r="C3" s="143"/>
      <c r="D3" s="143"/>
      <c r="E3" s="143"/>
      <c r="F3" s="143"/>
      <c r="G3" s="143"/>
      <c r="H3" s="144"/>
      <c r="I3" s="157" t="s">
        <v>125</v>
      </c>
      <c r="J3" s="155"/>
      <c r="K3" s="155"/>
      <c r="L3" s="156"/>
      <c r="M3" s="167"/>
      <c r="N3" s="168"/>
      <c r="O3" s="44"/>
    </row>
    <row r="4" spans="1:21" ht="38.25" customHeight="1">
      <c r="A4" s="175"/>
      <c r="B4" s="177"/>
      <c r="C4" s="149"/>
      <c r="D4" s="149"/>
      <c r="E4" s="149"/>
      <c r="F4" s="149"/>
      <c r="G4" s="149"/>
      <c r="H4" s="150"/>
      <c r="I4" s="157" t="s">
        <v>126</v>
      </c>
      <c r="J4" s="155"/>
      <c r="K4" s="155"/>
      <c r="L4" s="156"/>
      <c r="M4" s="169"/>
      <c r="N4" s="171"/>
      <c r="O4" s="44"/>
    </row>
    <row r="5" spans="1:21" ht="38.25" customHeight="1">
      <c r="A5" s="158"/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44"/>
    </row>
    <row r="6" spans="1:21" ht="31.5" customHeight="1">
      <c r="A6" s="157" t="s">
        <v>59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6"/>
      <c r="O6" s="44"/>
    </row>
    <row r="7" spans="1:21" ht="36" customHeight="1">
      <c r="A7" s="141" t="s">
        <v>1</v>
      </c>
      <c r="B7" s="160" t="s">
        <v>60</v>
      </c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</row>
    <row r="8" spans="1:21" ht="36" customHeight="1">
      <c r="A8" s="162" t="s">
        <v>127</v>
      </c>
      <c r="B8" s="163"/>
      <c r="C8" s="163"/>
      <c r="D8" s="163"/>
      <c r="E8" s="163"/>
      <c r="F8" s="164"/>
      <c r="G8" s="165" t="s">
        <v>140</v>
      </c>
      <c r="H8" s="161"/>
      <c r="I8" s="166"/>
      <c r="J8" s="180" t="s">
        <v>3</v>
      </c>
      <c r="K8" s="155"/>
      <c r="L8" s="155"/>
      <c r="M8" s="155"/>
      <c r="N8" s="156"/>
      <c r="O8" s="46"/>
      <c r="Q8" s="179"/>
      <c r="R8" s="159"/>
      <c r="S8" s="159"/>
      <c r="T8" s="159"/>
      <c r="U8" s="159"/>
    </row>
    <row r="9" spans="1:21" ht="36" customHeight="1">
      <c r="A9" s="162" t="s">
        <v>129</v>
      </c>
      <c r="B9" s="163"/>
      <c r="C9" s="163"/>
      <c r="D9" s="163"/>
      <c r="E9" s="163"/>
      <c r="F9" s="164"/>
      <c r="G9" s="167"/>
      <c r="H9" s="159"/>
      <c r="I9" s="168"/>
      <c r="J9" s="48" t="s">
        <v>4</v>
      </c>
      <c r="K9" s="181" t="s">
        <v>5</v>
      </c>
      <c r="L9" s="155"/>
      <c r="M9" s="156"/>
      <c r="N9" s="48" t="s">
        <v>6</v>
      </c>
      <c r="O9" s="46"/>
      <c r="Q9" s="47"/>
      <c r="R9" s="47"/>
      <c r="S9" s="47"/>
      <c r="T9" s="47"/>
      <c r="U9" s="47"/>
    </row>
    <row r="10" spans="1:21" ht="36" customHeight="1">
      <c r="A10" s="231" t="s">
        <v>130</v>
      </c>
      <c r="B10" s="143"/>
      <c r="C10" s="143"/>
      <c r="D10" s="143"/>
      <c r="E10" s="143"/>
      <c r="F10" s="144"/>
      <c r="G10" s="167"/>
      <c r="H10" s="159"/>
      <c r="I10" s="168"/>
      <c r="J10" s="132">
        <v>121</v>
      </c>
      <c r="K10" s="226" t="s">
        <v>175</v>
      </c>
      <c r="L10" s="152"/>
      <c r="M10" s="153"/>
      <c r="N10" s="133">
        <v>44450000</v>
      </c>
      <c r="O10" s="46"/>
      <c r="Q10" s="47"/>
      <c r="R10" s="47"/>
      <c r="S10" s="47"/>
      <c r="T10" s="47"/>
      <c r="U10" s="47"/>
    </row>
    <row r="11" spans="1:21" ht="36" customHeight="1">
      <c r="A11" s="146"/>
      <c r="B11" s="146"/>
      <c r="C11" s="146"/>
      <c r="D11" s="146"/>
      <c r="E11" s="146"/>
      <c r="F11" s="147"/>
      <c r="G11" s="167"/>
      <c r="H11" s="159"/>
      <c r="I11" s="168"/>
      <c r="J11" s="132">
        <v>124</v>
      </c>
      <c r="K11" s="226" t="s">
        <v>176</v>
      </c>
      <c r="L11" s="152"/>
      <c r="M11" s="153"/>
      <c r="N11" s="133">
        <v>44149000</v>
      </c>
      <c r="O11" s="46"/>
      <c r="Q11" s="47"/>
      <c r="R11" s="47"/>
      <c r="S11" s="47"/>
      <c r="T11" s="47"/>
      <c r="U11" s="47"/>
    </row>
    <row r="12" spans="1:21" ht="36" customHeight="1">
      <c r="A12" s="146"/>
      <c r="B12" s="146"/>
      <c r="C12" s="146"/>
      <c r="D12" s="146"/>
      <c r="E12" s="146"/>
      <c r="F12" s="147"/>
      <c r="G12" s="167"/>
      <c r="H12" s="159"/>
      <c r="I12" s="168"/>
      <c r="J12" s="132">
        <v>347</v>
      </c>
      <c r="K12" s="226" t="s">
        <v>177</v>
      </c>
      <c r="L12" s="152"/>
      <c r="M12" s="153"/>
      <c r="N12" s="133">
        <v>25500000</v>
      </c>
      <c r="O12" s="46"/>
      <c r="Q12" s="47"/>
      <c r="R12" s="47"/>
      <c r="S12" s="47"/>
      <c r="T12" s="47"/>
      <c r="U12" s="47"/>
    </row>
    <row r="13" spans="1:21" ht="36" customHeight="1">
      <c r="A13" s="146"/>
      <c r="B13" s="146"/>
      <c r="C13" s="146"/>
      <c r="D13" s="146"/>
      <c r="E13" s="146"/>
      <c r="F13" s="147"/>
      <c r="G13" s="167"/>
      <c r="H13" s="159"/>
      <c r="I13" s="168"/>
      <c r="J13" s="132">
        <v>354</v>
      </c>
      <c r="K13" s="226" t="s">
        <v>178</v>
      </c>
      <c r="L13" s="152"/>
      <c r="M13" s="153"/>
      <c r="N13" s="133">
        <v>29750000</v>
      </c>
      <c r="O13" s="46"/>
      <c r="Q13" s="47"/>
      <c r="R13" s="47"/>
      <c r="S13" s="47"/>
      <c r="T13" s="47"/>
      <c r="U13" s="47"/>
    </row>
    <row r="14" spans="1:21" ht="36" customHeight="1">
      <c r="A14" s="146"/>
      <c r="B14" s="146"/>
      <c r="C14" s="146"/>
      <c r="D14" s="146"/>
      <c r="E14" s="146"/>
      <c r="F14" s="147"/>
      <c r="G14" s="167"/>
      <c r="H14" s="159"/>
      <c r="I14" s="168"/>
      <c r="J14" s="132">
        <v>426</v>
      </c>
      <c r="K14" s="226" t="s">
        <v>179</v>
      </c>
      <c r="L14" s="152"/>
      <c r="M14" s="153"/>
      <c r="N14" s="133">
        <v>33250000</v>
      </c>
      <c r="O14" s="46"/>
      <c r="Q14" s="47"/>
      <c r="R14" s="47"/>
      <c r="S14" s="47"/>
      <c r="T14" s="47"/>
      <c r="U14" s="47"/>
    </row>
    <row r="15" spans="1:21" ht="36" customHeight="1">
      <c r="A15" s="146"/>
      <c r="B15" s="146"/>
      <c r="C15" s="146"/>
      <c r="D15" s="146"/>
      <c r="E15" s="146"/>
      <c r="F15" s="147"/>
      <c r="G15" s="167"/>
      <c r="H15" s="159"/>
      <c r="I15" s="168"/>
      <c r="J15" s="132">
        <v>483</v>
      </c>
      <c r="K15" s="226" t="s">
        <v>180</v>
      </c>
      <c r="L15" s="152"/>
      <c r="M15" s="153"/>
      <c r="N15" s="133">
        <v>25200000</v>
      </c>
      <c r="O15" s="46"/>
      <c r="Q15" s="47"/>
      <c r="R15" s="47"/>
      <c r="S15" s="47"/>
      <c r="T15" s="47"/>
      <c r="U15" s="47"/>
    </row>
    <row r="16" spans="1:21" ht="36" customHeight="1">
      <c r="A16" s="232" t="s">
        <v>141</v>
      </c>
      <c r="B16" s="161"/>
      <c r="C16" s="161"/>
      <c r="D16" s="161"/>
      <c r="E16" s="161"/>
      <c r="F16" s="166"/>
      <c r="G16" s="167"/>
      <c r="H16" s="159"/>
      <c r="I16" s="168"/>
      <c r="J16" s="132">
        <v>484</v>
      </c>
      <c r="K16" s="226" t="s">
        <v>181</v>
      </c>
      <c r="L16" s="152"/>
      <c r="M16" s="153"/>
      <c r="N16" s="133">
        <v>33250000</v>
      </c>
      <c r="O16" s="46"/>
      <c r="Q16" s="47"/>
      <c r="R16" s="47"/>
      <c r="S16" s="47"/>
      <c r="T16" s="47"/>
      <c r="U16" s="47"/>
    </row>
    <row r="17" spans="1:21" ht="36" customHeight="1">
      <c r="A17" s="159"/>
      <c r="B17" s="159"/>
      <c r="C17" s="159"/>
      <c r="D17" s="159"/>
      <c r="E17" s="159"/>
      <c r="F17" s="168"/>
      <c r="G17" s="167"/>
      <c r="H17" s="159"/>
      <c r="I17" s="168"/>
      <c r="J17" s="132">
        <v>486</v>
      </c>
      <c r="K17" s="226" t="s">
        <v>182</v>
      </c>
      <c r="L17" s="152"/>
      <c r="M17" s="153"/>
      <c r="N17" s="133">
        <v>17765000</v>
      </c>
      <c r="O17" s="46"/>
      <c r="Q17" s="47"/>
      <c r="R17" s="47"/>
      <c r="S17" s="47"/>
      <c r="T17" s="47"/>
      <c r="U17" s="47"/>
    </row>
    <row r="18" spans="1:21" ht="36" customHeight="1">
      <c r="A18" s="159"/>
      <c r="B18" s="159"/>
      <c r="C18" s="159"/>
      <c r="D18" s="159"/>
      <c r="E18" s="159"/>
      <c r="F18" s="168"/>
      <c r="G18" s="167"/>
      <c r="H18" s="159"/>
      <c r="I18" s="168"/>
      <c r="J18" s="132">
        <v>625</v>
      </c>
      <c r="K18" s="226" t="s">
        <v>183</v>
      </c>
      <c r="L18" s="152"/>
      <c r="M18" s="153"/>
      <c r="N18" s="133">
        <v>26460000</v>
      </c>
      <c r="O18" s="46"/>
      <c r="Q18" s="47"/>
      <c r="R18" s="47"/>
      <c r="S18" s="47"/>
      <c r="T18" s="47"/>
      <c r="U18" s="47"/>
    </row>
    <row r="19" spans="1:21" ht="36" customHeight="1">
      <c r="A19" s="159"/>
      <c r="B19" s="159"/>
      <c r="C19" s="159"/>
      <c r="D19" s="159"/>
      <c r="E19" s="159"/>
      <c r="F19" s="168"/>
      <c r="G19" s="167"/>
      <c r="H19" s="159"/>
      <c r="I19" s="168"/>
      <c r="J19" s="132">
        <v>653</v>
      </c>
      <c r="K19" s="226" t="s">
        <v>184</v>
      </c>
      <c r="L19" s="152"/>
      <c r="M19" s="153"/>
      <c r="N19" s="133">
        <v>33250000</v>
      </c>
      <c r="O19" s="46"/>
      <c r="Q19" s="47"/>
      <c r="R19" s="47"/>
      <c r="S19" s="47"/>
      <c r="T19" s="47"/>
      <c r="U19" s="47"/>
    </row>
    <row r="20" spans="1:21" ht="36" customHeight="1">
      <c r="A20" s="159"/>
      <c r="B20" s="159"/>
      <c r="C20" s="159"/>
      <c r="D20" s="159"/>
      <c r="E20" s="159"/>
      <c r="F20" s="168"/>
      <c r="G20" s="167"/>
      <c r="H20" s="159"/>
      <c r="I20" s="168"/>
      <c r="J20" s="134">
        <v>654</v>
      </c>
      <c r="K20" s="228" t="s">
        <v>185</v>
      </c>
      <c r="L20" s="229"/>
      <c r="M20" s="230"/>
      <c r="N20" s="135">
        <v>16062000</v>
      </c>
      <c r="O20" s="46"/>
      <c r="Q20" s="47"/>
      <c r="R20" s="47"/>
      <c r="S20" s="47"/>
      <c r="T20" s="47"/>
      <c r="U20" s="47"/>
    </row>
    <row r="21" spans="1:21" ht="36" customHeight="1">
      <c r="A21" s="159"/>
      <c r="B21" s="159"/>
      <c r="C21" s="159"/>
      <c r="D21" s="159"/>
      <c r="E21" s="159"/>
      <c r="F21" s="168"/>
      <c r="G21" s="167"/>
      <c r="H21" s="159"/>
      <c r="I21" s="168"/>
      <c r="J21" s="134">
        <v>685</v>
      </c>
      <c r="K21" s="228" t="s">
        <v>186</v>
      </c>
      <c r="L21" s="229"/>
      <c r="M21" s="230"/>
      <c r="N21" s="136">
        <v>44520000</v>
      </c>
      <c r="O21" s="46"/>
      <c r="Q21" s="47"/>
      <c r="R21" s="47"/>
      <c r="S21" s="47"/>
      <c r="T21" s="47"/>
      <c r="U21" s="47"/>
    </row>
    <row r="22" spans="1:21" ht="36" customHeight="1">
      <c r="A22" s="159"/>
      <c r="B22" s="159"/>
      <c r="C22" s="159"/>
      <c r="D22" s="159"/>
      <c r="E22" s="159"/>
      <c r="F22" s="168"/>
      <c r="G22" s="167"/>
      <c r="H22" s="159"/>
      <c r="I22" s="168"/>
      <c r="J22" s="132">
        <v>710</v>
      </c>
      <c r="K22" s="151" t="s">
        <v>187</v>
      </c>
      <c r="L22" s="152"/>
      <c r="M22" s="153"/>
      <c r="N22" s="133">
        <v>29750000</v>
      </c>
      <c r="O22" s="46"/>
      <c r="Q22" s="47"/>
      <c r="R22" s="47"/>
      <c r="S22" s="47"/>
      <c r="T22" s="47"/>
      <c r="U22" s="47"/>
    </row>
    <row r="23" spans="1:21" ht="36" customHeight="1">
      <c r="A23" s="159"/>
      <c r="B23" s="159"/>
      <c r="C23" s="159"/>
      <c r="D23" s="159"/>
      <c r="E23" s="159"/>
      <c r="F23" s="168"/>
      <c r="G23" s="167"/>
      <c r="H23" s="159"/>
      <c r="I23" s="168"/>
      <c r="J23" s="132">
        <v>836</v>
      </c>
      <c r="K23" s="151" t="s">
        <v>188</v>
      </c>
      <c r="L23" s="152"/>
      <c r="M23" s="153"/>
      <c r="N23" s="133">
        <v>11690000</v>
      </c>
      <c r="O23" s="46"/>
      <c r="Q23" s="47"/>
      <c r="R23" s="47"/>
      <c r="S23" s="47"/>
      <c r="T23" s="47"/>
      <c r="U23" s="47"/>
    </row>
    <row r="24" spans="1:21" ht="36" customHeight="1">
      <c r="A24" s="159"/>
      <c r="B24" s="159"/>
      <c r="C24" s="159"/>
      <c r="D24" s="159"/>
      <c r="E24" s="159"/>
      <c r="F24" s="168"/>
      <c r="G24" s="167"/>
      <c r="H24" s="159"/>
      <c r="I24" s="168"/>
      <c r="J24" s="132">
        <v>858</v>
      </c>
      <c r="K24" s="151" t="s">
        <v>189</v>
      </c>
      <c r="L24" s="152"/>
      <c r="M24" s="153"/>
      <c r="N24" s="133">
        <v>21600000</v>
      </c>
      <c r="O24" s="46"/>
      <c r="Q24" s="47"/>
      <c r="R24" s="47"/>
      <c r="S24" s="47"/>
      <c r="T24" s="47"/>
      <c r="U24" s="47"/>
    </row>
    <row r="25" spans="1:21" ht="36" customHeight="1">
      <c r="A25" s="159"/>
      <c r="B25" s="159"/>
      <c r="C25" s="159"/>
      <c r="D25" s="159"/>
      <c r="E25" s="159"/>
      <c r="F25" s="168"/>
      <c r="G25" s="167"/>
      <c r="H25" s="159"/>
      <c r="I25" s="168"/>
      <c r="J25" s="132">
        <v>859</v>
      </c>
      <c r="K25" s="151" t="s">
        <v>190</v>
      </c>
      <c r="L25" s="152"/>
      <c r="M25" s="153"/>
      <c r="N25" s="133">
        <v>25500000</v>
      </c>
      <c r="O25" s="46"/>
      <c r="Q25" s="47"/>
      <c r="R25" s="47"/>
      <c r="S25" s="47"/>
      <c r="T25" s="47"/>
      <c r="U25" s="47"/>
    </row>
    <row r="26" spans="1:21" ht="36" customHeight="1">
      <c r="A26" s="159"/>
      <c r="B26" s="159"/>
      <c r="C26" s="159"/>
      <c r="D26" s="159"/>
      <c r="E26" s="159"/>
      <c r="F26" s="168"/>
      <c r="G26" s="167"/>
      <c r="H26" s="159"/>
      <c r="I26" s="168"/>
      <c r="J26" s="132">
        <v>884</v>
      </c>
      <c r="K26" s="226" t="s">
        <v>191</v>
      </c>
      <c r="L26" s="152"/>
      <c r="M26" s="153"/>
      <c r="N26" s="133">
        <v>18739000</v>
      </c>
      <c r="O26" s="46"/>
      <c r="Q26" s="47"/>
      <c r="R26" s="47"/>
      <c r="S26" s="47"/>
      <c r="T26" s="47"/>
      <c r="U26" s="47"/>
    </row>
    <row r="27" spans="1:21" ht="36" customHeight="1">
      <c r="A27" s="159"/>
      <c r="B27" s="159"/>
      <c r="C27" s="159"/>
      <c r="D27" s="159"/>
      <c r="E27" s="159"/>
      <c r="F27" s="168"/>
      <c r="G27" s="167"/>
      <c r="H27" s="159"/>
      <c r="I27" s="168"/>
      <c r="J27" s="132">
        <v>990</v>
      </c>
      <c r="K27" s="226" t="s">
        <v>192</v>
      </c>
      <c r="L27" s="152"/>
      <c r="M27" s="153"/>
      <c r="N27" s="133">
        <v>28500000</v>
      </c>
      <c r="O27" s="46"/>
      <c r="Q27" s="47"/>
      <c r="R27" s="47"/>
      <c r="S27" s="47"/>
      <c r="T27" s="47"/>
      <c r="U27" s="47"/>
    </row>
    <row r="28" spans="1:21" ht="36" customHeight="1">
      <c r="A28" s="159"/>
      <c r="B28" s="159"/>
      <c r="C28" s="159"/>
      <c r="D28" s="159"/>
      <c r="E28" s="159"/>
      <c r="F28" s="168"/>
      <c r="G28" s="167"/>
      <c r="H28" s="159"/>
      <c r="I28" s="168"/>
      <c r="J28" s="132">
        <v>991</v>
      </c>
      <c r="K28" s="226" t="s">
        <v>193</v>
      </c>
      <c r="L28" s="152"/>
      <c r="M28" s="153"/>
      <c r="N28" s="133">
        <v>21600000</v>
      </c>
      <c r="O28" s="46"/>
      <c r="Q28" s="47"/>
      <c r="R28" s="47"/>
      <c r="S28" s="47"/>
      <c r="T28" s="47"/>
      <c r="U28" s="47"/>
    </row>
    <row r="29" spans="1:21" ht="36" customHeight="1">
      <c r="A29" s="159"/>
      <c r="B29" s="159"/>
      <c r="C29" s="159"/>
      <c r="D29" s="159"/>
      <c r="E29" s="159"/>
      <c r="F29" s="168"/>
      <c r="G29" s="167"/>
      <c r="H29" s="159"/>
      <c r="I29" s="168"/>
      <c r="J29" s="132">
        <v>1161</v>
      </c>
      <c r="K29" s="226" t="s">
        <v>194</v>
      </c>
      <c r="L29" s="152"/>
      <c r="M29" s="153"/>
      <c r="N29" s="133">
        <v>19250000</v>
      </c>
      <c r="O29" s="46"/>
      <c r="Q29" s="47"/>
      <c r="R29" s="47"/>
      <c r="S29" s="47"/>
      <c r="T29" s="47"/>
      <c r="U29" s="47"/>
    </row>
    <row r="30" spans="1:21" ht="41.25" customHeight="1">
      <c r="A30" s="159"/>
      <c r="B30" s="159"/>
      <c r="C30" s="159"/>
      <c r="D30" s="159"/>
      <c r="E30" s="159"/>
      <c r="F30" s="168"/>
      <c r="G30" s="167"/>
      <c r="H30" s="159"/>
      <c r="I30" s="168"/>
      <c r="J30" s="132">
        <v>114</v>
      </c>
      <c r="K30" s="226" t="s">
        <v>174</v>
      </c>
      <c r="L30" s="152"/>
      <c r="M30" s="153"/>
      <c r="N30" s="133">
        <v>140000000</v>
      </c>
      <c r="O30" s="46"/>
      <c r="Q30" s="47"/>
      <c r="R30" s="47"/>
      <c r="S30" s="47"/>
      <c r="T30" s="47"/>
      <c r="U30" s="47"/>
    </row>
    <row r="31" spans="1:21" ht="21" customHeight="1">
      <c r="A31" s="159"/>
      <c r="B31" s="159"/>
      <c r="C31" s="159"/>
      <c r="D31" s="159"/>
      <c r="E31" s="159"/>
      <c r="F31" s="168"/>
      <c r="G31" s="167"/>
      <c r="H31" s="159"/>
      <c r="I31" s="168"/>
      <c r="J31" s="86"/>
      <c r="K31" s="154"/>
      <c r="L31" s="155"/>
      <c r="M31" s="156"/>
      <c r="N31" s="87"/>
      <c r="O31" s="46"/>
      <c r="Q31" s="47"/>
      <c r="R31" s="47"/>
      <c r="S31" s="47"/>
      <c r="T31" s="47"/>
      <c r="U31" s="47"/>
    </row>
    <row r="32" spans="1:21" ht="15.75" customHeight="1">
      <c r="A32" s="159"/>
      <c r="B32" s="159"/>
      <c r="C32" s="159"/>
      <c r="D32" s="159"/>
      <c r="E32" s="159"/>
      <c r="F32" s="168"/>
      <c r="G32" s="167"/>
      <c r="H32" s="159"/>
      <c r="I32" s="168"/>
      <c r="J32" s="86"/>
      <c r="K32" s="154"/>
      <c r="L32" s="155"/>
      <c r="M32" s="156"/>
      <c r="N32" s="87"/>
      <c r="O32" s="46"/>
      <c r="Q32" s="47"/>
      <c r="R32" s="47"/>
      <c r="S32" s="47"/>
      <c r="T32" s="47"/>
      <c r="U32" s="47"/>
    </row>
    <row r="33" spans="1:21" ht="24.75" customHeight="1">
      <c r="A33" s="159"/>
      <c r="B33" s="159"/>
      <c r="C33" s="159"/>
      <c r="D33" s="159"/>
      <c r="E33" s="159"/>
      <c r="F33" s="168"/>
      <c r="G33" s="167"/>
      <c r="H33" s="159"/>
      <c r="I33" s="168"/>
      <c r="J33" s="86"/>
      <c r="K33" s="154"/>
      <c r="L33" s="155"/>
      <c r="M33" s="156"/>
      <c r="N33" s="87"/>
      <c r="O33" s="46"/>
      <c r="Q33" s="47"/>
      <c r="R33" s="47"/>
      <c r="S33" s="47"/>
      <c r="T33" s="47"/>
      <c r="U33" s="47"/>
    </row>
    <row r="34" spans="1:21" ht="13.5" customHeight="1">
      <c r="A34" s="159"/>
      <c r="B34" s="159"/>
      <c r="C34" s="159"/>
      <c r="D34" s="159"/>
      <c r="E34" s="159"/>
      <c r="F34" s="168"/>
      <c r="G34" s="167"/>
      <c r="H34" s="159"/>
      <c r="I34" s="168"/>
      <c r="J34" s="86"/>
      <c r="K34" s="154"/>
      <c r="L34" s="155"/>
      <c r="M34" s="156"/>
      <c r="N34" s="87"/>
      <c r="O34" s="46"/>
      <c r="Q34" s="47"/>
      <c r="R34" s="47"/>
      <c r="S34" s="47"/>
      <c r="T34" s="47"/>
      <c r="U34" s="47"/>
    </row>
    <row r="35" spans="1:21" ht="17.25" customHeight="1">
      <c r="A35" s="159"/>
      <c r="B35" s="159"/>
      <c r="C35" s="159"/>
      <c r="D35" s="159"/>
      <c r="E35" s="159"/>
      <c r="F35" s="168"/>
      <c r="G35" s="167"/>
      <c r="H35" s="159"/>
      <c r="I35" s="168"/>
      <c r="J35" s="86"/>
      <c r="K35" s="154"/>
      <c r="L35" s="155"/>
      <c r="M35" s="156"/>
      <c r="N35" s="87"/>
      <c r="O35" s="46"/>
      <c r="Q35" s="47"/>
      <c r="R35" s="47"/>
      <c r="S35" s="47"/>
      <c r="T35" s="47"/>
      <c r="U35" s="47"/>
    </row>
    <row r="36" spans="1:21" ht="22.5" customHeight="1">
      <c r="A36" s="159"/>
      <c r="B36" s="159"/>
      <c r="C36" s="159"/>
      <c r="D36" s="159"/>
      <c r="E36" s="159"/>
      <c r="F36" s="168"/>
      <c r="G36" s="167"/>
      <c r="H36" s="159"/>
      <c r="I36" s="168"/>
      <c r="J36" s="86"/>
      <c r="K36" s="154"/>
      <c r="L36" s="155"/>
      <c r="M36" s="156"/>
      <c r="N36" s="87"/>
      <c r="O36" s="46"/>
      <c r="Q36" s="47"/>
      <c r="R36" s="47"/>
      <c r="S36" s="47"/>
      <c r="T36" s="47"/>
      <c r="U36" s="47"/>
    </row>
    <row r="37" spans="1:21" ht="22.5" customHeight="1">
      <c r="A37" s="159"/>
      <c r="B37" s="159"/>
      <c r="C37" s="159"/>
      <c r="D37" s="159"/>
      <c r="E37" s="159"/>
      <c r="F37" s="168"/>
      <c r="G37" s="167"/>
      <c r="H37" s="159"/>
      <c r="I37" s="168"/>
      <c r="J37" s="86"/>
      <c r="K37" s="154"/>
      <c r="L37" s="155"/>
      <c r="M37" s="156"/>
      <c r="N37" s="87"/>
      <c r="O37" s="46"/>
      <c r="Q37" s="47"/>
      <c r="R37" s="47"/>
      <c r="S37" s="47"/>
      <c r="T37" s="47"/>
      <c r="U37" s="47"/>
    </row>
    <row r="38" spans="1:21" ht="15.75" customHeight="1">
      <c r="A38" s="159"/>
      <c r="B38" s="159"/>
      <c r="C38" s="159"/>
      <c r="D38" s="159"/>
      <c r="E38" s="159"/>
      <c r="F38" s="168"/>
      <c r="G38" s="167"/>
      <c r="H38" s="159"/>
      <c r="I38" s="168"/>
      <c r="J38" s="86"/>
      <c r="K38" s="154"/>
      <c r="L38" s="155"/>
      <c r="M38" s="156"/>
      <c r="N38" s="87"/>
      <c r="O38" s="46"/>
      <c r="Q38" s="47"/>
      <c r="R38" s="47"/>
      <c r="S38" s="47"/>
      <c r="T38" s="47"/>
      <c r="U38" s="47"/>
    </row>
    <row r="39" spans="1:21" ht="21" customHeight="1">
      <c r="A39" s="159"/>
      <c r="B39" s="159"/>
      <c r="C39" s="159"/>
      <c r="D39" s="159"/>
      <c r="E39" s="159"/>
      <c r="F39" s="168"/>
      <c r="G39" s="167"/>
      <c r="H39" s="159"/>
      <c r="I39" s="168"/>
      <c r="J39" s="86"/>
      <c r="K39" s="154"/>
      <c r="L39" s="155"/>
      <c r="M39" s="156"/>
      <c r="N39" s="87"/>
      <c r="O39" s="46"/>
      <c r="Q39" s="47"/>
      <c r="R39" s="47"/>
      <c r="S39" s="47"/>
      <c r="T39" s="47"/>
      <c r="U39" s="47"/>
    </row>
    <row r="40" spans="1:21" ht="16.5" customHeight="1">
      <c r="A40" s="159"/>
      <c r="B40" s="159"/>
      <c r="C40" s="159"/>
      <c r="D40" s="159"/>
      <c r="E40" s="159"/>
      <c r="F40" s="168"/>
      <c r="G40" s="167"/>
      <c r="H40" s="159"/>
      <c r="I40" s="168"/>
      <c r="J40" s="86"/>
      <c r="K40" s="154"/>
      <c r="L40" s="155"/>
      <c r="M40" s="156"/>
      <c r="N40" s="87"/>
      <c r="O40" s="46"/>
      <c r="Q40" s="47"/>
      <c r="R40" s="47"/>
      <c r="S40" s="47"/>
      <c r="T40" s="47"/>
      <c r="U40" s="47"/>
    </row>
    <row r="41" spans="1:21" ht="36" hidden="1" customHeight="1">
      <c r="A41" s="170"/>
      <c r="B41" s="170"/>
      <c r="C41" s="170"/>
      <c r="D41" s="170"/>
      <c r="E41" s="170"/>
      <c r="F41" s="171"/>
      <c r="G41" s="167"/>
      <c r="H41" s="159"/>
      <c r="I41" s="168"/>
      <c r="J41" s="86"/>
      <c r="K41" s="154"/>
      <c r="L41" s="155"/>
      <c r="M41" s="156"/>
      <c r="N41" s="87"/>
      <c r="O41" s="46"/>
      <c r="Q41" s="47"/>
      <c r="R41" s="47"/>
      <c r="S41" s="47"/>
      <c r="T41" s="47"/>
      <c r="U41" s="47"/>
    </row>
    <row r="42" spans="1:21" ht="36" customHeight="1">
      <c r="A42" s="227" t="s">
        <v>61</v>
      </c>
      <c r="B42" s="161"/>
      <c r="C42" s="161"/>
      <c r="D42" s="161"/>
      <c r="E42" s="161"/>
      <c r="F42" s="166"/>
      <c r="G42" s="167"/>
      <c r="H42" s="159"/>
      <c r="I42" s="168"/>
      <c r="J42" s="86"/>
      <c r="K42" s="154"/>
      <c r="L42" s="155"/>
      <c r="M42" s="156"/>
      <c r="N42" s="87"/>
      <c r="O42" s="46"/>
      <c r="Q42" s="47"/>
      <c r="R42" s="47"/>
      <c r="S42" s="47"/>
      <c r="T42" s="47"/>
      <c r="U42" s="47"/>
    </row>
    <row r="43" spans="1:21" ht="36" customHeight="1">
      <c r="A43" s="232" t="s">
        <v>142</v>
      </c>
      <c r="B43" s="161"/>
      <c r="C43" s="161"/>
      <c r="D43" s="161"/>
      <c r="E43" s="161"/>
      <c r="F43" s="166"/>
      <c r="G43" s="167"/>
      <c r="H43" s="159"/>
      <c r="I43" s="168"/>
      <c r="J43" s="86"/>
      <c r="K43" s="215"/>
      <c r="L43" s="216"/>
      <c r="M43" s="217"/>
      <c r="N43" s="87"/>
      <c r="O43" s="46"/>
      <c r="Q43" s="47"/>
      <c r="R43" s="47"/>
      <c r="S43" s="47"/>
      <c r="T43" s="47"/>
      <c r="U43" s="47"/>
    </row>
    <row r="44" spans="1:21" ht="36" customHeight="1">
      <c r="A44" s="159"/>
      <c r="B44" s="159"/>
      <c r="C44" s="159"/>
      <c r="D44" s="159"/>
      <c r="E44" s="159"/>
      <c r="F44" s="168"/>
      <c r="G44" s="167"/>
      <c r="H44" s="159"/>
      <c r="I44" s="168"/>
      <c r="J44" s="86"/>
      <c r="K44" s="215"/>
      <c r="L44" s="216"/>
      <c r="M44" s="217"/>
      <c r="N44" s="87"/>
      <c r="O44" s="46"/>
      <c r="Q44" s="47"/>
      <c r="R44" s="47"/>
      <c r="S44" s="47"/>
      <c r="T44" s="47"/>
      <c r="U44" s="47"/>
    </row>
    <row r="45" spans="1:21" ht="36" customHeight="1">
      <c r="A45" s="159"/>
      <c r="B45" s="159"/>
      <c r="C45" s="159"/>
      <c r="D45" s="159"/>
      <c r="E45" s="159"/>
      <c r="F45" s="168"/>
      <c r="G45" s="167"/>
      <c r="H45" s="159"/>
      <c r="I45" s="168"/>
      <c r="J45" s="86"/>
      <c r="K45" s="215"/>
      <c r="L45" s="216"/>
      <c r="M45" s="217"/>
      <c r="N45" s="87"/>
      <c r="O45" s="46"/>
      <c r="Q45" s="47"/>
      <c r="R45" s="47"/>
      <c r="S45" s="47"/>
      <c r="T45" s="47"/>
      <c r="U45" s="47"/>
    </row>
    <row r="46" spans="1:21" ht="36" customHeight="1">
      <c r="A46" s="159"/>
      <c r="B46" s="159"/>
      <c r="C46" s="159"/>
      <c r="D46" s="159"/>
      <c r="E46" s="159"/>
      <c r="F46" s="168"/>
      <c r="G46" s="167"/>
      <c r="H46" s="159"/>
      <c r="I46" s="168"/>
      <c r="J46" s="86"/>
      <c r="K46" s="215"/>
      <c r="L46" s="216"/>
      <c r="M46" s="217"/>
      <c r="N46" s="87"/>
      <c r="O46" s="46"/>
      <c r="Q46" s="47"/>
      <c r="R46" s="47"/>
      <c r="S46" s="47"/>
      <c r="T46" s="47"/>
      <c r="U46" s="47"/>
    </row>
    <row r="47" spans="1:21" ht="36" customHeight="1">
      <c r="A47" s="159"/>
      <c r="B47" s="159"/>
      <c r="C47" s="159"/>
      <c r="D47" s="159"/>
      <c r="E47" s="159"/>
      <c r="F47" s="168"/>
      <c r="G47" s="167"/>
      <c r="H47" s="159"/>
      <c r="I47" s="168"/>
      <c r="J47" s="86"/>
      <c r="K47" s="154"/>
      <c r="L47" s="155"/>
      <c r="M47" s="156"/>
      <c r="N47" s="87"/>
      <c r="O47" s="46"/>
      <c r="Q47" s="47"/>
      <c r="R47" s="47"/>
      <c r="S47" s="47"/>
      <c r="T47" s="47"/>
      <c r="U47" s="47"/>
    </row>
    <row r="48" spans="1:21" ht="36" customHeight="1">
      <c r="A48" s="159"/>
      <c r="B48" s="159"/>
      <c r="C48" s="159"/>
      <c r="D48" s="159"/>
      <c r="E48" s="159"/>
      <c r="F48" s="168"/>
      <c r="G48" s="167"/>
      <c r="H48" s="159"/>
      <c r="I48" s="168"/>
      <c r="J48" s="86"/>
      <c r="K48" s="154"/>
      <c r="L48" s="155"/>
      <c r="M48" s="156"/>
      <c r="N48" s="87"/>
      <c r="O48" s="46"/>
      <c r="Q48" s="47"/>
      <c r="R48" s="47"/>
      <c r="S48" s="47"/>
      <c r="T48" s="47"/>
      <c r="U48" s="47"/>
    </row>
    <row r="49" spans="1:25" ht="36" customHeight="1">
      <c r="A49" s="159"/>
      <c r="B49" s="159"/>
      <c r="C49" s="159"/>
      <c r="D49" s="159"/>
      <c r="E49" s="159"/>
      <c r="F49" s="168"/>
      <c r="G49" s="167"/>
      <c r="H49" s="159"/>
      <c r="I49" s="168"/>
      <c r="J49" s="86"/>
      <c r="K49" s="154"/>
      <c r="L49" s="155"/>
      <c r="M49" s="156"/>
      <c r="N49" s="87"/>
      <c r="O49" s="46"/>
      <c r="Q49" s="47"/>
      <c r="R49" s="47"/>
      <c r="S49" s="47"/>
      <c r="T49" s="47"/>
      <c r="U49" s="47"/>
    </row>
    <row r="50" spans="1:25" ht="36" customHeight="1">
      <c r="A50" s="159"/>
      <c r="B50" s="159"/>
      <c r="C50" s="159"/>
      <c r="D50" s="159"/>
      <c r="E50" s="159"/>
      <c r="F50" s="168"/>
      <c r="G50" s="167"/>
      <c r="H50" s="159"/>
      <c r="I50" s="168"/>
      <c r="J50" s="86"/>
      <c r="K50" s="154"/>
      <c r="L50" s="155"/>
      <c r="M50" s="156"/>
      <c r="N50" s="87"/>
      <c r="O50" s="46"/>
      <c r="Q50" s="47"/>
      <c r="R50" s="47"/>
      <c r="S50" s="47"/>
      <c r="T50" s="47"/>
      <c r="U50" s="47"/>
    </row>
    <row r="51" spans="1:25" ht="36" customHeight="1">
      <c r="A51" s="159"/>
      <c r="B51" s="159"/>
      <c r="C51" s="159"/>
      <c r="D51" s="159"/>
      <c r="E51" s="159"/>
      <c r="F51" s="168"/>
      <c r="G51" s="167"/>
      <c r="H51" s="159"/>
      <c r="I51" s="168"/>
      <c r="J51" s="86"/>
      <c r="K51" s="154"/>
      <c r="L51" s="155"/>
      <c r="M51" s="156"/>
      <c r="N51" s="87"/>
      <c r="O51" s="46"/>
      <c r="Q51" s="47"/>
      <c r="R51" s="47"/>
      <c r="S51" s="47"/>
      <c r="T51" s="47"/>
      <c r="U51" s="47"/>
    </row>
    <row r="52" spans="1:25" ht="36" customHeight="1">
      <c r="A52" s="159"/>
      <c r="B52" s="159"/>
      <c r="C52" s="159"/>
      <c r="D52" s="159"/>
      <c r="E52" s="159"/>
      <c r="F52" s="168"/>
      <c r="G52" s="167"/>
      <c r="H52" s="159"/>
      <c r="I52" s="168"/>
      <c r="J52" s="86"/>
      <c r="K52" s="154"/>
      <c r="L52" s="155"/>
      <c r="M52" s="156"/>
      <c r="N52" s="87"/>
      <c r="O52" s="46"/>
      <c r="Q52" s="47"/>
      <c r="R52" s="47"/>
      <c r="S52" s="47"/>
      <c r="T52" s="47"/>
      <c r="U52" s="47"/>
    </row>
    <row r="53" spans="1:25" ht="36" customHeight="1">
      <c r="A53" s="159"/>
      <c r="B53" s="159"/>
      <c r="C53" s="159"/>
      <c r="D53" s="159"/>
      <c r="E53" s="159"/>
      <c r="F53" s="168"/>
      <c r="G53" s="167"/>
      <c r="H53" s="159"/>
      <c r="I53" s="168"/>
      <c r="J53" s="86"/>
      <c r="K53" s="154"/>
      <c r="L53" s="155"/>
      <c r="M53" s="156"/>
      <c r="N53" s="87"/>
      <c r="O53" s="46"/>
      <c r="Q53" s="47"/>
      <c r="R53" s="47"/>
      <c r="S53" s="47"/>
      <c r="T53" s="47"/>
      <c r="U53" s="47"/>
    </row>
    <row r="54" spans="1:25" ht="36" customHeight="1">
      <c r="A54" s="159"/>
      <c r="B54" s="159"/>
      <c r="C54" s="159"/>
      <c r="D54" s="159"/>
      <c r="E54" s="159"/>
      <c r="F54" s="168"/>
      <c r="G54" s="167"/>
      <c r="H54" s="159"/>
      <c r="I54" s="168"/>
      <c r="J54" s="86"/>
      <c r="K54" s="154"/>
      <c r="L54" s="155"/>
      <c r="M54" s="156"/>
      <c r="N54" s="87"/>
      <c r="O54" s="46"/>
      <c r="Q54" s="47"/>
      <c r="R54" s="47"/>
      <c r="S54" s="47"/>
      <c r="T54" s="47"/>
      <c r="U54" s="47"/>
    </row>
    <row r="55" spans="1:25" ht="36" customHeight="1">
      <c r="A55" s="159"/>
      <c r="B55" s="159"/>
      <c r="C55" s="159"/>
      <c r="D55" s="159"/>
      <c r="E55" s="159"/>
      <c r="F55" s="168"/>
      <c r="G55" s="167"/>
      <c r="H55" s="159"/>
      <c r="I55" s="168"/>
      <c r="J55" s="86"/>
      <c r="K55" s="154"/>
      <c r="L55" s="155"/>
      <c r="M55" s="156"/>
      <c r="N55" s="87"/>
      <c r="O55" s="46"/>
      <c r="Q55" s="47"/>
      <c r="R55" s="47"/>
      <c r="S55" s="47"/>
      <c r="T55" s="47"/>
      <c r="U55" s="47"/>
    </row>
    <row r="56" spans="1:25" ht="36" customHeight="1">
      <c r="A56" s="159"/>
      <c r="B56" s="159"/>
      <c r="C56" s="159"/>
      <c r="D56" s="159"/>
      <c r="E56" s="159"/>
      <c r="F56" s="168"/>
      <c r="G56" s="167"/>
      <c r="H56" s="159"/>
      <c r="I56" s="168"/>
      <c r="J56" s="86"/>
      <c r="K56" s="154"/>
      <c r="L56" s="155"/>
      <c r="M56" s="156"/>
      <c r="N56" s="87"/>
      <c r="O56" s="46"/>
      <c r="Q56" s="47"/>
      <c r="R56" s="47"/>
      <c r="S56" s="47"/>
      <c r="T56" s="47"/>
      <c r="U56" s="47"/>
    </row>
    <row r="57" spans="1:25" ht="36" customHeight="1">
      <c r="A57" s="159"/>
      <c r="B57" s="159"/>
      <c r="C57" s="159"/>
      <c r="D57" s="159"/>
      <c r="E57" s="159"/>
      <c r="F57" s="168"/>
      <c r="G57" s="167"/>
      <c r="H57" s="159"/>
      <c r="I57" s="168"/>
      <c r="J57" s="86"/>
      <c r="K57" s="154"/>
      <c r="L57" s="155"/>
      <c r="M57" s="156"/>
      <c r="N57" s="87"/>
      <c r="O57" s="46"/>
      <c r="Q57" s="47"/>
      <c r="R57" s="47"/>
      <c r="S57" s="47"/>
      <c r="T57" s="47"/>
      <c r="U57" s="47"/>
    </row>
    <row r="58" spans="1:25" ht="36" customHeight="1">
      <c r="A58" s="159"/>
      <c r="B58" s="159"/>
      <c r="C58" s="159"/>
      <c r="D58" s="159"/>
      <c r="E58" s="159"/>
      <c r="F58" s="168"/>
      <c r="G58" s="167"/>
      <c r="H58" s="159"/>
      <c r="I58" s="168"/>
      <c r="J58" s="86"/>
      <c r="K58" s="154"/>
      <c r="L58" s="155"/>
      <c r="M58" s="156"/>
      <c r="N58" s="87"/>
      <c r="O58" s="46"/>
      <c r="Q58" s="47"/>
      <c r="R58" s="47"/>
      <c r="S58" s="47"/>
      <c r="T58" s="47"/>
      <c r="U58" s="47"/>
    </row>
    <row r="59" spans="1:25" ht="36" customHeight="1">
      <c r="A59" s="159"/>
      <c r="B59" s="159"/>
      <c r="C59" s="159"/>
      <c r="D59" s="159"/>
      <c r="E59" s="159"/>
      <c r="F59" s="168"/>
      <c r="G59" s="167"/>
      <c r="H59" s="159"/>
      <c r="I59" s="168"/>
      <c r="J59" s="86"/>
      <c r="K59" s="154"/>
      <c r="L59" s="155"/>
      <c r="M59" s="156"/>
      <c r="N59" s="87"/>
      <c r="O59" s="46"/>
      <c r="Q59" s="47"/>
      <c r="R59" s="47"/>
      <c r="S59" s="47"/>
      <c r="T59" s="47"/>
      <c r="U59" s="47"/>
    </row>
    <row r="60" spans="1:25" ht="36" customHeight="1">
      <c r="A60" s="159"/>
      <c r="B60" s="159"/>
      <c r="C60" s="159"/>
      <c r="D60" s="159"/>
      <c r="E60" s="159"/>
      <c r="F60" s="168"/>
      <c r="G60" s="167"/>
      <c r="H60" s="159"/>
      <c r="I60" s="168"/>
      <c r="J60" s="86"/>
      <c r="K60" s="154"/>
      <c r="L60" s="155"/>
      <c r="M60" s="156"/>
      <c r="N60" s="87"/>
      <c r="O60" s="46"/>
      <c r="Q60" s="47"/>
      <c r="R60" s="47"/>
      <c r="S60" s="47"/>
      <c r="T60" s="47"/>
      <c r="U60" s="47"/>
    </row>
    <row r="61" spans="1:25" ht="36" customHeight="1">
      <c r="A61" s="159"/>
      <c r="B61" s="159"/>
      <c r="C61" s="159"/>
      <c r="D61" s="159"/>
      <c r="E61" s="159"/>
      <c r="F61" s="168"/>
      <c r="G61" s="167"/>
      <c r="H61" s="159"/>
      <c r="I61" s="168"/>
      <c r="J61" s="86"/>
      <c r="K61" s="154"/>
      <c r="L61" s="155"/>
      <c r="M61" s="156"/>
      <c r="N61" s="87"/>
      <c r="O61" s="46"/>
      <c r="Q61" s="47"/>
      <c r="R61" s="47"/>
      <c r="S61" s="47"/>
      <c r="T61" s="47"/>
      <c r="U61" s="47"/>
    </row>
    <row r="62" spans="1:25" ht="36" customHeight="1">
      <c r="A62" s="159"/>
      <c r="B62" s="159"/>
      <c r="C62" s="159"/>
      <c r="D62" s="159"/>
      <c r="E62" s="159"/>
      <c r="F62" s="168"/>
      <c r="G62" s="167"/>
      <c r="H62" s="159"/>
      <c r="I62" s="168"/>
      <c r="J62" s="86"/>
      <c r="K62" s="154"/>
      <c r="L62" s="155"/>
      <c r="M62" s="156"/>
      <c r="N62" s="87"/>
      <c r="O62" s="46"/>
      <c r="Q62" s="47"/>
      <c r="R62" s="47"/>
      <c r="S62" s="47"/>
      <c r="T62" s="47"/>
      <c r="U62" s="47"/>
    </row>
    <row r="63" spans="1:25" ht="36" customHeight="1">
      <c r="A63" s="159"/>
      <c r="B63" s="159"/>
      <c r="C63" s="159"/>
      <c r="D63" s="159"/>
      <c r="E63" s="159"/>
      <c r="F63" s="168"/>
      <c r="G63" s="167"/>
      <c r="H63" s="159"/>
      <c r="I63" s="168"/>
      <c r="J63" s="86"/>
      <c r="K63" s="154"/>
      <c r="L63" s="155"/>
      <c r="M63" s="156"/>
      <c r="N63" s="87"/>
      <c r="O63" s="46"/>
      <c r="Q63" s="47"/>
      <c r="R63" s="47"/>
      <c r="S63" s="47"/>
      <c r="T63" s="47"/>
      <c r="U63" s="47"/>
    </row>
    <row r="64" spans="1:25" ht="28.5" customHeight="1">
      <c r="A64" s="198" t="s">
        <v>7</v>
      </c>
      <c r="B64" s="199" t="s">
        <v>120</v>
      </c>
      <c r="C64" s="200" t="s">
        <v>8</v>
      </c>
      <c r="D64" s="200" t="s">
        <v>9</v>
      </c>
      <c r="E64" s="210" t="s">
        <v>10</v>
      </c>
      <c r="F64" s="165" t="s">
        <v>11</v>
      </c>
      <c r="G64" s="161"/>
      <c r="H64" s="161"/>
      <c r="I64" s="166"/>
      <c r="J64" s="165" t="s">
        <v>20</v>
      </c>
      <c r="K64" s="166"/>
      <c r="L64" s="196" t="s">
        <v>12</v>
      </c>
      <c r="M64" s="155"/>
      <c r="N64" s="156"/>
      <c r="Q64" s="3"/>
      <c r="R64" s="190"/>
      <c r="S64" s="159"/>
      <c r="U64" s="5"/>
      <c r="W64" s="6"/>
      <c r="X64" s="7"/>
      <c r="Y64" s="8"/>
    </row>
    <row r="65" spans="1:25" ht="33.75" customHeight="1">
      <c r="A65" s="174"/>
      <c r="B65" s="174"/>
      <c r="C65" s="174"/>
      <c r="D65" s="174"/>
      <c r="E65" s="174"/>
      <c r="F65" s="169"/>
      <c r="G65" s="170"/>
      <c r="H65" s="170"/>
      <c r="I65" s="171"/>
      <c r="J65" s="169"/>
      <c r="K65" s="171"/>
      <c r="L65" s="197" t="s">
        <v>13</v>
      </c>
      <c r="M65" s="197" t="s">
        <v>14</v>
      </c>
      <c r="N65" s="198" t="s">
        <v>15</v>
      </c>
      <c r="Q65" s="9"/>
      <c r="R65" s="190"/>
      <c r="S65" s="159"/>
      <c r="U65" s="7"/>
      <c r="W65" s="6"/>
      <c r="X65" s="7"/>
      <c r="Y65" s="8"/>
    </row>
    <row r="66" spans="1:25" ht="39.75" customHeight="1">
      <c r="A66" s="175"/>
      <c r="B66" s="175"/>
      <c r="C66" s="175"/>
      <c r="D66" s="175"/>
      <c r="E66" s="175"/>
      <c r="F66" s="10" t="s">
        <v>16</v>
      </c>
      <c r="G66" s="10" t="s">
        <v>17</v>
      </c>
      <c r="H66" s="10" t="s">
        <v>18</v>
      </c>
      <c r="I66" s="11" t="s">
        <v>19</v>
      </c>
      <c r="J66" s="10" t="s">
        <v>62</v>
      </c>
      <c r="K66" s="1" t="s">
        <v>21</v>
      </c>
      <c r="L66" s="175"/>
      <c r="M66" s="175"/>
      <c r="N66" s="175"/>
      <c r="Q66" s="9"/>
      <c r="R66" s="190"/>
      <c r="S66" s="159"/>
      <c r="U66" s="7"/>
      <c r="W66" s="6"/>
      <c r="X66" s="7"/>
      <c r="Y66" s="8"/>
    </row>
    <row r="67" spans="1:25" ht="39.75" customHeight="1">
      <c r="A67" s="203" t="s">
        <v>63</v>
      </c>
      <c r="B67" s="58" t="s">
        <v>23</v>
      </c>
      <c r="C67" s="203" t="s">
        <v>64</v>
      </c>
      <c r="D67" s="58">
        <v>1000</v>
      </c>
      <c r="E67" s="98">
        <v>609033000</v>
      </c>
      <c r="F67" s="98">
        <v>609033000</v>
      </c>
      <c r="G67" s="99"/>
      <c r="H67" s="99"/>
      <c r="I67" s="100"/>
      <c r="J67" s="101">
        <v>44927</v>
      </c>
      <c r="K67" s="102">
        <v>45016</v>
      </c>
      <c r="L67" s="197">
        <f t="shared" ref="L67:M67" si="0">D68/D67</f>
        <v>0</v>
      </c>
      <c r="M67" s="197">
        <f t="shared" si="0"/>
        <v>0.31150857178510855</v>
      </c>
      <c r="N67" s="197">
        <f>+L67*L67/M67</f>
        <v>0</v>
      </c>
      <c r="Q67" s="9"/>
      <c r="R67" s="4"/>
      <c r="S67" s="4"/>
      <c r="U67" s="7"/>
      <c r="W67" s="6"/>
      <c r="X67" s="7"/>
      <c r="Y67" s="8"/>
    </row>
    <row r="68" spans="1:25" ht="39.75" customHeight="1">
      <c r="A68" s="175"/>
      <c r="B68" s="58" t="s">
        <v>25</v>
      </c>
      <c r="C68" s="175"/>
      <c r="D68" s="58"/>
      <c r="E68" s="98">
        <v>189719000</v>
      </c>
      <c r="F68" s="103">
        <f>E68</f>
        <v>189719000</v>
      </c>
      <c r="G68" s="99"/>
      <c r="H68" s="104"/>
      <c r="I68" s="100"/>
      <c r="J68" s="101">
        <v>44927</v>
      </c>
      <c r="K68" s="102">
        <v>45016</v>
      </c>
      <c r="L68" s="175"/>
      <c r="M68" s="175"/>
      <c r="N68" s="175"/>
      <c r="Q68" s="9"/>
      <c r="R68" s="4"/>
      <c r="S68" s="4"/>
      <c r="U68" s="7"/>
      <c r="W68" s="6"/>
      <c r="X68" s="7"/>
      <c r="Y68" s="8"/>
    </row>
    <row r="69" spans="1:25" ht="39.75" customHeight="1">
      <c r="A69" s="203" t="s">
        <v>65</v>
      </c>
      <c r="B69" s="58" t="s">
        <v>23</v>
      </c>
      <c r="C69" s="203" t="s">
        <v>66</v>
      </c>
      <c r="D69" s="88">
        <v>1</v>
      </c>
      <c r="E69" s="103">
        <v>154614000</v>
      </c>
      <c r="F69" s="103">
        <v>154614000</v>
      </c>
      <c r="G69" s="99"/>
      <c r="H69" s="99"/>
      <c r="I69" s="100"/>
      <c r="J69" s="101">
        <v>44927</v>
      </c>
      <c r="K69" s="102">
        <v>45016</v>
      </c>
      <c r="L69" s="197">
        <f t="shared" ref="L69:M69" si="1">D70/D69</f>
        <v>0</v>
      </c>
      <c r="M69" s="197">
        <f t="shared" si="1"/>
        <v>0</v>
      </c>
      <c r="N69" s="197" t="e">
        <f>+L69*L69/M69</f>
        <v>#DIV/0!</v>
      </c>
      <c r="Q69" s="9"/>
      <c r="R69" s="4"/>
      <c r="S69" s="4"/>
      <c r="U69" s="7"/>
      <c r="W69" s="6"/>
      <c r="X69" s="7"/>
      <c r="Y69" s="8"/>
    </row>
    <row r="70" spans="1:25" ht="39.75" customHeight="1">
      <c r="A70" s="175"/>
      <c r="B70" s="58" t="s">
        <v>25</v>
      </c>
      <c r="C70" s="175"/>
      <c r="D70" s="89"/>
      <c r="E70" s="103"/>
      <c r="F70" s="103">
        <f>E70</f>
        <v>0</v>
      </c>
      <c r="G70" s="99"/>
      <c r="H70" s="99"/>
      <c r="I70" s="100"/>
      <c r="J70" s="101">
        <v>44927</v>
      </c>
      <c r="K70" s="102">
        <v>45016</v>
      </c>
      <c r="L70" s="175"/>
      <c r="M70" s="175"/>
      <c r="N70" s="175"/>
      <c r="Q70" s="9"/>
      <c r="R70" s="4"/>
      <c r="S70" s="4"/>
      <c r="U70" s="7"/>
      <c r="W70" s="6"/>
      <c r="X70" s="7"/>
      <c r="Y70" s="8"/>
    </row>
    <row r="71" spans="1:25" ht="39.75" customHeight="1">
      <c r="A71" s="209" t="s">
        <v>67</v>
      </c>
      <c r="B71" s="17" t="s">
        <v>23</v>
      </c>
      <c r="C71" s="209" t="s">
        <v>68</v>
      </c>
      <c r="D71" s="17">
        <v>1</v>
      </c>
      <c r="E71" s="105">
        <v>285260000</v>
      </c>
      <c r="F71" s="105">
        <v>285260000</v>
      </c>
      <c r="G71" s="99"/>
      <c r="H71" s="99"/>
      <c r="I71" s="100"/>
      <c r="J71" s="101">
        <v>44927</v>
      </c>
      <c r="K71" s="102">
        <v>45016</v>
      </c>
      <c r="L71" s="197">
        <f t="shared" ref="L71:M71" si="2">D72/D71</f>
        <v>0</v>
      </c>
      <c r="M71" s="197">
        <f t="shared" si="2"/>
        <v>0.45116735609619296</v>
      </c>
      <c r="N71" s="197">
        <f>+L71*L71/M71</f>
        <v>0</v>
      </c>
      <c r="Q71" s="9"/>
      <c r="R71" s="4"/>
      <c r="S71" s="4"/>
      <c r="U71" s="7"/>
      <c r="W71" s="6"/>
      <c r="X71" s="7"/>
      <c r="Y71" s="8"/>
    </row>
    <row r="72" spans="1:25" ht="39.75" customHeight="1">
      <c r="A72" s="175"/>
      <c r="B72" s="17" t="s">
        <v>25</v>
      </c>
      <c r="C72" s="174"/>
      <c r="D72" s="58"/>
      <c r="E72" s="105">
        <v>128700000</v>
      </c>
      <c r="F72" s="105">
        <f>E72</f>
        <v>128700000</v>
      </c>
      <c r="G72" s="99"/>
      <c r="H72" s="99"/>
      <c r="I72" s="100"/>
      <c r="J72" s="101">
        <v>44927</v>
      </c>
      <c r="K72" s="102">
        <v>45016</v>
      </c>
      <c r="L72" s="175"/>
      <c r="M72" s="175"/>
      <c r="N72" s="175"/>
      <c r="Q72" s="9"/>
      <c r="R72" s="4"/>
      <c r="S72" s="4"/>
      <c r="U72" s="7"/>
      <c r="W72" s="6"/>
      <c r="X72" s="7"/>
      <c r="Y72" s="8"/>
    </row>
    <row r="73" spans="1:25" ht="39.75" customHeight="1">
      <c r="A73" s="203" t="s">
        <v>69</v>
      </c>
      <c r="B73" s="58" t="s">
        <v>23</v>
      </c>
      <c r="C73" s="203" t="s">
        <v>70</v>
      </c>
      <c r="D73" s="58">
        <v>1</v>
      </c>
      <c r="E73" s="105">
        <v>64940000</v>
      </c>
      <c r="F73" s="105">
        <v>64940000</v>
      </c>
      <c r="G73" s="105"/>
      <c r="H73" s="99"/>
      <c r="I73" s="100"/>
      <c r="J73" s="101">
        <v>44927</v>
      </c>
      <c r="K73" s="102">
        <v>45016</v>
      </c>
      <c r="L73" s="197">
        <f t="shared" ref="L73:M75" si="3">D74/D73</f>
        <v>0</v>
      </c>
      <c r="M73" s="197">
        <f t="shared" si="3"/>
        <v>0.84601170311056362</v>
      </c>
      <c r="N73" s="197">
        <f>+L73*L73/M73</f>
        <v>0</v>
      </c>
      <c r="Q73" s="9"/>
      <c r="R73" s="4"/>
      <c r="S73" s="4"/>
      <c r="U73" s="7"/>
      <c r="W73" s="6"/>
      <c r="X73" s="7"/>
      <c r="Y73" s="8"/>
    </row>
    <row r="74" spans="1:25" ht="39.75" customHeight="1">
      <c r="A74" s="175"/>
      <c r="B74" s="58" t="s">
        <v>25</v>
      </c>
      <c r="C74" s="175"/>
      <c r="D74" s="58"/>
      <c r="E74" s="105">
        <v>54940000</v>
      </c>
      <c r="F74" s="105">
        <f>E74</f>
        <v>54940000</v>
      </c>
      <c r="G74" s="99"/>
      <c r="H74" s="99"/>
      <c r="I74" s="100"/>
      <c r="J74" s="101">
        <v>44927</v>
      </c>
      <c r="K74" s="102">
        <v>45016</v>
      </c>
      <c r="L74" s="175"/>
      <c r="M74" s="175"/>
      <c r="N74" s="175"/>
      <c r="Q74" s="9"/>
      <c r="R74" s="4"/>
      <c r="S74" s="4"/>
      <c r="U74" s="7"/>
      <c r="W74" s="6"/>
      <c r="X74" s="7"/>
      <c r="Y74" s="8"/>
    </row>
    <row r="75" spans="1:25" ht="39.75" customHeight="1">
      <c r="A75" s="203" t="s">
        <v>71</v>
      </c>
      <c r="B75" s="17" t="s">
        <v>23</v>
      </c>
      <c r="C75" s="220" t="s">
        <v>66</v>
      </c>
      <c r="D75" s="58">
        <v>1</v>
      </c>
      <c r="E75" s="105">
        <v>10000000</v>
      </c>
      <c r="F75" s="105">
        <v>10000000</v>
      </c>
      <c r="G75" s="99"/>
      <c r="H75" s="99"/>
      <c r="I75" s="100"/>
      <c r="J75" s="101">
        <v>44927</v>
      </c>
      <c r="K75" s="102">
        <v>45016</v>
      </c>
      <c r="L75" s="197">
        <f t="shared" si="3"/>
        <v>0</v>
      </c>
      <c r="M75" s="197">
        <f t="shared" si="3"/>
        <v>0</v>
      </c>
      <c r="N75" s="197" t="e">
        <f>+L75*L75/M75</f>
        <v>#DIV/0!</v>
      </c>
      <c r="Q75" s="9"/>
      <c r="R75" s="4"/>
      <c r="S75" s="4"/>
      <c r="U75" s="7"/>
      <c r="W75" s="6"/>
      <c r="X75" s="7"/>
      <c r="Y75" s="8"/>
    </row>
    <row r="76" spans="1:25" ht="39.75" customHeight="1">
      <c r="A76" s="175"/>
      <c r="B76" s="17" t="s">
        <v>25</v>
      </c>
      <c r="C76" s="171"/>
      <c r="D76" s="58"/>
      <c r="E76" s="105"/>
      <c r="F76" s="106"/>
      <c r="G76" s="99"/>
      <c r="H76" s="99"/>
      <c r="I76" s="100"/>
      <c r="J76" s="101">
        <v>44927</v>
      </c>
      <c r="K76" s="102">
        <v>45016</v>
      </c>
      <c r="L76" s="175"/>
      <c r="M76" s="175"/>
      <c r="N76" s="175"/>
      <c r="Q76" s="9"/>
      <c r="R76" s="4"/>
      <c r="S76" s="4"/>
      <c r="U76" s="7"/>
      <c r="W76" s="6"/>
      <c r="X76" s="7"/>
      <c r="Y76" s="8"/>
    </row>
    <row r="77" spans="1:25" ht="39.75" customHeight="1">
      <c r="A77" s="203" t="s">
        <v>72</v>
      </c>
      <c r="B77" s="58" t="s">
        <v>23</v>
      </c>
      <c r="C77" s="203" t="s">
        <v>73</v>
      </c>
      <c r="D77" s="57">
        <v>25</v>
      </c>
      <c r="E77" s="107">
        <v>181739000</v>
      </c>
      <c r="F77" s="107">
        <v>181739000</v>
      </c>
      <c r="G77" s="99"/>
      <c r="H77" s="99"/>
      <c r="I77" s="100"/>
      <c r="J77" s="101">
        <v>44927</v>
      </c>
      <c r="K77" s="102">
        <v>45016</v>
      </c>
      <c r="L77" s="197">
        <f t="shared" ref="L77:M77" si="4">D78/D77</f>
        <v>0</v>
      </c>
      <c r="M77" s="197">
        <f t="shared" si="4"/>
        <v>0.43503045576348498</v>
      </c>
      <c r="N77" s="197">
        <f>+L77*L77/M77</f>
        <v>0</v>
      </c>
      <c r="Q77" s="9"/>
      <c r="R77" s="4"/>
      <c r="S77" s="4"/>
      <c r="U77" s="7"/>
      <c r="W77" s="6"/>
      <c r="X77" s="7"/>
      <c r="Y77" s="8"/>
    </row>
    <row r="78" spans="1:25" ht="39.75" customHeight="1">
      <c r="A78" s="175"/>
      <c r="B78" s="58" t="s">
        <v>25</v>
      </c>
      <c r="C78" s="175"/>
      <c r="D78" s="58"/>
      <c r="E78" s="103">
        <v>79062000</v>
      </c>
      <c r="F78" s="103">
        <f>E78</f>
        <v>79062000</v>
      </c>
      <c r="G78" s="99"/>
      <c r="H78" s="104"/>
      <c r="I78" s="100"/>
      <c r="J78" s="101">
        <v>44927</v>
      </c>
      <c r="K78" s="102">
        <v>45016</v>
      </c>
      <c r="L78" s="175"/>
      <c r="M78" s="175"/>
      <c r="N78" s="175"/>
      <c r="Q78" s="9"/>
      <c r="R78" s="4"/>
      <c r="S78" s="4"/>
      <c r="U78" s="7"/>
      <c r="W78" s="6"/>
      <c r="X78" s="7"/>
      <c r="Y78" s="8"/>
    </row>
    <row r="79" spans="1:25" ht="39.75" customHeight="1">
      <c r="A79" s="209" t="s">
        <v>74</v>
      </c>
      <c r="B79" s="17" t="s">
        <v>23</v>
      </c>
      <c r="C79" s="209" t="s">
        <v>75</v>
      </c>
      <c r="D79" s="17">
        <v>50</v>
      </c>
      <c r="E79" s="108">
        <v>51460000</v>
      </c>
      <c r="F79" s="108">
        <v>51460000</v>
      </c>
      <c r="G79" s="99"/>
      <c r="H79" s="99"/>
      <c r="I79" s="100"/>
      <c r="J79" s="101">
        <v>44927</v>
      </c>
      <c r="K79" s="102">
        <v>45016</v>
      </c>
      <c r="L79" s="197">
        <f t="shared" ref="L79:M79" si="5">D80/D79</f>
        <v>0</v>
      </c>
      <c r="M79" s="197">
        <f t="shared" si="5"/>
        <v>1</v>
      </c>
      <c r="N79" s="197">
        <f>+L79*L79/M79</f>
        <v>0</v>
      </c>
      <c r="Q79" s="9"/>
      <c r="R79" s="4"/>
      <c r="S79" s="4"/>
      <c r="U79" s="7"/>
      <c r="W79" s="6"/>
      <c r="X79" s="7"/>
      <c r="Y79" s="8"/>
    </row>
    <row r="80" spans="1:25" ht="39.75" customHeight="1">
      <c r="A80" s="175"/>
      <c r="B80" s="17" t="s">
        <v>25</v>
      </c>
      <c r="C80" s="175"/>
      <c r="D80" s="90"/>
      <c r="E80" s="108">
        <v>51460000</v>
      </c>
      <c r="F80" s="108">
        <v>51460000</v>
      </c>
      <c r="G80" s="99"/>
      <c r="H80" s="99"/>
      <c r="I80" s="100"/>
      <c r="J80" s="101">
        <v>44927</v>
      </c>
      <c r="K80" s="102">
        <v>45016</v>
      </c>
      <c r="L80" s="175"/>
      <c r="M80" s="175"/>
      <c r="N80" s="175"/>
      <c r="Q80" s="9"/>
      <c r="R80" s="4"/>
      <c r="S80" s="4"/>
      <c r="U80" s="7"/>
      <c r="W80" s="6"/>
      <c r="X80" s="7"/>
      <c r="Y80" s="8"/>
    </row>
    <row r="81" spans="1:25" ht="27" customHeight="1">
      <c r="A81" s="218" t="s">
        <v>76</v>
      </c>
      <c r="B81" s="58" t="s">
        <v>23</v>
      </c>
      <c r="C81" s="203" t="s">
        <v>77</v>
      </c>
      <c r="D81" s="91">
        <v>1</v>
      </c>
      <c r="E81" s="105">
        <v>35000000</v>
      </c>
      <c r="F81" s="105">
        <v>35000000</v>
      </c>
      <c r="G81" s="96"/>
      <c r="H81" s="96"/>
      <c r="I81" s="96"/>
      <c r="J81" s="101">
        <v>44927</v>
      </c>
      <c r="K81" s="102">
        <v>45016</v>
      </c>
      <c r="L81" s="197">
        <f t="shared" ref="L81:M81" si="6">D82/D81</f>
        <v>0</v>
      </c>
      <c r="M81" s="197">
        <f t="shared" si="6"/>
        <v>1</v>
      </c>
      <c r="N81" s="197">
        <f>+L81*L81/M81</f>
        <v>0</v>
      </c>
      <c r="U81" s="7"/>
      <c r="W81" s="6"/>
      <c r="X81" s="7"/>
      <c r="Y81" s="8"/>
    </row>
    <row r="82" spans="1:25" ht="21" customHeight="1">
      <c r="A82" s="219"/>
      <c r="B82" s="58" t="s">
        <v>25</v>
      </c>
      <c r="C82" s="175"/>
      <c r="D82" s="91"/>
      <c r="E82" s="105">
        <v>35000000</v>
      </c>
      <c r="F82" s="105">
        <f t="shared" ref="F82:F84" si="7">E82</f>
        <v>35000000</v>
      </c>
      <c r="G82" s="96"/>
      <c r="H82" s="96"/>
      <c r="I82" s="96"/>
      <c r="J82" s="101">
        <v>44927</v>
      </c>
      <c r="K82" s="102">
        <v>45016</v>
      </c>
      <c r="L82" s="175"/>
      <c r="M82" s="175"/>
      <c r="N82" s="175"/>
      <c r="U82" s="7"/>
    </row>
    <row r="83" spans="1:25" ht="39.75" customHeight="1">
      <c r="A83" s="203" t="s">
        <v>78</v>
      </c>
      <c r="B83" s="17" t="s">
        <v>23</v>
      </c>
      <c r="C83" s="203" t="s">
        <v>79</v>
      </c>
      <c r="D83" s="58">
        <v>5</v>
      </c>
      <c r="E83" s="105">
        <v>266350000</v>
      </c>
      <c r="F83" s="105">
        <f t="shared" si="7"/>
        <v>266350000</v>
      </c>
      <c r="G83" s="99"/>
      <c r="H83" s="99"/>
      <c r="I83" s="100"/>
      <c r="J83" s="101">
        <v>44927</v>
      </c>
      <c r="K83" s="102">
        <v>45016</v>
      </c>
      <c r="L83" s="197">
        <f t="shared" ref="L83:M83" si="8">D84/D83</f>
        <v>0</v>
      </c>
      <c r="M83" s="197">
        <f t="shared" si="8"/>
        <v>0.28665290031912899</v>
      </c>
      <c r="N83" s="197">
        <f>+L83*L83/M83</f>
        <v>0</v>
      </c>
      <c r="Q83" s="9"/>
      <c r="R83" s="4"/>
      <c r="S83" s="4"/>
      <c r="U83" s="7"/>
      <c r="W83" s="6"/>
      <c r="X83" s="7"/>
      <c r="Y83" s="8"/>
    </row>
    <row r="84" spans="1:25" ht="39.75" customHeight="1">
      <c r="A84" s="175"/>
      <c r="B84" s="17" t="s">
        <v>25</v>
      </c>
      <c r="C84" s="175"/>
      <c r="D84" s="58"/>
      <c r="E84" s="105">
        <v>76350000</v>
      </c>
      <c r="F84" s="105">
        <f t="shared" si="7"/>
        <v>76350000</v>
      </c>
      <c r="G84" s="99"/>
      <c r="H84" s="99"/>
      <c r="I84" s="100"/>
      <c r="J84" s="101">
        <v>44927</v>
      </c>
      <c r="K84" s="102">
        <v>45016</v>
      </c>
      <c r="L84" s="175"/>
      <c r="M84" s="175"/>
      <c r="N84" s="175"/>
      <c r="Q84" s="9"/>
      <c r="R84" s="4"/>
      <c r="S84" s="4"/>
      <c r="U84" s="7"/>
      <c r="W84" s="6"/>
      <c r="X84" s="7"/>
      <c r="Y84" s="8"/>
    </row>
    <row r="85" spans="1:25" ht="39.75" customHeight="1">
      <c r="A85" s="221" t="s">
        <v>80</v>
      </c>
      <c r="B85" s="58" t="s">
        <v>23</v>
      </c>
      <c r="C85" s="221" t="s">
        <v>81</v>
      </c>
      <c r="D85" s="91">
        <v>1</v>
      </c>
      <c r="E85" s="109">
        <v>46504000</v>
      </c>
      <c r="F85" s="109">
        <v>46504000</v>
      </c>
      <c r="G85" s="99"/>
      <c r="H85" s="99"/>
      <c r="I85" s="100"/>
      <c r="J85" s="101">
        <v>44927</v>
      </c>
      <c r="K85" s="102">
        <v>45016</v>
      </c>
      <c r="L85" s="197">
        <f t="shared" ref="L85:M85" si="9">D86/D85</f>
        <v>0</v>
      </c>
      <c r="M85" s="197">
        <f t="shared" si="9"/>
        <v>0.78496473421641144</v>
      </c>
      <c r="N85" s="197">
        <f>+L85*L85/M85</f>
        <v>0</v>
      </c>
      <c r="Q85" s="9"/>
      <c r="R85" s="4"/>
      <c r="S85" s="4"/>
      <c r="U85" s="7"/>
      <c r="W85" s="6"/>
      <c r="X85" s="7"/>
      <c r="Y85" s="8"/>
    </row>
    <row r="86" spans="1:25" ht="39.75" customHeight="1">
      <c r="A86" s="175"/>
      <c r="B86" s="58" t="s">
        <v>25</v>
      </c>
      <c r="C86" s="175"/>
      <c r="D86" s="91"/>
      <c r="E86" s="109">
        <v>36504000</v>
      </c>
      <c r="F86" s="109">
        <f>E86</f>
        <v>36504000</v>
      </c>
      <c r="G86" s="99"/>
      <c r="H86" s="99"/>
      <c r="I86" s="100"/>
      <c r="J86" s="101">
        <v>44927</v>
      </c>
      <c r="K86" s="102">
        <v>45016</v>
      </c>
      <c r="L86" s="175"/>
      <c r="M86" s="175"/>
      <c r="N86" s="175"/>
      <c r="Q86" s="9"/>
      <c r="R86" s="4"/>
      <c r="S86" s="4"/>
      <c r="U86" s="7"/>
      <c r="W86" s="6"/>
      <c r="X86" s="7"/>
      <c r="Y86" s="8"/>
    </row>
    <row r="87" spans="1:25" ht="39.75" customHeight="1">
      <c r="A87" s="222" t="s">
        <v>82</v>
      </c>
      <c r="B87" s="92" t="s">
        <v>23</v>
      </c>
      <c r="C87" s="222" t="s">
        <v>83</v>
      </c>
      <c r="D87" s="93">
        <v>5</v>
      </c>
      <c r="E87" s="110">
        <v>100000000</v>
      </c>
      <c r="F87" s="110">
        <v>100000000</v>
      </c>
      <c r="G87" s="99"/>
      <c r="H87" s="99"/>
      <c r="I87" s="100"/>
      <c r="J87" s="101">
        <v>44927</v>
      </c>
      <c r="K87" s="102">
        <v>45016</v>
      </c>
      <c r="L87" s="197">
        <f t="shared" ref="L87:M87" si="10">D88/D87</f>
        <v>0</v>
      </c>
      <c r="M87" s="197">
        <f t="shared" si="10"/>
        <v>0</v>
      </c>
      <c r="N87" s="197" t="e">
        <f>+L87*L87/M87</f>
        <v>#DIV/0!</v>
      </c>
      <c r="Q87" s="9"/>
      <c r="R87" s="4"/>
      <c r="S87" s="4"/>
      <c r="U87" s="7"/>
      <c r="W87" s="6"/>
      <c r="X87" s="7"/>
      <c r="Y87" s="8"/>
    </row>
    <row r="88" spans="1:25" ht="39.75" customHeight="1">
      <c r="A88" s="175"/>
      <c r="B88" s="92" t="s">
        <v>25</v>
      </c>
      <c r="C88" s="175"/>
      <c r="D88" s="93"/>
      <c r="E88" s="110"/>
      <c r="F88" s="110"/>
      <c r="G88" s="99"/>
      <c r="H88" s="99"/>
      <c r="I88" s="100"/>
      <c r="J88" s="101">
        <v>44927</v>
      </c>
      <c r="K88" s="102">
        <v>45016</v>
      </c>
      <c r="L88" s="175"/>
      <c r="M88" s="175"/>
      <c r="N88" s="175"/>
      <c r="Q88" s="9"/>
      <c r="R88" s="4"/>
      <c r="S88" s="4"/>
      <c r="U88" s="7"/>
      <c r="W88" s="6"/>
      <c r="X88" s="7"/>
      <c r="Y88" s="8"/>
    </row>
    <row r="89" spans="1:25" ht="39.75" customHeight="1">
      <c r="A89" s="223" t="s">
        <v>84</v>
      </c>
      <c r="B89" s="17" t="s">
        <v>23</v>
      </c>
      <c r="C89" s="209" t="s">
        <v>85</v>
      </c>
      <c r="D89" s="90">
        <v>1</v>
      </c>
      <c r="E89" s="97">
        <v>58500000</v>
      </c>
      <c r="F89" s="97">
        <v>58500000</v>
      </c>
      <c r="G89" s="99"/>
      <c r="H89" s="99"/>
      <c r="I89" s="100"/>
      <c r="J89" s="101">
        <v>44927</v>
      </c>
      <c r="K89" s="102">
        <v>45016</v>
      </c>
      <c r="L89" s="197">
        <f t="shared" ref="L89:M89" si="11">D90/D89</f>
        <v>0</v>
      </c>
      <c r="M89" s="197">
        <f t="shared" si="11"/>
        <v>0.48717948717948717</v>
      </c>
      <c r="N89" s="197">
        <f>+L89*L89/M89</f>
        <v>0</v>
      </c>
      <c r="Q89" s="9"/>
      <c r="R89" s="4"/>
      <c r="S89" s="4"/>
      <c r="U89" s="7"/>
      <c r="W89" s="6"/>
      <c r="X89" s="7"/>
      <c r="Y89" s="8"/>
    </row>
    <row r="90" spans="1:25" ht="39.75" customHeight="1">
      <c r="A90" s="175"/>
      <c r="B90" s="17" t="s">
        <v>25</v>
      </c>
      <c r="C90" s="175"/>
      <c r="D90" s="90"/>
      <c r="E90" s="97">
        <v>28500000</v>
      </c>
      <c r="F90" s="97">
        <f>E90</f>
        <v>28500000</v>
      </c>
      <c r="G90" s="99"/>
      <c r="H90" s="99"/>
      <c r="I90" s="100"/>
      <c r="J90" s="101">
        <v>44927</v>
      </c>
      <c r="K90" s="102">
        <v>45016</v>
      </c>
      <c r="L90" s="175"/>
      <c r="M90" s="175"/>
      <c r="N90" s="175"/>
      <c r="Q90" s="9"/>
      <c r="R90" s="4"/>
      <c r="S90" s="4"/>
      <c r="U90" s="7"/>
      <c r="W90" s="6"/>
      <c r="X90" s="7"/>
      <c r="Y90" s="8"/>
    </row>
    <row r="91" spans="1:25" ht="27" customHeight="1">
      <c r="A91" s="218" t="s">
        <v>86</v>
      </c>
      <c r="B91" s="58" t="s">
        <v>23</v>
      </c>
      <c r="C91" s="203" t="s">
        <v>75</v>
      </c>
      <c r="D91" s="91">
        <v>50</v>
      </c>
      <c r="E91" s="109">
        <v>15000000</v>
      </c>
      <c r="F91" s="109">
        <v>15000000</v>
      </c>
      <c r="G91" s="96"/>
      <c r="H91" s="96"/>
      <c r="I91" s="96"/>
      <c r="J91" s="101">
        <v>44927</v>
      </c>
      <c r="K91" s="102">
        <v>45016</v>
      </c>
      <c r="L91" s="197">
        <f t="shared" ref="L91:M91" si="12">D92/D91</f>
        <v>0</v>
      </c>
      <c r="M91" s="197">
        <f t="shared" si="12"/>
        <v>0.66666666666666663</v>
      </c>
      <c r="N91" s="197">
        <f>+L91*L91/M91</f>
        <v>0</v>
      </c>
      <c r="U91" s="7"/>
      <c r="W91" s="6"/>
      <c r="X91" s="7"/>
      <c r="Y91" s="8"/>
    </row>
    <row r="92" spans="1:25" ht="27" customHeight="1">
      <c r="A92" s="219"/>
      <c r="B92" s="58" t="s">
        <v>25</v>
      </c>
      <c r="C92" s="175"/>
      <c r="D92" s="91"/>
      <c r="E92" s="109">
        <v>10000000</v>
      </c>
      <c r="F92" s="109">
        <v>10000000</v>
      </c>
      <c r="G92" s="96"/>
      <c r="H92" s="96"/>
      <c r="I92" s="96"/>
      <c r="J92" s="101">
        <v>44927</v>
      </c>
      <c r="K92" s="102">
        <v>45016</v>
      </c>
      <c r="L92" s="175"/>
      <c r="M92" s="175"/>
      <c r="N92" s="175"/>
      <c r="U92" s="7"/>
      <c r="W92" s="6"/>
      <c r="X92" s="7"/>
      <c r="Y92" s="8"/>
    </row>
    <row r="93" spans="1:25" ht="19.5" customHeight="1">
      <c r="A93" s="224" t="s">
        <v>87</v>
      </c>
      <c r="B93" s="17" t="s">
        <v>23</v>
      </c>
      <c r="C93" s="209" t="s">
        <v>88</v>
      </c>
      <c r="D93" s="90">
        <v>1</v>
      </c>
      <c r="E93" s="109">
        <v>21600000</v>
      </c>
      <c r="F93" s="109">
        <v>21600000</v>
      </c>
      <c r="G93" s="96"/>
      <c r="H93" s="96"/>
      <c r="I93" s="96"/>
      <c r="J93" s="101">
        <v>44927</v>
      </c>
      <c r="K93" s="102">
        <v>45016</v>
      </c>
      <c r="L93" s="197">
        <f t="shared" ref="L93:M93" si="13">D94/D93</f>
        <v>0</v>
      </c>
      <c r="M93" s="197">
        <f t="shared" si="13"/>
        <v>0</v>
      </c>
      <c r="N93" s="197" t="e">
        <f>+L93*L93/M93</f>
        <v>#DIV/0!</v>
      </c>
      <c r="Y93" s="8"/>
    </row>
    <row r="94" spans="1:25" ht="25.5" customHeight="1">
      <c r="A94" s="171"/>
      <c r="B94" s="17" t="s">
        <v>25</v>
      </c>
      <c r="C94" s="175"/>
      <c r="D94" s="90"/>
      <c r="E94" s="97"/>
      <c r="F94" s="97"/>
      <c r="G94" s="96"/>
      <c r="H94" s="96"/>
      <c r="I94" s="96"/>
      <c r="J94" s="101">
        <v>44927</v>
      </c>
      <c r="K94" s="102">
        <v>45016</v>
      </c>
      <c r="L94" s="175"/>
      <c r="M94" s="175"/>
      <c r="N94" s="175"/>
    </row>
    <row r="95" spans="1:25" ht="15.75" customHeight="1">
      <c r="A95" s="213" t="s">
        <v>42</v>
      </c>
      <c r="B95" s="16" t="s">
        <v>23</v>
      </c>
      <c r="C95" s="209"/>
      <c r="D95" s="17"/>
      <c r="E95" s="18">
        <f>E93+E91+E89+E87+E73+E71+E69+E67+E85+E83+E81+E79+E77+E75</f>
        <v>1900000000</v>
      </c>
      <c r="F95" s="18">
        <f t="shared" ref="F95" si="14">F93+F91+F89+F87+F73+F71+F69+F67+F85+F83+F81+F79+F77+F75</f>
        <v>1900000000</v>
      </c>
      <c r="G95" s="15"/>
      <c r="H95" s="15"/>
      <c r="I95" s="15"/>
      <c r="J95" s="23">
        <v>44927</v>
      </c>
      <c r="K95" s="13">
        <v>45016</v>
      </c>
      <c r="L95" s="197"/>
      <c r="M95" s="197"/>
      <c r="N95" s="197"/>
    </row>
    <row r="96" spans="1:25" ht="15.75" customHeight="1">
      <c r="A96" s="169"/>
      <c r="B96" s="16" t="s">
        <v>25</v>
      </c>
      <c r="C96" s="175"/>
      <c r="D96" s="17"/>
      <c r="E96" s="18">
        <f>E94+E92+E90+E88+E72+E70+E68+E86+E84+E82+E80+E78+E74+E76</f>
        <v>690235000</v>
      </c>
      <c r="F96" s="18">
        <f t="shared" ref="F96" si="15">F94+F92+F90+F88+F72+F70+F68+F86+F84+F82+F80+F78+F74+F76</f>
        <v>690235000</v>
      </c>
      <c r="G96" s="15"/>
      <c r="H96" s="19"/>
      <c r="I96" s="15"/>
      <c r="J96" s="23">
        <v>44927</v>
      </c>
      <c r="K96" s="13">
        <v>45016</v>
      </c>
      <c r="L96" s="175"/>
      <c r="M96" s="175"/>
      <c r="N96" s="175"/>
    </row>
    <row r="97" spans="1:15" ht="15.75" customHeight="1">
      <c r="B97" s="20"/>
      <c r="E97" s="21"/>
      <c r="F97" s="22"/>
      <c r="G97" s="6"/>
      <c r="H97" s="6"/>
      <c r="I97" s="6"/>
      <c r="J97" s="24"/>
      <c r="K97" s="24"/>
      <c r="L97" s="25"/>
      <c r="M97" s="25"/>
      <c r="N97" s="26"/>
      <c r="O97" s="27"/>
    </row>
    <row r="98" spans="1:15" ht="15.75" customHeight="1">
      <c r="A98" s="28" t="s">
        <v>43</v>
      </c>
      <c r="B98" s="214" t="s">
        <v>44</v>
      </c>
      <c r="C98" s="155"/>
      <c r="D98" s="156"/>
      <c r="E98" s="211" t="s">
        <v>45</v>
      </c>
      <c r="F98" s="155"/>
      <c r="G98" s="155"/>
      <c r="H98" s="155"/>
      <c r="I98" s="29"/>
      <c r="J98" s="237" t="s">
        <v>50</v>
      </c>
      <c r="K98" s="155"/>
      <c r="L98" s="155"/>
      <c r="M98" s="155"/>
      <c r="N98" s="156"/>
    </row>
    <row r="99" spans="1:15" ht="26.25" customHeight="1">
      <c r="A99" s="200" t="s">
        <v>89</v>
      </c>
      <c r="B99" s="202" t="s">
        <v>143</v>
      </c>
      <c r="C99" s="161"/>
      <c r="D99" s="166"/>
      <c r="E99" s="202" t="s">
        <v>90</v>
      </c>
      <c r="F99" s="161"/>
      <c r="G99" s="166"/>
      <c r="H99" s="17" t="s">
        <v>23</v>
      </c>
      <c r="I99" s="90"/>
      <c r="J99" s="233" t="s">
        <v>52</v>
      </c>
      <c r="K99" s="161"/>
      <c r="L99" s="161"/>
      <c r="M99" s="161"/>
      <c r="N99" s="166"/>
    </row>
    <row r="100" spans="1:15" ht="18" customHeight="1">
      <c r="A100" s="174"/>
      <c r="B100" s="169"/>
      <c r="C100" s="170"/>
      <c r="D100" s="171"/>
      <c r="E100" s="169"/>
      <c r="F100" s="170"/>
      <c r="G100" s="171"/>
      <c r="H100" s="17" t="s">
        <v>25</v>
      </c>
      <c r="I100" s="17"/>
      <c r="J100" s="169"/>
      <c r="K100" s="170"/>
      <c r="L100" s="170"/>
      <c r="M100" s="170"/>
      <c r="N100" s="171"/>
    </row>
    <row r="101" spans="1:15" ht="43.5" customHeight="1">
      <c r="A101" s="174"/>
      <c r="B101" s="202" t="s">
        <v>144</v>
      </c>
      <c r="C101" s="161"/>
      <c r="D101" s="166"/>
      <c r="E101" s="202" t="s">
        <v>91</v>
      </c>
      <c r="F101" s="161"/>
      <c r="G101" s="166"/>
      <c r="H101" s="17" t="s">
        <v>23</v>
      </c>
      <c r="I101" s="17"/>
      <c r="J101" s="235" t="s">
        <v>54</v>
      </c>
      <c r="K101" s="161"/>
      <c r="L101" s="161"/>
      <c r="M101" s="161"/>
      <c r="N101" s="166"/>
    </row>
    <row r="102" spans="1:15" ht="14.25" customHeight="1">
      <c r="A102" s="174"/>
      <c r="B102" s="169"/>
      <c r="C102" s="170"/>
      <c r="D102" s="171"/>
      <c r="E102" s="169"/>
      <c r="F102" s="170"/>
      <c r="G102" s="171"/>
      <c r="H102" s="17" t="s">
        <v>25</v>
      </c>
      <c r="I102" s="17"/>
      <c r="J102" s="169"/>
      <c r="K102" s="170"/>
      <c r="L102" s="170"/>
      <c r="M102" s="170"/>
      <c r="N102" s="171"/>
    </row>
    <row r="103" spans="1:15" ht="35.25" customHeight="1">
      <c r="A103" s="174"/>
      <c r="B103" s="202" t="s">
        <v>145</v>
      </c>
      <c r="C103" s="161"/>
      <c r="D103" s="166"/>
      <c r="E103" s="202" t="s">
        <v>92</v>
      </c>
      <c r="F103" s="161"/>
      <c r="G103" s="166"/>
      <c r="H103" s="17" t="s">
        <v>23</v>
      </c>
      <c r="I103" s="17"/>
      <c r="J103" s="233" t="s">
        <v>93</v>
      </c>
      <c r="K103" s="161"/>
      <c r="L103" s="161"/>
      <c r="M103" s="161"/>
      <c r="N103" s="166"/>
    </row>
    <row r="104" spans="1:15" ht="23.25" customHeight="1">
      <c r="A104" s="174"/>
      <c r="B104" s="169"/>
      <c r="C104" s="170"/>
      <c r="D104" s="171"/>
      <c r="E104" s="169"/>
      <c r="F104" s="170"/>
      <c r="G104" s="171"/>
      <c r="H104" s="17" t="s">
        <v>25</v>
      </c>
      <c r="I104" s="17"/>
      <c r="J104" s="169"/>
      <c r="K104" s="170"/>
      <c r="L104" s="170"/>
      <c r="M104" s="170"/>
      <c r="N104" s="171"/>
    </row>
    <row r="105" spans="1:15" ht="37.5" customHeight="1">
      <c r="A105" s="174"/>
      <c r="B105" s="202" t="s">
        <v>146</v>
      </c>
      <c r="C105" s="161"/>
      <c r="D105" s="166"/>
      <c r="E105" s="236" t="s">
        <v>94</v>
      </c>
      <c r="F105" s="159"/>
      <c r="G105" s="168"/>
      <c r="H105" s="17" t="s">
        <v>23</v>
      </c>
      <c r="I105" s="90"/>
      <c r="J105" s="235"/>
      <c r="K105" s="161"/>
      <c r="L105" s="161"/>
      <c r="M105" s="161"/>
      <c r="N105" s="166"/>
    </row>
    <row r="106" spans="1:15" ht="14.25" customHeight="1">
      <c r="A106" s="174"/>
      <c r="B106" s="169"/>
      <c r="C106" s="170"/>
      <c r="D106" s="171"/>
      <c r="E106" s="167"/>
      <c r="F106" s="159"/>
      <c r="G106" s="168"/>
      <c r="H106" s="17" t="s">
        <v>25</v>
      </c>
      <c r="I106" s="90"/>
      <c r="J106" s="169"/>
      <c r="K106" s="170"/>
      <c r="L106" s="170"/>
      <c r="M106" s="170"/>
      <c r="N106" s="171"/>
    </row>
    <row r="107" spans="1:15" ht="31.5" customHeight="1">
      <c r="A107" s="174"/>
      <c r="B107" s="202" t="s">
        <v>147</v>
      </c>
      <c r="C107" s="161"/>
      <c r="D107" s="161"/>
      <c r="E107" s="202" t="s">
        <v>94</v>
      </c>
      <c r="F107" s="161"/>
      <c r="G107" s="166"/>
      <c r="H107" s="60" t="s">
        <v>23</v>
      </c>
      <c r="I107" s="90"/>
      <c r="J107" s="234"/>
      <c r="K107" s="161"/>
      <c r="L107" s="161"/>
      <c r="M107" s="161"/>
      <c r="N107" s="166"/>
    </row>
    <row r="108" spans="1:15" ht="39.75" customHeight="1">
      <c r="A108" s="174"/>
      <c r="B108" s="169"/>
      <c r="C108" s="170"/>
      <c r="D108" s="170"/>
      <c r="E108" s="169"/>
      <c r="F108" s="170"/>
      <c r="G108" s="171"/>
      <c r="H108" s="60" t="s">
        <v>25</v>
      </c>
      <c r="I108" s="90"/>
      <c r="J108" s="169"/>
      <c r="K108" s="170"/>
      <c r="L108" s="170"/>
      <c r="M108" s="170"/>
      <c r="N108" s="171"/>
    </row>
    <row r="109" spans="1:15" ht="26.25" customHeight="1">
      <c r="A109" s="174"/>
      <c r="B109" s="202" t="s">
        <v>148</v>
      </c>
      <c r="C109" s="161"/>
      <c r="D109" s="161"/>
      <c r="E109" s="202" t="s">
        <v>95</v>
      </c>
      <c r="F109" s="161"/>
      <c r="G109" s="166"/>
      <c r="H109" s="60" t="s">
        <v>23</v>
      </c>
      <c r="I109" s="90"/>
      <c r="J109" s="234"/>
      <c r="K109" s="161"/>
      <c r="L109" s="161"/>
      <c r="M109" s="161"/>
      <c r="N109" s="166"/>
    </row>
    <row r="110" spans="1:15" ht="18" customHeight="1">
      <c r="A110" s="174"/>
      <c r="B110" s="169"/>
      <c r="C110" s="170"/>
      <c r="D110" s="170"/>
      <c r="E110" s="169"/>
      <c r="F110" s="170"/>
      <c r="G110" s="171"/>
      <c r="H110" s="94" t="s">
        <v>25</v>
      </c>
      <c r="I110" s="95"/>
      <c r="J110" s="169"/>
      <c r="K110" s="170"/>
      <c r="L110" s="170"/>
      <c r="M110" s="170"/>
      <c r="N110" s="171"/>
    </row>
    <row r="111" spans="1:15" ht="28.5" customHeight="1">
      <c r="A111" s="174"/>
      <c r="B111" s="165" t="s">
        <v>149</v>
      </c>
      <c r="C111" s="161"/>
      <c r="D111" s="166"/>
      <c r="E111" s="225" t="s">
        <v>96</v>
      </c>
      <c r="F111" s="161"/>
      <c r="G111" s="166"/>
      <c r="H111" s="17" t="s">
        <v>23</v>
      </c>
      <c r="I111" s="17"/>
      <c r="J111" s="235"/>
      <c r="K111" s="161"/>
      <c r="L111" s="161"/>
      <c r="M111" s="161"/>
      <c r="N111" s="166"/>
    </row>
    <row r="112" spans="1:15" ht="47.25" customHeight="1">
      <c r="A112" s="174"/>
      <c r="B112" s="169"/>
      <c r="C112" s="170"/>
      <c r="D112" s="171"/>
      <c r="E112" s="169"/>
      <c r="F112" s="170"/>
      <c r="G112" s="171"/>
      <c r="H112" s="17" t="s">
        <v>25</v>
      </c>
      <c r="I112" s="17"/>
      <c r="J112" s="169"/>
      <c r="K112" s="170"/>
      <c r="L112" s="170"/>
      <c r="M112" s="170"/>
      <c r="N112" s="171"/>
    </row>
    <row r="113" spans="1:14" ht="26.25" customHeight="1">
      <c r="A113" s="174"/>
      <c r="B113" s="202" t="s">
        <v>150</v>
      </c>
      <c r="C113" s="161"/>
      <c r="D113" s="161"/>
      <c r="E113" s="202" t="s">
        <v>97</v>
      </c>
      <c r="F113" s="161"/>
      <c r="G113" s="166"/>
      <c r="H113" s="59" t="s">
        <v>23</v>
      </c>
      <c r="I113" s="90"/>
      <c r="J113" s="233"/>
      <c r="K113" s="161"/>
      <c r="L113" s="161"/>
      <c r="M113" s="161"/>
      <c r="N113" s="166"/>
    </row>
    <row r="114" spans="1:14" ht="18" customHeight="1">
      <c r="A114" s="174"/>
      <c r="B114" s="169"/>
      <c r="C114" s="170"/>
      <c r="D114" s="170"/>
      <c r="E114" s="169"/>
      <c r="F114" s="170"/>
      <c r="G114" s="171"/>
      <c r="H114" s="60" t="s">
        <v>25</v>
      </c>
      <c r="I114" s="90"/>
      <c r="J114" s="169"/>
      <c r="K114" s="170"/>
      <c r="L114" s="170"/>
      <c r="M114" s="170"/>
      <c r="N114" s="171"/>
    </row>
    <row r="115" spans="1:14" ht="26.25" customHeight="1">
      <c r="A115" s="174"/>
      <c r="B115" s="202" t="s">
        <v>151</v>
      </c>
      <c r="C115" s="161"/>
      <c r="D115" s="161"/>
      <c r="E115" s="202" t="s">
        <v>98</v>
      </c>
      <c r="F115" s="161"/>
      <c r="G115" s="166"/>
      <c r="H115" s="60" t="s">
        <v>23</v>
      </c>
      <c r="I115" s="90"/>
      <c r="J115" s="235"/>
      <c r="K115" s="161"/>
      <c r="L115" s="161"/>
      <c r="M115" s="161"/>
      <c r="N115" s="166"/>
    </row>
    <row r="116" spans="1:14" ht="18" customHeight="1">
      <c r="A116" s="174"/>
      <c r="B116" s="169"/>
      <c r="C116" s="170"/>
      <c r="D116" s="170"/>
      <c r="E116" s="169"/>
      <c r="F116" s="170"/>
      <c r="G116" s="171"/>
      <c r="H116" s="60" t="s">
        <v>25</v>
      </c>
      <c r="I116" s="90"/>
      <c r="J116" s="169"/>
      <c r="K116" s="170"/>
      <c r="L116" s="170"/>
      <c r="M116" s="170"/>
      <c r="N116" s="171"/>
    </row>
    <row r="117" spans="1:14" ht="37.5" customHeight="1">
      <c r="A117" s="174"/>
      <c r="B117" s="202" t="s">
        <v>152</v>
      </c>
      <c r="C117" s="161"/>
      <c r="D117" s="161"/>
      <c r="E117" s="202" t="s">
        <v>99</v>
      </c>
      <c r="F117" s="161"/>
      <c r="G117" s="166"/>
      <c r="H117" s="60" t="s">
        <v>23</v>
      </c>
      <c r="I117" s="90"/>
      <c r="J117" s="235"/>
      <c r="K117" s="161"/>
      <c r="L117" s="161"/>
      <c r="M117" s="161"/>
      <c r="N117" s="166"/>
    </row>
    <row r="118" spans="1:14" ht="14.25" customHeight="1">
      <c r="A118" s="174"/>
      <c r="B118" s="169"/>
      <c r="C118" s="170"/>
      <c r="D118" s="170"/>
      <c r="E118" s="169"/>
      <c r="F118" s="170"/>
      <c r="G118" s="171"/>
      <c r="H118" s="60" t="s">
        <v>25</v>
      </c>
      <c r="I118" s="90"/>
      <c r="J118" s="169"/>
      <c r="K118" s="170"/>
      <c r="L118" s="170"/>
      <c r="M118" s="170"/>
      <c r="N118" s="171"/>
    </row>
    <row r="119" spans="1:14" ht="31.5" customHeight="1">
      <c r="A119" s="174"/>
      <c r="B119" s="202" t="s">
        <v>153</v>
      </c>
      <c r="C119" s="161"/>
      <c r="D119" s="161"/>
      <c r="E119" s="202" t="s">
        <v>100</v>
      </c>
      <c r="F119" s="161"/>
      <c r="G119" s="166"/>
      <c r="H119" s="60" t="s">
        <v>23</v>
      </c>
      <c r="I119" s="90"/>
      <c r="J119" s="234"/>
      <c r="K119" s="161"/>
      <c r="L119" s="161"/>
      <c r="M119" s="161"/>
      <c r="N119" s="166"/>
    </row>
    <row r="120" spans="1:14" ht="39.75" customHeight="1">
      <c r="A120" s="174"/>
      <c r="B120" s="169"/>
      <c r="C120" s="170"/>
      <c r="D120" s="170"/>
      <c r="E120" s="169"/>
      <c r="F120" s="170"/>
      <c r="G120" s="171"/>
      <c r="H120" s="60" t="s">
        <v>25</v>
      </c>
      <c r="I120" s="90"/>
      <c r="J120" s="169"/>
      <c r="K120" s="170"/>
      <c r="L120" s="170"/>
      <c r="M120" s="170"/>
      <c r="N120" s="171"/>
    </row>
    <row r="121" spans="1:14" ht="26.25" customHeight="1">
      <c r="A121" s="174"/>
      <c r="B121" s="202" t="s">
        <v>154</v>
      </c>
      <c r="C121" s="161"/>
      <c r="D121" s="161"/>
      <c r="E121" s="202" t="s">
        <v>101</v>
      </c>
      <c r="F121" s="161"/>
      <c r="G121" s="166"/>
      <c r="H121" s="60" t="s">
        <v>23</v>
      </c>
      <c r="I121" s="90"/>
      <c r="J121" s="234"/>
      <c r="K121" s="161"/>
      <c r="L121" s="161"/>
      <c r="M121" s="161"/>
      <c r="N121" s="166"/>
    </row>
    <row r="122" spans="1:14" ht="18" customHeight="1">
      <c r="A122" s="174"/>
      <c r="B122" s="169"/>
      <c r="C122" s="170"/>
      <c r="D122" s="170"/>
      <c r="E122" s="169"/>
      <c r="F122" s="170"/>
      <c r="G122" s="171"/>
      <c r="H122" s="60" t="s">
        <v>25</v>
      </c>
      <c r="I122" s="90"/>
      <c r="J122" s="169"/>
      <c r="K122" s="170"/>
      <c r="L122" s="170"/>
      <c r="M122" s="170"/>
      <c r="N122" s="171"/>
    </row>
    <row r="123" spans="1:14" ht="15" customHeight="1">
      <c r="A123" s="233" t="s">
        <v>58</v>
      </c>
      <c r="B123" s="143"/>
      <c r="C123" s="143"/>
      <c r="D123" s="143"/>
      <c r="E123" s="143"/>
      <c r="F123" s="143"/>
      <c r="G123" s="143"/>
      <c r="H123" s="143"/>
      <c r="I123" s="143"/>
      <c r="J123" s="143"/>
      <c r="K123" s="143"/>
      <c r="L123" s="143"/>
      <c r="M123" s="143"/>
      <c r="N123" s="144"/>
    </row>
    <row r="124" spans="1:14" ht="15" customHeight="1">
      <c r="A124" s="177"/>
      <c r="B124" s="149"/>
      <c r="C124" s="149"/>
      <c r="D124" s="149"/>
      <c r="E124" s="149"/>
      <c r="F124" s="149"/>
      <c r="G124" s="149"/>
      <c r="H124" s="149"/>
      <c r="I124" s="149"/>
      <c r="J124" s="149"/>
      <c r="K124" s="149"/>
      <c r="L124" s="149"/>
      <c r="M124" s="149"/>
      <c r="N124" s="150"/>
    </row>
    <row r="125" spans="1:14" ht="15.75" customHeight="1">
      <c r="E125" s="41"/>
      <c r="J125" s="24"/>
      <c r="K125" s="24"/>
      <c r="L125" s="25"/>
      <c r="M125" s="25"/>
    </row>
    <row r="126" spans="1:14" ht="15.75" customHeight="1">
      <c r="E126" s="41"/>
      <c r="J126" s="24"/>
      <c r="K126" s="24"/>
      <c r="L126" s="25"/>
      <c r="M126" s="25"/>
    </row>
    <row r="127" spans="1:14" ht="15.75" customHeight="1">
      <c r="E127" s="41"/>
      <c r="J127" s="24"/>
      <c r="K127" s="24"/>
      <c r="L127" s="25"/>
      <c r="M127" s="25"/>
    </row>
    <row r="128" spans="1:14" ht="15.75" customHeight="1">
      <c r="E128" s="41"/>
      <c r="J128" s="24"/>
      <c r="K128" s="24"/>
      <c r="L128" s="25"/>
      <c r="M128" s="25"/>
    </row>
    <row r="129" spans="5:13" ht="15.75" customHeight="1">
      <c r="E129" s="41"/>
      <c r="J129" s="24"/>
      <c r="K129" s="24"/>
      <c r="L129" s="25"/>
      <c r="M129" s="25"/>
    </row>
    <row r="130" spans="5:13" ht="15.75" customHeight="1">
      <c r="E130" s="41"/>
      <c r="J130" s="24"/>
      <c r="K130" s="24"/>
      <c r="L130" s="25"/>
      <c r="M130" s="25"/>
    </row>
    <row r="131" spans="5:13" ht="15.75" customHeight="1">
      <c r="E131" s="41"/>
      <c r="J131" s="24"/>
      <c r="K131" s="24"/>
      <c r="L131" s="25"/>
      <c r="M131" s="25"/>
    </row>
    <row r="132" spans="5:13" ht="15.75" customHeight="1">
      <c r="E132" s="41"/>
      <c r="J132" s="24"/>
      <c r="K132" s="24"/>
      <c r="L132" s="25"/>
      <c r="M132" s="25"/>
    </row>
    <row r="133" spans="5:13" ht="15.75" customHeight="1">
      <c r="E133" s="41"/>
      <c r="J133" s="24"/>
      <c r="K133" s="24"/>
      <c r="L133" s="25"/>
      <c r="M133" s="25"/>
    </row>
    <row r="134" spans="5:13" ht="15.75" customHeight="1">
      <c r="E134" s="41"/>
      <c r="J134" s="24"/>
      <c r="K134" s="24"/>
      <c r="L134" s="25"/>
      <c r="M134" s="25"/>
    </row>
    <row r="135" spans="5:13" ht="15.75" customHeight="1">
      <c r="E135" s="41"/>
      <c r="J135" s="24"/>
      <c r="K135" s="24"/>
      <c r="L135" s="25"/>
      <c r="M135" s="25"/>
    </row>
    <row r="136" spans="5:13" ht="15.75" customHeight="1">
      <c r="E136" s="41"/>
      <c r="J136" s="24"/>
      <c r="K136" s="24"/>
      <c r="L136" s="25"/>
      <c r="M136" s="25"/>
    </row>
    <row r="137" spans="5:13" ht="15.75" customHeight="1">
      <c r="E137" s="41"/>
      <c r="J137" s="24"/>
      <c r="K137" s="24"/>
      <c r="L137" s="25"/>
      <c r="M137" s="25"/>
    </row>
    <row r="138" spans="5:13" ht="15.75" customHeight="1">
      <c r="E138" s="41"/>
      <c r="J138" s="24"/>
      <c r="K138" s="24"/>
      <c r="L138" s="25"/>
      <c r="M138" s="25"/>
    </row>
    <row r="139" spans="5:13" ht="15.75" customHeight="1">
      <c r="E139" s="41"/>
      <c r="J139" s="24"/>
      <c r="K139" s="24"/>
      <c r="L139" s="25"/>
      <c r="M139" s="25"/>
    </row>
    <row r="140" spans="5:13" ht="15.75" customHeight="1">
      <c r="E140" s="41"/>
      <c r="J140" s="24"/>
      <c r="K140" s="24"/>
      <c r="L140" s="25"/>
      <c r="M140" s="25"/>
    </row>
    <row r="141" spans="5:13" ht="15.75" customHeight="1">
      <c r="E141" s="41"/>
      <c r="J141" s="24"/>
      <c r="K141" s="24"/>
      <c r="L141" s="25"/>
      <c r="M141" s="25"/>
    </row>
    <row r="142" spans="5:13" ht="15.75" customHeight="1">
      <c r="E142" s="41"/>
      <c r="J142" s="24"/>
      <c r="K142" s="24"/>
      <c r="L142" s="25"/>
      <c r="M142" s="25"/>
    </row>
    <row r="143" spans="5:13" ht="15.75" customHeight="1">
      <c r="E143" s="41"/>
      <c r="J143" s="24"/>
      <c r="K143" s="24"/>
      <c r="L143" s="25"/>
      <c r="M143" s="25"/>
    </row>
    <row r="144" spans="5:13" ht="15.75" customHeight="1">
      <c r="E144" s="41"/>
      <c r="J144" s="24"/>
      <c r="K144" s="24"/>
      <c r="L144" s="25"/>
      <c r="M144" s="25"/>
    </row>
    <row r="145" spans="5:13" ht="15.75" customHeight="1">
      <c r="E145" s="41"/>
      <c r="J145" s="24"/>
      <c r="K145" s="24"/>
      <c r="L145" s="25"/>
      <c r="M145" s="25"/>
    </row>
    <row r="146" spans="5:13" ht="15.75" customHeight="1">
      <c r="E146" s="41"/>
      <c r="J146" s="24"/>
      <c r="K146" s="24"/>
      <c r="L146" s="25"/>
      <c r="M146" s="25"/>
    </row>
    <row r="147" spans="5:13" ht="15.75" customHeight="1">
      <c r="E147" s="41"/>
      <c r="J147" s="24"/>
      <c r="K147" s="24"/>
      <c r="L147" s="25"/>
      <c r="M147" s="25"/>
    </row>
    <row r="148" spans="5:13" ht="15.75" customHeight="1">
      <c r="E148" s="41"/>
      <c r="J148" s="24"/>
      <c r="K148" s="24"/>
      <c r="L148" s="25"/>
      <c r="M148" s="25"/>
    </row>
    <row r="149" spans="5:13" ht="15.75" customHeight="1">
      <c r="E149" s="41"/>
      <c r="J149" s="24"/>
      <c r="K149" s="24"/>
      <c r="L149" s="25"/>
      <c r="M149" s="25"/>
    </row>
    <row r="150" spans="5:13" ht="15.75" customHeight="1">
      <c r="E150" s="41"/>
      <c r="J150" s="24"/>
      <c r="K150" s="24"/>
      <c r="L150" s="25"/>
      <c r="M150" s="25"/>
    </row>
    <row r="151" spans="5:13" ht="15.75" customHeight="1">
      <c r="E151" s="41"/>
      <c r="J151" s="24"/>
      <c r="K151" s="24"/>
      <c r="L151" s="25"/>
      <c r="M151" s="25"/>
    </row>
    <row r="152" spans="5:13" ht="15.75" customHeight="1">
      <c r="E152" s="41"/>
      <c r="J152" s="24"/>
      <c r="K152" s="24"/>
      <c r="L152" s="25"/>
      <c r="M152" s="25"/>
    </row>
    <row r="153" spans="5:13" ht="15.75" customHeight="1">
      <c r="E153" s="41"/>
      <c r="J153" s="24"/>
      <c r="K153" s="24"/>
      <c r="L153" s="25"/>
      <c r="M153" s="25"/>
    </row>
    <row r="154" spans="5:13" ht="15.75" customHeight="1">
      <c r="E154" s="41"/>
      <c r="J154" s="24"/>
      <c r="K154" s="24"/>
      <c r="L154" s="25"/>
      <c r="M154" s="25"/>
    </row>
    <row r="155" spans="5:13" ht="15.75" customHeight="1">
      <c r="E155" s="41"/>
      <c r="J155" s="24"/>
      <c r="K155" s="24"/>
      <c r="L155" s="25"/>
      <c r="M155" s="25"/>
    </row>
    <row r="156" spans="5:13" ht="15.75" customHeight="1">
      <c r="E156" s="41"/>
      <c r="J156" s="24"/>
      <c r="K156" s="24"/>
      <c r="L156" s="25"/>
      <c r="M156" s="25"/>
    </row>
    <row r="157" spans="5:13" ht="15.75" customHeight="1">
      <c r="E157" s="41"/>
      <c r="J157" s="24"/>
      <c r="K157" s="24"/>
      <c r="L157" s="25"/>
      <c r="M157" s="25"/>
    </row>
    <row r="158" spans="5:13" ht="15.75" customHeight="1">
      <c r="E158" s="41"/>
      <c r="J158" s="24"/>
      <c r="K158" s="24"/>
      <c r="L158" s="25"/>
      <c r="M158" s="25"/>
    </row>
    <row r="159" spans="5:13" ht="15.75" customHeight="1">
      <c r="E159" s="41"/>
      <c r="J159" s="24"/>
      <c r="K159" s="24"/>
      <c r="L159" s="25"/>
      <c r="M159" s="25"/>
    </row>
    <row r="160" spans="5:13" ht="15.75" customHeight="1">
      <c r="E160" s="41"/>
      <c r="J160" s="24"/>
      <c r="K160" s="24"/>
      <c r="L160" s="25"/>
      <c r="M160" s="25"/>
    </row>
    <row r="161" spans="5:13" ht="15.75" customHeight="1">
      <c r="E161" s="41"/>
      <c r="J161" s="24"/>
      <c r="K161" s="24"/>
      <c r="L161" s="25"/>
      <c r="M161" s="25"/>
    </row>
    <row r="162" spans="5:13" ht="15.75" customHeight="1">
      <c r="E162" s="41"/>
      <c r="J162" s="24"/>
      <c r="K162" s="24"/>
      <c r="L162" s="25"/>
      <c r="M162" s="25"/>
    </row>
    <row r="163" spans="5:13" ht="15.75" customHeight="1">
      <c r="E163" s="41"/>
      <c r="J163" s="24"/>
      <c r="K163" s="24"/>
      <c r="L163" s="25"/>
      <c r="M163" s="25"/>
    </row>
    <row r="164" spans="5:13" ht="15.75" customHeight="1">
      <c r="E164" s="41"/>
      <c r="J164" s="24"/>
      <c r="K164" s="24"/>
      <c r="L164" s="25"/>
      <c r="M164" s="25"/>
    </row>
    <row r="165" spans="5:13" ht="15.75" customHeight="1">
      <c r="E165" s="41"/>
      <c r="J165" s="24"/>
      <c r="K165" s="24"/>
      <c r="L165" s="25"/>
      <c r="M165" s="25"/>
    </row>
    <row r="166" spans="5:13" ht="15.75" customHeight="1">
      <c r="E166" s="41"/>
      <c r="J166" s="24"/>
      <c r="K166" s="24"/>
      <c r="L166" s="25"/>
      <c r="M166" s="25"/>
    </row>
    <row r="167" spans="5:13" ht="15.75" customHeight="1">
      <c r="E167" s="41"/>
      <c r="J167" s="24"/>
      <c r="K167" s="24"/>
      <c r="L167" s="25"/>
      <c r="M167" s="25"/>
    </row>
    <row r="168" spans="5:13" ht="15.75" customHeight="1">
      <c r="E168" s="41"/>
      <c r="J168" s="24"/>
      <c r="K168" s="24"/>
      <c r="L168" s="25"/>
      <c r="M168" s="25"/>
    </row>
    <row r="169" spans="5:13" ht="15.75" customHeight="1">
      <c r="E169" s="41"/>
      <c r="J169" s="24"/>
      <c r="K169" s="24"/>
      <c r="L169" s="25"/>
      <c r="M169" s="25"/>
    </row>
    <row r="170" spans="5:13" ht="15.75" customHeight="1">
      <c r="E170" s="41"/>
      <c r="J170" s="24"/>
      <c r="K170" s="24"/>
      <c r="L170" s="25"/>
      <c r="M170" s="25"/>
    </row>
    <row r="171" spans="5:13" ht="15.75" customHeight="1">
      <c r="E171" s="41"/>
      <c r="J171" s="24"/>
      <c r="K171" s="24"/>
      <c r="L171" s="25"/>
      <c r="M171" s="25"/>
    </row>
    <row r="172" spans="5:13" ht="15.75" customHeight="1">
      <c r="E172" s="41"/>
      <c r="J172" s="24"/>
      <c r="K172" s="24"/>
      <c r="L172" s="25"/>
      <c r="M172" s="25"/>
    </row>
    <row r="173" spans="5:13" ht="15.75" customHeight="1">
      <c r="E173" s="41"/>
      <c r="J173" s="24"/>
      <c r="K173" s="24"/>
      <c r="L173" s="25"/>
      <c r="M173" s="25"/>
    </row>
    <row r="174" spans="5:13" ht="15.75" customHeight="1">
      <c r="E174" s="41"/>
      <c r="J174" s="24"/>
      <c r="K174" s="24"/>
      <c r="L174" s="25"/>
      <c r="M174" s="25"/>
    </row>
    <row r="175" spans="5:13" ht="15.75" customHeight="1">
      <c r="E175" s="41"/>
      <c r="J175" s="24"/>
      <c r="K175" s="24"/>
      <c r="L175" s="25"/>
      <c r="M175" s="25"/>
    </row>
    <row r="176" spans="5:13" ht="15.75" customHeight="1">
      <c r="E176" s="41"/>
      <c r="J176" s="24"/>
      <c r="K176" s="24"/>
      <c r="L176" s="25"/>
      <c r="M176" s="25"/>
    </row>
    <row r="177" spans="5:13" ht="15.75" customHeight="1">
      <c r="E177" s="41"/>
      <c r="J177" s="24"/>
      <c r="K177" s="24"/>
      <c r="L177" s="25"/>
      <c r="M177" s="25"/>
    </row>
    <row r="178" spans="5:13" ht="15.75" customHeight="1">
      <c r="E178" s="41"/>
      <c r="J178" s="24"/>
      <c r="K178" s="24"/>
      <c r="L178" s="25"/>
      <c r="M178" s="25"/>
    </row>
    <row r="179" spans="5:13" ht="15.75" customHeight="1">
      <c r="E179" s="41"/>
      <c r="J179" s="24"/>
      <c r="K179" s="24"/>
      <c r="L179" s="25"/>
      <c r="M179" s="25"/>
    </row>
    <row r="180" spans="5:13" ht="15.75" customHeight="1">
      <c r="E180" s="41"/>
      <c r="J180" s="24"/>
      <c r="K180" s="24"/>
      <c r="L180" s="25"/>
      <c r="M180" s="25"/>
    </row>
    <row r="181" spans="5:13" ht="15.75" customHeight="1">
      <c r="E181" s="41"/>
      <c r="J181" s="24"/>
      <c r="K181" s="24"/>
      <c r="L181" s="25"/>
      <c r="M181" s="25"/>
    </row>
    <row r="182" spans="5:13" ht="15.75" customHeight="1">
      <c r="E182" s="41"/>
      <c r="J182" s="24"/>
      <c r="K182" s="24"/>
      <c r="L182" s="25"/>
      <c r="M182" s="25"/>
    </row>
    <row r="183" spans="5:13" ht="15.75" customHeight="1">
      <c r="E183" s="41"/>
      <c r="J183" s="24"/>
      <c r="K183" s="24"/>
      <c r="L183" s="25"/>
      <c r="M183" s="25"/>
    </row>
    <row r="184" spans="5:13" ht="15.75" customHeight="1">
      <c r="E184" s="41"/>
      <c r="J184" s="24"/>
      <c r="K184" s="24"/>
      <c r="L184" s="25"/>
      <c r="M184" s="25"/>
    </row>
    <row r="185" spans="5:13" ht="15.75" customHeight="1">
      <c r="E185" s="41"/>
      <c r="J185" s="24"/>
      <c r="K185" s="24"/>
      <c r="L185" s="25"/>
      <c r="M185" s="25"/>
    </row>
    <row r="186" spans="5:13" ht="15.75" customHeight="1">
      <c r="E186" s="41"/>
      <c r="J186" s="24"/>
      <c r="K186" s="24"/>
      <c r="L186" s="25"/>
      <c r="M186" s="25"/>
    </row>
    <row r="187" spans="5:13" ht="15.75" customHeight="1">
      <c r="E187" s="41"/>
      <c r="J187" s="24"/>
      <c r="K187" s="24"/>
      <c r="L187" s="25"/>
      <c r="M187" s="25"/>
    </row>
    <row r="188" spans="5:13" ht="15.75" customHeight="1">
      <c r="E188" s="41"/>
      <c r="J188" s="24"/>
      <c r="K188" s="24"/>
      <c r="L188" s="25"/>
      <c r="M188" s="25"/>
    </row>
    <row r="189" spans="5:13" ht="15.75" customHeight="1">
      <c r="E189" s="41"/>
      <c r="J189" s="24"/>
      <c r="K189" s="24"/>
      <c r="L189" s="25"/>
      <c r="M189" s="25"/>
    </row>
    <row r="190" spans="5:13" ht="15.75" customHeight="1">
      <c r="E190" s="41"/>
      <c r="J190" s="24"/>
      <c r="K190" s="24"/>
      <c r="L190" s="25"/>
      <c r="M190" s="25"/>
    </row>
    <row r="191" spans="5:13" ht="15.75" customHeight="1">
      <c r="E191" s="41"/>
      <c r="J191" s="24"/>
      <c r="K191" s="24"/>
      <c r="L191" s="25"/>
      <c r="M191" s="25"/>
    </row>
    <row r="192" spans="5:13" ht="15.75" customHeight="1">
      <c r="E192" s="41"/>
      <c r="J192" s="24"/>
      <c r="K192" s="24"/>
      <c r="L192" s="25"/>
      <c r="M192" s="25"/>
    </row>
    <row r="193" spans="5:13" ht="15.75" customHeight="1">
      <c r="E193" s="41"/>
      <c r="J193" s="24"/>
      <c r="K193" s="24"/>
      <c r="L193" s="25"/>
      <c r="M193" s="25"/>
    </row>
    <row r="194" spans="5:13" ht="15.75" customHeight="1">
      <c r="E194" s="41"/>
      <c r="J194" s="24"/>
      <c r="K194" s="24"/>
      <c r="L194" s="25"/>
      <c r="M194" s="25"/>
    </row>
    <row r="195" spans="5:13" ht="15.75" customHeight="1">
      <c r="E195" s="41"/>
      <c r="J195" s="24"/>
      <c r="K195" s="24"/>
      <c r="L195" s="25"/>
      <c r="M195" s="25"/>
    </row>
    <row r="196" spans="5:13" ht="15.75" customHeight="1">
      <c r="E196" s="41"/>
      <c r="J196" s="24"/>
      <c r="K196" s="24"/>
      <c r="L196" s="25"/>
      <c r="M196" s="25"/>
    </row>
    <row r="197" spans="5:13" ht="15.75" customHeight="1">
      <c r="E197" s="41"/>
      <c r="J197" s="24"/>
      <c r="K197" s="24"/>
      <c r="L197" s="25"/>
      <c r="M197" s="25"/>
    </row>
    <row r="198" spans="5:13" ht="15.75" customHeight="1">
      <c r="E198" s="41"/>
      <c r="J198" s="24"/>
      <c r="K198" s="24"/>
      <c r="L198" s="25"/>
      <c r="M198" s="25"/>
    </row>
    <row r="199" spans="5:13" ht="15.75" customHeight="1">
      <c r="E199" s="41"/>
      <c r="J199" s="24"/>
      <c r="K199" s="24"/>
      <c r="L199" s="25"/>
      <c r="M199" s="25"/>
    </row>
    <row r="200" spans="5:13" ht="15.75" customHeight="1">
      <c r="E200" s="41"/>
      <c r="J200" s="24"/>
      <c r="K200" s="24"/>
      <c r="L200" s="25"/>
      <c r="M200" s="25"/>
    </row>
    <row r="201" spans="5:13" ht="15.75" customHeight="1">
      <c r="E201" s="41"/>
      <c r="J201" s="24"/>
      <c r="K201" s="24"/>
      <c r="L201" s="25"/>
      <c r="M201" s="25"/>
    </row>
    <row r="202" spans="5:13" ht="15.75" customHeight="1">
      <c r="E202" s="41"/>
      <c r="J202" s="24"/>
      <c r="K202" s="24"/>
      <c r="L202" s="25"/>
      <c r="M202" s="25"/>
    </row>
    <row r="203" spans="5:13" ht="15.75" customHeight="1">
      <c r="E203" s="41"/>
      <c r="J203" s="24"/>
      <c r="K203" s="24"/>
      <c r="L203" s="25"/>
      <c r="M203" s="25"/>
    </row>
    <row r="204" spans="5:13" ht="15.75" customHeight="1">
      <c r="E204" s="41"/>
      <c r="J204" s="24"/>
      <c r="K204" s="24"/>
      <c r="L204" s="25"/>
      <c r="M204" s="25"/>
    </row>
    <row r="205" spans="5:13" ht="15.75" customHeight="1">
      <c r="E205" s="41"/>
      <c r="J205" s="24"/>
      <c r="K205" s="24"/>
      <c r="L205" s="25"/>
      <c r="M205" s="25"/>
    </row>
    <row r="206" spans="5:13" ht="15.75" customHeight="1">
      <c r="E206" s="41"/>
      <c r="J206" s="24"/>
      <c r="K206" s="24"/>
      <c r="L206" s="25"/>
      <c r="M206" s="25"/>
    </row>
    <row r="207" spans="5:13" ht="15.75" customHeight="1">
      <c r="E207" s="41"/>
      <c r="J207" s="24"/>
      <c r="K207" s="24"/>
      <c r="L207" s="25"/>
      <c r="M207" s="25"/>
    </row>
    <row r="208" spans="5:13" ht="15.75" customHeight="1">
      <c r="E208" s="41"/>
      <c r="J208" s="24"/>
      <c r="K208" s="24"/>
      <c r="L208" s="25"/>
      <c r="M208" s="25"/>
    </row>
    <row r="209" spans="5:13" ht="15.75" customHeight="1">
      <c r="E209" s="41"/>
      <c r="J209" s="24"/>
      <c r="K209" s="24"/>
      <c r="L209" s="25"/>
      <c r="M209" s="25"/>
    </row>
    <row r="210" spans="5:13" ht="15.75" customHeight="1">
      <c r="E210" s="41"/>
      <c r="J210" s="24"/>
      <c r="K210" s="24"/>
      <c r="L210" s="25"/>
      <c r="M210" s="25"/>
    </row>
    <row r="211" spans="5:13" ht="15.75" customHeight="1">
      <c r="E211" s="41"/>
      <c r="J211" s="24"/>
      <c r="K211" s="24"/>
      <c r="L211" s="25"/>
      <c r="M211" s="25"/>
    </row>
    <row r="212" spans="5:13" ht="15.75" customHeight="1">
      <c r="E212" s="41"/>
      <c r="J212" s="24"/>
      <c r="K212" s="24"/>
      <c r="L212" s="25"/>
      <c r="M212" s="25"/>
    </row>
    <row r="213" spans="5:13" ht="15.75" customHeight="1">
      <c r="E213" s="41"/>
      <c r="J213" s="24"/>
      <c r="K213" s="24"/>
      <c r="L213" s="25"/>
      <c r="M213" s="25"/>
    </row>
    <row r="214" spans="5:13" ht="15.75" customHeight="1">
      <c r="E214" s="41"/>
      <c r="J214" s="24"/>
      <c r="K214" s="24"/>
      <c r="L214" s="25"/>
      <c r="M214" s="25"/>
    </row>
    <row r="215" spans="5:13" ht="15.75" customHeight="1">
      <c r="E215" s="41"/>
      <c r="J215" s="24"/>
      <c r="K215" s="24"/>
      <c r="L215" s="25"/>
      <c r="M215" s="25"/>
    </row>
    <row r="216" spans="5:13" ht="15.75" customHeight="1">
      <c r="E216" s="41"/>
      <c r="J216" s="24"/>
      <c r="K216" s="24"/>
      <c r="L216" s="25"/>
      <c r="M216" s="25"/>
    </row>
    <row r="217" spans="5:13" ht="15.75" customHeight="1">
      <c r="E217" s="41"/>
      <c r="J217" s="24"/>
      <c r="K217" s="24"/>
      <c r="L217" s="25"/>
      <c r="M217" s="25"/>
    </row>
    <row r="218" spans="5:13" ht="15.75" customHeight="1">
      <c r="E218" s="41"/>
      <c r="J218" s="24"/>
      <c r="K218" s="24"/>
      <c r="L218" s="25"/>
      <c r="M218" s="25"/>
    </row>
    <row r="219" spans="5:13" ht="15.75" customHeight="1">
      <c r="E219" s="41"/>
      <c r="J219" s="24"/>
      <c r="K219" s="24"/>
      <c r="L219" s="25"/>
      <c r="M219" s="25"/>
    </row>
    <row r="220" spans="5:13" ht="15.75" customHeight="1">
      <c r="E220" s="41"/>
      <c r="J220" s="24"/>
      <c r="K220" s="24"/>
      <c r="L220" s="25"/>
      <c r="M220" s="25"/>
    </row>
    <row r="221" spans="5:13" ht="15.75" customHeight="1">
      <c r="E221" s="41"/>
      <c r="J221" s="24"/>
      <c r="K221" s="24"/>
      <c r="L221" s="25"/>
      <c r="M221" s="25"/>
    </row>
    <row r="222" spans="5:13" ht="15.75" customHeight="1">
      <c r="E222" s="41"/>
      <c r="J222" s="24"/>
      <c r="K222" s="24"/>
      <c r="L222" s="25"/>
      <c r="M222" s="25"/>
    </row>
    <row r="223" spans="5:13" ht="15.75" customHeight="1">
      <c r="E223" s="41"/>
      <c r="J223" s="24"/>
      <c r="K223" s="24"/>
      <c r="L223" s="25"/>
      <c r="M223" s="25"/>
    </row>
    <row r="224" spans="5:13" ht="15.75" customHeight="1">
      <c r="E224" s="41"/>
      <c r="J224" s="24"/>
      <c r="K224" s="24"/>
      <c r="L224" s="25"/>
      <c r="M224" s="25"/>
    </row>
    <row r="225" spans="5:13" ht="15.75" customHeight="1">
      <c r="E225" s="41"/>
      <c r="J225" s="24"/>
      <c r="K225" s="24"/>
      <c r="L225" s="25"/>
      <c r="M225" s="25"/>
    </row>
    <row r="226" spans="5:13" ht="15.75" customHeight="1">
      <c r="E226" s="41"/>
      <c r="J226" s="24"/>
      <c r="K226" s="24"/>
      <c r="L226" s="25"/>
      <c r="M226" s="25"/>
    </row>
    <row r="227" spans="5:13" ht="15.75" customHeight="1">
      <c r="E227" s="41"/>
      <c r="J227" s="24"/>
      <c r="K227" s="24"/>
      <c r="L227" s="25"/>
      <c r="M227" s="25"/>
    </row>
    <row r="228" spans="5:13" ht="15.75" customHeight="1">
      <c r="E228" s="41"/>
      <c r="J228" s="24"/>
      <c r="K228" s="24"/>
      <c r="L228" s="25"/>
      <c r="M228" s="25"/>
    </row>
    <row r="229" spans="5:13" ht="15.75" customHeight="1">
      <c r="E229" s="41"/>
      <c r="J229" s="24"/>
      <c r="K229" s="24"/>
      <c r="L229" s="25"/>
      <c r="M229" s="25"/>
    </row>
    <row r="230" spans="5:13" ht="15.75" customHeight="1">
      <c r="E230" s="41"/>
      <c r="J230" s="24"/>
      <c r="K230" s="24"/>
      <c r="L230" s="25"/>
      <c r="M230" s="25"/>
    </row>
    <row r="231" spans="5:13" ht="15.75" customHeight="1">
      <c r="E231" s="41"/>
      <c r="J231" s="24"/>
      <c r="K231" s="24"/>
      <c r="L231" s="25"/>
      <c r="M231" s="25"/>
    </row>
    <row r="232" spans="5:13" ht="15.75" customHeight="1">
      <c r="E232" s="41"/>
      <c r="J232" s="24"/>
      <c r="K232" s="24"/>
      <c r="L232" s="25"/>
      <c r="M232" s="25"/>
    </row>
    <row r="233" spans="5:13" ht="15.75" customHeight="1">
      <c r="E233" s="41"/>
      <c r="J233" s="24"/>
      <c r="K233" s="24"/>
      <c r="L233" s="25"/>
      <c r="M233" s="25"/>
    </row>
    <row r="234" spans="5:13" ht="15.75" customHeight="1">
      <c r="E234" s="41"/>
      <c r="J234" s="24"/>
      <c r="K234" s="24"/>
      <c r="L234" s="25"/>
      <c r="M234" s="25"/>
    </row>
    <row r="235" spans="5:13" ht="15.75" customHeight="1">
      <c r="E235" s="41"/>
      <c r="J235" s="24"/>
      <c r="K235" s="24"/>
      <c r="L235" s="25"/>
      <c r="M235" s="25"/>
    </row>
    <row r="236" spans="5:13" ht="15.75" customHeight="1">
      <c r="E236" s="41"/>
      <c r="J236" s="24"/>
      <c r="K236" s="24"/>
      <c r="L236" s="25"/>
      <c r="M236" s="25"/>
    </row>
    <row r="237" spans="5:13" ht="15.75" customHeight="1">
      <c r="E237" s="41"/>
      <c r="J237" s="24"/>
      <c r="K237" s="24"/>
      <c r="L237" s="25"/>
      <c r="M237" s="25"/>
    </row>
    <row r="238" spans="5:13" ht="15.75" customHeight="1">
      <c r="E238" s="41"/>
      <c r="J238" s="24"/>
      <c r="K238" s="24"/>
      <c r="L238" s="25"/>
      <c r="M238" s="25"/>
    </row>
    <row r="239" spans="5:13" ht="15.75" customHeight="1">
      <c r="E239" s="41"/>
      <c r="J239" s="24"/>
      <c r="K239" s="24"/>
      <c r="L239" s="25"/>
      <c r="M239" s="25"/>
    </row>
    <row r="240" spans="5:13" ht="15.75" customHeight="1">
      <c r="E240" s="41"/>
      <c r="J240" s="24"/>
      <c r="K240" s="24"/>
      <c r="L240" s="25"/>
      <c r="M240" s="25"/>
    </row>
    <row r="241" spans="5:13" ht="15.75" customHeight="1">
      <c r="E241" s="41"/>
      <c r="J241" s="24"/>
      <c r="K241" s="24"/>
      <c r="L241" s="25"/>
      <c r="M241" s="25"/>
    </row>
    <row r="242" spans="5:13" ht="15.75" customHeight="1">
      <c r="E242" s="41"/>
      <c r="J242" s="24"/>
      <c r="K242" s="24"/>
      <c r="L242" s="25"/>
      <c r="M242" s="25"/>
    </row>
    <row r="243" spans="5:13" ht="15.75" customHeight="1">
      <c r="E243" s="41"/>
      <c r="J243" s="24"/>
      <c r="K243" s="24"/>
      <c r="L243" s="25"/>
      <c r="M243" s="25"/>
    </row>
    <row r="244" spans="5:13" ht="15.75" customHeight="1">
      <c r="E244" s="41"/>
      <c r="J244" s="24"/>
      <c r="K244" s="24"/>
      <c r="L244" s="25"/>
      <c r="M244" s="25"/>
    </row>
    <row r="245" spans="5:13" ht="15.75" customHeight="1">
      <c r="E245" s="41"/>
      <c r="J245" s="24"/>
      <c r="K245" s="24"/>
      <c r="L245" s="25"/>
      <c r="M245" s="25"/>
    </row>
    <row r="246" spans="5:13" ht="15.75" customHeight="1">
      <c r="E246" s="41"/>
      <c r="J246" s="24"/>
      <c r="K246" s="24"/>
      <c r="L246" s="25"/>
      <c r="M246" s="25"/>
    </row>
    <row r="247" spans="5:13" ht="15.75" customHeight="1">
      <c r="E247" s="41"/>
      <c r="J247" s="24"/>
      <c r="K247" s="24"/>
      <c r="L247" s="25"/>
      <c r="M247" s="25"/>
    </row>
    <row r="248" spans="5:13" ht="15.75" customHeight="1">
      <c r="E248" s="41"/>
      <c r="J248" s="24"/>
      <c r="K248" s="24"/>
      <c r="L248" s="25"/>
      <c r="M248" s="25"/>
    </row>
    <row r="249" spans="5:13" ht="15.75" customHeight="1">
      <c r="E249" s="41"/>
      <c r="J249" s="24"/>
      <c r="K249" s="24"/>
      <c r="L249" s="25"/>
      <c r="M249" s="25"/>
    </row>
    <row r="250" spans="5:13" ht="15.75" customHeight="1">
      <c r="E250" s="41"/>
      <c r="J250" s="24"/>
      <c r="K250" s="24"/>
      <c r="L250" s="25"/>
      <c r="M250" s="25"/>
    </row>
    <row r="251" spans="5:13" ht="15.75" customHeight="1">
      <c r="E251" s="41"/>
      <c r="J251" s="24"/>
      <c r="K251" s="24"/>
      <c r="L251" s="25"/>
      <c r="M251" s="25"/>
    </row>
    <row r="252" spans="5:13" ht="15.75" customHeight="1">
      <c r="E252" s="41"/>
      <c r="J252" s="24"/>
      <c r="K252" s="24"/>
      <c r="L252" s="25"/>
      <c r="M252" s="25"/>
    </row>
    <row r="253" spans="5:13" ht="15.75" customHeight="1">
      <c r="E253" s="41"/>
      <c r="J253" s="24"/>
      <c r="K253" s="24"/>
      <c r="L253" s="25"/>
      <c r="M253" s="25"/>
    </row>
    <row r="254" spans="5:13" ht="15.75" customHeight="1">
      <c r="E254" s="41"/>
      <c r="J254" s="24"/>
      <c r="K254" s="24"/>
      <c r="L254" s="25"/>
      <c r="M254" s="25"/>
    </row>
    <row r="255" spans="5:13" ht="15.75" customHeight="1">
      <c r="E255" s="41"/>
      <c r="J255" s="24"/>
      <c r="K255" s="24"/>
      <c r="L255" s="25"/>
      <c r="M255" s="25"/>
    </row>
    <row r="256" spans="5:13" ht="15.75" customHeight="1">
      <c r="E256" s="41"/>
      <c r="J256" s="24"/>
      <c r="K256" s="24"/>
      <c r="L256" s="25"/>
      <c r="M256" s="25"/>
    </row>
    <row r="257" spans="5:13" ht="15.75" customHeight="1">
      <c r="E257" s="41"/>
      <c r="J257" s="24"/>
      <c r="K257" s="24"/>
      <c r="L257" s="25"/>
      <c r="M257" s="25"/>
    </row>
    <row r="258" spans="5:13" ht="15.75" customHeight="1">
      <c r="E258" s="41"/>
      <c r="J258" s="24"/>
      <c r="K258" s="24"/>
      <c r="L258" s="25"/>
      <c r="M258" s="25"/>
    </row>
    <row r="259" spans="5:13" ht="15.75" customHeight="1">
      <c r="E259" s="41"/>
      <c r="J259" s="24"/>
      <c r="K259" s="24"/>
      <c r="L259" s="25"/>
      <c r="M259" s="25"/>
    </row>
    <row r="260" spans="5:13" ht="15.75" customHeight="1">
      <c r="E260" s="41"/>
      <c r="J260" s="24"/>
      <c r="K260" s="24"/>
      <c r="L260" s="25"/>
      <c r="M260" s="25"/>
    </row>
    <row r="261" spans="5:13" ht="15.75" customHeight="1">
      <c r="E261" s="41"/>
      <c r="J261" s="24"/>
      <c r="K261" s="24"/>
      <c r="L261" s="25"/>
      <c r="M261" s="25"/>
    </row>
    <row r="262" spans="5:13" ht="15.75" customHeight="1">
      <c r="E262" s="41"/>
      <c r="J262" s="24"/>
      <c r="K262" s="24"/>
      <c r="L262" s="25"/>
      <c r="M262" s="25"/>
    </row>
    <row r="263" spans="5:13" ht="15.75" customHeight="1">
      <c r="E263" s="41"/>
      <c r="J263" s="24"/>
      <c r="K263" s="24"/>
      <c r="L263" s="25"/>
      <c r="M263" s="25"/>
    </row>
    <row r="264" spans="5:13" ht="15.75" customHeight="1">
      <c r="E264" s="41"/>
      <c r="J264" s="24"/>
      <c r="K264" s="24"/>
      <c r="L264" s="25"/>
      <c r="M264" s="25"/>
    </row>
    <row r="265" spans="5:13" ht="15.75" customHeight="1">
      <c r="E265" s="41"/>
      <c r="J265" s="24"/>
      <c r="K265" s="24"/>
      <c r="L265" s="25"/>
      <c r="M265" s="25"/>
    </row>
    <row r="266" spans="5:13" ht="15.75" customHeight="1">
      <c r="E266" s="41"/>
      <c r="J266" s="24"/>
      <c r="K266" s="24"/>
      <c r="L266" s="25"/>
      <c r="M266" s="25"/>
    </row>
    <row r="267" spans="5:13" ht="15.75" customHeight="1">
      <c r="E267" s="41"/>
      <c r="J267" s="24"/>
      <c r="K267" s="24"/>
      <c r="L267" s="25"/>
      <c r="M267" s="25"/>
    </row>
    <row r="268" spans="5:13" ht="15.75" customHeight="1">
      <c r="E268" s="41"/>
      <c r="J268" s="24"/>
      <c r="K268" s="24"/>
      <c r="L268" s="25"/>
      <c r="M268" s="25"/>
    </row>
    <row r="269" spans="5:13" ht="15.75" customHeight="1">
      <c r="E269" s="41"/>
      <c r="J269" s="24"/>
      <c r="K269" s="24"/>
      <c r="L269" s="25"/>
      <c r="M269" s="25"/>
    </row>
    <row r="270" spans="5:13" ht="15.75" customHeight="1">
      <c r="E270" s="41"/>
      <c r="J270" s="24"/>
      <c r="K270" s="24"/>
      <c r="L270" s="25"/>
      <c r="M270" s="25"/>
    </row>
    <row r="271" spans="5:13" ht="15.75" customHeight="1">
      <c r="E271" s="41"/>
      <c r="J271" s="24"/>
      <c r="K271" s="24"/>
      <c r="L271" s="25"/>
      <c r="M271" s="25"/>
    </row>
    <row r="272" spans="5:13" ht="15.75" customHeight="1">
      <c r="E272" s="41"/>
      <c r="J272" s="24"/>
      <c r="K272" s="24"/>
      <c r="L272" s="25"/>
      <c r="M272" s="25"/>
    </row>
    <row r="273" spans="5:13" ht="15.75" customHeight="1">
      <c r="E273" s="41"/>
      <c r="J273" s="24"/>
      <c r="K273" s="24"/>
      <c r="L273" s="25"/>
      <c r="M273" s="25"/>
    </row>
    <row r="274" spans="5:13" ht="15.75" customHeight="1">
      <c r="E274" s="41"/>
      <c r="J274" s="24"/>
      <c r="K274" s="24"/>
      <c r="L274" s="25"/>
      <c r="M274" s="25"/>
    </row>
    <row r="275" spans="5:13" ht="15.75" customHeight="1">
      <c r="E275" s="41"/>
      <c r="J275" s="24"/>
      <c r="K275" s="24"/>
      <c r="L275" s="25"/>
      <c r="M275" s="25"/>
    </row>
    <row r="276" spans="5:13" ht="15.75" customHeight="1">
      <c r="E276" s="41"/>
      <c r="J276" s="24"/>
      <c r="K276" s="24"/>
      <c r="L276" s="25"/>
      <c r="M276" s="25"/>
    </row>
    <row r="277" spans="5:13" ht="15.75" customHeight="1">
      <c r="E277" s="41"/>
      <c r="J277" s="24"/>
      <c r="K277" s="24"/>
      <c r="L277" s="25"/>
      <c r="M277" s="25"/>
    </row>
    <row r="278" spans="5:13" ht="15.75" customHeight="1">
      <c r="E278" s="41"/>
      <c r="J278" s="24"/>
      <c r="K278" s="24"/>
      <c r="L278" s="25"/>
      <c r="M278" s="25"/>
    </row>
    <row r="279" spans="5:13" ht="15.75" customHeight="1">
      <c r="E279" s="41"/>
      <c r="J279" s="24"/>
      <c r="K279" s="24"/>
      <c r="L279" s="25"/>
      <c r="M279" s="25"/>
    </row>
    <row r="280" spans="5:13" ht="15.75" customHeight="1">
      <c r="E280" s="41"/>
      <c r="J280" s="24"/>
      <c r="K280" s="24"/>
      <c r="L280" s="25"/>
      <c r="M280" s="25"/>
    </row>
    <row r="281" spans="5:13" ht="15.75" customHeight="1">
      <c r="E281" s="41"/>
      <c r="J281" s="24"/>
      <c r="K281" s="24"/>
      <c r="L281" s="25"/>
      <c r="M281" s="25"/>
    </row>
    <row r="282" spans="5:13" ht="15.75" customHeight="1">
      <c r="E282" s="41"/>
      <c r="J282" s="24"/>
      <c r="K282" s="24"/>
      <c r="L282" s="25"/>
      <c r="M282" s="25"/>
    </row>
    <row r="283" spans="5:13" ht="15.75" customHeight="1">
      <c r="E283" s="41"/>
      <c r="J283" s="24"/>
      <c r="K283" s="24"/>
      <c r="L283" s="25"/>
      <c r="M283" s="25"/>
    </row>
    <row r="284" spans="5:13" ht="15.75" customHeight="1">
      <c r="E284" s="41"/>
      <c r="J284" s="24"/>
      <c r="K284" s="24"/>
      <c r="L284" s="25"/>
      <c r="M284" s="25"/>
    </row>
    <row r="285" spans="5:13" ht="15.75" customHeight="1">
      <c r="E285" s="41"/>
      <c r="J285" s="24"/>
      <c r="K285" s="24"/>
      <c r="L285" s="25"/>
      <c r="M285" s="25"/>
    </row>
    <row r="286" spans="5:13" ht="15.75" customHeight="1">
      <c r="E286" s="41"/>
      <c r="J286" s="24"/>
      <c r="K286" s="24"/>
      <c r="L286" s="25"/>
      <c r="M286" s="25"/>
    </row>
    <row r="287" spans="5:13" ht="15.75" customHeight="1">
      <c r="E287" s="41"/>
      <c r="J287" s="24"/>
      <c r="K287" s="24"/>
      <c r="L287" s="25"/>
      <c r="M287" s="25"/>
    </row>
    <row r="288" spans="5:13" ht="15.75" customHeight="1">
      <c r="E288" s="41"/>
      <c r="J288" s="24"/>
      <c r="K288" s="24"/>
      <c r="L288" s="25"/>
      <c r="M288" s="25"/>
    </row>
    <row r="289" spans="5:13" ht="15.75" customHeight="1">
      <c r="E289" s="41"/>
      <c r="J289" s="24"/>
      <c r="K289" s="24"/>
      <c r="L289" s="25"/>
      <c r="M289" s="25"/>
    </row>
    <row r="290" spans="5:13" ht="15.75" customHeight="1">
      <c r="E290" s="41"/>
      <c r="J290" s="24"/>
      <c r="K290" s="24"/>
      <c r="L290" s="25"/>
      <c r="M290" s="25"/>
    </row>
    <row r="291" spans="5:13" ht="15.75" customHeight="1">
      <c r="E291" s="41"/>
      <c r="J291" s="24"/>
      <c r="K291" s="24"/>
      <c r="L291" s="25"/>
      <c r="M291" s="25"/>
    </row>
    <row r="292" spans="5:13" ht="15.75" customHeight="1">
      <c r="E292" s="41"/>
      <c r="J292" s="24"/>
      <c r="K292" s="24"/>
      <c r="L292" s="25"/>
      <c r="M292" s="25"/>
    </row>
    <row r="293" spans="5:13" ht="15.75" customHeight="1">
      <c r="E293" s="41"/>
      <c r="J293" s="24"/>
      <c r="K293" s="24"/>
      <c r="L293" s="25"/>
      <c r="M293" s="25"/>
    </row>
    <row r="294" spans="5:13" ht="15.75" customHeight="1">
      <c r="E294" s="41"/>
      <c r="J294" s="24"/>
      <c r="K294" s="24"/>
      <c r="L294" s="25"/>
      <c r="M294" s="25"/>
    </row>
    <row r="295" spans="5:13" ht="15.75" customHeight="1">
      <c r="E295" s="41"/>
      <c r="J295" s="24"/>
      <c r="K295" s="24"/>
      <c r="L295" s="25"/>
      <c r="M295" s="25"/>
    </row>
    <row r="296" spans="5:13" ht="15.75" customHeight="1">
      <c r="E296" s="41"/>
      <c r="J296" s="24"/>
      <c r="K296" s="24"/>
      <c r="L296" s="25"/>
      <c r="M296" s="25"/>
    </row>
    <row r="297" spans="5:13" ht="15.75" customHeight="1">
      <c r="E297" s="41"/>
      <c r="J297" s="24"/>
      <c r="K297" s="24"/>
      <c r="L297" s="25"/>
      <c r="M297" s="25"/>
    </row>
    <row r="298" spans="5:13" ht="15.75" customHeight="1">
      <c r="E298" s="41"/>
      <c r="J298" s="24"/>
      <c r="K298" s="24"/>
      <c r="L298" s="25"/>
      <c r="M298" s="25"/>
    </row>
    <row r="299" spans="5:13" ht="15.75" customHeight="1">
      <c r="E299" s="41"/>
      <c r="J299" s="24"/>
      <c r="K299" s="24"/>
      <c r="L299" s="25"/>
      <c r="M299" s="25"/>
    </row>
    <row r="300" spans="5:13" ht="15.75" customHeight="1">
      <c r="E300" s="41"/>
      <c r="J300" s="24"/>
      <c r="K300" s="24"/>
      <c r="L300" s="25"/>
      <c r="M300" s="25"/>
    </row>
    <row r="301" spans="5:13" ht="15.75" customHeight="1">
      <c r="E301" s="41"/>
      <c r="J301" s="24"/>
      <c r="K301" s="24"/>
      <c r="L301" s="25"/>
      <c r="M301" s="25"/>
    </row>
    <row r="302" spans="5:13" ht="15.75" customHeight="1">
      <c r="E302" s="41"/>
      <c r="J302" s="24"/>
      <c r="K302" s="24"/>
      <c r="L302" s="25"/>
      <c r="M302" s="25"/>
    </row>
    <row r="303" spans="5:13" ht="15.75" customHeight="1">
      <c r="E303" s="41"/>
      <c r="J303" s="24"/>
      <c r="K303" s="24"/>
      <c r="L303" s="25"/>
      <c r="M303" s="25"/>
    </row>
    <row r="304" spans="5:13" ht="15.75" customHeight="1">
      <c r="E304" s="41"/>
      <c r="J304" s="24"/>
      <c r="K304" s="24"/>
      <c r="L304" s="25"/>
      <c r="M304" s="25"/>
    </row>
    <row r="305" spans="5:13" ht="15.75" customHeight="1">
      <c r="E305" s="41"/>
      <c r="J305" s="24"/>
      <c r="K305" s="24"/>
      <c r="L305" s="25"/>
      <c r="M305" s="25"/>
    </row>
    <row r="306" spans="5:13" ht="15.75" customHeight="1">
      <c r="E306" s="41"/>
      <c r="J306" s="24"/>
      <c r="K306" s="24"/>
      <c r="L306" s="25"/>
      <c r="M306" s="25"/>
    </row>
    <row r="307" spans="5:13" ht="15.75" customHeight="1">
      <c r="E307" s="41"/>
      <c r="J307" s="24"/>
      <c r="K307" s="24"/>
      <c r="L307" s="25"/>
      <c r="M307" s="25"/>
    </row>
    <row r="308" spans="5:13" ht="15.75" customHeight="1">
      <c r="E308" s="41"/>
      <c r="J308" s="24"/>
      <c r="K308" s="24"/>
      <c r="L308" s="25"/>
      <c r="M308" s="25"/>
    </row>
    <row r="309" spans="5:13" ht="15.75" customHeight="1">
      <c r="E309" s="41"/>
      <c r="J309" s="24"/>
      <c r="K309" s="24"/>
      <c r="L309" s="25"/>
      <c r="M309" s="25"/>
    </row>
    <row r="310" spans="5:13" ht="15.75" customHeight="1">
      <c r="E310" s="41"/>
      <c r="J310" s="24"/>
      <c r="K310" s="24"/>
      <c r="L310" s="25"/>
      <c r="M310" s="25"/>
    </row>
    <row r="311" spans="5:13" ht="15.75" customHeight="1">
      <c r="E311" s="41"/>
      <c r="J311" s="24"/>
      <c r="K311" s="24"/>
      <c r="L311" s="25"/>
      <c r="M311" s="25"/>
    </row>
    <row r="312" spans="5:13" ht="15.75" customHeight="1">
      <c r="E312" s="41"/>
      <c r="J312" s="24"/>
      <c r="K312" s="24"/>
      <c r="L312" s="25"/>
      <c r="M312" s="25"/>
    </row>
    <row r="313" spans="5:13" ht="15.75" customHeight="1">
      <c r="E313" s="41"/>
      <c r="J313" s="24"/>
      <c r="K313" s="24"/>
      <c r="L313" s="25"/>
      <c r="M313" s="25"/>
    </row>
    <row r="314" spans="5:13" ht="15.75" customHeight="1">
      <c r="E314" s="41"/>
      <c r="J314" s="24"/>
      <c r="K314" s="24"/>
      <c r="L314" s="25"/>
      <c r="M314" s="25"/>
    </row>
    <row r="315" spans="5:13" ht="15.75" customHeight="1">
      <c r="E315" s="41"/>
      <c r="J315" s="24"/>
      <c r="K315" s="24"/>
      <c r="L315" s="25"/>
      <c r="M315" s="25"/>
    </row>
    <row r="316" spans="5:13" ht="15.75" customHeight="1">
      <c r="E316" s="41"/>
      <c r="J316" s="24"/>
      <c r="K316" s="24"/>
      <c r="L316" s="25"/>
      <c r="M316" s="25"/>
    </row>
    <row r="317" spans="5:13" ht="15.75" customHeight="1">
      <c r="E317" s="41"/>
      <c r="J317" s="24"/>
      <c r="K317" s="24"/>
      <c r="L317" s="25"/>
      <c r="M317" s="25"/>
    </row>
    <row r="318" spans="5:13" ht="15.75" customHeight="1">
      <c r="E318" s="41"/>
      <c r="J318" s="24"/>
      <c r="K318" s="24"/>
      <c r="L318" s="25"/>
      <c r="M318" s="25"/>
    </row>
    <row r="319" spans="5:13" ht="15.75" customHeight="1">
      <c r="E319" s="41"/>
      <c r="J319" s="24"/>
      <c r="K319" s="24"/>
      <c r="L319" s="25"/>
      <c r="M319" s="25"/>
    </row>
    <row r="320" spans="5:13" ht="15.75" customHeight="1">
      <c r="E320" s="41"/>
      <c r="J320" s="24"/>
      <c r="K320" s="24"/>
      <c r="L320" s="25"/>
      <c r="M320" s="25"/>
    </row>
    <row r="321" spans="5:13" ht="15.75" customHeight="1">
      <c r="E321" s="41"/>
      <c r="J321" s="24"/>
      <c r="K321" s="24"/>
      <c r="L321" s="25"/>
      <c r="M321" s="25"/>
    </row>
    <row r="322" spans="5:13" ht="15.75" customHeight="1">
      <c r="E322" s="41"/>
      <c r="J322" s="24"/>
      <c r="K322" s="24"/>
      <c r="L322" s="25"/>
      <c r="M322" s="25"/>
    </row>
    <row r="323" spans="5:13" ht="15.75" customHeight="1">
      <c r="E323" s="41"/>
      <c r="J323" s="24"/>
      <c r="K323" s="24"/>
      <c r="L323" s="25"/>
      <c r="M323" s="25"/>
    </row>
    <row r="324" spans="5:13" ht="15.75" customHeight="1">
      <c r="E324" s="41"/>
      <c r="J324" s="24"/>
      <c r="K324" s="24"/>
      <c r="L324" s="25"/>
      <c r="M324" s="25"/>
    </row>
    <row r="325" spans="5:13" ht="15.75" customHeight="1">
      <c r="E325" s="41"/>
      <c r="J325" s="24"/>
      <c r="K325" s="24"/>
      <c r="L325" s="25"/>
      <c r="M325" s="25"/>
    </row>
    <row r="326" spans="5:13" ht="15.75" customHeight="1">
      <c r="E326" s="41"/>
      <c r="J326" s="24"/>
      <c r="K326" s="24"/>
      <c r="L326" s="25"/>
      <c r="M326" s="25"/>
    </row>
    <row r="327" spans="5:13" ht="15.75" customHeight="1">
      <c r="E327" s="41"/>
      <c r="J327" s="24"/>
      <c r="K327" s="24"/>
      <c r="L327" s="25"/>
      <c r="M327" s="25"/>
    </row>
    <row r="328" spans="5:13" ht="15.75" customHeight="1">
      <c r="E328" s="41"/>
      <c r="J328" s="24"/>
      <c r="K328" s="24"/>
      <c r="L328" s="25"/>
      <c r="M328" s="25"/>
    </row>
    <row r="329" spans="5:13" ht="15.75" customHeight="1">
      <c r="E329" s="41"/>
      <c r="J329" s="24"/>
      <c r="K329" s="24"/>
      <c r="L329" s="25"/>
      <c r="M329" s="25"/>
    </row>
    <row r="330" spans="5:13" ht="15.75" customHeight="1">
      <c r="E330" s="41"/>
      <c r="J330" s="24"/>
      <c r="K330" s="24"/>
      <c r="L330" s="25"/>
      <c r="M330" s="25"/>
    </row>
    <row r="331" spans="5:13" ht="15.75" customHeight="1">
      <c r="E331" s="41"/>
      <c r="J331" s="24"/>
      <c r="K331" s="24"/>
      <c r="L331" s="25"/>
      <c r="M331" s="25"/>
    </row>
    <row r="332" spans="5:13" ht="15.75" customHeight="1">
      <c r="E332" s="41"/>
      <c r="J332" s="24"/>
      <c r="K332" s="24"/>
      <c r="L332" s="25"/>
      <c r="M332" s="25"/>
    </row>
    <row r="333" spans="5:13" ht="15.75" customHeight="1">
      <c r="E333" s="41"/>
      <c r="J333" s="24"/>
      <c r="K333" s="24"/>
      <c r="L333" s="25"/>
      <c r="M333" s="25"/>
    </row>
    <row r="334" spans="5:13" ht="15.75" customHeight="1">
      <c r="E334" s="41"/>
      <c r="J334" s="24"/>
      <c r="K334" s="24"/>
      <c r="L334" s="25"/>
      <c r="M334" s="25"/>
    </row>
    <row r="335" spans="5:13" ht="15.75" customHeight="1">
      <c r="E335" s="41"/>
      <c r="J335" s="24"/>
      <c r="K335" s="24"/>
      <c r="L335" s="25"/>
      <c r="M335" s="25"/>
    </row>
    <row r="336" spans="5:13" ht="15.75" customHeight="1">
      <c r="E336" s="41"/>
      <c r="J336" s="24"/>
      <c r="K336" s="24"/>
      <c r="L336" s="25"/>
      <c r="M336" s="25"/>
    </row>
    <row r="337" spans="5:13" ht="15.75" customHeight="1">
      <c r="E337" s="41"/>
      <c r="J337" s="24"/>
      <c r="K337" s="24"/>
      <c r="L337" s="25"/>
      <c r="M337" s="25"/>
    </row>
    <row r="338" spans="5:13" ht="15.75" customHeight="1">
      <c r="E338" s="41"/>
      <c r="J338" s="24"/>
      <c r="K338" s="24"/>
      <c r="L338" s="25"/>
      <c r="M338" s="25"/>
    </row>
    <row r="339" spans="5:13" ht="15.75" customHeight="1">
      <c r="E339" s="41"/>
      <c r="J339" s="24"/>
      <c r="K339" s="24"/>
      <c r="L339" s="25"/>
      <c r="M339" s="25"/>
    </row>
    <row r="340" spans="5:13" ht="15.75" customHeight="1">
      <c r="E340" s="41"/>
      <c r="J340" s="24"/>
      <c r="K340" s="24"/>
      <c r="L340" s="25"/>
      <c r="M340" s="25"/>
    </row>
    <row r="341" spans="5:13" ht="15.75" customHeight="1">
      <c r="E341" s="41"/>
      <c r="J341" s="24"/>
      <c r="K341" s="24"/>
      <c r="L341" s="25"/>
      <c r="M341" s="25"/>
    </row>
    <row r="342" spans="5:13" ht="15.75" customHeight="1">
      <c r="E342" s="41"/>
      <c r="J342" s="24"/>
      <c r="K342" s="24"/>
      <c r="L342" s="25"/>
      <c r="M342" s="25"/>
    </row>
    <row r="343" spans="5:13" ht="15.75" customHeight="1">
      <c r="E343" s="41"/>
      <c r="J343" s="24"/>
      <c r="K343" s="24"/>
      <c r="L343" s="25"/>
      <c r="M343" s="25"/>
    </row>
    <row r="344" spans="5:13" ht="15.75" customHeight="1">
      <c r="E344" s="41"/>
      <c r="J344" s="24"/>
      <c r="K344" s="24"/>
      <c r="L344" s="25"/>
      <c r="M344" s="25"/>
    </row>
    <row r="345" spans="5:13" ht="15.75" customHeight="1">
      <c r="E345" s="41"/>
      <c r="J345" s="24"/>
      <c r="K345" s="24"/>
      <c r="L345" s="25"/>
      <c r="M345" s="25"/>
    </row>
    <row r="346" spans="5:13" ht="15.75" customHeight="1">
      <c r="E346" s="41"/>
      <c r="J346" s="24"/>
      <c r="K346" s="24"/>
      <c r="L346" s="25"/>
      <c r="M346" s="25"/>
    </row>
    <row r="347" spans="5:13" ht="15.75" customHeight="1">
      <c r="E347" s="41"/>
      <c r="J347" s="24"/>
      <c r="K347" s="24"/>
      <c r="L347" s="25"/>
      <c r="M347" s="25"/>
    </row>
    <row r="348" spans="5:13" ht="15.75" customHeight="1">
      <c r="E348" s="41"/>
      <c r="J348" s="24"/>
      <c r="K348" s="24"/>
      <c r="L348" s="25"/>
      <c r="M348" s="25"/>
    </row>
    <row r="349" spans="5:13" ht="15.75" customHeight="1">
      <c r="E349" s="41"/>
      <c r="J349" s="24"/>
      <c r="K349" s="24"/>
      <c r="L349" s="25"/>
      <c r="M349" s="25"/>
    </row>
    <row r="350" spans="5:13" ht="15.75" customHeight="1">
      <c r="E350" s="41"/>
      <c r="J350" s="24"/>
      <c r="K350" s="24"/>
      <c r="L350" s="25"/>
      <c r="M350" s="25"/>
    </row>
    <row r="351" spans="5:13" ht="15.75" customHeight="1">
      <c r="E351" s="41"/>
      <c r="J351" s="24"/>
      <c r="K351" s="24"/>
      <c r="L351" s="25"/>
      <c r="M351" s="25"/>
    </row>
    <row r="352" spans="5:13" ht="15.75" customHeight="1">
      <c r="E352" s="41"/>
      <c r="J352" s="24"/>
      <c r="K352" s="24"/>
      <c r="L352" s="25"/>
      <c r="M352" s="25"/>
    </row>
    <row r="353" spans="5:13" ht="15.75" customHeight="1">
      <c r="E353" s="41"/>
      <c r="J353" s="24"/>
      <c r="K353" s="24"/>
      <c r="L353" s="25"/>
      <c r="M353" s="25"/>
    </row>
    <row r="354" spans="5:13" ht="15.75" customHeight="1">
      <c r="E354" s="41"/>
      <c r="J354" s="24"/>
      <c r="K354" s="24"/>
      <c r="L354" s="25"/>
      <c r="M354" s="25"/>
    </row>
    <row r="355" spans="5:13" ht="15.75" customHeight="1">
      <c r="E355" s="41"/>
      <c r="J355" s="24"/>
      <c r="K355" s="24"/>
      <c r="L355" s="25"/>
      <c r="M355" s="25"/>
    </row>
    <row r="356" spans="5:13" ht="15.75" customHeight="1">
      <c r="E356" s="41"/>
      <c r="J356" s="24"/>
      <c r="K356" s="24"/>
      <c r="L356" s="25"/>
      <c r="M356" s="25"/>
    </row>
    <row r="357" spans="5:13" ht="15.75" customHeight="1">
      <c r="E357" s="41"/>
      <c r="J357" s="24"/>
      <c r="K357" s="24"/>
      <c r="L357" s="25"/>
      <c r="M357" s="25"/>
    </row>
    <row r="358" spans="5:13" ht="15.75" customHeight="1">
      <c r="E358" s="41"/>
      <c r="J358" s="24"/>
      <c r="K358" s="24"/>
      <c r="L358" s="25"/>
      <c r="M358" s="25"/>
    </row>
    <row r="359" spans="5:13" ht="15.75" customHeight="1">
      <c r="E359" s="41"/>
      <c r="J359" s="24"/>
      <c r="K359" s="24"/>
      <c r="L359" s="25"/>
      <c r="M359" s="25"/>
    </row>
    <row r="360" spans="5:13" ht="15.75" customHeight="1">
      <c r="E360" s="41"/>
      <c r="J360" s="24"/>
      <c r="K360" s="24"/>
      <c r="L360" s="25"/>
      <c r="M360" s="25"/>
    </row>
    <row r="361" spans="5:13" ht="15.75" customHeight="1">
      <c r="E361" s="41"/>
      <c r="J361" s="24"/>
      <c r="K361" s="24"/>
      <c r="L361" s="25"/>
      <c r="M361" s="25"/>
    </row>
    <row r="362" spans="5:13" ht="15.75" customHeight="1">
      <c r="E362" s="41"/>
      <c r="J362" s="24"/>
      <c r="K362" s="24"/>
      <c r="L362" s="25"/>
      <c r="M362" s="25"/>
    </row>
    <row r="363" spans="5:13" ht="15.75" customHeight="1">
      <c r="E363" s="41"/>
      <c r="J363" s="24"/>
      <c r="K363" s="24"/>
      <c r="L363" s="25"/>
      <c r="M363" s="25"/>
    </row>
    <row r="364" spans="5:13" ht="15.75" customHeight="1">
      <c r="E364" s="41"/>
      <c r="J364" s="24"/>
      <c r="K364" s="24"/>
      <c r="L364" s="25"/>
      <c r="M364" s="25"/>
    </row>
    <row r="365" spans="5:13" ht="15.75" customHeight="1">
      <c r="E365" s="41"/>
      <c r="J365" s="24"/>
      <c r="K365" s="24"/>
      <c r="L365" s="25"/>
      <c r="M365" s="25"/>
    </row>
    <row r="366" spans="5:13" ht="15.75" customHeight="1">
      <c r="E366" s="41"/>
      <c r="J366" s="24"/>
      <c r="K366" s="24"/>
      <c r="L366" s="25"/>
      <c r="M366" s="25"/>
    </row>
    <row r="367" spans="5:13" ht="15.75" customHeight="1">
      <c r="E367" s="41"/>
      <c r="J367" s="24"/>
      <c r="K367" s="24"/>
      <c r="L367" s="25"/>
      <c r="M367" s="25"/>
    </row>
    <row r="368" spans="5:13" ht="15.75" customHeight="1">
      <c r="E368" s="41"/>
      <c r="J368" s="24"/>
      <c r="K368" s="24"/>
      <c r="L368" s="25"/>
      <c r="M368" s="25"/>
    </row>
    <row r="369" spans="5:13" ht="15.75" customHeight="1">
      <c r="E369" s="41"/>
      <c r="J369" s="24"/>
      <c r="K369" s="24"/>
      <c r="L369" s="25"/>
      <c r="M369" s="25"/>
    </row>
    <row r="370" spans="5:13" ht="15.75" customHeight="1">
      <c r="E370" s="41"/>
      <c r="J370" s="24"/>
      <c r="K370" s="24"/>
      <c r="L370" s="25"/>
      <c r="M370" s="25"/>
    </row>
    <row r="371" spans="5:13" ht="15.75" customHeight="1">
      <c r="E371" s="41"/>
      <c r="J371" s="24"/>
      <c r="K371" s="24"/>
      <c r="L371" s="25"/>
      <c r="M371" s="25"/>
    </row>
    <row r="372" spans="5:13" ht="15.75" customHeight="1">
      <c r="E372" s="41"/>
      <c r="J372" s="24"/>
      <c r="K372" s="24"/>
      <c r="L372" s="25"/>
      <c r="M372" s="25"/>
    </row>
    <row r="373" spans="5:13" ht="15.75" customHeight="1">
      <c r="E373" s="41"/>
      <c r="J373" s="24"/>
      <c r="K373" s="24"/>
      <c r="L373" s="25"/>
      <c r="M373" s="25"/>
    </row>
    <row r="374" spans="5:13" ht="15.75" customHeight="1">
      <c r="E374" s="41"/>
      <c r="J374" s="24"/>
      <c r="K374" s="24"/>
      <c r="L374" s="25"/>
      <c r="M374" s="25"/>
    </row>
    <row r="375" spans="5:13" ht="15.75" customHeight="1">
      <c r="E375" s="41"/>
      <c r="J375" s="24"/>
      <c r="K375" s="24"/>
      <c r="L375" s="25"/>
      <c r="M375" s="25"/>
    </row>
    <row r="376" spans="5:13" ht="15.75" customHeight="1">
      <c r="E376" s="41"/>
      <c r="J376" s="24"/>
      <c r="K376" s="24"/>
      <c r="L376" s="25"/>
      <c r="M376" s="25"/>
    </row>
    <row r="377" spans="5:13" ht="15.75" customHeight="1">
      <c r="E377" s="41"/>
      <c r="J377" s="24"/>
      <c r="K377" s="24"/>
      <c r="L377" s="25"/>
      <c r="M377" s="25"/>
    </row>
    <row r="378" spans="5:13" ht="15.75" customHeight="1">
      <c r="E378" s="41"/>
      <c r="J378" s="24"/>
      <c r="K378" s="24"/>
      <c r="L378" s="25"/>
      <c r="M378" s="25"/>
    </row>
    <row r="379" spans="5:13" ht="15.75" customHeight="1">
      <c r="E379" s="41"/>
      <c r="J379" s="24"/>
      <c r="K379" s="24"/>
      <c r="L379" s="25"/>
      <c r="M379" s="25"/>
    </row>
    <row r="380" spans="5:13" ht="15.75" customHeight="1">
      <c r="E380" s="41"/>
      <c r="J380" s="24"/>
      <c r="K380" s="24"/>
      <c r="L380" s="25"/>
      <c r="M380" s="25"/>
    </row>
    <row r="381" spans="5:13" ht="15.75" customHeight="1">
      <c r="E381" s="41"/>
      <c r="J381" s="24"/>
      <c r="K381" s="24"/>
      <c r="L381" s="25"/>
      <c r="M381" s="25"/>
    </row>
    <row r="382" spans="5:13" ht="15.75" customHeight="1">
      <c r="E382" s="41"/>
      <c r="J382" s="24"/>
      <c r="K382" s="24"/>
      <c r="L382" s="25"/>
      <c r="M382" s="25"/>
    </row>
    <row r="383" spans="5:13" ht="15.75" customHeight="1">
      <c r="E383" s="41"/>
      <c r="J383" s="24"/>
      <c r="K383" s="24"/>
      <c r="L383" s="25"/>
      <c r="M383" s="25"/>
    </row>
    <row r="384" spans="5:13" ht="15.75" customHeight="1">
      <c r="E384" s="41"/>
      <c r="J384" s="24"/>
      <c r="K384" s="24"/>
      <c r="L384" s="25"/>
      <c r="M384" s="25"/>
    </row>
    <row r="385" spans="5:13" ht="15.75" customHeight="1">
      <c r="E385" s="41"/>
      <c r="J385" s="24"/>
      <c r="K385" s="24"/>
      <c r="L385" s="25"/>
      <c r="M385" s="25"/>
    </row>
    <row r="386" spans="5:13" ht="15.75" customHeight="1">
      <c r="E386" s="41"/>
      <c r="J386" s="24"/>
      <c r="K386" s="24"/>
      <c r="L386" s="25"/>
      <c r="M386" s="25"/>
    </row>
    <row r="387" spans="5:13" ht="15.75" customHeight="1">
      <c r="E387" s="41"/>
      <c r="J387" s="24"/>
      <c r="K387" s="24"/>
      <c r="L387" s="25"/>
      <c r="M387" s="25"/>
    </row>
    <row r="388" spans="5:13" ht="15.75" customHeight="1">
      <c r="E388" s="41"/>
      <c r="J388" s="24"/>
      <c r="K388" s="24"/>
      <c r="L388" s="25"/>
      <c r="M388" s="25"/>
    </row>
    <row r="389" spans="5:13" ht="15.75" customHeight="1">
      <c r="E389" s="41"/>
      <c r="J389" s="24"/>
      <c r="K389" s="24"/>
      <c r="L389" s="25"/>
      <c r="M389" s="25"/>
    </row>
    <row r="390" spans="5:13" ht="15.75" customHeight="1">
      <c r="E390" s="41"/>
      <c r="J390" s="24"/>
      <c r="K390" s="24"/>
      <c r="L390" s="25"/>
      <c r="M390" s="25"/>
    </row>
    <row r="391" spans="5:13" ht="15.75" customHeight="1">
      <c r="E391" s="41"/>
      <c r="J391" s="24"/>
      <c r="K391" s="24"/>
      <c r="L391" s="25"/>
      <c r="M391" s="25"/>
    </row>
    <row r="392" spans="5:13" ht="15.75" customHeight="1">
      <c r="E392" s="41"/>
      <c r="J392" s="24"/>
      <c r="K392" s="24"/>
      <c r="L392" s="25"/>
      <c r="M392" s="25"/>
    </row>
    <row r="393" spans="5:13" ht="15.75" customHeight="1">
      <c r="E393" s="41"/>
      <c r="J393" s="24"/>
      <c r="K393" s="24"/>
      <c r="L393" s="25"/>
      <c r="M393" s="25"/>
    </row>
    <row r="394" spans="5:13" ht="15.75" customHeight="1">
      <c r="E394" s="41"/>
      <c r="J394" s="24"/>
      <c r="K394" s="24"/>
      <c r="L394" s="25"/>
      <c r="M394" s="25"/>
    </row>
    <row r="395" spans="5:13" ht="15.75" customHeight="1">
      <c r="E395" s="41"/>
      <c r="J395" s="24"/>
      <c r="K395" s="24"/>
      <c r="L395" s="25"/>
      <c r="M395" s="25"/>
    </row>
    <row r="396" spans="5:13" ht="15.75" customHeight="1">
      <c r="E396" s="41"/>
      <c r="J396" s="24"/>
      <c r="K396" s="24"/>
      <c r="L396" s="25"/>
      <c r="M396" s="25"/>
    </row>
    <row r="397" spans="5:13" ht="15.75" customHeight="1">
      <c r="E397" s="41"/>
      <c r="J397" s="24"/>
      <c r="K397" s="24"/>
      <c r="L397" s="25"/>
      <c r="M397" s="25"/>
    </row>
    <row r="398" spans="5:13" ht="15.75" customHeight="1">
      <c r="E398" s="41"/>
      <c r="J398" s="24"/>
      <c r="K398" s="24"/>
      <c r="L398" s="25"/>
      <c r="M398" s="25"/>
    </row>
    <row r="399" spans="5:13" ht="15.75" customHeight="1">
      <c r="E399" s="41"/>
      <c r="J399" s="24"/>
      <c r="K399" s="24"/>
      <c r="L399" s="25"/>
      <c r="M399" s="25"/>
    </row>
    <row r="400" spans="5:13" ht="15.75" customHeight="1">
      <c r="E400" s="41"/>
      <c r="J400" s="24"/>
      <c r="K400" s="24"/>
      <c r="L400" s="25"/>
      <c r="M400" s="25"/>
    </row>
    <row r="401" spans="5:13" ht="15.75" customHeight="1">
      <c r="E401" s="41"/>
      <c r="J401" s="24"/>
      <c r="K401" s="24"/>
      <c r="L401" s="25"/>
      <c r="M401" s="25"/>
    </row>
    <row r="402" spans="5:13" ht="15.75" customHeight="1">
      <c r="E402" s="41"/>
      <c r="J402" s="24"/>
      <c r="K402" s="24"/>
      <c r="L402" s="25"/>
      <c r="M402" s="25"/>
    </row>
    <row r="403" spans="5:13" ht="15.75" customHeight="1">
      <c r="E403" s="41"/>
      <c r="J403" s="24"/>
      <c r="K403" s="24"/>
      <c r="L403" s="25"/>
      <c r="M403" s="25"/>
    </row>
    <row r="404" spans="5:13" ht="15.75" customHeight="1">
      <c r="E404" s="41"/>
      <c r="J404" s="24"/>
      <c r="K404" s="24"/>
      <c r="L404" s="25"/>
      <c r="M404" s="25"/>
    </row>
    <row r="405" spans="5:13" ht="15.75" customHeight="1">
      <c r="E405" s="41"/>
      <c r="J405" s="24"/>
      <c r="K405" s="24"/>
      <c r="L405" s="25"/>
      <c r="M405" s="25"/>
    </row>
    <row r="406" spans="5:13" ht="15.75" customHeight="1">
      <c r="E406" s="41"/>
      <c r="J406" s="24"/>
      <c r="K406" s="24"/>
      <c r="L406" s="25"/>
      <c r="M406" s="25"/>
    </row>
    <row r="407" spans="5:13" ht="15.75" customHeight="1">
      <c r="E407" s="41"/>
      <c r="J407" s="24"/>
      <c r="K407" s="24"/>
      <c r="L407" s="25"/>
      <c r="M407" s="25"/>
    </row>
    <row r="408" spans="5:13" ht="15.75" customHeight="1">
      <c r="E408" s="41"/>
      <c r="J408" s="24"/>
      <c r="K408" s="24"/>
      <c r="L408" s="25"/>
      <c r="M408" s="25"/>
    </row>
    <row r="409" spans="5:13" ht="15.75" customHeight="1">
      <c r="E409" s="41"/>
      <c r="J409" s="24"/>
      <c r="K409" s="24"/>
      <c r="L409" s="25"/>
      <c r="M409" s="25"/>
    </row>
    <row r="410" spans="5:13" ht="15.75" customHeight="1">
      <c r="E410" s="41"/>
      <c r="J410" s="24"/>
      <c r="K410" s="24"/>
      <c r="L410" s="25"/>
      <c r="M410" s="25"/>
    </row>
    <row r="411" spans="5:13" ht="15.75" customHeight="1">
      <c r="E411" s="41"/>
      <c r="J411" s="24"/>
      <c r="K411" s="24"/>
      <c r="L411" s="25"/>
      <c r="M411" s="25"/>
    </row>
    <row r="412" spans="5:13" ht="15.75" customHeight="1">
      <c r="E412" s="41"/>
      <c r="J412" s="24"/>
      <c r="K412" s="24"/>
      <c r="L412" s="25"/>
      <c r="M412" s="25"/>
    </row>
    <row r="413" spans="5:13" ht="15.75" customHeight="1">
      <c r="E413" s="41"/>
      <c r="J413" s="24"/>
      <c r="K413" s="24"/>
      <c r="L413" s="25"/>
      <c r="M413" s="25"/>
    </row>
    <row r="414" spans="5:13" ht="15.75" customHeight="1">
      <c r="E414" s="41"/>
      <c r="J414" s="24"/>
      <c r="K414" s="24"/>
      <c r="L414" s="25"/>
      <c r="M414" s="25"/>
    </row>
    <row r="415" spans="5:13" ht="15.75" customHeight="1">
      <c r="E415" s="41"/>
      <c r="J415" s="24"/>
      <c r="K415" s="24"/>
      <c r="L415" s="25"/>
      <c r="M415" s="25"/>
    </row>
    <row r="416" spans="5:13" ht="15.75" customHeight="1">
      <c r="E416" s="41"/>
      <c r="J416" s="24"/>
      <c r="K416" s="24"/>
      <c r="L416" s="25"/>
      <c r="M416" s="25"/>
    </row>
    <row r="417" spans="5:13" ht="15.75" customHeight="1">
      <c r="E417" s="41"/>
      <c r="J417" s="24"/>
      <c r="K417" s="24"/>
      <c r="L417" s="25"/>
      <c r="M417" s="25"/>
    </row>
    <row r="418" spans="5:13" ht="15.75" customHeight="1">
      <c r="E418" s="41"/>
      <c r="J418" s="24"/>
      <c r="K418" s="24"/>
      <c r="L418" s="25"/>
      <c r="M418" s="25"/>
    </row>
    <row r="419" spans="5:13" ht="15.75" customHeight="1">
      <c r="E419" s="41"/>
      <c r="J419" s="24"/>
      <c r="K419" s="24"/>
      <c r="L419" s="25"/>
      <c r="M419" s="25"/>
    </row>
    <row r="420" spans="5:13" ht="15.75" customHeight="1">
      <c r="E420" s="41"/>
      <c r="J420" s="24"/>
      <c r="K420" s="24"/>
      <c r="L420" s="25"/>
      <c r="M420" s="25"/>
    </row>
    <row r="421" spans="5:13" ht="15.75" customHeight="1">
      <c r="E421" s="41"/>
      <c r="J421" s="24"/>
      <c r="K421" s="24"/>
      <c r="L421" s="25"/>
      <c r="M421" s="25"/>
    </row>
    <row r="422" spans="5:13" ht="15.75" customHeight="1">
      <c r="E422" s="41"/>
      <c r="J422" s="24"/>
      <c r="K422" s="24"/>
      <c r="L422" s="25"/>
      <c r="M422" s="25"/>
    </row>
    <row r="423" spans="5:13" ht="15.75" customHeight="1">
      <c r="E423" s="41"/>
      <c r="J423" s="24"/>
      <c r="K423" s="24"/>
      <c r="L423" s="25"/>
      <c r="M423" s="25"/>
    </row>
    <row r="424" spans="5:13" ht="15.75" customHeight="1">
      <c r="E424" s="41"/>
      <c r="J424" s="24"/>
      <c r="K424" s="24"/>
      <c r="L424" s="25"/>
      <c r="M424" s="25"/>
    </row>
    <row r="425" spans="5:13" ht="15.75" customHeight="1">
      <c r="E425" s="41"/>
      <c r="J425" s="24"/>
      <c r="K425" s="24"/>
      <c r="L425" s="25"/>
      <c r="M425" s="25"/>
    </row>
    <row r="426" spans="5:13" ht="15.75" customHeight="1">
      <c r="E426" s="41"/>
      <c r="J426" s="24"/>
      <c r="K426" s="24"/>
      <c r="L426" s="25"/>
      <c r="M426" s="25"/>
    </row>
    <row r="427" spans="5:13" ht="15.75" customHeight="1">
      <c r="E427" s="41"/>
      <c r="J427" s="24"/>
      <c r="K427" s="24"/>
      <c r="L427" s="25"/>
      <c r="M427" s="25"/>
    </row>
    <row r="428" spans="5:13" ht="15.75" customHeight="1">
      <c r="E428" s="41"/>
      <c r="J428" s="24"/>
      <c r="K428" s="24"/>
      <c r="L428" s="25"/>
      <c r="M428" s="25"/>
    </row>
    <row r="429" spans="5:13" ht="15.75" customHeight="1">
      <c r="E429" s="41"/>
      <c r="J429" s="24"/>
      <c r="K429" s="24"/>
      <c r="L429" s="25"/>
      <c r="M429" s="25"/>
    </row>
    <row r="430" spans="5:13" ht="15.75" customHeight="1">
      <c r="E430" s="41"/>
      <c r="J430" s="24"/>
      <c r="K430" s="24"/>
      <c r="L430" s="25"/>
      <c r="M430" s="25"/>
    </row>
    <row r="431" spans="5:13" ht="15.75" customHeight="1">
      <c r="E431" s="41"/>
      <c r="J431" s="24"/>
      <c r="K431" s="24"/>
      <c r="L431" s="25"/>
      <c r="M431" s="25"/>
    </row>
    <row r="432" spans="5:13" ht="15.75" customHeight="1">
      <c r="E432" s="41"/>
      <c r="J432" s="24"/>
      <c r="K432" s="24"/>
      <c r="L432" s="25"/>
      <c r="M432" s="25"/>
    </row>
    <row r="433" spans="5:13" ht="15.75" customHeight="1">
      <c r="E433" s="41"/>
      <c r="J433" s="24"/>
      <c r="K433" s="24"/>
      <c r="L433" s="25"/>
      <c r="M433" s="25"/>
    </row>
    <row r="434" spans="5:13" ht="15.75" customHeight="1">
      <c r="E434" s="41"/>
      <c r="J434" s="24"/>
      <c r="K434" s="24"/>
      <c r="L434" s="25"/>
      <c r="M434" s="25"/>
    </row>
    <row r="435" spans="5:13" ht="15.75" customHeight="1">
      <c r="E435" s="41"/>
      <c r="J435" s="24"/>
      <c r="K435" s="24"/>
      <c r="L435" s="25"/>
      <c r="M435" s="25"/>
    </row>
    <row r="436" spans="5:13" ht="15.75" customHeight="1">
      <c r="E436" s="41"/>
      <c r="J436" s="24"/>
      <c r="K436" s="24"/>
      <c r="L436" s="25"/>
      <c r="M436" s="25"/>
    </row>
    <row r="437" spans="5:13" ht="15.75" customHeight="1">
      <c r="E437" s="41"/>
      <c r="J437" s="24"/>
      <c r="K437" s="24"/>
      <c r="L437" s="25"/>
      <c r="M437" s="25"/>
    </row>
    <row r="438" spans="5:13" ht="15.75" customHeight="1">
      <c r="E438" s="41"/>
      <c r="J438" s="24"/>
      <c r="K438" s="24"/>
      <c r="L438" s="25"/>
      <c r="M438" s="25"/>
    </row>
    <row r="439" spans="5:13" ht="15.75" customHeight="1">
      <c r="E439" s="41"/>
      <c r="J439" s="24"/>
      <c r="K439" s="24"/>
      <c r="L439" s="25"/>
      <c r="M439" s="25"/>
    </row>
    <row r="440" spans="5:13" ht="15.75" customHeight="1">
      <c r="E440" s="41"/>
      <c r="J440" s="24"/>
      <c r="K440" s="24"/>
      <c r="L440" s="25"/>
      <c r="M440" s="25"/>
    </row>
    <row r="441" spans="5:13" ht="15.75" customHeight="1">
      <c r="E441" s="41"/>
      <c r="J441" s="24"/>
      <c r="K441" s="24"/>
      <c r="L441" s="25"/>
      <c r="M441" s="25"/>
    </row>
    <row r="442" spans="5:13" ht="15.75" customHeight="1">
      <c r="E442" s="41"/>
      <c r="J442" s="24"/>
      <c r="K442" s="24"/>
      <c r="L442" s="25"/>
      <c r="M442" s="25"/>
    </row>
    <row r="443" spans="5:13" ht="15.75" customHeight="1">
      <c r="E443" s="41"/>
      <c r="J443" s="24"/>
      <c r="K443" s="24"/>
      <c r="L443" s="25"/>
      <c r="M443" s="25"/>
    </row>
    <row r="444" spans="5:13" ht="15.75" customHeight="1">
      <c r="E444" s="41"/>
      <c r="J444" s="24"/>
      <c r="K444" s="24"/>
      <c r="L444" s="25"/>
      <c r="M444" s="25"/>
    </row>
    <row r="445" spans="5:13" ht="15.75" customHeight="1">
      <c r="E445" s="41"/>
      <c r="J445" s="24"/>
      <c r="K445" s="24"/>
      <c r="L445" s="25"/>
      <c r="M445" s="25"/>
    </row>
    <row r="446" spans="5:13" ht="15.75" customHeight="1">
      <c r="E446" s="41"/>
      <c r="J446" s="24"/>
      <c r="K446" s="24"/>
      <c r="L446" s="25"/>
      <c r="M446" s="25"/>
    </row>
    <row r="447" spans="5:13" ht="15.75" customHeight="1">
      <c r="E447" s="41"/>
      <c r="J447" s="24"/>
      <c r="K447" s="24"/>
      <c r="L447" s="25"/>
      <c r="M447" s="25"/>
    </row>
    <row r="448" spans="5:13" ht="15.75" customHeight="1">
      <c r="E448" s="41"/>
      <c r="J448" s="24"/>
      <c r="K448" s="24"/>
      <c r="L448" s="25"/>
      <c r="M448" s="25"/>
    </row>
    <row r="449" spans="5:13" ht="15.75" customHeight="1">
      <c r="E449" s="41"/>
      <c r="J449" s="24"/>
      <c r="K449" s="24"/>
      <c r="L449" s="25"/>
      <c r="M449" s="25"/>
    </row>
    <row r="450" spans="5:13" ht="15.75" customHeight="1">
      <c r="E450" s="41"/>
      <c r="J450" s="24"/>
      <c r="K450" s="24"/>
      <c r="L450" s="25"/>
      <c r="M450" s="25"/>
    </row>
    <row r="451" spans="5:13" ht="15.75" customHeight="1">
      <c r="E451" s="41"/>
      <c r="J451" s="24"/>
      <c r="K451" s="24"/>
      <c r="L451" s="25"/>
      <c r="M451" s="25"/>
    </row>
    <row r="452" spans="5:13" ht="15.75" customHeight="1">
      <c r="E452" s="41"/>
      <c r="J452" s="24"/>
      <c r="K452" s="24"/>
      <c r="L452" s="25"/>
      <c r="M452" s="25"/>
    </row>
    <row r="453" spans="5:13" ht="15.75" customHeight="1">
      <c r="E453" s="41"/>
      <c r="J453" s="24"/>
      <c r="K453" s="24"/>
      <c r="L453" s="25"/>
      <c r="M453" s="25"/>
    </row>
    <row r="454" spans="5:13" ht="15.75" customHeight="1">
      <c r="E454" s="41"/>
      <c r="J454" s="24"/>
      <c r="K454" s="24"/>
      <c r="L454" s="25"/>
      <c r="M454" s="25"/>
    </row>
    <row r="455" spans="5:13" ht="15.75" customHeight="1">
      <c r="E455" s="41"/>
      <c r="J455" s="24"/>
      <c r="K455" s="24"/>
      <c r="L455" s="25"/>
      <c r="M455" s="25"/>
    </row>
    <row r="456" spans="5:13" ht="15.75" customHeight="1">
      <c r="E456" s="41"/>
      <c r="J456" s="24"/>
      <c r="K456" s="24"/>
      <c r="L456" s="25"/>
      <c r="M456" s="25"/>
    </row>
    <row r="457" spans="5:13" ht="15.75" customHeight="1">
      <c r="E457" s="41"/>
      <c r="J457" s="24"/>
      <c r="K457" s="24"/>
      <c r="L457" s="25"/>
      <c r="M457" s="25"/>
    </row>
    <row r="458" spans="5:13" ht="15.75" customHeight="1">
      <c r="E458" s="41"/>
      <c r="J458" s="24"/>
      <c r="K458" s="24"/>
      <c r="L458" s="25"/>
      <c r="M458" s="25"/>
    </row>
    <row r="459" spans="5:13" ht="15.75" customHeight="1">
      <c r="E459" s="41"/>
      <c r="J459" s="24"/>
      <c r="K459" s="24"/>
      <c r="L459" s="25"/>
      <c r="M459" s="25"/>
    </row>
    <row r="460" spans="5:13" ht="15.75" customHeight="1">
      <c r="E460" s="41"/>
      <c r="J460" s="24"/>
      <c r="K460" s="24"/>
      <c r="L460" s="25"/>
      <c r="M460" s="25"/>
    </row>
    <row r="461" spans="5:13" ht="15.75" customHeight="1">
      <c r="E461" s="41"/>
      <c r="J461" s="24"/>
      <c r="K461" s="24"/>
      <c r="L461" s="25"/>
      <c r="M461" s="25"/>
    </row>
    <row r="462" spans="5:13" ht="15.75" customHeight="1">
      <c r="E462" s="41"/>
      <c r="J462" s="24"/>
      <c r="K462" s="24"/>
      <c r="L462" s="25"/>
      <c r="M462" s="25"/>
    </row>
    <row r="463" spans="5:13" ht="15.75" customHeight="1">
      <c r="E463" s="41"/>
      <c r="J463" s="24"/>
      <c r="K463" s="24"/>
      <c r="L463" s="25"/>
      <c r="M463" s="25"/>
    </row>
    <row r="464" spans="5:13" ht="15.75" customHeight="1">
      <c r="E464" s="41"/>
      <c r="J464" s="24"/>
      <c r="K464" s="24"/>
      <c r="L464" s="25"/>
      <c r="M464" s="25"/>
    </row>
    <row r="465" spans="5:13" ht="15.75" customHeight="1">
      <c r="E465" s="41"/>
      <c r="J465" s="24"/>
      <c r="K465" s="24"/>
      <c r="L465" s="25"/>
      <c r="M465" s="25"/>
    </row>
    <row r="466" spans="5:13" ht="15.75" customHeight="1">
      <c r="E466" s="41"/>
      <c r="J466" s="24"/>
      <c r="K466" s="24"/>
      <c r="L466" s="25"/>
      <c r="M466" s="25"/>
    </row>
    <row r="467" spans="5:13" ht="15.75" customHeight="1">
      <c r="E467" s="41"/>
      <c r="J467" s="24"/>
      <c r="K467" s="24"/>
      <c r="L467" s="25"/>
      <c r="M467" s="25"/>
    </row>
    <row r="468" spans="5:13" ht="15.75" customHeight="1">
      <c r="E468" s="41"/>
      <c r="J468" s="24"/>
      <c r="K468" s="24"/>
      <c r="L468" s="25"/>
      <c r="M468" s="25"/>
    </row>
    <row r="469" spans="5:13" ht="15.75" customHeight="1">
      <c r="E469" s="41"/>
      <c r="J469" s="24"/>
      <c r="K469" s="24"/>
      <c r="L469" s="25"/>
      <c r="M469" s="25"/>
    </row>
    <row r="470" spans="5:13" ht="15.75" customHeight="1">
      <c r="E470" s="41"/>
      <c r="J470" s="24"/>
      <c r="K470" s="24"/>
      <c r="L470" s="25"/>
      <c r="M470" s="25"/>
    </row>
    <row r="471" spans="5:13" ht="15.75" customHeight="1">
      <c r="E471" s="41"/>
      <c r="J471" s="24"/>
      <c r="K471" s="24"/>
      <c r="L471" s="25"/>
      <c r="M471" s="25"/>
    </row>
    <row r="472" spans="5:13" ht="15.75" customHeight="1">
      <c r="E472" s="41"/>
      <c r="J472" s="24"/>
      <c r="K472" s="24"/>
      <c r="L472" s="25"/>
      <c r="M472" s="25"/>
    </row>
    <row r="473" spans="5:13" ht="15.75" customHeight="1">
      <c r="E473" s="41"/>
      <c r="J473" s="24"/>
      <c r="K473" s="24"/>
      <c r="L473" s="25"/>
      <c r="M473" s="25"/>
    </row>
    <row r="474" spans="5:13" ht="15.75" customHeight="1">
      <c r="E474" s="41"/>
      <c r="J474" s="24"/>
      <c r="K474" s="24"/>
      <c r="L474" s="25"/>
      <c r="M474" s="25"/>
    </row>
    <row r="475" spans="5:13" ht="15.75" customHeight="1">
      <c r="E475" s="41"/>
      <c r="J475" s="24"/>
      <c r="K475" s="24"/>
      <c r="L475" s="25"/>
      <c r="M475" s="25"/>
    </row>
    <row r="476" spans="5:13" ht="15.75" customHeight="1">
      <c r="E476" s="41"/>
      <c r="J476" s="24"/>
      <c r="K476" s="24"/>
      <c r="L476" s="25"/>
      <c r="M476" s="25"/>
    </row>
    <row r="477" spans="5:13" ht="15.75" customHeight="1">
      <c r="E477" s="41"/>
      <c r="J477" s="24"/>
      <c r="K477" s="24"/>
      <c r="L477" s="25"/>
      <c r="M477" s="25"/>
    </row>
    <row r="478" spans="5:13" ht="15.75" customHeight="1">
      <c r="E478" s="41"/>
      <c r="J478" s="24"/>
      <c r="K478" s="24"/>
      <c r="L478" s="25"/>
      <c r="M478" s="25"/>
    </row>
    <row r="479" spans="5:13" ht="15.75" customHeight="1">
      <c r="E479" s="41"/>
      <c r="J479" s="24"/>
      <c r="K479" s="24"/>
      <c r="L479" s="25"/>
      <c r="M479" s="25"/>
    </row>
    <row r="480" spans="5:13" ht="15.75" customHeight="1">
      <c r="E480" s="41"/>
      <c r="J480" s="24"/>
      <c r="K480" s="24"/>
      <c r="L480" s="25"/>
      <c r="M480" s="25"/>
    </row>
    <row r="481" spans="5:13" ht="15.75" customHeight="1">
      <c r="E481" s="41"/>
      <c r="J481" s="24"/>
      <c r="K481" s="24"/>
      <c r="L481" s="25"/>
      <c r="M481" s="25"/>
    </row>
    <row r="482" spans="5:13" ht="15.75" customHeight="1">
      <c r="E482" s="41"/>
      <c r="J482" s="24"/>
      <c r="K482" s="24"/>
      <c r="L482" s="25"/>
      <c r="M482" s="25"/>
    </row>
    <row r="483" spans="5:13" ht="15.75" customHeight="1">
      <c r="E483" s="41"/>
      <c r="J483" s="24"/>
      <c r="K483" s="24"/>
      <c r="L483" s="25"/>
      <c r="M483" s="25"/>
    </row>
    <row r="484" spans="5:13" ht="15.75" customHeight="1">
      <c r="E484" s="41"/>
      <c r="J484" s="24"/>
      <c r="K484" s="24"/>
      <c r="L484" s="25"/>
      <c r="M484" s="25"/>
    </row>
    <row r="485" spans="5:13" ht="15.75" customHeight="1">
      <c r="E485" s="41"/>
      <c r="J485" s="24"/>
      <c r="K485" s="24"/>
      <c r="L485" s="25"/>
      <c r="M485" s="25"/>
    </row>
    <row r="486" spans="5:13" ht="15.75" customHeight="1">
      <c r="E486" s="41"/>
      <c r="J486" s="24"/>
      <c r="K486" s="24"/>
      <c r="L486" s="25"/>
      <c r="M486" s="25"/>
    </row>
    <row r="487" spans="5:13" ht="15.75" customHeight="1">
      <c r="E487" s="41"/>
      <c r="J487" s="24"/>
      <c r="K487" s="24"/>
      <c r="L487" s="25"/>
      <c r="M487" s="25"/>
    </row>
    <row r="488" spans="5:13" ht="15.75" customHeight="1">
      <c r="E488" s="41"/>
      <c r="J488" s="24"/>
      <c r="K488" s="24"/>
      <c r="L488" s="25"/>
      <c r="M488" s="25"/>
    </row>
    <row r="489" spans="5:13" ht="15.75" customHeight="1">
      <c r="E489" s="41"/>
      <c r="J489" s="24"/>
      <c r="K489" s="24"/>
      <c r="L489" s="25"/>
      <c r="M489" s="25"/>
    </row>
    <row r="490" spans="5:13" ht="15.75" customHeight="1">
      <c r="E490" s="41"/>
      <c r="J490" s="24"/>
      <c r="K490" s="24"/>
      <c r="L490" s="25"/>
      <c r="M490" s="25"/>
    </row>
    <row r="491" spans="5:13" ht="15.75" customHeight="1">
      <c r="E491" s="41"/>
      <c r="J491" s="24"/>
      <c r="K491" s="24"/>
      <c r="L491" s="25"/>
      <c r="M491" s="25"/>
    </row>
    <row r="492" spans="5:13" ht="15.75" customHeight="1">
      <c r="E492" s="41"/>
      <c r="J492" s="24"/>
      <c r="K492" s="24"/>
      <c r="L492" s="25"/>
      <c r="M492" s="25"/>
    </row>
    <row r="493" spans="5:13" ht="15.75" customHeight="1">
      <c r="E493" s="41"/>
      <c r="J493" s="24"/>
      <c r="K493" s="24"/>
      <c r="L493" s="25"/>
      <c r="M493" s="25"/>
    </row>
    <row r="494" spans="5:13" ht="15.75" customHeight="1">
      <c r="E494" s="41"/>
      <c r="J494" s="24"/>
      <c r="K494" s="24"/>
      <c r="L494" s="25"/>
      <c r="M494" s="25"/>
    </row>
    <row r="495" spans="5:13" ht="15.75" customHeight="1">
      <c r="E495" s="41"/>
      <c r="J495" s="24"/>
      <c r="K495" s="24"/>
      <c r="L495" s="25"/>
      <c r="M495" s="25"/>
    </row>
    <row r="496" spans="5:13" ht="15.75" customHeight="1">
      <c r="E496" s="41"/>
      <c r="J496" s="24"/>
      <c r="K496" s="24"/>
      <c r="L496" s="25"/>
      <c r="M496" s="25"/>
    </row>
    <row r="497" spans="5:13" ht="15.75" customHeight="1">
      <c r="E497" s="41"/>
      <c r="J497" s="24"/>
      <c r="K497" s="24"/>
      <c r="L497" s="25"/>
      <c r="M497" s="25"/>
    </row>
    <row r="498" spans="5:13" ht="15.75" customHeight="1">
      <c r="E498" s="41"/>
      <c r="J498" s="24"/>
      <c r="K498" s="24"/>
      <c r="L498" s="25"/>
      <c r="M498" s="25"/>
    </row>
    <row r="499" spans="5:13" ht="15.75" customHeight="1">
      <c r="E499" s="41"/>
      <c r="J499" s="24"/>
      <c r="K499" s="24"/>
      <c r="L499" s="25"/>
      <c r="M499" s="25"/>
    </row>
    <row r="500" spans="5:13" ht="15.75" customHeight="1">
      <c r="E500" s="41"/>
      <c r="J500" s="24"/>
      <c r="K500" s="24"/>
      <c r="L500" s="25"/>
      <c r="M500" s="25"/>
    </row>
    <row r="501" spans="5:13" ht="15.75" customHeight="1">
      <c r="E501" s="41"/>
      <c r="J501" s="24"/>
      <c r="K501" s="24"/>
      <c r="L501" s="25"/>
      <c r="M501" s="25"/>
    </row>
    <row r="502" spans="5:13" ht="15.75" customHeight="1">
      <c r="E502" s="41"/>
      <c r="J502" s="24"/>
      <c r="K502" s="24"/>
      <c r="L502" s="25"/>
      <c r="M502" s="25"/>
    </row>
    <row r="503" spans="5:13" ht="15.75" customHeight="1">
      <c r="E503" s="41"/>
      <c r="J503" s="24"/>
      <c r="K503" s="24"/>
      <c r="L503" s="25"/>
      <c r="M503" s="25"/>
    </row>
    <row r="504" spans="5:13" ht="15.75" customHeight="1">
      <c r="E504" s="41"/>
      <c r="J504" s="24"/>
      <c r="K504" s="24"/>
      <c r="L504" s="25"/>
      <c r="M504" s="25"/>
    </row>
    <row r="505" spans="5:13" ht="15.75" customHeight="1">
      <c r="E505" s="41"/>
      <c r="J505" s="24"/>
      <c r="K505" s="24"/>
      <c r="L505" s="25"/>
      <c r="M505" s="25"/>
    </row>
    <row r="506" spans="5:13" ht="15.75" customHeight="1">
      <c r="E506" s="41"/>
      <c r="J506" s="24"/>
      <c r="K506" s="24"/>
      <c r="L506" s="25"/>
      <c r="M506" s="25"/>
    </row>
    <row r="507" spans="5:13" ht="15.75" customHeight="1">
      <c r="E507" s="41"/>
      <c r="J507" s="24"/>
      <c r="K507" s="24"/>
      <c r="L507" s="25"/>
      <c r="M507" s="25"/>
    </row>
    <row r="508" spans="5:13" ht="15.75" customHeight="1">
      <c r="E508" s="41"/>
      <c r="J508" s="24"/>
      <c r="K508" s="24"/>
      <c r="L508" s="25"/>
      <c r="M508" s="25"/>
    </row>
    <row r="509" spans="5:13" ht="15.75" customHeight="1">
      <c r="E509" s="41"/>
      <c r="J509" s="24"/>
      <c r="K509" s="24"/>
      <c r="L509" s="25"/>
      <c r="M509" s="25"/>
    </row>
    <row r="510" spans="5:13" ht="15.75" customHeight="1">
      <c r="E510" s="41"/>
      <c r="J510" s="24"/>
      <c r="K510" s="24"/>
      <c r="L510" s="25"/>
      <c r="M510" s="25"/>
    </row>
    <row r="511" spans="5:13" ht="15.75" customHeight="1">
      <c r="E511" s="41"/>
      <c r="J511" s="24"/>
      <c r="K511" s="24"/>
      <c r="L511" s="25"/>
      <c r="M511" s="25"/>
    </row>
    <row r="512" spans="5:13" ht="15.75" customHeight="1">
      <c r="E512" s="41"/>
      <c r="J512" s="24"/>
      <c r="K512" s="24"/>
      <c r="L512" s="25"/>
      <c r="M512" s="25"/>
    </row>
    <row r="513" spans="5:13" ht="15.75" customHeight="1">
      <c r="E513" s="41"/>
      <c r="J513" s="24"/>
      <c r="K513" s="24"/>
      <c r="L513" s="25"/>
      <c r="M513" s="25"/>
    </row>
    <row r="514" spans="5:13" ht="15.75" customHeight="1">
      <c r="E514" s="41"/>
      <c r="J514" s="24"/>
      <c r="K514" s="24"/>
      <c r="L514" s="25"/>
      <c r="M514" s="25"/>
    </row>
    <row r="515" spans="5:13" ht="15.75" customHeight="1">
      <c r="E515" s="41"/>
      <c r="J515" s="24"/>
      <c r="K515" s="24"/>
      <c r="L515" s="25"/>
      <c r="M515" s="25"/>
    </row>
    <row r="516" spans="5:13" ht="15.75" customHeight="1">
      <c r="E516" s="41"/>
      <c r="J516" s="24"/>
      <c r="K516" s="24"/>
      <c r="L516" s="25"/>
      <c r="M516" s="25"/>
    </row>
    <row r="517" spans="5:13" ht="15.75" customHeight="1">
      <c r="E517" s="41"/>
      <c r="J517" s="24"/>
      <c r="K517" s="24"/>
      <c r="L517" s="25"/>
      <c r="M517" s="25"/>
    </row>
    <row r="518" spans="5:13" ht="15.75" customHeight="1">
      <c r="E518" s="41"/>
      <c r="J518" s="24"/>
      <c r="K518" s="24"/>
      <c r="L518" s="25"/>
      <c r="M518" s="25"/>
    </row>
    <row r="519" spans="5:13" ht="15.75" customHeight="1">
      <c r="E519" s="41"/>
      <c r="J519" s="24"/>
      <c r="K519" s="24"/>
      <c r="L519" s="25"/>
      <c r="M519" s="25"/>
    </row>
    <row r="520" spans="5:13" ht="15.75" customHeight="1">
      <c r="E520" s="41"/>
      <c r="J520" s="24"/>
      <c r="K520" s="24"/>
      <c r="L520" s="25"/>
      <c r="M520" s="25"/>
    </row>
    <row r="521" spans="5:13" ht="15.75" customHeight="1">
      <c r="E521" s="41"/>
      <c r="J521" s="24"/>
      <c r="K521" s="24"/>
      <c r="L521" s="25"/>
      <c r="M521" s="25"/>
    </row>
    <row r="522" spans="5:13" ht="15.75" customHeight="1">
      <c r="E522" s="41"/>
      <c r="J522" s="24"/>
      <c r="K522" s="24"/>
      <c r="L522" s="25"/>
      <c r="M522" s="25"/>
    </row>
    <row r="523" spans="5:13" ht="15.75" customHeight="1">
      <c r="E523" s="41"/>
      <c r="J523" s="24"/>
      <c r="K523" s="24"/>
      <c r="L523" s="25"/>
      <c r="M523" s="25"/>
    </row>
    <row r="524" spans="5:13" ht="15.75" customHeight="1">
      <c r="E524" s="41"/>
      <c r="J524" s="24"/>
      <c r="K524" s="24"/>
      <c r="L524" s="25"/>
      <c r="M524" s="25"/>
    </row>
    <row r="525" spans="5:13" ht="15.75" customHeight="1">
      <c r="E525" s="41"/>
      <c r="J525" s="24"/>
      <c r="K525" s="24"/>
      <c r="L525" s="25"/>
      <c r="M525" s="25"/>
    </row>
    <row r="526" spans="5:13" ht="15.75" customHeight="1">
      <c r="E526" s="41"/>
      <c r="J526" s="24"/>
      <c r="K526" s="24"/>
      <c r="L526" s="25"/>
      <c r="M526" s="25"/>
    </row>
    <row r="527" spans="5:13" ht="15.75" customHeight="1">
      <c r="E527" s="41"/>
      <c r="J527" s="24"/>
      <c r="K527" s="24"/>
      <c r="L527" s="25"/>
      <c r="M527" s="25"/>
    </row>
    <row r="528" spans="5:13" ht="15.75" customHeight="1">
      <c r="E528" s="41"/>
      <c r="J528" s="24"/>
      <c r="K528" s="24"/>
      <c r="L528" s="25"/>
      <c r="M528" s="25"/>
    </row>
    <row r="529" spans="5:13" ht="15.75" customHeight="1">
      <c r="E529" s="41"/>
      <c r="J529" s="24"/>
      <c r="K529" s="24"/>
      <c r="L529" s="25"/>
      <c r="M529" s="25"/>
    </row>
    <row r="530" spans="5:13" ht="15.75" customHeight="1">
      <c r="E530" s="41"/>
      <c r="J530" s="24"/>
      <c r="K530" s="24"/>
      <c r="L530" s="25"/>
      <c r="M530" s="25"/>
    </row>
    <row r="531" spans="5:13" ht="15.75" customHeight="1">
      <c r="E531" s="41"/>
      <c r="J531" s="24"/>
      <c r="K531" s="24"/>
      <c r="L531" s="25"/>
      <c r="M531" s="25"/>
    </row>
    <row r="532" spans="5:13" ht="15.75" customHeight="1">
      <c r="E532" s="41"/>
      <c r="J532" s="24"/>
      <c r="K532" s="24"/>
      <c r="L532" s="25"/>
      <c r="M532" s="25"/>
    </row>
    <row r="533" spans="5:13" ht="15.75" customHeight="1">
      <c r="E533" s="41"/>
      <c r="J533" s="24"/>
      <c r="K533" s="24"/>
      <c r="L533" s="25"/>
      <c r="M533" s="25"/>
    </row>
    <row r="534" spans="5:13" ht="15.75" customHeight="1">
      <c r="E534" s="41"/>
      <c r="J534" s="24"/>
      <c r="K534" s="24"/>
      <c r="L534" s="25"/>
      <c r="M534" s="25"/>
    </row>
    <row r="535" spans="5:13" ht="15.75" customHeight="1">
      <c r="E535" s="41"/>
      <c r="J535" s="24"/>
      <c r="K535" s="24"/>
      <c r="L535" s="25"/>
      <c r="M535" s="25"/>
    </row>
    <row r="536" spans="5:13" ht="15.75" customHeight="1">
      <c r="E536" s="41"/>
      <c r="J536" s="24"/>
      <c r="K536" s="24"/>
      <c r="L536" s="25"/>
      <c r="M536" s="25"/>
    </row>
    <row r="537" spans="5:13" ht="15.75" customHeight="1">
      <c r="E537" s="41"/>
      <c r="J537" s="24"/>
      <c r="K537" s="24"/>
      <c r="L537" s="25"/>
      <c r="M537" s="25"/>
    </row>
    <row r="538" spans="5:13" ht="15.75" customHeight="1">
      <c r="E538" s="41"/>
      <c r="J538" s="24"/>
      <c r="K538" s="24"/>
      <c r="L538" s="25"/>
      <c r="M538" s="25"/>
    </row>
    <row r="539" spans="5:13" ht="15.75" customHeight="1">
      <c r="E539" s="41"/>
      <c r="J539" s="24"/>
      <c r="K539" s="24"/>
      <c r="L539" s="25"/>
      <c r="M539" s="25"/>
    </row>
    <row r="540" spans="5:13" ht="15.75" customHeight="1">
      <c r="E540" s="41"/>
      <c r="J540" s="24"/>
      <c r="K540" s="24"/>
      <c r="L540" s="25"/>
      <c r="M540" s="25"/>
    </row>
    <row r="541" spans="5:13" ht="15.75" customHeight="1">
      <c r="E541" s="41"/>
      <c r="J541" s="24"/>
      <c r="K541" s="24"/>
      <c r="L541" s="25"/>
      <c r="M541" s="25"/>
    </row>
    <row r="542" spans="5:13" ht="15.75" customHeight="1">
      <c r="E542" s="41"/>
      <c r="J542" s="24"/>
      <c r="K542" s="24"/>
      <c r="L542" s="25"/>
      <c r="M542" s="25"/>
    </row>
    <row r="543" spans="5:13" ht="15.75" customHeight="1">
      <c r="E543" s="41"/>
      <c r="J543" s="24"/>
      <c r="K543" s="24"/>
      <c r="L543" s="25"/>
      <c r="M543" s="25"/>
    </row>
    <row r="544" spans="5:13" ht="15.75" customHeight="1">
      <c r="E544" s="41"/>
      <c r="J544" s="24"/>
      <c r="K544" s="24"/>
      <c r="L544" s="25"/>
      <c r="M544" s="25"/>
    </row>
    <row r="545" spans="5:13" ht="15.75" customHeight="1">
      <c r="E545" s="41"/>
      <c r="J545" s="24"/>
      <c r="K545" s="24"/>
      <c r="L545" s="25"/>
      <c r="M545" s="25"/>
    </row>
    <row r="546" spans="5:13" ht="15.75" customHeight="1">
      <c r="E546" s="41"/>
      <c r="J546" s="24"/>
      <c r="K546" s="24"/>
      <c r="L546" s="25"/>
      <c r="M546" s="25"/>
    </row>
    <row r="547" spans="5:13" ht="15.75" customHeight="1">
      <c r="E547" s="41"/>
      <c r="J547" s="24"/>
      <c r="K547" s="24"/>
      <c r="L547" s="25"/>
      <c r="M547" s="25"/>
    </row>
    <row r="548" spans="5:13" ht="15.75" customHeight="1">
      <c r="E548" s="41"/>
      <c r="J548" s="24"/>
      <c r="K548" s="24"/>
      <c r="L548" s="25"/>
      <c r="M548" s="25"/>
    </row>
    <row r="549" spans="5:13" ht="15.75" customHeight="1">
      <c r="E549" s="41"/>
      <c r="J549" s="24"/>
      <c r="K549" s="24"/>
      <c r="L549" s="25"/>
      <c r="M549" s="25"/>
    </row>
    <row r="550" spans="5:13" ht="15.75" customHeight="1">
      <c r="E550" s="41"/>
      <c r="J550" s="24"/>
      <c r="K550" s="24"/>
      <c r="L550" s="25"/>
      <c r="M550" s="25"/>
    </row>
    <row r="551" spans="5:13" ht="15.75" customHeight="1">
      <c r="E551" s="41"/>
      <c r="J551" s="24"/>
      <c r="K551" s="24"/>
      <c r="L551" s="25"/>
      <c r="M551" s="25"/>
    </row>
    <row r="552" spans="5:13" ht="15.75" customHeight="1">
      <c r="E552" s="41"/>
      <c r="J552" s="24"/>
      <c r="K552" s="24"/>
      <c r="L552" s="25"/>
      <c r="M552" s="25"/>
    </row>
    <row r="553" spans="5:13" ht="15.75" customHeight="1">
      <c r="E553" s="41"/>
      <c r="J553" s="24"/>
      <c r="K553" s="24"/>
      <c r="L553" s="25"/>
      <c r="M553" s="25"/>
    </row>
    <row r="554" spans="5:13" ht="15.75" customHeight="1">
      <c r="E554" s="41"/>
      <c r="J554" s="24"/>
      <c r="K554" s="24"/>
      <c r="L554" s="25"/>
      <c r="M554" s="25"/>
    </row>
    <row r="555" spans="5:13" ht="15.75" customHeight="1">
      <c r="E555" s="41"/>
      <c r="J555" s="24"/>
      <c r="K555" s="24"/>
      <c r="L555" s="25"/>
      <c r="M555" s="25"/>
    </row>
    <row r="556" spans="5:13" ht="15.75" customHeight="1">
      <c r="E556" s="41"/>
      <c r="J556" s="24"/>
      <c r="K556" s="24"/>
      <c r="L556" s="25"/>
      <c r="M556" s="25"/>
    </row>
    <row r="557" spans="5:13" ht="15.75" customHeight="1">
      <c r="E557" s="41"/>
      <c r="J557" s="24"/>
      <c r="K557" s="24"/>
      <c r="L557" s="25"/>
      <c r="M557" s="25"/>
    </row>
    <row r="558" spans="5:13" ht="15.75" customHeight="1">
      <c r="E558" s="41"/>
      <c r="J558" s="24"/>
      <c r="K558" s="24"/>
      <c r="L558" s="25"/>
      <c r="M558" s="25"/>
    </row>
    <row r="559" spans="5:13" ht="15.75" customHeight="1">
      <c r="E559" s="41"/>
      <c r="J559" s="24"/>
      <c r="K559" s="24"/>
      <c r="L559" s="25"/>
      <c r="M559" s="25"/>
    </row>
    <row r="560" spans="5:13" ht="15.75" customHeight="1">
      <c r="E560" s="41"/>
      <c r="J560" s="24"/>
      <c r="K560" s="24"/>
      <c r="L560" s="25"/>
      <c r="M560" s="25"/>
    </row>
    <row r="561" spans="5:13" ht="15.75" customHeight="1">
      <c r="E561" s="41"/>
      <c r="J561" s="24"/>
      <c r="K561" s="24"/>
      <c r="L561" s="25"/>
      <c r="M561" s="25"/>
    </row>
    <row r="562" spans="5:13" ht="15.75" customHeight="1">
      <c r="E562" s="41"/>
      <c r="J562" s="24"/>
      <c r="K562" s="24"/>
      <c r="L562" s="25"/>
      <c r="M562" s="25"/>
    </row>
    <row r="563" spans="5:13" ht="15.75" customHeight="1">
      <c r="E563" s="41"/>
      <c r="J563" s="24"/>
      <c r="K563" s="24"/>
      <c r="L563" s="25"/>
      <c r="M563" s="25"/>
    </row>
    <row r="564" spans="5:13" ht="15.75" customHeight="1">
      <c r="E564" s="41"/>
      <c r="J564" s="24"/>
      <c r="K564" s="24"/>
      <c r="L564" s="25"/>
      <c r="M564" s="25"/>
    </row>
    <row r="565" spans="5:13" ht="15.75" customHeight="1">
      <c r="E565" s="41"/>
      <c r="J565" s="24"/>
      <c r="K565" s="24"/>
      <c r="L565" s="25"/>
      <c r="M565" s="25"/>
    </row>
    <row r="566" spans="5:13" ht="15.75" customHeight="1">
      <c r="E566" s="41"/>
      <c r="J566" s="24"/>
      <c r="K566" s="24"/>
      <c r="L566" s="25"/>
      <c r="M566" s="25"/>
    </row>
    <row r="567" spans="5:13" ht="15.75" customHeight="1">
      <c r="E567" s="41"/>
      <c r="J567" s="24"/>
      <c r="K567" s="24"/>
      <c r="L567" s="25"/>
      <c r="M567" s="25"/>
    </row>
    <row r="568" spans="5:13" ht="15.75" customHeight="1">
      <c r="E568" s="41"/>
      <c r="J568" s="24"/>
      <c r="K568" s="24"/>
      <c r="L568" s="25"/>
      <c r="M568" s="25"/>
    </row>
    <row r="569" spans="5:13" ht="15.75" customHeight="1">
      <c r="E569" s="41"/>
      <c r="J569" s="24"/>
      <c r="K569" s="24"/>
      <c r="L569" s="25"/>
      <c r="M569" s="25"/>
    </row>
    <row r="570" spans="5:13" ht="15.75" customHeight="1">
      <c r="E570" s="41"/>
      <c r="J570" s="24"/>
      <c r="K570" s="24"/>
      <c r="L570" s="25"/>
      <c r="M570" s="25"/>
    </row>
    <row r="571" spans="5:13" ht="15.75" customHeight="1">
      <c r="E571" s="41"/>
      <c r="J571" s="24"/>
      <c r="K571" s="24"/>
      <c r="L571" s="25"/>
      <c r="M571" s="25"/>
    </row>
    <row r="572" spans="5:13" ht="15.75" customHeight="1">
      <c r="E572" s="41"/>
      <c r="J572" s="24"/>
      <c r="K572" s="24"/>
      <c r="L572" s="25"/>
      <c r="M572" s="25"/>
    </row>
    <row r="573" spans="5:13" ht="15.75" customHeight="1">
      <c r="E573" s="41"/>
      <c r="J573" s="24"/>
      <c r="K573" s="24"/>
      <c r="L573" s="25"/>
      <c r="M573" s="25"/>
    </row>
    <row r="574" spans="5:13" ht="15.75" customHeight="1">
      <c r="E574" s="41"/>
      <c r="J574" s="24"/>
      <c r="K574" s="24"/>
      <c r="L574" s="25"/>
      <c r="M574" s="25"/>
    </row>
    <row r="575" spans="5:13" ht="15.75" customHeight="1">
      <c r="E575" s="41"/>
      <c r="J575" s="24"/>
      <c r="K575" s="24"/>
      <c r="L575" s="25"/>
      <c r="M575" s="25"/>
    </row>
    <row r="576" spans="5:13" ht="15.75" customHeight="1">
      <c r="E576" s="41"/>
      <c r="J576" s="24"/>
      <c r="K576" s="24"/>
      <c r="L576" s="25"/>
      <c r="M576" s="25"/>
    </row>
    <row r="577" spans="5:13" ht="15.75" customHeight="1">
      <c r="E577" s="41"/>
      <c r="J577" s="24"/>
      <c r="K577" s="24"/>
      <c r="L577" s="25"/>
      <c r="M577" s="25"/>
    </row>
    <row r="578" spans="5:13" ht="15.75" customHeight="1">
      <c r="E578" s="41"/>
      <c r="J578" s="24"/>
      <c r="K578" s="24"/>
      <c r="L578" s="25"/>
      <c r="M578" s="25"/>
    </row>
    <row r="579" spans="5:13" ht="15.75" customHeight="1">
      <c r="E579" s="41"/>
      <c r="J579" s="24"/>
      <c r="K579" s="24"/>
      <c r="L579" s="25"/>
      <c r="M579" s="25"/>
    </row>
    <row r="580" spans="5:13" ht="15.75" customHeight="1">
      <c r="E580" s="41"/>
      <c r="J580" s="24"/>
      <c r="K580" s="24"/>
      <c r="L580" s="25"/>
      <c r="M580" s="25"/>
    </row>
    <row r="581" spans="5:13" ht="15.75" customHeight="1">
      <c r="E581" s="41"/>
      <c r="J581" s="24"/>
      <c r="K581" s="24"/>
      <c r="L581" s="25"/>
      <c r="M581" s="25"/>
    </row>
    <row r="582" spans="5:13" ht="15.75" customHeight="1">
      <c r="E582" s="41"/>
      <c r="J582" s="24"/>
      <c r="K582" s="24"/>
      <c r="L582" s="25"/>
      <c r="M582" s="25"/>
    </row>
    <row r="583" spans="5:13" ht="15.75" customHeight="1">
      <c r="E583" s="41"/>
      <c r="J583" s="24"/>
      <c r="K583" s="24"/>
      <c r="L583" s="25"/>
      <c r="M583" s="25"/>
    </row>
    <row r="584" spans="5:13" ht="15.75" customHeight="1">
      <c r="E584" s="41"/>
      <c r="J584" s="24"/>
      <c r="K584" s="24"/>
      <c r="L584" s="25"/>
      <c r="M584" s="25"/>
    </row>
    <row r="585" spans="5:13" ht="15.75" customHeight="1">
      <c r="E585" s="41"/>
      <c r="J585" s="24"/>
      <c r="K585" s="24"/>
      <c r="L585" s="25"/>
      <c r="M585" s="25"/>
    </row>
    <row r="586" spans="5:13" ht="15.75" customHeight="1">
      <c r="E586" s="41"/>
      <c r="J586" s="24"/>
      <c r="K586" s="24"/>
      <c r="L586" s="25"/>
      <c r="M586" s="25"/>
    </row>
    <row r="587" spans="5:13" ht="15.75" customHeight="1">
      <c r="E587" s="41"/>
      <c r="J587" s="24"/>
      <c r="K587" s="24"/>
      <c r="L587" s="25"/>
      <c r="M587" s="25"/>
    </row>
    <row r="588" spans="5:13" ht="15.75" customHeight="1">
      <c r="E588" s="41"/>
      <c r="J588" s="24"/>
      <c r="K588" s="24"/>
      <c r="L588" s="25"/>
      <c r="M588" s="25"/>
    </row>
    <row r="589" spans="5:13" ht="15.75" customHeight="1">
      <c r="E589" s="41"/>
      <c r="J589" s="24"/>
      <c r="K589" s="24"/>
      <c r="L589" s="25"/>
      <c r="M589" s="25"/>
    </row>
    <row r="590" spans="5:13" ht="15.75" customHeight="1">
      <c r="E590" s="41"/>
      <c r="J590" s="24"/>
      <c r="K590" s="24"/>
      <c r="L590" s="25"/>
      <c r="M590" s="25"/>
    </row>
    <row r="591" spans="5:13" ht="15.75" customHeight="1">
      <c r="E591" s="41"/>
      <c r="J591" s="24"/>
      <c r="K591" s="24"/>
      <c r="L591" s="25"/>
      <c r="M591" s="25"/>
    </row>
    <row r="592" spans="5:13" ht="15.75" customHeight="1">
      <c r="E592" s="41"/>
      <c r="J592" s="24"/>
      <c r="K592" s="24"/>
      <c r="L592" s="25"/>
      <c r="M592" s="25"/>
    </row>
    <row r="593" spans="5:13" ht="15.75" customHeight="1">
      <c r="E593" s="41"/>
      <c r="J593" s="24"/>
      <c r="K593" s="24"/>
      <c r="L593" s="25"/>
      <c r="M593" s="25"/>
    </row>
    <row r="594" spans="5:13" ht="15.75" customHeight="1">
      <c r="E594" s="41"/>
      <c r="J594" s="24"/>
      <c r="K594" s="24"/>
      <c r="L594" s="25"/>
      <c r="M594" s="25"/>
    </row>
    <row r="595" spans="5:13" ht="15.75" customHeight="1">
      <c r="E595" s="41"/>
      <c r="J595" s="24"/>
      <c r="K595" s="24"/>
      <c r="L595" s="25"/>
      <c r="M595" s="25"/>
    </row>
    <row r="596" spans="5:13" ht="15.75" customHeight="1">
      <c r="E596" s="41"/>
      <c r="J596" s="24"/>
      <c r="K596" s="24"/>
      <c r="L596" s="25"/>
      <c r="M596" s="25"/>
    </row>
    <row r="597" spans="5:13" ht="15.75" customHeight="1">
      <c r="E597" s="41"/>
      <c r="J597" s="24"/>
      <c r="K597" s="24"/>
      <c r="L597" s="25"/>
      <c r="M597" s="25"/>
    </row>
    <row r="598" spans="5:13" ht="15.75" customHeight="1">
      <c r="E598" s="41"/>
      <c r="J598" s="24"/>
      <c r="K598" s="24"/>
      <c r="L598" s="25"/>
      <c r="M598" s="25"/>
    </row>
    <row r="599" spans="5:13" ht="15.75" customHeight="1">
      <c r="E599" s="41"/>
      <c r="J599" s="24"/>
      <c r="K599" s="24"/>
      <c r="L599" s="25"/>
      <c r="M599" s="25"/>
    </row>
    <row r="600" spans="5:13" ht="15.75" customHeight="1">
      <c r="E600" s="41"/>
      <c r="J600" s="24"/>
      <c r="K600" s="24"/>
      <c r="L600" s="25"/>
      <c r="M600" s="25"/>
    </row>
    <row r="601" spans="5:13" ht="15.75" customHeight="1">
      <c r="E601" s="41"/>
      <c r="J601" s="24"/>
      <c r="K601" s="24"/>
      <c r="L601" s="25"/>
      <c r="M601" s="25"/>
    </row>
    <row r="602" spans="5:13" ht="15.75" customHeight="1">
      <c r="E602" s="41"/>
      <c r="J602" s="24"/>
      <c r="K602" s="24"/>
      <c r="L602" s="25"/>
      <c r="M602" s="25"/>
    </row>
    <row r="603" spans="5:13" ht="15.75" customHeight="1">
      <c r="E603" s="41"/>
      <c r="J603" s="24"/>
      <c r="K603" s="24"/>
      <c r="L603" s="25"/>
      <c r="M603" s="25"/>
    </row>
    <row r="604" spans="5:13" ht="15.75" customHeight="1">
      <c r="E604" s="41"/>
      <c r="J604" s="24"/>
      <c r="K604" s="24"/>
      <c r="L604" s="25"/>
      <c r="M604" s="25"/>
    </row>
    <row r="605" spans="5:13" ht="15.75" customHeight="1">
      <c r="E605" s="41"/>
      <c r="J605" s="24"/>
      <c r="K605" s="24"/>
      <c r="L605" s="25"/>
      <c r="M605" s="25"/>
    </row>
    <row r="606" spans="5:13" ht="15.75" customHeight="1">
      <c r="E606" s="41"/>
      <c r="J606" s="24"/>
      <c r="K606" s="24"/>
      <c r="L606" s="25"/>
      <c r="M606" s="25"/>
    </row>
    <row r="607" spans="5:13" ht="15.75" customHeight="1">
      <c r="E607" s="41"/>
      <c r="J607" s="24"/>
      <c r="K607" s="24"/>
      <c r="L607" s="25"/>
      <c r="M607" s="25"/>
    </row>
    <row r="608" spans="5:13" ht="15.75" customHeight="1">
      <c r="E608" s="41"/>
      <c r="J608" s="24"/>
      <c r="K608" s="24"/>
      <c r="L608" s="25"/>
      <c r="M608" s="25"/>
    </row>
    <row r="609" spans="5:13" ht="15.75" customHeight="1">
      <c r="E609" s="41"/>
      <c r="J609" s="24"/>
      <c r="K609" s="24"/>
      <c r="L609" s="25"/>
      <c r="M609" s="25"/>
    </row>
    <row r="610" spans="5:13" ht="15.75" customHeight="1">
      <c r="E610" s="41"/>
      <c r="J610" s="24"/>
      <c r="K610" s="24"/>
      <c r="L610" s="25"/>
      <c r="M610" s="25"/>
    </row>
    <row r="611" spans="5:13" ht="15.75" customHeight="1">
      <c r="E611" s="41"/>
      <c r="J611" s="24"/>
      <c r="K611" s="24"/>
      <c r="L611" s="25"/>
      <c r="M611" s="25"/>
    </row>
    <row r="612" spans="5:13" ht="15.75" customHeight="1">
      <c r="E612" s="41"/>
      <c r="J612" s="24"/>
      <c r="K612" s="24"/>
      <c r="L612" s="25"/>
      <c r="M612" s="25"/>
    </row>
    <row r="613" spans="5:13" ht="15.75" customHeight="1">
      <c r="E613" s="41"/>
      <c r="J613" s="24"/>
      <c r="K613" s="24"/>
      <c r="L613" s="25"/>
      <c r="M613" s="25"/>
    </row>
    <row r="614" spans="5:13" ht="15.75" customHeight="1">
      <c r="E614" s="41"/>
      <c r="J614" s="24"/>
      <c r="K614" s="24"/>
      <c r="L614" s="25"/>
      <c r="M614" s="25"/>
    </row>
    <row r="615" spans="5:13" ht="15.75" customHeight="1">
      <c r="E615" s="41"/>
      <c r="J615" s="24"/>
      <c r="K615" s="24"/>
      <c r="L615" s="25"/>
      <c r="M615" s="25"/>
    </row>
    <row r="616" spans="5:13" ht="15.75" customHeight="1">
      <c r="E616" s="41"/>
      <c r="J616" s="24"/>
      <c r="K616" s="24"/>
      <c r="L616" s="25"/>
      <c r="M616" s="25"/>
    </row>
    <row r="617" spans="5:13" ht="15.75" customHeight="1">
      <c r="E617" s="41"/>
      <c r="J617" s="24"/>
      <c r="K617" s="24"/>
      <c r="L617" s="25"/>
      <c r="M617" s="25"/>
    </row>
    <row r="618" spans="5:13" ht="15.75" customHeight="1">
      <c r="E618" s="41"/>
      <c r="J618" s="24"/>
      <c r="K618" s="24"/>
      <c r="L618" s="25"/>
      <c r="M618" s="25"/>
    </row>
    <row r="619" spans="5:13" ht="15.75" customHeight="1">
      <c r="E619" s="41"/>
      <c r="J619" s="24"/>
      <c r="K619" s="24"/>
      <c r="L619" s="25"/>
      <c r="M619" s="25"/>
    </row>
    <row r="620" spans="5:13" ht="15.75" customHeight="1">
      <c r="E620" s="41"/>
      <c r="J620" s="24"/>
      <c r="K620" s="24"/>
      <c r="L620" s="25"/>
      <c r="M620" s="25"/>
    </row>
    <row r="621" spans="5:13" ht="15.75" customHeight="1">
      <c r="E621" s="41"/>
      <c r="J621" s="24"/>
      <c r="K621" s="24"/>
      <c r="L621" s="25"/>
      <c r="M621" s="25"/>
    </row>
    <row r="622" spans="5:13" ht="15.75" customHeight="1">
      <c r="E622" s="41"/>
      <c r="J622" s="24"/>
      <c r="K622" s="24"/>
      <c r="L622" s="25"/>
      <c r="M622" s="25"/>
    </row>
    <row r="623" spans="5:13" ht="15.75" customHeight="1">
      <c r="E623" s="41"/>
      <c r="J623" s="24"/>
      <c r="K623" s="24"/>
      <c r="L623" s="25"/>
      <c r="M623" s="25"/>
    </row>
    <row r="624" spans="5:13" ht="15.75" customHeight="1">
      <c r="E624" s="41"/>
      <c r="J624" s="24"/>
      <c r="K624" s="24"/>
      <c r="L624" s="25"/>
      <c r="M624" s="25"/>
    </row>
    <row r="625" spans="5:13" ht="15.75" customHeight="1">
      <c r="E625" s="41"/>
      <c r="J625" s="24"/>
      <c r="K625" s="24"/>
      <c r="L625" s="25"/>
      <c r="M625" s="25"/>
    </row>
    <row r="626" spans="5:13" ht="15.75" customHeight="1">
      <c r="E626" s="41"/>
      <c r="J626" s="24"/>
      <c r="K626" s="24"/>
      <c r="L626" s="25"/>
      <c r="M626" s="25"/>
    </row>
    <row r="627" spans="5:13" ht="15.75" customHeight="1">
      <c r="E627" s="41"/>
      <c r="J627" s="24"/>
      <c r="K627" s="24"/>
      <c r="L627" s="25"/>
      <c r="M627" s="25"/>
    </row>
    <row r="628" spans="5:13" ht="15.75" customHeight="1">
      <c r="E628" s="41"/>
      <c r="J628" s="24"/>
      <c r="K628" s="24"/>
      <c r="L628" s="25"/>
      <c r="M628" s="25"/>
    </row>
    <row r="629" spans="5:13" ht="15.75" customHeight="1">
      <c r="E629" s="41"/>
      <c r="J629" s="24"/>
      <c r="K629" s="24"/>
      <c r="L629" s="25"/>
      <c r="M629" s="25"/>
    </row>
    <row r="630" spans="5:13" ht="15.75" customHeight="1">
      <c r="E630" s="41"/>
      <c r="J630" s="24"/>
      <c r="K630" s="24"/>
      <c r="L630" s="25"/>
      <c r="M630" s="25"/>
    </row>
    <row r="631" spans="5:13" ht="15.75" customHeight="1">
      <c r="E631" s="41"/>
      <c r="J631" s="24"/>
      <c r="K631" s="24"/>
      <c r="L631" s="25"/>
      <c r="M631" s="25"/>
    </row>
    <row r="632" spans="5:13" ht="15.75" customHeight="1">
      <c r="E632" s="41"/>
      <c r="J632" s="24"/>
      <c r="K632" s="24"/>
      <c r="L632" s="25"/>
      <c r="M632" s="25"/>
    </row>
    <row r="633" spans="5:13" ht="15.75" customHeight="1">
      <c r="E633" s="41"/>
      <c r="J633" s="24"/>
      <c r="K633" s="24"/>
      <c r="L633" s="25"/>
      <c r="M633" s="25"/>
    </row>
    <row r="634" spans="5:13" ht="15.75" customHeight="1">
      <c r="E634" s="41"/>
      <c r="J634" s="24"/>
      <c r="K634" s="24"/>
      <c r="L634" s="25"/>
      <c r="M634" s="25"/>
    </row>
    <row r="635" spans="5:13" ht="15.75" customHeight="1">
      <c r="E635" s="41"/>
      <c r="J635" s="24"/>
      <c r="K635" s="24"/>
      <c r="L635" s="25"/>
      <c r="M635" s="25"/>
    </row>
    <row r="636" spans="5:13" ht="15.75" customHeight="1">
      <c r="E636" s="41"/>
      <c r="J636" s="24"/>
      <c r="K636" s="24"/>
      <c r="L636" s="25"/>
      <c r="M636" s="25"/>
    </row>
    <row r="637" spans="5:13" ht="15.75" customHeight="1">
      <c r="E637" s="41"/>
      <c r="J637" s="24"/>
      <c r="K637" s="24"/>
      <c r="L637" s="25"/>
      <c r="M637" s="25"/>
    </row>
    <row r="638" spans="5:13" ht="15.75" customHeight="1">
      <c r="E638" s="41"/>
      <c r="J638" s="24"/>
      <c r="K638" s="24"/>
      <c r="L638" s="25"/>
      <c r="M638" s="25"/>
    </row>
    <row r="639" spans="5:13" ht="15.75" customHeight="1">
      <c r="E639" s="41"/>
      <c r="J639" s="24"/>
      <c r="K639" s="24"/>
      <c r="L639" s="25"/>
      <c r="M639" s="25"/>
    </row>
    <row r="640" spans="5:13" ht="15.75" customHeight="1">
      <c r="E640" s="41"/>
      <c r="J640" s="24"/>
      <c r="K640" s="24"/>
      <c r="L640" s="25"/>
      <c r="M640" s="25"/>
    </row>
    <row r="641" spans="5:13" ht="15.75" customHeight="1">
      <c r="E641" s="41"/>
      <c r="J641" s="24"/>
      <c r="K641" s="24"/>
      <c r="L641" s="25"/>
      <c r="M641" s="25"/>
    </row>
    <row r="642" spans="5:13" ht="15.75" customHeight="1">
      <c r="E642" s="41"/>
      <c r="J642" s="24"/>
      <c r="K642" s="24"/>
      <c r="L642" s="25"/>
      <c r="M642" s="25"/>
    </row>
    <row r="643" spans="5:13" ht="15.75" customHeight="1">
      <c r="E643" s="41"/>
      <c r="J643" s="24"/>
      <c r="K643" s="24"/>
      <c r="L643" s="25"/>
      <c r="M643" s="25"/>
    </row>
    <row r="644" spans="5:13" ht="15.75" customHeight="1">
      <c r="E644" s="41"/>
      <c r="J644" s="24"/>
      <c r="K644" s="24"/>
      <c r="L644" s="25"/>
      <c r="M644" s="25"/>
    </row>
    <row r="645" spans="5:13" ht="15.75" customHeight="1">
      <c r="E645" s="41"/>
      <c r="J645" s="24"/>
      <c r="K645" s="24"/>
      <c r="L645" s="25"/>
      <c r="M645" s="25"/>
    </row>
    <row r="646" spans="5:13" ht="15.75" customHeight="1">
      <c r="E646" s="41"/>
      <c r="J646" s="24"/>
      <c r="K646" s="24"/>
      <c r="L646" s="25"/>
      <c r="M646" s="25"/>
    </row>
    <row r="647" spans="5:13" ht="15.75" customHeight="1">
      <c r="E647" s="41"/>
      <c r="J647" s="24"/>
      <c r="K647" s="24"/>
      <c r="L647" s="25"/>
      <c r="M647" s="25"/>
    </row>
    <row r="648" spans="5:13" ht="15.75" customHeight="1">
      <c r="E648" s="41"/>
      <c r="J648" s="24"/>
      <c r="K648" s="24"/>
      <c r="L648" s="25"/>
      <c r="M648" s="25"/>
    </row>
    <row r="649" spans="5:13" ht="15.75" customHeight="1">
      <c r="E649" s="41"/>
      <c r="J649" s="24"/>
      <c r="K649" s="24"/>
      <c r="L649" s="25"/>
      <c r="M649" s="25"/>
    </row>
    <row r="650" spans="5:13" ht="15.75" customHeight="1">
      <c r="E650" s="41"/>
      <c r="J650" s="24"/>
      <c r="K650" s="24"/>
      <c r="L650" s="25"/>
      <c r="M650" s="25"/>
    </row>
    <row r="651" spans="5:13" ht="15.75" customHeight="1">
      <c r="E651" s="41"/>
      <c r="J651" s="24"/>
      <c r="K651" s="24"/>
      <c r="L651" s="25"/>
      <c r="M651" s="25"/>
    </row>
    <row r="652" spans="5:13" ht="15.75" customHeight="1">
      <c r="E652" s="41"/>
      <c r="J652" s="24"/>
      <c r="K652" s="24"/>
      <c r="L652" s="25"/>
      <c r="M652" s="25"/>
    </row>
    <row r="653" spans="5:13" ht="15.75" customHeight="1">
      <c r="E653" s="41"/>
      <c r="J653" s="24"/>
      <c r="K653" s="24"/>
      <c r="L653" s="25"/>
      <c r="M653" s="25"/>
    </row>
    <row r="654" spans="5:13" ht="15.75" customHeight="1">
      <c r="E654" s="41"/>
      <c r="J654" s="24"/>
      <c r="K654" s="24"/>
      <c r="L654" s="25"/>
      <c r="M654" s="25"/>
    </row>
    <row r="655" spans="5:13" ht="15.75" customHeight="1">
      <c r="E655" s="41"/>
      <c r="J655" s="24"/>
      <c r="K655" s="24"/>
      <c r="L655" s="25"/>
      <c r="M655" s="25"/>
    </row>
    <row r="656" spans="5:13" ht="15.75" customHeight="1">
      <c r="E656" s="41"/>
      <c r="J656" s="24"/>
      <c r="K656" s="24"/>
      <c r="L656" s="25"/>
      <c r="M656" s="25"/>
    </row>
    <row r="657" spans="5:13" ht="15.75" customHeight="1">
      <c r="E657" s="41"/>
      <c r="J657" s="24"/>
      <c r="K657" s="24"/>
      <c r="L657" s="25"/>
      <c r="M657" s="25"/>
    </row>
    <row r="658" spans="5:13" ht="15.75" customHeight="1">
      <c r="E658" s="41"/>
      <c r="J658" s="24"/>
      <c r="K658" s="24"/>
      <c r="L658" s="25"/>
      <c r="M658" s="25"/>
    </row>
    <row r="659" spans="5:13" ht="15.75" customHeight="1">
      <c r="E659" s="41"/>
      <c r="J659" s="24"/>
      <c r="K659" s="24"/>
      <c r="L659" s="25"/>
      <c r="M659" s="25"/>
    </row>
    <row r="660" spans="5:13" ht="15.75" customHeight="1">
      <c r="E660" s="41"/>
      <c r="J660" s="24"/>
      <c r="K660" s="24"/>
      <c r="L660" s="25"/>
      <c r="M660" s="25"/>
    </row>
    <row r="661" spans="5:13" ht="15.75" customHeight="1">
      <c r="E661" s="41"/>
      <c r="J661" s="24"/>
      <c r="K661" s="24"/>
      <c r="L661" s="25"/>
      <c r="M661" s="25"/>
    </row>
    <row r="662" spans="5:13" ht="15.75" customHeight="1">
      <c r="E662" s="41"/>
      <c r="J662" s="24"/>
      <c r="K662" s="24"/>
      <c r="L662" s="25"/>
      <c r="M662" s="25"/>
    </row>
    <row r="663" spans="5:13" ht="15.75" customHeight="1">
      <c r="E663" s="41"/>
      <c r="J663" s="24"/>
      <c r="K663" s="24"/>
      <c r="L663" s="25"/>
      <c r="M663" s="25"/>
    </row>
    <row r="664" spans="5:13" ht="15.75" customHeight="1">
      <c r="E664" s="41"/>
      <c r="J664" s="24"/>
      <c r="K664" s="24"/>
      <c r="L664" s="25"/>
      <c r="M664" s="25"/>
    </row>
    <row r="665" spans="5:13" ht="15.75" customHeight="1">
      <c r="E665" s="41"/>
      <c r="J665" s="24"/>
      <c r="K665" s="24"/>
      <c r="L665" s="25"/>
      <c r="M665" s="25"/>
    </row>
    <row r="666" spans="5:13" ht="15.75" customHeight="1">
      <c r="E666" s="41"/>
      <c r="J666" s="24"/>
      <c r="K666" s="24"/>
      <c r="L666" s="25"/>
      <c r="M666" s="25"/>
    </row>
    <row r="667" spans="5:13" ht="15.75" customHeight="1">
      <c r="E667" s="41"/>
      <c r="J667" s="24"/>
      <c r="K667" s="24"/>
      <c r="L667" s="25"/>
      <c r="M667" s="25"/>
    </row>
    <row r="668" spans="5:13" ht="15.75" customHeight="1">
      <c r="E668" s="41"/>
      <c r="J668" s="24"/>
      <c r="K668" s="24"/>
      <c r="L668" s="25"/>
      <c r="M668" s="25"/>
    </row>
    <row r="669" spans="5:13" ht="15.75" customHeight="1">
      <c r="E669" s="41"/>
      <c r="J669" s="24"/>
      <c r="K669" s="24"/>
      <c r="L669" s="25"/>
      <c r="M669" s="25"/>
    </row>
    <row r="670" spans="5:13" ht="15.75" customHeight="1">
      <c r="E670" s="41"/>
      <c r="J670" s="24"/>
      <c r="K670" s="24"/>
      <c r="L670" s="25"/>
      <c r="M670" s="25"/>
    </row>
    <row r="671" spans="5:13" ht="15.75" customHeight="1">
      <c r="E671" s="41"/>
      <c r="J671" s="24"/>
      <c r="K671" s="24"/>
      <c r="L671" s="25"/>
      <c r="M671" s="25"/>
    </row>
    <row r="672" spans="5:13" ht="15.75" customHeight="1">
      <c r="E672" s="41"/>
      <c r="J672" s="24"/>
      <c r="K672" s="24"/>
      <c r="L672" s="25"/>
      <c r="M672" s="25"/>
    </row>
    <row r="673" spans="5:13" ht="15.75" customHeight="1">
      <c r="E673" s="41"/>
      <c r="J673" s="24"/>
      <c r="K673" s="24"/>
      <c r="L673" s="25"/>
      <c r="M673" s="25"/>
    </row>
    <row r="674" spans="5:13" ht="15.75" customHeight="1">
      <c r="E674" s="41"/>
      <c r="J674" s="24"/>
      <c r="K674" s="24"/>
      <c r="L674" s="25"/>
      <c r="M674" s="25"/>
    </row>
    <row r="675" spans="5:13" ht="15.75" customHeight="1">
      <c r="E675" s="41"/>
      <c r="J675" s="24"/>
      <c r="K675" s="24"/>
      <c r="L675" s="25"/>
      <c r="M675" s="25"/>
    </row>
    <row r="676" spans="5:13" ht="15.75" customHeight="1">
      <c r="E676" s="41"/>
      <c r="J676" s="24"/>
      <c r="K676" s="24"/>
      <c r="L676" s="25"/>
      <c r="M676" s="25"/>
    </row>
    <row r="677" spans="5:13" ht="15.75" customHeight="1">
      <c r="E677" s="41"/>
      <c r="J677" s="24"/>
      <c r="K677" s="24"/>
      <c r="L677" s="25"/>
      <c r="M677" s="25"/>
    </row>
    <row r="678" spans="5:13" ht="15.75" customHeight="1">
      <c r="E678" s="41"/>
      <c r="J678" s="24"/>
      <c r="K678" s="24"/>
      <c r="L678" s="25"/>
      <c r="M678" s="25"/>
    </row>
    <row r="679" spans="5:13" ht="15.75" customHeight="1">
      <c r="E679" s="41"/>
      <c r="J679" s="24"/>
      <c r="K679" s="24"/>
      <c r="L679" s="25"/>
      <c r="M679" s="25"/>
    </row>
    <row r="680" spans="5:13" ht="15.75" customHeight="1">
      <c r="E680" s="41"/>
      <c r="J680" s="24"/>
      <c r="K680" s="24"/>
      <c r="L680" s="25"/>
      <c r="M680" s="25"/>
    </row>
    <row r="681" spans="5:13" ht="15.75" customHeight="1">
      <c r="E681" s="41"/>
      <c r="J681" s="24"/>
      <c r="K681" s="24"/>
      <c r="L681" s="25"/>
      <c r="M681" s="25"/>
    </row>
    <row r="682" spans="5:13" ht="15.75" customHeight="1">
      <c r="E682" s="41"/>
      <c r="J682" s="24"/>
      <c r="K682" s="24"/>
      <c r="L682" s="25"/>
      <c r="M682" s="25"/>
    </row>
    <row r="683" spans="5:13" ht="15.75" customHeight="1">
      <c r="E683" s="41"/>
      <c r="J683" s="24"/>
      <c r="K683" s="24"/>
      <c r="L683" s="25"/>
      <c r="M683" s="25"/>
    </row>
    <row r="684" spans="5:13" ht="15.75" customHeight="1">
      <c r="E684" s="41"/>
      <c r="J684" s="24"/>
      <c r="K684" s="24"/>
      <c r="L684" s="25"/>
      <c r="M684" s="25"/>
    </row>
    <row r="685" spans="5:13" ht="15.75" customHeight="1">
      <c r="E685" s="41"/>
      <c r="J685" s="24"/>
      <c r="K685" s="24"/>
      <c r="L685" s="25"/>
      <c r="M685" s="25"/>
    </row>
    <row r="686" spans="5:13" ht="15.75" customHeight="1">
      <c r="E686" s="41"/>
      <c r="J686" s="24"/>
      <c r="K686" s="24"/>
      <c r="L686" s="25"/>
      <c r="M686" s="25"/>
    </row>
    <row r="687" spans="5:13" ht="15.75" customHeight="1">
      <c r="E687" s="41"/>
      <c r="J687" s="24"/>
      <c r="K687" s="24"/>
      <c r="L687" s="25"/>
      <c r="M687" s="25"/>
    </row>
    <row r="688" spans="5:13" ht="15.75" customHeight="1">
      <c r="E688" s="41"/>
      <c r="J688" s="24"/>
      <c r="K688" s="24"/>
      <c r="L688" s="25"/>
      <c r="M688" s="25"/>
    </row>
    <row r="689" spans="5:13" ht="15.75" customHeight="1">
      <c r="E689" s="41"/>
      <c r="J689" s="24"/>
      <c r="K689" s="24"/>
      <c r="L689" s="25"/>
      <c r="M689" s="25"/>
    </row>
    <row r="690" spans="5:13" ht="15.75" customHeight="1">
      <c r="E690" s="41"/>
      <c r="J690" s="24"/>
      <c r="K690" s="24"/>
      <c r="L690" s="25"/>
      <c r="M690" s="25"/>
    </row>
    <row r="691" spans="5:13" ht="15.75" customHeight="1">
      <c r="E691" s="41"/>
      <c r="J691" s="24"/>
      <c r="K691" s="24"/>
      <c r="L691" s="25"/>
      <c r="M691" s="25"/>
    </row>
    <row r="692" spans="5:13" ht="15.75" customHeight="1">
      <c r="E692" s="41"/>
      <c r="J692" s="24"/>
      <c r="K692" s="24"/>
      <c r="L692" s="25"/>
      <c r="M692" s="25"/>
    </row>
    <row r="693" spans="5:13" ht="15.75" customHeight="1">
      <c r="E693" s="41"/>
      <c r="J693" s="24"/>
      <c r="K693" s="24"/>
      <c r="L693" s="25"/>
      <c r="M693" s="25"/>
    </row>
    <row r="694" spans="5:13" ht="15.75" customHeight="1">
      <c r="E694" s="41"/>
      <c r="J694" s="24"/>
      <c r="K694" s="24"/>
      <c r="L694" s="25"/>
      <c r="M694" s="25"/>
    </row>
    <row r="695" spans="5:13" ht="15.75" customHeight="1">
      <c r="E695" s="41"/>
      <c r="J695" s="24"/>
      <c r="K695" s="24"/>
      <c r="L695" s="25"/>
      <c r="M695" s="25"/>
    </row>
    <row r="696" spans="5:13" ht="15.75" customHeight="1">
      <c r="E696" s="41"/>
      <c r="J696" s="24"/>
      <c r="K696" s="24"/>
      <c r="L696" s="25"/>
      <c r="M696" s="25"/>
    </row>
    <row r="697" spans="5:13" ht="15.75" customHeight="1">
      <c r="E697" s="41"/>
      <c r="J697" s="24"/>
      <c r="K697" s="24"/>
      <c r="L697" s="25"/>
      <c r="M697" s="25"/>
    </row>
    <row r="698" spans="5:13" ht="15.75" customHeight="1">
      <c r="E698" s="41"/>
      <c r="J698" s="24"/>
      <c r="K698" s="24"/>
      <c r="L698" s="25"/>
      <c r="M698" s="25"/>
    </row>
    <row r="699" spans="5:13" ht="15.75" customHeight="1">
      <c r="E699" s="41"/>
      <c r="J699" s="24"/>
      <c r="K699" s="24"/>
      <c r="L699" s="25"/>
      <c r="M699" s="25"/>
    </row>
    <row r="700" spans="5:13" ht="15.75" customHeight="1">
      <c r="E700" s="41"/>
      <c r="J700" s="24"/>
      <c r="K700" s="24"/>
      <c r="L700" s="25"/>
      <c r="M700" s="25"/>
    </row>
    <row r="701" spans="5:13" ht="15.75" customHeight="1">
      <c r="E701" s="41"/>
      <c r="J701" s="24"/>
      <c r="K701" s="24"/>
      <c r="L701" s="25"/>
      <c r="M701" s="25"/>
    </row>
    <row r="702" spans="5:13" ht="15.75" customHeight="1">
      <c r="E702" s="41"/>
      <c r="J702" s="24"/>
      <c r="K702" s="24"/>
      <c r="L702" s="25"/>
      <c r="M702" s="25"/>
    </row>
    <row r="703" spans="5:13" ht="15.75" customHeight="1">
      <c r="E703" s="41"/>
      <c r="J703" s="24"/>
      <c r="K703" s="24"/>
      <c r="L703" s="25"/>
      <c r="M703" s="25"/>
    </row>
    <row r="704" spans="5:13" ht="15.75" customHeight="1">
      <c r="E704" s="41"/>
      <c r="J704" s="24"/>
      <c r="K704" s="24"/>
      <c r="L704" s="25"/>
      <c r="M704" s="25"/>
    </row>
    <row r="705" spans="5:13" ht="15.75" customHeight="1">
      <c r="E705" s="41"/>
      <c r="J705" s="24"/>
      <c r="K705" s="24"/>
      <c r="L705" s="25"/>
      <c r="M705" s="25"/>
    </row>
    <row r="706" spans="5:13" ht="15.75" customHeight="1">
      <c r="E706" s="41"/>
      <c r="J706" s="24"/>
      <c r="K706" s="24"/>
      <c r="L706" s="25"/>
      <c r="M706" s="25"/>
    </row>
    <row r="707" spans="5:13" ht="15.75" customHeight="1">
      <c r="E707" s="41"/>
      <c r="J707" s="24"/>
      <c r="K707" s="24"/>
      <c r="L707" s="25"/>
      <c r="M707" s="25"/>
    </row>
    <row r="708" spans="5:13" ht="15.75" customHeight="1">
      <c r="E708" s="41"/>
      <c r="J708" s="24"/>
      <c r="K708" s="24"/>
      <c r="L708" s="25"/>
      <c r="M708" s="25"/>
    </row>
    <row r="709" spans="5:13" ht="15.75" customHeight="1">
      <c r="E709" s="41"/>
      <c r="J709" s="24"/>
      <c r="K709" s="24"/>
      <c r="L709" s="25"/>
      <c r="M709" s="25"/>
    </row>
    <row r="710" spans="5:13" ht="15.75" customHeight="1">
      <c r="E710" s="41"/>
      <c r="J710" s="24"/>
      <c r="K710" s="24"/>
      <c r="L710" s="25"/>
      <c r="M710" s="25"/>
    </row>
    <row r="711" spans="5:13" ht="15.75" customHeight="1">
      <c r="E711" s="41"/>
      <c r="J711" s="24"/>
      <c r="K711" s="24"/>
      <c r="L711" s="25"/>
      <c r="M711" s="25"/>
    </row>
    <row r="712" spans="5:13" ht="15.75" customHeight="1">
      <c r="E712" s="41"/>
      <c r="J712" s="24"/>
      <c r="K712" s="24"/>
      <c r="L712" s="25"/>
      <c r="M712" s="25"/>
    </row>
    <row r="713" spans="5:13" ht="15.75" customHeight="1">
      <c r="E713" s="41"/>
      <c r="J713" s="24"/>
      <c r="K713" s="24"/>
      <c r="L713" s="25"/>
      <c r="M713" s="25"/>
    </row>
    <row r="714" spans="5:13" ht="15.75" customHeight="1">
      <c r="E714" s="41"/>
      <c r="J714" s="24"/>
      <c r="K714" s="24"/>
      <c r="L714" s="25"/>
      <c r="M714" s="25"/>
    </row>
    <row r="715" spans="5:13" ht="15.75" customHeight="1">
      <c r="E715" s="41"/>
      <c r="J715" s="24"/>
      <c r="K715" s="24"/>
      <c r="L715" s="25"/>
      <c r="M715" s="25"/>
    </row>
    <row r="716" spans="5:13" ht="15.75" customHeight="1">
      <c r="E716" s="41"/>
      <c r="J716" s="24"/>
      <c r="K716" s="24"/>
      <c r="L716" s="25"/>
      <c r="M716" s="25"/>
    </row>
    <row r="717" spans="5:13" ht="15.75" customHeight="1">
      <c r="E717" s="41"/>
      <c r="J717" s="24"/>
      <c r="K717" s="24"/>
      <c r="L717" s="25"/>
      <c r="M717" s="25"/>
    </row>
    <row r="718" spans="5:13" ht="15.75" customHeight="1">
      <c r="E718" s="41"/>
      <c r="J718" s="24"/>
      <c r="K718" s="24"/>
      <c r="L718" s="25"/>
      <c r="M718" s="25"/>
    </row>
    <row r="719" spans="5:13" ht="15.75" customHeight="1">
      <c r="E719" s="41"/>
      <c r="J719" s="24"/>
      <c r="K719" s="24"/>
      <c r="L719" s="25"/>
      <c r="M719" s="25"/>
    </row>
    <row r="720" spans="5:13" ht="15.75" customHeight="1">
      <c r="E720" s="41"/>
      <c r="J720" s="24"/>
      <c r="K720" s="24"/>
      <c r="L720" s="25"/>
      <c r="M720" s="25"/>
    </row>
    <row r="721" spans="5:13" ht="15.75" customHeight="1">
      <c r="E721" s="41"/>
      <c r="J721" s="24"/>
      <c r="K721" s="24"/>
      <c r="L721" s="25"/>
      <c r="M721" s="25"/>
    </row>
    <row r="722" spans="5:13" ht="15.75" customHeight="1">
      <c r="E722" s="41"/>
      <c r="J722" s="24"/>
      <c r="K722" s="24"/>
      <c r="L722" s="25"/>
      <c r="M722" s="25"/>
    </row>
    <row r="723" spans="5:13" ht="15.75" customHeight="1">
      <c r="E723" s="41"/>
      <c r="J723" s="24"/>
      <c r="K723" s="24"/>
      <c r="L723" s="25"/>
      <c r="M723" s="25"/>
    </row>
    <row r="724" spans="5:13" ht="15.75" customHeight="1">
      <c r="E724" s="41"/>
      <c r="J724" s="24"/>
      <c r="K724" s="24"/>
      <c r="L724" s="25"/>
      <c r="M724" s="25"/>
    </row>
    <row r="725" spans="5:13" ht="15.75" customHeight="1">
      <c r="E725" s="41"/>
      <c r="J725" s="24"/>
      <c r="K725" s="24"/>
      <c r="L725" s="25"/>
      <c r="M725" s="25"/>
    </row>
    <row r="726" spans="5:13" ht="15.75" customHeight="1">
      <c r="E726" s="41"/>
      <c r="J726" s="24"/>
      <c r="K726" s="24"/>
      <c r="L726" s="25"/>
      <c r="M726" s="25"/>
    </row>
    <row r="727" spans="5:13" ht="15.75" customHeight="1">
      <c r="E727" s="41"/>
      <c r="J727" s="24"/>
      <c r="K727" s="24"/>
      <c r="L727" s="25"/>
      <c r="M727" s="25"/>
    </row>
    <row r="728" spans="5:13" ht="15.75" customHeight="1">
      <c r="E728" s="41"/>
      <c r="J728" s="24"/>
      <c r="K728" s="24"/>
      <c r="L728" s="25"/>
      <c r="M728" s="25"/>
    </row>
    <row r="729" spans="5:13" ht="15.75" customHeight="1">
      <c r="E729" s="41"/>
      <c r="J729" s="24"/>
      <c r="K729" s="24"/>
      <c r="L729" s="25"/>
      <c r="M729" s="25"/>
    </row>
    <row r="730" spans="5:13" ht="15.75" customHeight="1">
      <c r="E730" s="41"/>
      <c r="J730" s="24"/>
      <c r="K730" s="24"/>
      <c r="L730" s="25"/>
      <c r="M730" s="25"/>
    </row>
    <row r="731" spans="5:13" ht="15.75" customHeight="1">
      <c r="E731" s="41"/>
      <c r="J731" s="24"/>
      <c r="K731" s="24"/>
      <c r="L731" s="25"/>
      <c r="M731" s="25"/>
    </row>
    <row r="732" spans="5:13" ht="15.75" customHeight="1">
      <c r="E732" s="41"/>
      <c r="J732" s="24"/>
      <c r="K732" s="24"/>
      <c r="L732" s="25"/>
      <c r="M732" s="25"/>
    </row>
    <row r="733" spans="5:13" ht="15.75" customHeight="1">
      <c r="E733" s="41"/>
      <c r="J733" s="24"/>
      <c r="K733" s="24"/>
      <c r="L733" s="25"/>
      <c r="M733" s="25"/>
    </row>
    <row r="734" spans="5:13" ht="15.75" customHeight="1">
      <c r="E734" s="41"/>
      <c r="J734" s="24"/>
      <c r="K734" s="24"/>
      <c r="L734" s="25"/>
      <c r="M734" s="25"/>
    </row>
    <row r="735" spans="5:13" ht="15.75" customHeight="1">
      <c r="E735" s="41"/>
      <c r="J735" s="24"/>
      <c r="K735" s="24"/>
      <c r="L735" s="25"/>
      <c r="M735" s="25"/>
    </row>
    <row r="736" spans="5:13" ht="15.75" customHeight="1">
      <c r="E736" s="41"/>
      <c r="J736" s="24"/>
      <c r="K736" s="24"/>
      <c r="L736" s="25"/>
      <c r="M736" s="25"/>
    </row>
    <row r="737" spans="5:13" ht="15.75" customHeight="1">
      <c r="E737" s="41"/>
      <c r="J737" s="24"/>
      <c r="K737" s="24"/>
      <c r="L737" s="25"/>
      <c r="M737" s="25"/>
    </row>
    <row r="738" spans="5:13" ht="15.75" customHeight="1">
      <c r="E738" s="41"/>
      <c r="J738" s="24"/>
      <c r="K738" s="24"/>
      <c r="L738" s="25"/>
      <c r="M738" s="25"/>
    </row>
    <row r="739" spans="5:13" ht="15.75" customHeight="1">
      <c r="E739" s="41"/>
      <c r="J739" s="24"/>
      <c r="K739" s="24"/>
      <c r="L739" s="25"/>
      <c r="M739" s="25"/>
    </row>
    <row r="740" spans="5:13" ht="15.75" customHeight="1">
      <c r="E740" s="41"/>
      <c r="J740" s="24"/>
      <c r="K740" s="24"/>
      <c r="L740" s="25"/>
      <c r="M740" s="25"/>
    </row>
    <row r="741" spans="5:13" ht="15.75" customHeight="1">
      <c r="E741" s="41"/>
      <c r="J741" s="24"/>
      <c r="K741" s="24"/>
      <c r="L741" s="25"/>
      <c r="M741" s="25"/>
    </row>
    <row r="742" spans="5:13" ht="15.75" customHeight="1">
      <c r="E742" s="41"/>
      <c r="J742" s="24"/>
      <c r="K742" s="24"/>
      <c r="L742" s="25"/>
      <c r="M742" s="25"/>
    </row>
    <row r="743" spans="5:13" ht="15.75" customHeight="1">
      <c r="E743" s="41"/>
      <c r="J743" s="24"/>
      <c r="K743" s="24"/>
      <c r="L743" s="25"/>
      <c r="M743" s="25"/>
    </row>
    <row r="744" spans="5:13" ht="15.75" customHeight="1">
      <c r="E744" s="41"/>
      <c r="J744" s="24"/>
      <c r="K744" s="24"/>
      <c r="L744" s="25"/>
      <c r="M744" s="25"/>
    </row>
    <row r="745" spans="5:13" ht="15.75" customHeight="1">
      <c r="E745" s="41"/>
      <c r="J745" s="24"/>
      <c r="K745" s="24"/>
      <c r="L745" s="25"/>
      <c r="M745" s="25"/>
    </row>
    <row r="746" spans="5:13" ht="15.75" customHeight="1">
      <c r="E746" s="41"/>
      <c r="J746" s="24"/>
      <c r="K746" s="24"/>
      <c r="L746" s="25"/>
      <c r="M746" s="25"/>
    </row>
    <row r="747" spans="5:13" ht="15.75" customHeight="1">
      <c r="E747" s="41"/>
      <c r="J747" s="24"/>
      <c r="K747" s="24"/>
      <c r="L747" s="25"/>
      <c r="M747" s="25"/>
    </row>
    <row r="748" spans="5:13" ht="15.75" customHeight="1">
      <c r="E748" s="41"/>
      <c r="J748" s="24"/>
      <c r="K748" s="24"/>
      <c r="L748" s="25"/>
      <c r="M748" s="25"/>
    </row>
    <row r="749" spans="5:13" ht="15.75" customHeight="1">
      <c r="E749" s="41"/>
      <c r="J749" s="24"/>
      <c r="K749" s="24"/>
      <c r="L749" s="25"/>
      <c r="M749" s="25"/>
    </row>
    <row r="750" spans="5:13" ht="15.75" customHeight="1">
      <c r="E750" s="41"/>
      <c r="J750" s="24"/>
      <c r="K750" s="24"/>
      <c r="L750" s="25"/>
      <c r="M750" s="25"/>
    </row>
    <row r="751" spans="5:13" ht="15.75" customHeight="1">
      <c r="E751" s="41"/>
      <c r="J751" s="24"/>
      <c r="K751" s="24"/>
      <c r="L751" s="25"/>
      <c r="M751" s="25"/>
    </row>
    <row r="752" spans="5:13" ht="15.75" customHeight="1">
      <c r="E752" s="41"/>
      <c r="J752" s="24"/>
      <c r="K752" s="24"/>
      <c r="L752" s="25"/>
      <c r="M752" s="25"/>
    </row>
    <row r="753" spans="5:13" ht="15.75" customHeight="1">
      <c r="E753" s="41"/>
      <c r="J753" s="24"/>
      <c r="K753" s="24"/>
      <c r="L753" s="25"/>
      <c r="M753" s="25"/>
    </row>
    <row r="754" spans="5:13" ht="15.75" customHeight="1">
      <c r="E754" s="41"/>
      <c r="J754" s="24"/>
      <c r="K754" s="24"/>
      <c r="L754" s="25"/>
      <c r="M754" s="25"/>
    </row>
    <row r="755" spans="5:13" ht="15.75" customHeight="1">
      <c r="E755" s="41"/>
      <c r="J755" s="24"/>
      <c r="K755" s="24"/>
      <c r="L755" s="25"/>
      <c r="M755" s="25"/>
    </row>
    <row r="756" spans="5:13" ht="15.75" customHeight="1">
      <c r="E756" s="41"/>
      <c r="J756" s="24"/>
      <c r="K756" s="24"/>
      <c r="L756" s="25"/>
      <c r="M756" s="25"/>
    </row>
    <row r="757" spans="5:13" ht="15.75" customHeight="1">
      <c r="E757" s="41"/>
      <c r="J757" s="24"/>
      <c r="K757" s="24"/>
      <c r="L757" s="25"/>
      <c r="M757" s="25"/>
    </row>
    <row r="758" spans="5:13" ht="15.75" customHeight="1">
      <c r="E758" s="41"/>
      <c r="J758" s="24"/>
      <c r="K758" s="24"/>
      <c r="L758" s="25"/>
      <c r="M758" s="25"/>
    </row>
    <row r="759" spans="5:13" ht="15.75" customHeight="1">
      <c r="E759" s="41"/>
      <c r="J759" s="24"/>
      <c r="K759" s="24"/>
      <c r="L759" s="25"/>
      <c r="M759" s="25"/>
    </row>
    <row r="760" spans="5:13" ht="15.75" customHeight="1">
      <c r="E760" s="41"/>
      <c r="J760" s="24"/>
      <c r="K760" s="24"/>
      <c r="L760" s="25"/>
      <c r="M760" s="25"/>
    </row>
    <row r="761" spans="5:13" ht="15.75" customHeight="1">
      <c r="E761" s="41"/>
      <c r="J761" s="24"/>
      <c r="K761" s="24"/>
      <c r="L761" s="25"/>
      <c r="M761" s="25"/>
    </row>
    <row r="762" spans="5:13" ht="15.75" customHeight="1">
      <c r="E762" s="41"/>
      <c r="J762" s="24"/>
      <c r="K762" s="24"/>
      <c r="L762" s="25"/>
      <c r="M762" s="25"/>
    </row>
    <row r="763" spans="5:13" ht="15.75" customHeight="1">
      <c r="E763" s="41"/>
      <c r="J763" s="24"/>
      <c r="K763" s="24"/>
      <c r="L763" s="25"/>
      <c r="M763" s="25"/>
    </row>
    <row r="764" spans="5:13" ht="15.75" customHeight="1">
      <c r="E764" s="41"/>
      <c r="J764" s="24"/>
      <c r="K764" s="24"/>
      <c r="L764" s="25"/>
      <c r="M764" s="25"/>
    </row>
    <row r="765" spans="5:13" ht="15.75" customHeight="1">
      <c r="E765" s="41"/>
      <c r="J765" s="24"/>
      <c r="K765" s="24"/>
      <c r="L765" s="25"/>
      <c r="M765" s="25"/>
    </row>
    <row r="766" spans="5:13" ht="15.75" customHeight="1">
      <c r="E766" s="41"/>
      <c r="J766" s="24"/>
      <c r="K766" s="24"/>
      <c r="L766" s="25"/>
      <c r="M766" s="25"/>
    </row>
    <row r="767" spans="5:13" ht="15.75" customHeight="1">
      <c r="E767" s="41"/>
      <c r="J767" s="24"/>
      <c r="K767" s="24"/>
      <c r="L767" s="25"/>
      <c r="M767" s="25"/>
    </row>
    <row r="768" spans="5:13" ht="15.75" customHeight="1">
      <c r="E768" s="41"/>
      <c r="J768" s="24"/>
      <c r="K768" s="24"/>
      <c r="L768" s="25"/>
      <c r="M768" s="25"/>
    </row>
    <row r="769" spans="5:13" ht="15.75" customHeight="1">
      <c r="E769" s="41"/>
      <c r="J769" s="24"/>
      <c r="K769" s="24"/>
      <c r="L769" s="25"/>
      <c r="M769" s="25"/>
    </row>
    <row r="770" spans="5:13" ht="15.75" customHeight="1">
      <c r="E770" s="41"/>
      <c r="J770" s="24"/>
      <c r="K770" s="24"/>
      <c r="L770" s="25"/>
      <c r="M770" s="25"/>
    </row>
    <row r="771" spans="5:13" ht="15.75" customHeight="1">
      <c r="E771" s="41"/>
      <c r="J771" s="24"/>
      <c r="K771" s="24"/>
      <c r="L771" s="25"/>
      <c r="M771" s="25"/>
    </row>
    <row r="772" spans="5:13" ht="15.75" customHeight="1">
      <c r="E772" s="41"/>
      <c r="J772" s="24"/>
      <c r="K772" s="24"/>
      <c r="L772" s="25"/>
      <c r="M772" s="25"/>
    </row>
    <row r="773" spans="5:13" ht="15.75" customHeight="1">
      <c r="E773" s="41"/>
      <c r="J773" s="24"/>
      <c r="K773" s="24"/>
      <c r="L773" s="25"/>
      <c r="M773" s="25"/>
    </row>
    <row r="774" spans="5:13" ht="15.75" customHeight="1">
      <c r="E774" s="41"/>
      <c r="J774" s="24"/>
      <c r="K774" s="24"/>
      <c r="L774" s="25"/>
      <c r="M774" s="25"/>
    </row>
    <row r="775" spans="5:13" ht="15.75" customHeight="1">
      <c r="E775" s="41"/>
      <c r="J775" s="24"/>
      <c r="K775" s="24"/>
      <c r="L775" s="25"/>
      <c r="M775" s="25"/>
    </row>
    <row r="776" spans="5:13" ht="15.75" customHeight="1">
      <c r="E776" s="41"/>
      <c r="J776" s="24"/>
      <c r="K776" s="24"/>
      <c r="L776" s="25"/>
      <c r="M776" s="25"/>
    </row>
    <row r="777" spans="5:13" ht="15.75" customHeight="1">
      <c r="E777" s="41"/>
      <c r="J777" s="24"/>
      <c r="K777" s="24"/>
      <c r="L777" s="25"/>
      <c r="M777" s="25"/>
    </row>
    <row r="778" spans="5:13" ht="15.75" customHeight="1">
      <c r="E778" s="41"/>
      <c r="J778" s="24"/>
      <c r="K778" s="24"/>
      <c r="L778" s="25"/>
      <c r="M778" s="25"/>
    </row>
    <row r="779" spans="5:13" ht="15.75" customHeight="1">
      <c r="E779" s="41"/>
      <c r="J779" s="24"/>
      <c r="K779" s="24"/>
      <c r="L779" s="25"/>
      <c r="M779" s="25"/>
    </row>
    <row r="780" spans="5:13" ht="15.75" customHeight="1">
      <c r="E780" s="41"/>
      <c r="J780" s="24"/>
      <c r="K780" s="24"/>
      <c r="L780" s="25"/>
      <c r="M780" s="25"/>
    </row>
    <row r="781" spans="5:13" ht="15.75" customHeight="1">
      <c r="E781" s="41"/>
      <c r="J781" s="24"/>
      <c r="K781" s="24"/>
      <c r="L781" s="25"/>
      <c r="M781" s="25"/>
    </row>
    <row r="782" spans="5:13" ht="15.75" customHeight="1">
      <c r="E782" s="41"/>
      <c r="J782" s="24"/>
      <c r="K782" s="24"/>
      <c r="L782" s="25"/>
      <c r="M782" s="25"/>
    </row>
    <row r="783" spans="5:13" ht="15.75" customHeight="1">
      <c r="E783" s="41"/>
      <c r="J783" s="24"/>
      <c r="K783" s="24"/>
      <c r="L783" s="25"/>
      <c r="M783" s="25"/>
    </row>
    <row r="784" spans="5:13" ht="15.75" customHeight="1">
      <c r="E784" s="41"/>
      <c r="J784" s="24"/>
      <c r="K784" s="24"/>
      <c r="L784" s="25"/>
      <c r="M784" s="25"/>
    </row>
    <row r="785" spans="5:13" ht="15.75" customHeight="1">
      <c r="E785" s="41"/>
      <c r="J785" s="24"/>
      <c r="K785" s="24"/>
      <c r="L785" s="25"/>
      <c r="M785" s="25"/>
    </row>
    <row r="786" spans="5:13" ht="15.75" customHeight="1">
      <c r="E786" s="41"/>
      <c r="J786" s="24"/>
      <c r="K786" s="24"/>
      <c r="L786" s="25"/>
      <c r="M786" s="25"/>
    </row>
    <row r="787" spans="5:13" ht="15.75" customHeight="1">
      <c r="E787" s="41"/>
      <c r="J787" s="24"/>
      <c r="K787" s="24"/>
      <c r="L787" s="25"/>
      <c r="M787" s="25"/>
    </row>
    <row r="788" spans="5:13" ht="15.75" customHeight="1">
      <c r="E788" s="41"/>
      <c r="J788" s="24"/>
      <c r="K788" s="24"/>
      <c r="L788" s="25"/>
      <c r="M788" s="25"/>
    </row>
    <row r="789" spans="5:13" ht="15.75" customHeight="1">
      <c r="E789" s="41"/>
      <c r="J789" s="24"/>
      <c r="K789" s="24"/>
      <c r="L789" s="25"/>
      <c r="M789" s="25"/>
    </row>
    <row r="790" spans="5:13" ht="15.75" customHeight="1">
      <c r="E790" s="41"/>
      <c r="J790" s="24"/>
      <c r="K790" s="24"/>
      <c r="L790" s="25"/>
      <c r="M790" s="25"/>
    </row>
    <row r="791" spans="5:13" ht="15.75" customHeight="1">
      <c r="E791" s="41"/>
      <c r="J791" s="24"/>
      <c r="K791" s="24"/>
      <c r="L791" s="25"/>
      <c r="M791" s="25"/>
    </row>
    <row r="792" spans="5:13" ht="15.75" customHeight="1">
      <c r="E792" s="41"/>
      <c r="J792" s="24"/>
      <c r="K792" s="24"/>
      <c r="L792" s="25"/>
      <c r="M792" s="25"/>
    </row>
    <row r="793" spans="5:13" ht="15.75" customHeight="1">
      <c r="E793" s="41"/>
      <c r="J793" s="24"/>
      <c r="K793" s="24"/>
      <c r="L793" s="25"/>
      <c r="M793" s="25"/>
    </row>
    <row r="794" spans="5:13" ht="15.75" customHeight="1">
      <c r="E794" s="41"/>
      <c r="J794" s="24"/>
      <c r="K794" s="24"/>
      <c r="L794" s="25"/>
      <c r="M794" s="25"/>
    </row>
    <row r="795" spans="5:13" ht="15.75" customHeight="1">
      <c r="E795" s="41"/>
      <c r="J795" s="24"/>
      <c r="K795" s="24"/>
      <c r="L795" s="25"/>
      <c r="M795" s="25"/>
    </row>
    <row r="796" spans="5:13" ht="15.75" customHeight="1">
      <c r="E796" s="41"/>
      <c r="J796" s="24"/>
      <c r="K796" s="24"/>
      <c r="L796" s="25"/>
      <c r="M796" s="25"/>
    </row>
    <row r="797" spans="5:13" ht="15.75" customHeight="1">
      <c r="E797" s="41"/>
      <c r="J797" s="24"/>
      <c r="K797" s="24"/>
      <c r="L797" s="25"/>
      <c r="M797" s="25"/>
    </row>
    <row r="798" spans="5:13" ht="15.75" customHeight="1">
      <c r="E798" s="41"/>
      <c r="J798" s="24"/>
      <c r="K798" s="24"/>
      <c r="L798" s="25"/>
      <c r="M798" s="25"/>
    </row>
    <row r="799" spans="5:13" ht="15.75" customHeight="1">
      <c r="E799" s="41"/>
      <c r="J799" s="24"/>
      <c r="K799" s="24"/>
      <c r="L799" s="25"/>
      <c r="M799" s="25"/>
    </row>
    <row r="800" spans="5:13" ht="15.75" customHeight="1">
      <c r="E800" s="41"/>
      <c r="J800" s="24"/>
      <c r="K800" s="24"/>
      <c r="L800" s="25"/>
      <c r="M800" s="25"/>
    </row>
    <row r="801" spans="5:13" ht="15.75" customHeight="1">
      <c r="E801" s="41"/>
      <c r="J801" s="24"/>
      <c r="K801" s="24"/>
      <c r="L801" s="25"/>
      <c r="M801" s="25"/>
    </row>
    <row r="802" spans="5:13" ht="15.75" customHeight="1">
      <c r="E802" s="41"/>
      <c r="J802" s="24"/>
      <c r="K802" s="24"/>
      <c r="L802" s="25"/>
      <c r="M802" s="25"/>
    </row>
    <row r="803" spans="5:13" ht="15.75" customHeight="1">
      <c r="E803" s="41"/>
      <c r="J803" s="24"/>
      <c r="K803" s="24"/>
      <c r="L803" s="25"/>
      <c r="M803" s="25"/>
    </row>
    <row r="804" spans="5:13" ht="15.75" customHeight="1">
      <c r="E804" s="41"/>
      <c r="J804" s="24"/>
      <c r="K804" s="24"/>
      <c r="L804" s="25"/>
      <c r="M804" s="25"/>
    </row>
    <row r="805" spans="5:13" ht="15.75" customHeight="1">
      <c r="E805" s="41"/>
      <c r="J805" s="24"/>
      <c r="K805" s="24"/>
      <c r="L805" s="25"/>
      <c r="M805" s="25"/>
    </row>
    <row r="806" spans="5:13" ht="15.75" customHeight="1">
      <c r="E806" s="41"/>
      <c r="J806" s="24"/>
      <c r="K806" s="24"/>
      <c r="L806" s="25"/>
      <c r="M806" s="25"/>
    </row>
    <row r="807" spans="5:13" ht="15.75" customHeight="1">
      <c r="E807" s="41"/>
      <c r="J807" s="24"/>
      <c r="K807" s="24"/>
      <c r="L807" s="25"/>
      <c r="M807" s="25"/>
    </row>
    <row r="808" spans="5:13" ht="15.75" customHeight="1">
      <c r="E808" s="41"/>
      <c r="J808" s="24"/>
      <c r="K808" s="24"/>
      <c r="L808" s="25"/>
      <c r="M808" s="25"/>
    </row>
    <row r="809" spans="5:13" ht="15.75" customHeight="1">
      <c r="E809" s="41"/>
      <c r="J809" s="24"/>
      <c r="K809" s="24"/>
      <c r="L809" s="25"/>
      <c r="M809" s="25"/>
    </row>
    <row r="810" spans="5:13" ht="15.75" customHeight="1">
      <c r="E810" s="41"/>
      <c r="J810" s="24"/>
      <c r="K810" s="24"/>
      <c r="L810" s="25"/>
      <c r="M810" s="25"/>
    </row>
    <row r="811" spans="5:13" ht="15.75" customHeight="1">
      <c r="E811" s="41"/>
      <c r="J811" s="24"/>
      <c r="K811" s="24"/>
      <c r="L811" s="25"/>
      <c r="M811" s="25"/>
    </row>
    <row r="812" spans="5:13" ht="15.75" customHeight="1">
      <c r="E812" s="41"/>
      <c r="J812" s="24"/>
      <c r="K812" s="24"/>
      <c r="L812" s="25"/>
      <c r="M812" s="25"/>
    </row>
    <row r="813" spans="5:13" ht="15.75" customHeight="1">
      <c r="E813" s="41"/>
      <c r="J813" s="24"/>
      <c r="K813" s="24"/>
      <c r="L813" s="25"/>
      <c r="M813" s="25"/>
    </row>
    <row r="814" spans="5:13" ht="15.75" customHeight="1">
      <c r="E814" s="41"/>
      <c r="J814" s="24"/>
      <c r="K814" s="24"/>
      <c r="L814" s="25"/>
      <c r="M814" s="25"/>
    </row>
    <row r="815" spans="5:13" ht="15.75" customHeight="1">
      <c r="E815" s="41"/>
      <c r="J815" s="24"/>
      <c r="K815" s="24"/>
      <c r="L815" s="25"/>
      <c r="M815" s="25"/>
    </row>
    <row r="816" spans="5:13" ht="15.75" customHeight="1">
      <c r="E816" s="41"/>
      <c r="J816" s="24"/>
      <c r="K816" s="24"/>
      <c r="L816" s="25"/>
      <c r="M816" s="25"/>
    </row>
    <row r="817" spans="5:13" ht="15.75" customHeight="1">
      <c r="E817" s="41"/>
      <c r="J817" s="24"/>
      <c r="K817" s="24"/>
      <c r="L817" s="25"/>
      <c r="M817" s="25"/>
    </row>
    <row r="818" spans="5:13" ht="15.75" customHeight="1">
      <c r="E818" s="41"/>
      <c r="J818" s="24"/>
      <c r="K818" s="24"/>
      <c r="L818" s="25"/>
      <c r="M818" s="25"/>
    </row>
    <row r="819" spans="5:13" ht="15.75" customHeight="1">
      <c r="E819" s="41"/>
      <c r="J819" s="24"/>
      <c r="K819" s="24"/>
      <c r="L819" s="25"/>
      <c r="M819" s="25"/>
    </row>
    <row r="820" spans="5:13" ht="15.75" customHeight="1">
      <c r="E820" s="41"/>
      <c r="J820" s="24"/>
      <c r="K820" s="24"/>
      <c r="L820" s="25"/>
      <c r="M820" s="25"/>
    </row>
    <row r="821" spans="5:13" ht="15.75" customHeight="1">
      <c r="E821" s="41"/>
      <c r="J821" s="24"/>
      <c r="K821" s="24"/>
      <c r="L821" s="25"/>
      <c r="M821" s="25"/>
    </row>
    <row r="822" spans="5:13" ht="15.75" customHeight="1">
      <c r="E822" s="41"/>
      <c r="J822" s="24"/>
      <c r="K822" s="24"/>
      <c r="L822" s="25"/>
      <c r="M822" s="25"/>
    </row>
    <row r="823" spans="5:13" ht="15.75" customHeight="1">
      <c r="E823" s="41"/>
      <c r="J823" s="24"/>
      <c r="K823" s="24"/>
      <c r="L823" s="25"/>
      <c r="M823" s="25"/>
    </row>
    <row r="824" spans="5:13" ht="15.75" customHeight="1">
      <c r="E824" s="41"/>
      <c r="J824" s="24"/>
      <c r="K824" s="24"/>
      <c r="L824" s="25"/>
      <c r="M824" s="25"/>
    </row>
    <row r="825" spans="5:13" ht="15.75" customHeight="1">
      <c r="E825" s="41"/>
      <c r="J825" s="24"/>
      <c r="K825" s="24"/>
      <c r="L825" s="25"/>
      <c r="M825" s="25"/>
    </row>
    <row r="826" spans="5:13" ht="15.75" customHeight="1">
      <c r="E826" s="41"/>
      <c r="J826" s="24"/>
      <c r="K826" s="24"/>
      <c r="L826" s="25"/>
      <c r="M826" s="25"/>
    </row>
    <row r="827" spans="5:13" ht="15.75" customHeight="1">
      <c r="E827" s="41"/>
      <c r="J827" s="24"/>
      <c r="K827" s="24"/>
      <c r="L827" s="25"/>
      <c r="M827" s="25"/>
    </row>
    <row r="828" spans="5:13" ht="15.75" customHeight="1">
      <c r="E828" s="41"/>
      <c r="J828" s="24"/>
      <c r="K828" s="24"/>
      <c r="L828" s="25"/>
      <c r="M828" s="25"/>
    </row>
    <row r="829" spans="5:13" ht="15.75" customHeight="1">
      <c r="E829" s="41"/>
      <c r="J829" s="24"/>
      <c r="K829" s="24"/>
      <c r="L829" s="25"/>
      <c r="M829" s="25"/>
    </row>
    <row r="830" spans="5:13" ht="15.75" customHeight="1">
      <c r="E830" s="41"/>
      <c r="J830" s="24"/>
      <c r="K830" s="24"/>
      <c r="L830" s="25"/>
      <c r="M830" s="25"/>
    </row>
    <row r="831" spans="5:13" ht="15.75" customHeight="1">
      <c r="E831" s="41"/>
      <c r="J831" s="24"/>
      <c r="K831" s="24"/>
      <c r="L831" s="25"/>
      <c r="M831" s="25"/>
    </row>
    <row r="832" spans="5:13" ht="15.75" customHeight="1">
      <c r="E832" s="41"/>
      <c r="J832" s="24"/>
      <c r="K832" s="24"/>
      <c r="L832" s="25"/>
      <c r="M832" s="25"/>
    </row>
    <row r="833" spans="5:13" ht="15.75" customHeight="1">
      <c r="E833" s="41"/>
      <c r="J833" s="24"/>
      <c r="K833" s="24"/>
      <c r="L833" s="25"/>
      <c r="M833" s="25"/>
    </row>
    <row r="834" spans="5:13" ht="15.75" customHeight="1">
      <c r="E834" s="41"/>
      <c r="J834" s="24"/>
      <c r="K834" s="24"/>
      <c r="L834" s="25"/>
      <c r="M834" s="25"/>
    </row>
    <row r="835" spans="5:13" ht="15.75" customHeight="1">
      <c r="E835" s="41"/>
      <c r="J835" s="24"/>
      <c r="K835" s="24"/>
      <c r="L835" s="25"/>
      <c r="M835" s="25"/>
    </row>
    <row r="836" spans="5:13" ht="15.75" customHeight="1">
      <c r="E836" s="41"/>
      <c r="J836" s="24"/>
      <c r="K836" s="24"/>
      <c r="L836" s="25"/>
      <c r="M836" s="25"/>
    </row>
    <row r="837" spans="5:13" ht="15.75" customHeight="1">
      <c r="E837" s="41"/>
      <c r="J837" s="24"/>
      <c r="K837" s="24"/>
      <c r="L837" s="25"/>
      <c r="M837" s="25"/>
    </row>
    <row r="838" spans="5:13" ht="15.75" customHeight="1">
      <c r="E838" s="41"/>
      <c r="J838" s="24"/>
      <c r="K838" s="24"/>
      <c r="L838" s="25"/>
      <c r="M838" s="25"/>
    </row>
    <row r="839" spans="5:13" ht="15.75" customHeight="1">
      <c r="E839" s="41"/>
      <c r="J839" s="24"/>
      <c r="K839" s="24"/>
      <c r="L839" s="25"/>
      <c r="M839" s="25"/>
    </row>
    <row r="840" spans="5:13" ht="15.75" customHeight="1">
      <c r="E840" s="41"/>
      <c r="J840" s="24"/>
      <c r="K840" s="24"/>
      <c r="L840" s="25"/>
      <c r="M840" s="25"/>
    </row>
    <row r="841" spans="5:13" ht="15.75" customHeight="1">
      <c r="E841" s="41"/>
      <c r="J841" s="24"/>
      <c r="K841" s="24"/>
      <c r="L841" s="25"/>
      <c r="M841" s="25"/>
    </row>
    <row r="842" spans="5:13" ht="15.75" customHeight="1">
      <c r="E842" s="41"/>
      <c r="J842" s="24"/>
      <c r="K842" s="24"/>
      <c r="L842" s="25"/>
      <c r="M842" s="25"/>
    </row>
    <row r="843" spans="5:13" ht="15.75" customHeight="1">
      <c r="E843" s="41"/>
      <c r="J843" s="24"/>
      <c r="K843" s="24"/>
      <c r="L843" s="25"/>
      <c r="M843" s="25"/>
    </row>
    <row r="844" spans="5:13" ht="15.75" customHeight="1">
      <c r="E844" s="41"/>
      <c r="J844" s="24"/>
      <c r="K844" s="24"/>
      <c r="L844" s="25"/>
      <c r="M844" s="25"/>
    </row>
    <row r="845" spans="5:13" ht="15.75" customHeight="1">
      <c r="E845" s="41"/>
      <c r="J845" s="24"/>
      <c r="K845" s="24"/>
      <c r="L845" s="25"/>
      <c r="M845" s="25"/>
    </row>
    <row r="846" spans="5:13" ht="15.75" customHeight="1">
      <c r="E846" s="41"/>
      <c r="J846" s="24"/>
      <c r="K846" s="24"/>
      <c r="L846" s="25"/>
      <c r="M846" s="25"/>
    </row>
    <row r="847" spans="5:13" ht="15.75" customHeight="1">
      <c r="E847" s="41"/>
      <c r="J847" s="24"/>
      <c r="K847" s="24"/>
      <c r="L847" s="25"/>
      <c r="M847" s="25"/>
    </row>
    <row r="848" spans="5:13" ht="15.75" customHeight="1">
      <c r="E848" s="41"/>
      <c r="J848" s="24"/>
      <c r="K848" s="24"/>
      <c r="L848" s="25"/>
      <c r="M848" s="25"/>
    </row>
    <row r="849" spans="5:13" ht="15.75" customHeight="1">
      <c r="E849" s="41"/>
      <c r="J849" s="24"/>
      <c r="K849" s="24"/>
      <c r="L849" s="25"/>
      <c r="M849" s="25"/>
    </row>
    <row r="850" spans="5:13" ht="15.75" customHeight="1">
      <c r="E850" s="41"/>
      <c r="J850" s="24"/>
      <c r="K850" s="24"/>
      <c r="L850" s="25"/>
      <c r="M850" s="25"/>
    </row>
    <row r="851" spans="5:13" ht="15.75" customHeight="1">
      <c r="E851" s="41"/>
      <c r="J851" s="24"/>
      <c r="K851" s="24"/>
      <c r="L851" s="25"/>
      <c r="M851" s="25"/>
    </row>
    <row r="852" spans="5:13" ht="15.75" customHeight="1">
      <c r="E852" s="41"/>
      <c r="J852" s="24"/>
      <c r="K852" s="24"/>
      <c r="L852" s="25"/>
      <c r="M852" s="25"/>
    </row>
    <row r="853" spans="5:13" ht="15.75" customHeight="1">
      <c r="E853" s="41"/>
      <c r="J853" s="24"/>
      <c r="K853" s="24"/>
      <c r="L853" s="25"/>
      <c r="M853" s="25"/>
    </row>
    <row r="854" spans="5:13" ht="15.75" customHeight="1">
      <c r="E854" s="41"/>
      <c r="J854" s="24"/>
      <c r="K854" s="24"/>
      <c r="L854" s="25"/>
      <c r="M854" s="25"/>
    </row>
    <row r="855" spans="5:13" ht="15.75" customHeight="1">
      <c r="E855" s="41"/>
      <c r="J855" s="24"/>
      <c r="K855" s="24"/>
      <c r="L855" s="25"/>
      <c r="M855" s="25"/>
    </row>
    <row r="856" spans="5:13" ht="15.75" customHeight="1">
      <c r="E856" s="41"/>
      <c r="J856" s="24"/>
      <c r="K856" s="24"/>
      <c r="L856" s="25"/>
      <c r="M856" s="25"/>
    </row>
    <row r="857" spans="5:13" ht="15.75" customHeight="1">
      <c r="E857" s="41"/>
      <c r="J857" s="24"/>
      <c r="K857" s="24"/>
      <c r="L857" s="25"/>
      <c r="M857" s="25"/>
    </row>
    <row r="858" spans="5:13" ht="15.75" customHeight="1">
      <c r="E858" s="41"/>
      <c r="J858" s="24"/>
      <c r="K858" s="24"/>
      <c r="L858" s="25"/>
      <c r="M858" s="25"/>
    </row>
    <row r="859" spans="5:13" ht="15.75" customHeight="1">
      <c r="E859" s="41"/>
      <c r="J859" s="24"/>
      <c r="K859" s="24"/>
      <c r="L859" s="25"/>
      <c r="M859" s="25"/>
    </row>
    <row r="860" spans="5:13" ht="15.75" customHeight="1">
      <c r="E860" s="41"/>
      <c r="J860" s="24"/>
      <c r="K860" s="24"/>
      <c r="L860" s="25"/>
      <c r="M860" s="25"/>
    </row>
    <row r="861" spans="5:13" ht="15.75" customHeight="1">
      <c r="E861" s="41"/>
      <c r="J861" s="24"/>
      <c r="K861" s="24"/>
      <c r="L861" s="25"/>
      <c r="M861" s="25"/>
    </row>
    <row r="862" spans="5:13" ht="15.75" customHeight="1">
      <c r="E862" s="41"/>
      <c r="J862" s="24"/>
      <c r="K862" s="24"/>
      <c r="L862" s="25"/>
      <c r="M862" s="25"/>
    </row>
    <row r="863" spans="5:13" ht="15.75" customHeight="1">
      <c r="E863" s="41"/>
      <c r="J863" s="24"/>
      <c r="K863" s="24"/>
      <c r="L863" s="25"/>
      <c r="M863" s="25"/>
    </row>
    <row r="864" spans="5:13" ht="15.75" customHeight="1">
      <c r="E864" s="41"/>
      <c r="J864" s="24"/>
      <c r="K864" s="24"/>
      <c r="L864" s="25"/>
      <c r="M864" s="25"/>
    </row>
    <row r="865" spans="5:13" ht="15.75" customHeight="1">
      <c r="E865" s="41"/>
      <c r="J865" s="24"/>
      <c r="K865" s="24"/>
      <c r="L865" s="25"/>
      <c r="M865" s="25"/>
    </row>
    <row r="866" spans="5:13" ht="15.75" customHeight="1">
      <c r="E866" s="41"/>
      <c r="J866" s="24"/>
      <c r="K866" s="24"/>
      <c r="L866" s="25"/>
      <c r="M866" s="25"/>
    </row>
    <row r="867" spans="5:13" ht="15.75" customHeight="1">
      <c r="E867" s="41"/>
      <c r="J867" s="24"/>
      <c r="K867" s="24"/>
      <c r="L867" s="25"/>
      <c r="M867" s="25"/>
    </row>
    <row r="868" spans="5:13" ht="15.75" customHeight="1">
      <c r="E868" s="41"/>
      <c r="J868" s="24"/>
      <c r="K868" s="24"/>
      <c r="L868" s="25"/>
      <c r="M868" s="25"/>
    </row>
    <row r="869" spans="5:13" ht="15.75" customHeight="1">
      <c r="E869" s="41"/>
      <c r="J869" s="24"/>
      <c r="K869" s="24"/>
      <c r="L869" s="25"/>
      <c r="M869" s="25"/>
    </row>
    <row r="870" spans="5:13" ht="15.75" customHeight="1">
      <c r="E870" s="41"/>
      <c r="J870" s="24"/>
      <c r="K870" s="24"/>
      <c r="L870" s="25"/>
      <c r="M870" s="25"/>
    </row>
    <row r="871" spans="5:13" ht="15.75" customHeight="1">
      <c r="E871" s="41"/>
      <c r="J871" s="24"/>
      <c r="K871" s="24"/>
      <c r="L871" s="25"/>
      <c r="M871" s="25"/>
    </row>
    <row r="872" spans="5:13" ht="15.75" customHeight="1">
      <c r="E872" s="41"/>
      <c r="J872" s="24"/>
      <c r="K872" s="24"/>
      <c r="L872" s="25"/>
      <c r="M872" s="25"/>
    </row>
    <row r="873" spans="5:13" ht="15.75" customHeight="1">
      <c r="E873" s="41"/>
      <c r="J873" s="24"/>
      <c r="K873" s="24"/>
      <c r="L873" s="25"/>
      <c r="M873" s="25"/>
    </row>
    <row r="874" spans="5:13" ht="15.75" customHeight="1">
      <c r="E874" s="41"/>
      <c r="J874" s="24"/>
      <c r="K874" s="24"/>
      <c r="L874" s="25"/>
      <c r="M874" s="25"/>
    </row>
    <row r="875" spans="5:13" ht="15.75" customHeight="1">
      <c r="E875" s="41"/>
      <c r="J875" s="24"/>
      <c r="K875" s="24"/>
      <c r="L875" s="25"/>
      <c r="M875" s="25"/>
    </row>
    <row r="876" spans="5:13" ht="15.75" customHeight="1">
      <c r="E876" s="41"/>
      <c r="J876" s="24"/>
      <c r="K876" s="24"/>
      <c r="L876" s="25"/>
      <c r="M876" s="25"/>
    </row>
    <row r="877" spans="5:13" ht="15.75" customHeight="1">
      <c r="E877" s="41"/>
      <c r="J877" s="24"/>
      <c r="K877" s="24"/>
      <c r="L877" s="25"/>
      <c r="M877" s="25"/>
    </row>
    <row r="878" spans="5:13" ht="15.75" customHeight="1">
      <c r="E878" s="41"/>
      <c r="J878" s="24"/>
      <c r="K878" s="24"/>
      <c r="L878" s="25"/>
      <c r="M878" s="25"/>
    </row>
    <row r="879" spans="5:13" ht="15.75" customHeight="1">
      <c r="E879" s="41"/>
      <c r="J879" s="24"/>
      <c r="K879" s="24"/>
      <c r="L879" s="25"/>
      <c r="M879" s="25"/>
    </row>
    <row r="880" spans="5:13" ht="15.75" customHeight="1">
      <c r="E880" s="41"/>
      <c r="J880" s="24"/>
      <c r="K880" s="24"/>
      <c r="L880" s="25"/>
      <c r="M880" s="25"/>
    </row>
    <row r="881" spans="5:13" ht="15.75" customHeight="1">
      <c r="E881" s="41"/>
      <c r="J881" s="24"/>
      <c r="K881" s="24"/>
      <c r="L881" s="25"/>
      <c r="M881" s="25"/>
    </row>
    <row r="882" spans="5:13" ht="15.75" customHeight="1">
      <c r="E882" s="41"/>
      <c r="J882" s="24"/>
      <c r="K882" s="24"/>
      <c r="L882" s="25"/>
      <c r="M882" s="25"/>
    </row>
    <row r="883" spans="5:13" ht="15.75" customHeight="1">
      <c r="E883" s="41"/>
      <c r="J883" s="24"/>
      <c r="K883" s="24"/>
      <c r="L883" s="25"/>
      <c r="M883" s="25"/>
    </row>
    <row r="884" spans="5:13" ht="15.75" customHeight="1">
      <c r="E884" s="41"/>
      <c r="J884" s="24"/>
      <c r="K884" s="24"/>
      <c r="L884" s="25"/>
      <c r="M884" s="25"/>
    </row>
    <row r="885" spans="5:13" ht="15.75" customHeight="1">
      <c r="E885" s="41"/>
      <c r="J885" s="24"/>
      <c r="K885" s="24"/>
      <c r="L885" s="25"/>
      <c r="M885" s="25"/>
    </row>
    <row r="886" spans="5:13" ht="15.75" customHeight="1">
      <c r="E886" s="41"/>
      <c r="J886" s="24"/>
      <c r="K886" s="24"/>
      <c r="L886" s="25"/>
      <c r="M886" s="25"/>
    </row>
    <row r="887" spans="5:13" ht="15.75" customHeight="1">
      <c r="E887" s="41"/>
      <c r="J887" s="24"/>
      <c r="K887" s="24"/>
      <c r="L887" s="25"/>
      <c r="M887" s="25"/>
    </row>
    <row r="888" spans="5:13" ht="15.75" customHeight="1">
      <c r="E888" s="41"/>
      <c r="J888" s="24"/>
      <c r="K888" s="24"/>
      <c r="L888" s="25"/>
      <c r="M888" s="25"/>
    </row>
    <row r="889" spans="5:13" ht="15.75" customHeight="1">
      <c r="E889" s="41"/>
      <c r="J889" s="24"/>
      <c r="K889" s="24"/>
      <c r="L889" s="25"/>
      <c r="M889" s="25"/>
    </row>
    <row r="890" spans="5:13" ht="15.75" customHeight="1">
      <c r="E890" s="41"/>
      <c r="J890" s="24"/>
      <c r="K890" s="24"/>
      <c r="L890" s="25"/>
      <c r="M890" s="25"/>
    </row>
    <row r="891" spans="5:13" ht="15.75" customHeight="1">
      <c r="E891" s="41"/>
      <c r="J891" s="24"/>
      <c r="K891" s="24"/>
      <c r="L891" s="25"/>
      <c r="M891" s="25"/>
    </row>
    <row r="892" spans="5:13" ht="15.75" customHeight="1">
      <c r="E892" s="41"/>
      <c r="J892" s="24"/>
      <c r="K892" s="24"/>
      <c r="L892" s="25"/>
      <c r="M892" s="25"/>
    </row>
    <row r="893" spans="5:13" ht="15.75" customHeight="1">
      <c r="E893" s="41"/>
      <c r="J893" s="24"/>
      <c r="K893" s="24"/>
      <c r="L893" s="25"/>
      <c r="M893" s="25"/>
    </row>
    <row r="894" spans="5:13" ht="15.75" customHeight="1">
      <c r="E894" s="41"/>
      <c r="J894" s="24"/>
      <c r="K894" s="24"/>
      <c r="L894" s="25"/>
      <c r="M894" s="25"/>
    </row>
    <row r="895" spans="5:13" ht="15.75" customHeight="1">
      <c r="E895" s="41"/>
      <c r="J895" s="24"/>
      <c r="K895" s="24"/>
      <c r="L895" s="25"/>
      <c r="M895" s="25"/>
    </row>
    <row r="896" spans="5:13" ht="15.75" customHeight="1">
      <c r="E896" s="41"/>
      <c r="J896" s="24"/>
      <c r="K896" s="24"/>
      <c r="L896" s="25"/>
      <c r="M896" s="25"/>
    </row>
    <row r="897" spans="5:13" ht="15.75" customHeight="1">
      <c r="E897" s="41"/>
      <c r="J897" s="24"/>
      <c r="K897" s="24"/>
      <c r="L897" s="25"/>
      <c r="M897" s="25"/>
    </row>
    <row r="898" spans="5:13" ht="15.75" customHeight="1">
      <c r="E898" s="41"/>
      <c r="J898" s="24"/>
      <c r="K898" s="24"/>
      <c r="L898" s="25"/>
      <c r="M898" s="25"/>
    </row>
    <row r="899" spans="5:13" ht="15.75" customHeight="1">
      <c r="E899" s="41"/>
      <c r="J899" s="24"/>
      <c r="K899" s="24"/>
      <c r="L899" s="25"/>
      <c r="M899" s="25"/>
    </row>
    <row r="900" spans="5:13" ht="15.75" customHeight="1">
      <c r="E900" s="41"/>
      <c r="J900" s="24"/>
      <c r="K900" s="24"/>
      <c r="L900" s="25"/>
      <c r="M900" s="25"/>
    </row>
    <row r="901" spans="5:13" ht="15.75" customHeight="1">
      <c r="E901" s="41"/>
      <c r="J901" s="24"/>
      <c r="K901" s="24"/>
      <c r="L901" s="25"/>
      <c r="M901" s="25"/>
    </row>
    <row r="902" spans="5:13" ht="15.75" customHeight="1">
      <c r="E902" s="41"/>
      <c r="J902" s="24"/>
      <c r="K902" s="24"/>
      <c r="L902" s="25"/>
      <c r="M902" s="25"/>
    </row>
    <row r="903" spans="5:13" ht="15.75" customHeight="1">
      <c r="E903" s="41"/>
      <c r="J903" s="24"/>
      <c r="K903" s="24"/>
      <c r="L903" s="25"/>
      <c r="M903" s="25"/>
    </row>
    <row r="904" spans="5:13" ht="15.75" customHeight="1">
      <c r="E904" s="41"/>
      <c r="J904" s="24"/>
      <c r="K904" s="24"/>
      <c r="L904" s="25"/>
      <c r="M904" s="25"/>
    </row>
    <row r="905" spans="5:13" ht="15.75" customHeight="1">
      <c r="E905" s="41"/>
      <c r="J905" s="24"/>
      <c r="K905" s="24"/>
      <c r="L905" s="25"/>
      <c r="M905" s="25"/>
    </row>
    <row r="906" spans="5:13" ht="15.75" customHeight="1">
      <c r="E906" s="41"/>
      <c r="J906" s="24"/>
      <c r="K906" s="24"/>
      <c r="L906" s="25"/>
      <c r="M906" s="25"/>
    </row>
    <row r="907" spans="5:13" ht="15.75" customHeight="1">
      <c r="E907" s="41"/>
      <c r="J907" s="24"/>
      <c r="K907" s="24"/>
      <c r="L907" s="25"/>
      <c r="M907" s="25"/>
    </row>
    <row r="908" spans="5:13" ht="15.75" customHeight="1">
      <c r="E908" s="41"/>
      <c r="J908" s="24"/>
      <c r="K908" s="24"/>
      <c r="L908" s="25"/>
      <c r="M908" s="25"/>
    </row>
    <row r="909" spans="5:13" ht="15.75" customHeight="1">
      <c r="E909" s="41"/>
      <c r="J909" s="24"/>
      <c r="K909" s="24"/>
      <c r="L909" s="25"/>
      <c r="M909" s="25"/>
    </row>
    <row r="910" spans="5:13" ht="15.75" customHeight="1">
      <c r="E910" s="41"/>
      <c r="J910" s="24"/>
      <c r="K910" s="24"/>
      <c r="L910" s="25"/>
      <c r="M910" s="25"/>
    </row>
    <row r="911" spans="5:13" ht="15.75" customHeight="1">
      <c r="E911" s="41"/>
      <c r="J911" s="24"/>
      <c r="K911" s="24"/>
      <c r="L911" s="25"/>
      <c r="M911" s="25"/>
    </row>
    <row r="912" spans="5:13" ht="15.75" customHeight="1">
      <c r="E912" s="41"/>
      <c r="J912" s="24"/>
      <c r="K912" s="24"/>
      <c r="L912" s="25"/>
      <c r="M912" s="25"/>
    </row>
    <row r="913" spans="5:13" ht="15.75" customHeight="1">
      <c r="E913" s="41"/>
      <c r="J913" s="24"/>
      <c r="K913" s="24"/>
      <c r="L913" s="25"/>
      <c r="M913" s="25"/>
    </row>
    <row r="914" spans="5:13" ht="15.75" customHeight="1">
      <c r="E914" s="41"/>
      <c r="J914" s="24"/>
      <c r="K914" s="24"/>
      <c r="L914" s="25"/>
      <c r="M914" s="25"/>
    </row>
    <row r="915" spans="5:13" ht="15.75" customHeight="1">
      <c r="E915" s="41"/>
      <c r="J915" s="24"/>
      <c r="K915" s="24"/>
      <c r="L915" s="25"/>
      <c r="M915" s="25"/>
    </row>
    <row r="916" spans="5:13" ht="15.75" customHeight="1">
      <c r="E916" s="41"/>
      <c r="J916" s="24"/>
      <c r="K916" s="24"/>
      <c r="L916" s="25"/>
      <c r="M916" s="25"/>
    </row>
    <row r="917" spans="5:13" ht="15.75" customHeight="1">
      <c r="E917" s="41"/>
      <c r="J917" s="24"/>
      <c r="K917" s="24"/>
      <c r="L917" s="25"/>
      <c r="M917" s="25"/>
    </row>
    <row r="918" spans="5:13" ht="15.75" customHeight="1">
      <c r="E918" s="41"/>
      <c r="J918" s="24"/>
      <c r="K918" s="24"/>
      <c r="L918" s="25"/>
      <c r="M918" s="25"/>
    </row>
    <row r="919" spans="5:13" ht="15.75" customHeight="1">
      <c r="E919" s="41"/>
      <c r="J919" s="24"/>
      <c r="K919" s="24"/>
      <c r="L919" s="25"/>
      <c r="M919" s="25"/>
    </row>
    <row r="920" spans="5:13" ht="15.75" customHeight="1">
      <c r="E920" s="41"/>
      <c r="J920" s="24"/>
      <c r="K920" s="24"/>
      <c r="L920" s="25"/>
      <c r="M920" s="25"/>
    </row>
    <row r="921" spans="5:13" ht="15.75" customHeight="1">
      <c r="E921" s="41"/>
      <c r="J921" s="24"/>
      <c r="K921" s="24"/>
      <c r="L921" s="25"/>
      <c r="M921" s="25"/>
    </row>
    <row r="922" spans="5:13" ht="15.75" customHeight="1">
      <c r="E922" s="41"/>
      <c r="J922" s="24"/>
      <c r="K922" s="24"/>
      <c r="L922" s="25"/>
      <c r="M922" s="25"/>
    </row>
    <row r="923" spans="5:13" ht="15.75" customHeight="1">
      <c r="E923" s="41"/>
      <c r="J923" s="24"/>
      <c r="K923" s="24"/>
      <c r="L923" s="25"/>
      <c r="M923" s="25"/>
    </row>
    <row r="924" spans="5:13" ht="15.75" customHeight="1">
      <c r="E924" s="41"/>
      <c r="J924" s="24"/>
      <c r="K924" s="24"/>
      <c r="L924" s="25"/>
      <c r="M924" s="25"/>
    </row>
    <row r="925" spans="5:13" ht="15.75" customHeight="1">
      <c r="E925" s="41"/>
      <c r="J925" s="24"/>
      <c r="K925" s="24"/>
      <c r="L925" s="25"/>
      <c r="M925" s="25"/>
    </row>
    <row r="926" spans="5:13" ht="15.75" customHeight="1">
      <c r="E926" s="41"/>
      <c r="J926" s="24"/>
      <c r="K926" s="24"/>
      <c r="L926" s="25"/>
      <c r="M926" s="25"/>
    </row>
    <row r="927" spans="5:13" ht="15.75" customHeight="1">
      <c r="E927" s="41"/>
      <c r="J927" s="24"/>
      <c r="K927" s="24"/>
      <c r="L927" s="25"/>
      <c r="M927" s="25"/>
    </row>
    <row r="928" spans="5:13" ht="15.75" customHeight="1">
      <c r="E928" s="41"/>
      <c r="J928" s="24"/>
      <c r="K928" s="24"/>
      <c r="L928" s="25"/>
      <c r="M928" s="25"/>
    </row>
    <row r="929" spans="5:13" ht="15.75" customHeight="1">
      <c r="E929" s="41"/>
      <c r="J929" s="24"/>
      <c r="K929" s="24"/>
      <c r="L929" s="25"/>
      <c r="M929" s="25"/>
    </row>
    <row r="930" spans="5:13" ht="15.75" customHeight="1">
      <c r="E930" s="41"/>
      <c r="J930" s="24"/>
      <c r="K930" s="24"/>
      <c r="L930" s="25"/>
      <c r="M930" s="25"/>
    </row>
    <row r="931" spans="5:13" ht="15.75" customHeight="1">
      <c r="E931" s="41"/>
      <c r="J931" s="24"/>
      <c r="K931" s="24"/>
      <c r="L931" s="25"/>
      <c r="M931" s="25"/>
    </row>
    <row r="932" spans="5:13" ht="15.75" customHeight="1">
      <c r="E932" s="41"/>
      <c r="J932" s="24"/>
      <c r="K932" s="24"/>
      <c r="L932" s="25"/>
      <c r="M932" s="25"/>
    </row>
    <row r="933" spans="5:13" ht="15.75" customHeight="1">
      <c r="E933" s="41"/>
      <c r="J933" s="24"/>
      <c r="K933" s="24"/>
      <c r="L933" s="25"/>
      <c r="M933" s="25"/>
    </row>
    <row r="934" spans="5:13" ht="15.75" customHeight="1">
      <c r="E934" s="41"/>
      <c r="J934" s="24"/>
      <c r="K934" s="24"/>
      <c r="L934" s="25"/>
      <c r="M934" s="25"/>
    </row>
    <row r="935" spans="5:13" ht="15.75" customHeight="1">
      <c r="E935" s="41"/>
      <c r="J935" s="24"/>
      <c r="K935" s="24"/>
      <c r="L935" s="25"/>
      <c r="M935" s="25"/>
    </row>
    <row r="936" spans="5:13" ht="15.75" customHeight="1">
      <c r="E936" s="41"/>
      <c r="J936" s="24"/>
      <c r="K936" s="24"/>
      <c r="L936" s="25"/>
      <c r="M936" s="25"/>
    </row>
    <row r="937" spans="5:13" ht="15.75" customHeight="1">
      <c r="E937" s="41"/>
      <c r="J937" s="24"/>
      <c r="K937" s="24"/>
      <c r="L937" s="25"/>
      <c r="M937" s="25"/>
    </row>
    <row r="938" spans="5:13" ht="15.75" customHeight="1">
      <c r="E938" s="41"/>
      <c r="J938" s="24"/>
      <c r="K938" s="24"/>
      <c r="L938" s="25"/>
      <c r="M938" s="25"/>
    </row>
    <row r="939" spans="5:13" ht="15.75" customHeight="1">
      <c r="E939" s="41"/>
      <c r="J939" s="24"/>
      <c r="K939" s="24"/>
      <c r="L939" s="25"/>
      <c r="M939" s="25"/>
    </row>
    <row r="940" spans="5:13" ht="15.75" customHeight="1">
      <c r="E940" s="41"/>
      <c r="J940" s="24"/>
      <c r="K940" s="24"/>
      <c r="L940" s="25"/>
      <c r="M940" s="25"/>
    </row>
    <row r="941" spans="5:13" ht="15.75" customHeight="1">
      <c r="E941" s="41"/>
      <c r="J941" s="24"/>
      <c r="K941" s="24"/>
      <c r="L941" s="25"/>
      <c r="M941" s="25"/>
    </row>
    <row r="942" spans="5:13" ht="15.75" customHeight="1">
      <c r="E942" s="41"/>
      <c r="J942" s="24"/>
      <c r="K942" s="24"/>
      <c r="L942" s="25"/>
      <c r="M942" s="25"/>
    </row>
    <row r="943" spans="5:13" ht="15.75" customHeight="1">
      <c r="E943" s="41"/>
      <c r="J943" s="24"/>
      <c r="K943" s="24"/>
      <c r="L943" s="25"/>
      <c r="M943" s="25"/>
    </row>
    <row r="944" spans="5:13" ht="15.75" customHeight="1">
      <c r="E944" s="41"/>
      <c r="J944" s="24"/>
      <c r="K944" s="24"/>
      <c r="L944" s="25"/>
      <c r="M944" s="25"/>
    </row>
    <row r="945" spans="5:13" ht="15.75" customHeight="1">
      <c r="E945" s="41"/>
      <c r="J945" s="24"/>
      <c r="K945" s="24"/>
      <c r="L945" s="25"/>
      <c r="M945" s="25"/>
    </row>
    <row r="946" spans="5:13" ht="15.75" customHeight="1">
      <c r="E946" s="41"/>
      <c r="J946" s="24"/>
      <c r="K946" s="24"/>
      <c r="L946" s="25"/>
      <c r="M946" s="25"/>
    </row>
    <row r="947" spans="5:13" ht="15.75" customHeight="1">
      <c r="E947" s="41"/>
      <c r="J947" s="24"/>
      <c r="K947" s="24"/>
      <c r="L947" s="25"/>
      <c r="M947" s="25"/>
    </row>
    <row r="948" spans="5:13" ht="15.75" customHeight="1">
      <c r="E948" s="41"/>
      <c r="J948" s="24"/>
      <c r="K948" s="24"/>
      <c r="L948" s="25"/>
      <c r="M948" s="25"/>
    </row>
    <row r="949" spans="5:13" ht="15.75" customHeight="1">
      <c r="E949" s="41"/>
      <c r="J949" s="24"/>
      <c r="K949" s="24"/>
      <c r="L949" s="25"/>
      <c r="M949" s="25"/>
    </row>
    <row r="950" spans="5:13" ht="15.75" customHeight="1">
      <c r="E950" s="41"/>
      <c r="J950" s="24"/>
      <c r="K950" s="24"/>
      <c r="L950" s="25"/>
      <c r="M950" s="25"/>
    </row>
    <row r="951" spans="5:13" ht="15.75" customHeight="1">
      <c r="E951" s="41"/>
      <c r="J951" s="24"/>
      <c r="K951" s="24"/>
      <c r="L951" s="25"/>
      <c r="M951" s="25"/>
    </row>
    <row r="952" spans="5:13" ht="15.75" customHeight="1">
      <c r="E952" s="41"/>
      <c r="J952" s="24"/>
      <c r="K952" s="24"/>
      <c r="L952" s="25"/>
      <c r="M952" s="25"/>
    </row>
    <row r="953" spans="5:13" ht="15.75" customHeight="1">
      <c r="E953" s="41"/>
      <c r="J953" s="24"/>
      <c r="K953" s="24"/>
      <c r="L953" s="25"/>
      <c r="M953" s="25"/>
    </row>
    <row r="954" spans="5:13" ht="15.75" customHeight="1">
      <c r="E954" s="41"/>
      <c r="J954" s="24"/>
      <c r="K954" s="24"/>
      <c r="L954" s="25"/>
      <c r="M954" s="25"/>
    </row>
    <row r="955" spans="5:13" ht="15.75" customHeight="1">
      <c r="E955" s="41"/>
      <c r="J955" s="24"/>
      <c r="K955" s="24"/>
      <c r="L955" s="25"/>
      <c r="M955" s="25"/>
    </row>
    <row r="956" spans="5:13" ht="15.75" customHeight="1">
      <c r="E956" s="41"/>
      <c r="J956" s="24"/>
      <c r="K956" s="24"/>
      <c r="L956" s="25"/>
      <c r="M956" s="25"/>
    </row>
    <row r="957" spans="5:13" ht="15.75" customHeight="1">
      <c r="E957" s="41"/>
      <c r="J957" s="24"/>
      <c r="K957" s="24"/>
      <c r="L957" s="25"/>
      <c r="M957" s="25"/>
    </row>
    <row r="958" spans="5:13" ht="15.75" customHeight="1">
      <c r="E958" s="41"/>
      <c r="J958" s="24"/>
      <c r="K958" s="24"/>
      <c r="L958" s="25"/>
      <c r="M958" s="25"/>
    </row>
    <row r="959" spans="5:13" ht="15.75" customHeight="1">
      <c r="E959" s="41"/>
      <c r="J959" s="24"/>
      <c r="K959" s="24"/>
      <c r="L959" s="25"/>
      <c r="M959" s="25"/>
    </row>
  </sheetData>
  <mergeCells count="205">
    <mergeCell ref="L91:L92"/>
    <mergeCell ref="M91:M92"/>
    <mergeCell ref="N91:N92"/>
    <mergeCell ref="M89:M90"/>
    <mergeCell ref="N89:N90"/>
    <mergeCell ref="L79:L80"/>
    <mergeCell ref="M79:M80"/>
    <mergeCell ref="N79:N80"/>
    <mergeCell ref="L81:L82"/>
    <mergeCell ref="M81:M82"/>
    <mergeCell ref="N81:N82"/>
    <mergeCell ref="L83:L84"/>
    <mergeCell ref="L85:L86"/>
    <mergeCell ref="M85:M86"/>
    <mergeCell ref="N85:N86"/>
    <mergeCell ref="L87:L88"/>
    <mergeCell ref="M87:M88"/>
    <mergeCell ref="N87:N88"/>
    <mergeCell ref="L89:L90"/>
    <mergeCell ref="M83:M84"/>
    <mergeCell ref="N83:N84"/>
    <mergeCell ref="L93:L94"/>
    <mergeCell ref="M93:M94"/>
    <mergeCell ref="N93:N94"/>
    <mergeCell ref="J98:N98"/>
    <mergeCell ref="J99:N100"/>
    <mergeCell ref="J101:N102"/>
    <mergeCell ref="J103:N104"/>
    <mergeCell ref="J105:N106"/>
    <mergeCell ref="J121:N122"/>
    <mergeCell ref="L95:L96"/>
    <mergeCell ref="M95:M96"/>
    <mergeCell ref="N95:N96"/>
    <mergeCell ref="A123:N124"/>
    <mergeCell ref="J107:N108"/>
    <mergeCell ref="J109:N110"/>
    <mergeCell ref="J111:N112"/>
    <mergeCell ref="J113:N114"/>
    <mergeCell ref="J115:N116"/>
    <mergeCell ref="J117:N118"/>
    <mergeCell ref="J119:N120"/>
    <mergeCell ref="E98:H98"/>
    <mergeCell ref="B99:D100"/>
    <mergeCell ref="E99:G100"/>
    <mergeCell ref="E101:G102"/>
    <mergeCell ref="B119:D120"/>
    <mergeCell ref="E119:G120"/>
    <mergeCell ref="B121:D122"/>
    <mergeCell ref="E121:G122"/>
    <mergeCell ref="B101:D102"/>
    <mergeCell ref="B103:D104"/>
    <mergeCell ref="E103:G104"/>
    <mergeCell ref="B105:D106"/>
    <mergeCell ref="E105:G106"/>
    <mergeCell ref="B107:D108"/>
    <mergeCell ref="E107:G108"/>
    <mergeCell ref="A99:A122"/>
    <mergeCell ref="M77:M78"/>
    <mergeCell ref="N77:N78"/>
    <mergeCell ref="L65:L66"/>
    <mergeCell ref="M65:M66"/>
    <mergeCell ref="N65:N66"/>
    <mergeCell ref="L73:L74"/>
    <mergeCell ref="M73:M74"/>
    <mergeCell ref="N73:N74"/>
    <mergeCell ref="L77:L78"/>
    <mergeCell ref="M71:M72"/>
    <mergeCell ref="N71:N72"/>
    <mergeCell ref="L67:L68"/>
    <mergeCell ref="M67:M68"/>
    <mergeCell ref="N67:N68"/>
    <mergeCell ref="L69:L70"/>
    <mergeCell ref="M69:M70"/>
    <mergeCell ref="N69:N70"/>
    <mergeCell ref="L71:L72"/>
    <mergeCell ref="L75:L76"/>
    <mergeCell ref="M75:M76"/>
    <mergeCell ref="N75:N76"/>
    <mergeCell ref="R64:S64"/>
    <mergeCell ref="K47:M47"/>
    <mergeCell ref="K48:M48"/>
    <mergeCell ref="K49:M49"/>
    <mergeCell ref="K50:M50"/>
    <mergeCell ref="K51:M51"/>
    <mergeCell ref="R65:S65"/>
    <mergeCell ref="R66:S66"/>
    <mergeCell ref="A10:F15"/>
    <mergeCell ref="A16:F41"/>
    <mergeCell ref="K60:M60"/>
    <mergeCell ref="K61:M61"/>
    <mergeCell ref="K62:M62"/>
    <mergeCell ref="K63:M63"/>
    <mergeCell ref="L64:N64"/>
    <mergeCell ref="G8:I63"/>
    <mergeCell ref="A43:F63"/>
    <mergeCell ref="A64:A66"/>
    <mergeCell ref="B64:B66"/>
    <mergeCell ref="D64:D66"/>
    <mergeCell ref="E64:E66"/>
    <mergeCell ref="F64:I65"/>
    <mergeCell ref="J64:K65"/>
    <mergeCell ref="K52:M52"/>
    <mergeCell ref="K36:M36"/>
    <mergeCell ref="K37:M37"/>
    <mergeCell ref="K38:M38"/>
    <mergeCell ref="K39:M39"/>
    <mergeCell ref="K40:M40"/>
    <mergeCell ref="K41:M41"/>
    <mergeCell ref="A42:F42"/>
    <mergeCell ref="K42:M42"/>
    <mergeCell ref="K15:M15"/>
    <mergeCell ref="K27:M27"/>
    <mergeCell ref="K28:M28"/>
    <mergeCell ref="K29:M29"/>
    <mergeCell ref="K30:M30"/>
    <mergeCell ref="K31:M31"/>
    <mergeCell ref="K32:M32"/>
    <mergeCell ref="K33:M33"/>
    <mergeCell ref="K34:M34"/>
    <mergeCell ref="K35:M35"/>
    <mergeCell ref="K18:M18"/>
    <mergeCell ref="K19:M19"/>
    <mergeCell ref="K20:M20"/>
    <mergeCell ref="K21:M21"/>
    <mergeCell ref="K22:M22"/>
    <mergeCell ref="K23:M23"/>
    <mergeCell ref="K24:M24"/>
    <mergeCell ref="K25:M25"/>
    <mergeCell ref="K26:M26"/>
    <mergeCell ref="K9:M9"/>
    <mergeCell ref="A9:F9"/>
    <mergeCell ref="K10:M10"/>
    <mergeCell ref="K11:M11"/>
    <mergeCell ref="K12:M12"/>
    <mergeCell ref="K13:M13"/>
    <mergeCell ref="K14:M14"/>
    <mergeCell ref="K16:M16"/>
    <mergeCell ref="K17:M17"/>
    <mergeCell ref="A1:A4"/>
    <mergeCell ref="B1:H2"/>
    <mergeCell ref="I1:L1"/>
    <mergeCell ref="M1:N4"/>
    <mergeCell ref="I2:L2"/>
    <mergeCell ref="B3:H4"/>
    <mergeCell ref="I3:L3"/>
    <mergeCell ref="Q8:U8"/>
    <mergeCell ref="J8:N8"/>
    <mergeCell ref="I4:L4"/>
    <mergeCell ref="A5:N5"/>
    <mergeCell ref="A6:N6"/>
    <mergeCell ref="B7:N7"/>
    <mergeCell ref="A8:F8"/>
    <mergeCell ref="B98:D98"/>
    <mergeCell ref="B115:D116"/>
    <mergeCell ref="B117:D118"/>
    <mergeCell ref="B109:D110"/>
    <mergeCell ref="E109:G110"/>
    <mergeCell ref="B111:D112"/>
    <mergeCell ref="E111:G112"/>
    <mergeCell ref="B113:D114"/>
    <mergeCell ref="E113:G114"/>
    <mergeCell ref="E115:G116"/>
    <mergeCell ref="E117:G118"/>
    <mergeCell ref="A85:A86"/>
    <mergeCell ref="C85:C86"/>
    <mergeCell ref="A87:A88"/>
    <mergeCell ref="C87:C88"/>
    <mergeCell ref="A89:A90"/>
    <mergeCell ref="C89:C90"/>
    <mergeCell ref="C91:C92"/>
    <mergeCell ref="C93:C94"/>
    <mergeCell ref="C95:C96"/>
    <mergeCell ref="A91:A92"/>
    <mergeCell ref="A93:A94"/>
    <mergeCell ref="A95:A96"/>
    <mergeCell ref="C73:C74"/>
    <mergeCell ref="C81:C82"/>
    <mergeCell ref="C83:C84"/>
    <mergeCell ref="A73:A74"/>
    <mergeCell ref="A75:A76"/>
    <mergeCell ref="A77:A78"/>
    <mergeCell ref="A79:A80"/>
    <mergeCell ref="C79:C80"/>
    <mergeCell ref="A81:A82"/>
    <mergeCell ref="A83:A84"/>
    <mergeCell ref="C75:C76"/>
    <mergeCell ref="C77:C78"/>
    <mergeCell ref="K46:M46"/>
    <mergeCell ref="K45:M45"/>
    <mergeCell ref="K44:M44"/>
    <mergeCell ref="K43:M43"/>
    <mergeCell ref="C64:C66"/>
    <mergeCell ref="C67:C68"/>
    <mergeCell ref="A69:A70"/>
    <mergeCell ref="C69:C70"/>
    <mergeCell ref="A71:A72"/>
    <mergeCell ref="C71:C72"/>
    <mergeCell ref="A67:A68"/>
    <mergeCell ref="K59:M59"/>
    <mergeCell ref="K53:M53"/>
    <mergeCell ref="K54:M54"/>
    <mergeCell ref="K55:M55"/>
    <mergeCell ref="K56:M56"/>
    <mergeCell ref="K57:M57"/>
    <mergeCell ref="K58:M58"/>
  </mergeCells>
  <pageMargins left="0.62992125984251968" right="0.19685039370078741" top="0.23622047244094491" bottom="0.19685039370078741" header="0" footer="0"/>
  <pageSetup paperSize="9" scale="50" orientation="landscape"/>
  <drawing r:id="rId1"/>
  <legacyDrawing r:id="rId2"/>
  <oleObjects>
    <mc:AlternateContent xmlns:mc="http://schemas.openxmlformats.org/markup-compatibility/2006">
      <mc:Choice Requires="x14">
        <oleObject shapeId="2049" r:id="rId3">
          <objectPr defaultSize="0" autoPict="0" r:id="rId4">
            <anchor mov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2049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986"/>
  <sheetViews>
    <sheetView topLeftCell="A43" zoomScale="59" zoomScaleNormal="59" workbookViewId="0">
      <selection activeCell="A32" sqref="A32:A33"/>
    </sheetView>
  </sheetViews>
  <sheetFormatPr baseColWidth="10" defaultColWidth="14.42578125" defaultRowHeight="15" customHeight="1"/>
  <cols>
    <col min="1" max="1" width="86.85546875" style="2" customWidth="1"/>
    <col min="2" max="2" width="10.28515625" style="2" customWidth="1"/>
    <col min="3" max="3" width="22.140625" style="2" customWidth="1"/>
    <col min="4" max="4" width="10" style="2" customWidth="1"/>
    <col min="5" max="5" width="28.28515625" style="2" customWidth="1"/>
    <col min="6" max="6" width="29.7109375" style="2" customWidth="1"/>
    <col min="7" max="7" width="8" style="2" customWidth="1"/>
    <col min="8" max="8" width="26.28515625" style="2" customWidth="1"/>
    <col min="9" max="9" width="15.85546875" style="2" customWidth="1"/>
    <col min="10" max="10" width="17.85546875" style="2" customWidth="1"/>
    <col min="11" max="11" width="16.85546875" style="2" customWidth="1"/>
    <col min="12" max="12" width="12.7109375" style="2" customWidth="1"/>
    <col min="13" max="13" width="14" style="2" customWidth="1"/>
    <col min="14" max="14" width="24.140625" style="2" customWidth="1"/>
    <col min="15" max="15" width="16.42578125" style="2" customWidth="1"/>
    <col min="16" max="16" width="12.5703125" style="2" customWidth="1"/>
    <col min="17" max="17" width="14.42578125" style="2" customWidth="1"/>
    <col min="18" max="18" width="18.5703125" style="2" customWidth="1"/>
    <col min="19" max="19" width="33.85546875" style="2" customWidth="1"/>
    <col min="20" max="20" width="12.5703125" style="2" hidden="1" customWidth="1"/>
    <col min="21" max="21" width="24.28515625" style="2" customWidth="1"/>
    <col min="22" max="22" width="22.5703125" style="2" customWidth="1"/>
    <col min="23" max="24" width="12.5703125" style="2" customWidth="1"/>
    <col min="25" max="25" width="16.85546875" style="2" customWidth="1"/>
    <col min="26" max="26" width="12.5703125" style="2" customWidth="1"/>
    <col min="27" max="27" width="30.140625" style="2" customWidth="1"/>
    <col min="28" max="28" width="15.42578125" style="2" customWidth="1"/>
    <col min="29" max="29" width="15.85546875" style="2" customWidth="1"/>
    <col min="30" max="30" width="24.42578125" style="2" customWidth="1"/>
    <col min="31" max="31" width="17.140625" style="2" customWidth="1"/>
    <col min="32" max="34" width="12.5703125" style="2" customWidth="1"/>
    <col min="35" max="16384" width="14.42578125" style="2"/>
  </cols>
  <sheetData>
    <row r="1" spans="1:24" ht="37.5" customHeight="1">
      <c r="A1" s="173"/>
      <c r="B1" s="225" t="s">
        <v>121</v>
      </c>
      <c r="C1" s="161"/>
      <c r="D1" s="161"/>
      <c r="E1" s="161"/>
      <c r="F1" s="161"/>
      <c r="G1" s="161"/>
      <c r="H1" s="166"/>
      <c r="I1" s="157" t="s">
        <v>122</v>
      </c>
      <c r="J1" s="155"/>
      <c r="K1" s="155"/>
      <c r="L1" s="156"/>
      <c r="M1" s="178"/>
      <c r="N1" s="166"/>
      <c r="O1" s="44"/>
    </row>
    <row r="2" spans="1:24" ht="37.5" customHeight="1">
      <c r="A2" s="174"/>
      <c r="B2" s="169"/>
      <c r="C2" s="170"/>
      <c r="D2" s="170"/>
      <c r="E2" s="170"/>
      <c r="F2" s="170"/>
      <c r="G2" s="170"/>
      <c r="H2" s="171"/>
      <c r="I2" s="157" t="s">
        <v>123</v>
      </c>
      <c r="J2" s="155"/>
      <c r="K2" s="155"/>
      <c r="L2" s="156"/>
      <c r="M2" s="167"/>
      <c r="N2" s="168"/>
      <c r="O2" s="44"/>
    </row>
    <row r="3" spans="1:24" ht="33.75" customHeight="1">
      <c r="A3" s="174"/>
      <c r="B3" s="225" t="s">
        <v>124</v>
      </c>
      <c r="C3" s="161"/>
      <c r="D3" s="161"/>
      <c r="E3" s="161"/>
      <c r="F3" s="161"/>
      <c r="G3" s="161"/>
      <c r="H3" s="166"/>
      <c r="I3" s="157" t="s">
        <v>125</v>
      </c>
      <c r="J3" s="155"/>
      <c r="K3" s="155"/>
      <c r="L3" s="156"/>
      <c r="M3" s="167"/>
      <c r="N3" s="168"/>
      <c r="O3" s="44"/>
    </row>
    <row r="4" spans="1:24" ht="38.25" customHeight="1">
      <c r="A4" s="175"/>
      <c r="B4" s="169"/>
      <c r="C4" s="170"/>
      <c r="D4" s="170"/>
      <c r="E4" s="170"/>
      <c r="F4" s="170"/>
      <c r="G4" s="170"/>
      <c r="H4" s="171"/>
      <c r="I4" s="157" t="s">
        <v>126</v>
      </c>
      <c r="J4" s="155"/>
      <c r="K4" s="155"/>
      <c r="L4" s="156"/>
      <c r="M4" s="169"/>
      <c r="N4" s="171"/>
      <c r="O4" s="44"/>
    </row>
    <row r="5" spans="1:24" ht="38.25" customHeight="1">
      <c r="A5" s="158"/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44"/>
    </row>
    <row r="6" spans="1:24" ht="31.5" customHeight="1">
      <c r="A6" s="157" t="s">
        <v>59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6"/>
      <c r="O6" s="44"/>
    </row>
    <row r="7" spans="1:24" ht="36" customHeight="1">
      <c r="A7" s="141" t="s">
        <v>1</v>
      </c>
      <c r="B7" s="160" t="s">
        <v>2</v>
      </c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</row>
    <row r="8" spans="1:24" ht="36" customHeight="1">
      <c r="A8" s="162" t="s">
        <v>127</v>
      </c>
      <c r="B8" s="163"/>
      <c r="C8" s="163"/>
      <c r="D8" s="163"/>
      <c r="E8" s="163"/>
      <c r="F8" s="164"/>
      <c r="G8" s="165" t="s">
        <v>155</v>
      </c>
      <c r="H8" s="161"/>
      <c r="I8" s="166"/>
      <c r="J8" s="180" t="s">
        <v>3</v>
      </c>
      <c r="K8" s="155"/>
      <c r="L8" s="155"/>
      <c r="M8" s="155"/>
      <c r="N8" s="156"/>
      <c r="O8" s="46"/>
      <c r="Q8" s="179"/>
      <c r="R8" s="159"/>
      <c r="S8" s="159"/>
      <c r="T8" s="159"/>
      <c r="U8" s="159"/>
    </row>
    <row r="9" spans="1:24" ht="36" customHeight="1">
      <c r="A9" s="162" t="s">
        <v>129</v>
      </c>
      <c r="B9" s="163"/>
      <c r="C9" s="163"/>
      <c r="D9" s="163"/>
      <c r="E9" s="163"/>
      <c r="F9" s="164"/>
      <c r="G9" s="167"/>
      <c r="H9" s="159"/>
      <c r="I9" s="168"/>
      <c r="J9" s="48" t="s">
        <v>4</v>
      </c>
      <c r="K9" s="181" t="s">
        <v>5</v>
      </c>
      <c r="L9" s="155"/>
      <c r="M9" s="156"/>
      <c r="N9" s="48" t="s">
        <v>6</v>
      </c>
      <c r="O9" s="46"/>
      <c r="Q9" s="47"/>
      <c r="R9" s="47"/>
      <c r="S9" s="47"/>
      <c r="T9" s="47"/>
      <c r="U9" s="47"/>
    </row>
    <row r="10" spans="1:24" ht="56.25" customHeight="1">
      <c r="A10" s="242" t="s">
        <v>130</v>
      </c>
      <c r="B10" s="163"/>
      <c r="C10" s="163"/>
      <c r="D10" s="163"/>
      <c r="E10" s="163"/>
      <c r="F10" s="164"/>
      <c r="G10" s="167"/>
      <c r="H10" s="159"/>
      <c r="I10" s="168"/>
      <c r="J10" s="137">
        <v>139</v>
      </c>
      <c r="K10" s="239" t="s">
        <v>195</v>
      </c>
      <c r="L10" s="240"/>
      <c r="M10" s="241"/>
      <c r="N10" s="138">
        <v>25200000</v>
      </c>
      <c r="O10" s="46"/>
      <c r="Q10" s="51"/>
      <c r="R10" s="185"/>
      <c r="S10" s="159"/>
      <c r="T10" s="159"/>
      <c r="U10" s="51"/>
      <c r="W10" s="45"/>
      <c r="X10" s="45"/>
    </row>
    <row r="11" spans="1:24" ht="56.25" customHeight="1">
      <c r="A11" s="243" t="s">
        <v>156</v>
      </c>
      <c r="B11" s="143"/>
      <c r="C11" s="143"/>
      <c r="D11" s="143"/>
      <c r="E11" s="143"/>
      <c r="F11" s="144"/>
      <c r="G11" s="167"/>
      <c r="H11" s="159"/>
      <c r="I11" s="168"/>
      <c r="J11" s="139">
        <v>122</v>
      </c>
      <c r="K11" s="239" t="s">
        <v>196</v>
      </c>
      <c r="L11" s="240"/>
      <c r="M11" s="241"/>
      <c r="N11" s="140">
        <v>21600000</v>
      </c>
      <c r="O11" s="46"/>
      <c r="Q11" s="51"/>
      <c r="R11" s="51"/>
      <c r="S11" s="51"/>
      <c r="T11" s="51"/>
      <c r="U11" s="51"/>
      <c r="W11" s="45"/>
      <c r="X11" s="45"/>
    </row>
    <row r="12" spans="1:24" ht="56.25" customHeight="1">
      <c r="A12" s="146"/>
      <c r="B12" s="146"/>
      <c r="C12" s="146"/>
      <c r="D12" s="146"/>
      <c r="E12" s="146"/>
      <c r="F12" s="147"/>
      <c r="G12" s="167"/>
      <c r="H12" s="159"/>
      <c r="I12" s="168"/>
      <c r="J12" s="139">
        <v>140</v>
      </c>
      <c r="K12" s="239" t="s">
        <v>197</v>
      </c>
      <c r="L12" s="240"/>
      <c r="M12" s="241"/>
      <c r="N12" s="140">
        <v>25200000</v>
      </c>
      <c r="O12" s="46"/>
      <c r="Q12" s="51"/>
      <c r="R12" s="51"/>
      <c r="S12" s="51"/>
      <c r="T12" s="51"/>
      <c r="U12" s="51"/>
      <c r="W12" s="45"/>
      <c r="X12" s="45"/>
    </row>
    <row r="13" spans="1:24" ht="56.25" customHeight="1">
      <c r="A13" s="149"/>
      <c r="B13" s="149"/>
      <c r="C13" s="149"/>
      <c r="D13" s="149"/>
      <c r="E13" s="149"/>
      <c r="F13" s="150"/>
      <c r="G13" s="167"/>
      <c r="H13" s="159"/>
      <c r="I13" s="168"/>
      <c r="J13" s="139">
        <v>114</v>
      </c>
      <c r="K13" s="239" t="s">
        <v>198</v>
      </c>
      <c r="L13" s="240"/>
      <c r="M13" s="241"/>
      <c r="N13" s="140">
        <v>10000000</v>
      </c>
      <c r="O13" s="46"/>
      <c r="Q13" s="51"/>
      <c r="R13" s="51"/>
      <c r="S13" s="51"/>
      <c r="T13" s="51"/>
      <c r="U13" s="51"/>
      <c r="W13" s="45"/>
      <c r="X13" s="45"/>
    </row>
    <row r="14" spans="1:24" ht="56.25" customHeight="1">
      <c r="A14" s="238" t="s">
        <v>157</v>
      </c>
      <c r="B14" s="143"/>
      <c r="C14" s="143"/>
      <c r="D14" s="143"/>
      <c r="E14" s="143"/>
      <c r="F14" s="144"/>
      <c r="G14" s="167"/>
      <c r="H14" s="159"/>
      <c r="I14" s="168"/>
      <c r="J14" s="49"/>
      <c r="K14" s="154"/>
      <c r="L14" s="155"/>
      <c r="M14" s="156"/>
      <c r="N14" s="50"/>
      <c r="O14" s="46"/>
      <c r="Q14" s="51"/>
      <c r="R14" s="51"/>
      <c r="S14" s="51"/>
      <c r="T14" s="51"/>
      <c r="U14" s="51"/>
      <c r="W14" s="45"/>
      <c r="X14" s="45"/>
    </row>
    <row r="15" spans="1:24" ht="56.25" customHeight="1">
      <c r="A15" s="145"/>
      <c r="B15" s="146"/>
      <c r="C15" s="146"/>
      <c r="D15" s="146"/>
      <c r="E15" s="146"/>
      <c r="F15" s="147"/>
      <c r="G15" s="167"/>
      <c r="H15" s="159"/>
      <c r="I15" s="168"/>
      <c r="J15" s="49"/>
      <c r="K15" s="154"/>
      <c r="L15" s="155"/>
      <c r="M15" s="156"/>
      <c r="N15" s="50"/>
      <c r="O15" s="46"/>
      <c r="Q15" s="51"/>
      <c r="R15" s="51"/>
      <c r="S15" s="51"/>
      <c r="T15" s="51"/>
      <c r="U15" s="51"/>
      <c r="W15" s="45"/>
      <c r="X15" s="45"/>
    </row>
    <row r="16" spans="1:24" ht="56.25" customHeight="1">
      <c r="A16" s="148"/>
      <c r="B16" s="149"/>
      <c r="C16" s="149"/>
      <c r="D16" s="149"/>
      <c r="E16" s="149"/>
      <c r="F16" s="150"/>
      <c r="G16" s="167"/>
      <c r="H16" s="159"/>
      <c r="I16" s="168"/>
      <c r="J16" s="49"/>
      <c r="K16" s="154"/>
      <c r="L16" s="155"/>
      <c r="M16" s="156"/>
      <c r="N16" s="50"/>
      <c r="O16" s="46"/>
      <c r="Q16" s="51"/>
      <c r="R16" s="51"/>
      <c r="S16" s="51"/>
      <c r="T16" s="51"/>
      <c r="U16" s="51"/>
      <c r="W16" s="45"/>
      <c r="X16" s="45"/>
    </row>
    <row r="17" spans="1:25" ht="56.25" customHeight="1">
      <c r="A17" s="231" t="s">
        <v>158</v>
      </c>
      <c r="B17" s="143"/>
      <c r="C17" s="143"/>
      <c r="D17" s="143"/>
      <c r="E17" s="143"/>
      <c r="F17" s="144"/>
      <c r="G17" s="167"/>
      <c r="H17" s="159"/>
      <c r="I17" s="168"/>
      <c r="J17" s="86"/>
      <c r="K17" s="154"/>
      <c r="L17" s="155"/>
      <c r="M17" s="156"/>
      <c r="N17" s="87"/>
      <c r="O17" s="46"/>
      <c r="Q17" s="51"/>
      <c r="R17" s="51"/>
      <c r="S17" s="51"/>
      <c r="T17" s="51"/>
      <c r="U17" s="51"/>
      <c r="W17" s="45"/>
      <c r="X17" s="45"/>
    </row>
    <row r="18" spans="1:25" ht="56.25" customHeight="1">
      <c r="A18" s="146"/>
      <c r="B18" s="146"/>
      <c r="C18" s="146"/>
      <c r="D18" s="146"/>
      <c r="E18" s="146"/>
      <c r="F18" s="147"/>
      <c r="G18" s="167"/>
      <c r="H18" s="159"/>
      <c r="I18" s="168"/>
      <c r="J18" s="49"/>
      <c r="K18" s="154"/>
      <c r="L18" s="155"/>
      <c r="M18" s="156"/>
      <c r="N18" s="50"/>
      <c r="O18" s="46"/>
      <c r="Q18" s="51"/>
      <c r="R18" s="51"/>
      <c r="S18" s="51"/>
      <c r="T18" s="51"/>
      <c r="U18" s="51"/>
      <c r="W18" s="45"/>
      <c r="X18" s="45"/>
    </row>
    <row r="19" spans="1:25" ht="56.25" customHeight="1">
      <c r="A19" s="146"/>
      <c r="B19" s="146"/>
      <c r="C19" s="146"/>
      <c r="D19" s="146"/>
      <c r="E19" s="146"/>
      <c r="F19" s="147"/>
      <c r="G19" s="167"/>
      <c r="H19" s="159"/>
      <c r="I19" s="168"/>
      <c r="J19" s="49"/>
      <c r="K19" s="154"/>
      <c r="L19" s="155"/>
      <c r="M19" s="156"/>
      <c r="N19" s="50"/>
      <c r="O19" s="46"/>
      <c r="Q19" s="51"/>
      <c r="R19" s="51"/>
      <c r="S19" s="51"/>
      <c r="T19" s="51"/>
      <c r="U19" s="51"/>
      <c r="W19" s="45"/>
      <c r="X19" s="45"/>
    </row>
    <row r="20" spans="1:25" ht="56.25" customHeight="1">
      <c r="A20" s="146"/>
      <c r="B20" s="146"/>
      <c r="C20" s="146"/>
      <c r="D20" s="146"/>
      <c r="E20" s="146"/>
      <c r="F20" s="147"/>
      <c r="G20" s="167"/>
      <c r="H20" s="159"/>
      <c r="I20" s="168"/>
      <c r="J20" s="49"/>
      <c r="K20" s="154"/>
      <c r="L20" s="155"/>
      <c r="M20" s="156"/>
      <c r="N20" s="50"/>
      <c r="O20" s="46"/>
      <c r="Q20" s="51"/>
      <c r="R20" s="51"/>
      <c r="S20" s="51"/>
      <c r="T20" s="51"/>
      <c r="U20" s="51"/>
      <c r="W20" s="45"/>
      <c r="X20" s="45"/>
    </row>
    <row r="21" spans="1:25" ht="56.25" customHeight="1">
      <c r="A21" s="149"/>
      <c r="B21" s="149"/>
      <c r="C21" s="149"/>
      <c r="D21" s="149"/>
      <c r="E21" s="149"/>
      <c r="F21" s="150"/>
      <c r="G21" s="167"/>
      <c r="H21" s="159"/>
      <c r="I21" s="168"/>
      <c r="J21" s="49"/>
      <c r="K21" s="154"/>
      <c r="L21" s="155"/>
      <c r="M21" s="156"/>
      <c r="N21" s="50"/>
      <c r="O21" s="46"/>
      <c r="Q21" s="51"/>
      <c r="R21" s="51"/>
      <c r="S21" s="51"/>
      <c r="T21" s="51"/>
      <c r="U21" s="51"/>
      <c r="W21" s="45"/>
      <c r="X21" s="45"/>
    </row>
    <row r="22" spans="1:25" ht="56.25" customHeight="1">
      <c r="A22" s="111"/>
      <c r="B22" s="112"/>
      <c r="C22" s="112"/>
      <c r="D22" s="112"/>
      <c r="E22" s="112"/>
      <c r="F22" s="113"/>
      <c r="G22" s="167"/>
      <c r="H22" s="159"/>
      <c r="I22" s="168"/>
      <c r="J22" s="49"/>
      <c r="K22" s="154"/>
      <c r="L22" s="155"/>
      <c r="M22" s="156"/>
      <c r="N22" s="50"/>
      <c r="O22" s="46"/>
      <c r="Q22" s="51"/>
      <c r="R22" s="51"/>
      <c r="S22" s="51"/>
      <c r="T22" s="51"/>
      <c r="U22" s="51"/>
      <c r="W22" s="45"/>
      <c r="X22" s="45"/>
    </row>
    <row r="23" spans="1:25" ht="28.5" customHeight="1">
      <c r="A23" s="198" t="s">
        <v>7</v>
      </c>
      <c r="B23" s="199" t="s">
        <v>120</v>
      </c>
      <c r="C23" s="200" t="s">
        <v>8</v>
      </c>
      <c r="D23" s="200" t="s">
        <v>9</v>
      </c>
      <c r="E23" s="210" t="s">
        <v>10</v>
      </c>
      <c r="F23" s="165" t="s">
        <v>11</v>
      </c>
      <c r="G23" s="161"/>
      <c r="H23" s="161"/>
      <c r="I23" s="166"/>
      <c r="J23" s="165" t="s">
        <v>20</v>
      </c>
      <c r="K23" s="166"/>
      <c r="L23" s="196" t="s">
        <v>12</v>
      </c>
      <c r="M23" s="155"/>
      <c r="N23" s="156"/>
      <c r="Q23" s="3"/>
      <c r="R23" s="190"/>
      <c r="S23" s="159"/>
      <c r="U23" s="5"/>
      <c r="W23" s="6"/>
      <c r="X23" s="7"/>
      <c r="Y23" s="8"/>
    </row>
    <row r="24" spans="1:25" ht="33.75" customHeight="1">
      <c r="A24" s="174"/>
      <c r="B24" s="174"/>
      <c r="C24" s="174"/>
      <c r="D24" s="174"/>
      <c r="E24" s="174"/>
      <c r="F24" s="169"/>
      <c r="G24" s="170"/>
      <c r="H24" s="170"/>
      <c r="I24" s="171"/>
      <c r="J24" s="169"/>
      <c r="K24" s="171"/>
      <c r="L24" s="200" t="s">
        <v>13</v>
      </c>
      <c r="M24" s="200" t="s">
        <v>14</v>
      </c>
      <c r="N24" s="198" t="s">
        <v>15</v>
      </c>
      <c r="Q24" s="9"/>
      <c r="R24" s="190"/>
      <c r="S24" s="159"/>
      <c r="U24" s="7"/>
      <c r="W24" s="6"/>
      <c r="X24" s="7"/>
      <c r="Y24" s="8"/>
    </row>
    <row r="25" spans="1:25" ht="39.75" customHeight="1">
      <c r="A25" s="175"/>
      <c r="B25" s="175"/>
      <c r="C25" s="175"/>
      <c r="D25" s="175"/>
      <c r="E25" s="175"/>
      <c r="F25" s="10" t="s">
        <v>16</v>
      </c>
      <c r="G25" s="10" t="s">
        <v>17</v>
      </c>
      <c r="H25" s="10" t="s">
        <v>18</v>
      </c>
      <c r="I25" s="11" t="s">
        <v>19</v>
      </c>
      <c r="J25" s="10" t="s">
        <v>62</v>
      </c>
      <c r="K25" s="1" t="s">
        <v>21</v>
      </c>
      <c r="L25" s="175"/>
      <c r="M25" s="175"/>
      <c r="N25" s="175"/>
      <c r="Q25" s="9"/>
      <c r="R25" s="190"/>
      <c r="S25" s="159"/>
      <c r="U25" s="7"/>
      <c r="W25" s="6"/>
      <c r="X25" s="7"/>
      <c r="Y25" s="8"/>
    </row>
    <row r="26" spans="1:25" ht="39.75" customHeight="1">
      <c r="A26" s="244" t="s">
        <v>102</v>
      </c>
      <c r="B26" s="58" t="s">
        <v>23</v>
      </c>
      <c r="C26" s="203" t="s">
        <v>103</v>
      </c>
      <c r="D26" s="58">
        <v>1</v>
      </c>
      <c r="E26" s="56">
        <f>16000000+21600000</f>
        <v>37600000</v>
      </c>
      <c r="F26" s="114">
        <f t="shared" ref="F26:F41" si="0">E26</f>
        <v>37600000</v>
      </c>
      <c r="G26" s="115"/>
      <c r="H26" s="115"/>
      <c r="I26" s="116"/>
      <c r="J26" s="117">
        <v>44927</v>
      </c>
      <c r="K26" s="102">
        <v>45015</v>
      </c>
      <c r="L26" s="197">
        <f t="shared" ref="L26:M38" si="1">D27/D26</f>
        <v>0</v>
      </c>
      <c r="M26" s="197">
        <f t="shared" si="1"/>
        <v>1</v>
      </c>
      <c r="N26" s="197">
        <f>+L26*L26/M26</f>
        <v>0</v>
      </c>
      <c r="Q26" s="9"/>
      <c r="R26" s="4"/>
      <c r="S26" s="4"/>
      <c r="U26" s="7"/>
      <c r="W26" s="6"/>
      <c r="X26" s="7"/>
      <c r="Y26" s="8"/>
    </row>
    <row r="27" spans="1:25" ht="39.75" customHeight="1">
      <c r="A27" s="245"/>
      <c r="B27" s="58" t="s">
        <v>25</v>
      </c>
      <c r="C27" s="175"/>
      <c r="D27" s="58"/>
      <c r="E27" s="56">
        <v>37600000</v>
      </c>
      <c r="F27" s="114">
        <f t="shared" si="0"/>
        <v>37600000</v>
      </c>
      <c r="G27" s="115"/>
      <c r="H27" s="115"/>
      <c r="I27" s="116"/>
      <c r="J27" s="117">
        <v>44927</v>
      </c>
      <c r="K27" s="102">
        <v>45015</v>
      </c>
      <c r="L27" s="175"/>
      <c r="M27" s="175"/>
      <c r="N27" s="175"/>
      <c r="Q27" s="9"/>
      <c r="R27" s="4"/>
      <c r="S27" s="4"/>
      <c r="U27" s="7"/>
      <c r="W27" s="6"/>
      <c r="X27" s="7"/>
      <c r="Y27" s="8"/>
    </row>
    <row r="28" spans="1:25" ht="39.75" customHeight="1">
      <c r="A28" s="246" t="s">
        <v>104</v>
      </c>
      <c r="B28" s="17" t="s">
        <v>23</v>
      </c>
      <c r="C28" s="209" t="s">
        <v>105</v>
      </c>
      <c r="D28" s="17">
        <v>1</v>
      </c>
      <c r="E28" s="55">
        <f>40000000+136299000</f>
        <v>176299000</v>
      </c>
      <c r="F28" s="114">
        <f t="shared" si="0"/>
        <v>176299000</v>
      </c>
      <c r="G28" s="118"/>
      <c r="H28" s="118"/>
      <c r="I28" s="119"/>
      <c r="J28" s="117">
        <v>44927</v>
      </c>
      <c r="K28" s="102">
        <v>45015</v>
      </c>
      <c r="L28" s="197">
        <f t="shared" si="1"/>
        <v>0</v>
      </c>
      <c r="M28" s="197">
        <f t="shared" si="1"/>
        <v>0</v>
      </c>
      <c r="N28" s="197" t="e">
        <f>+L28*L28/M28</f>
        <v>#DIV/0!</v>
      </c>
      <c r="Q28" s="9"/>
      <c r="R28" s="4"/>
      <c r="S28" s="4"/>
      <c r="U28" s="7"/>
      <c r="W28" s="6"/>
      <c r="X28" s="7"/>
      <c r="Y28" s="8"/>
    </row>
    <row r="29" spans="1:25" ht="39.75" customHeight="1">
      <c r="A29" s="245"/>
      <c r="B29" s="17" t="s">
        <v>25</v>
      </c>
      <c r="C29" s="175"/>
      <c r="D29" s="17"/>
      <c r="E29" s="55"/>
      <c r="F29" s="114">
        <f t="shared" si="0"/>
        <v>0</v>
      </c>
      <c r="G29" s="118"/>
      <c r="H29" s="118"/>
      <c r="I29" s="119"/>
      <c r="J29" s="117">
        <v>44927</v>
      </c>
      <c r="K29" s="102">
        <v>45015</v>
      </c>
      <c r="L29" s="175"/>
      <c r="M29" s="175"/>
      <c r="N29" s="175"/>
      <c r="Q29" s="9"/>
      <c r="R29" s="4"/>
      <c r="S29" s="4"/>
      <c r="U29" s="7"/>
      <c r="W29" s="6"/>
      <c r="X29" s="7"/>
      <c r="Y29" s="8"/>
    </row>
    <row r="30" spans="1:25" ht="39.75" customHeight="1">
      <c r="A30" s="246" t="s">
        <v>106</v>
      </c>
      <c r="B30" s="17" t="s">
        <v>23</v>
      </c>
      <c r="C30" s="209" t="s">
        <v>107</v>
      </c>
      <c r="D30" s="17">
        <v>2</v>
      </c>
      <c r="E30" s="55">
        <f>2000000+3200000</f>
        <v>5200000</v>
      </c>
      <c r="F30" s="114">
        <f t="shared" si="0"/>
        <v>5200000</v>
      </c>
      <c r="G30" s="118"/>
      <c r="H30" s="118"/>
      <c r="I30" s="119"/>
      <c r="J30" s="117">
        <v>44927</v>
      </c>
      <c r="K30" s="102">
        <v>45015</v>
      </c>
      <c r="L30" s="197">
        <f t="shared" si="1"/>
        <v>0</v>
      </c>
      <c r="M30" s="197">
        <f t="shared" si="1"/>
        <v>0.61538461538461542</v>
      </c>
      <c r="N30" s="197">
        <f>+L30*L30/M30</f>
        <v>0</v>
      </c>
      <c r="Q30" s="9"/>
      <c r="R30" s="4"/>
      <c r="S30" s="4"/>
      <c r="U30" s="7"/>
      <c r="W30" s="6"/>
      <c r="X30" s="7"/>
      <c r="Y30" s="8"/>
    </row>
    <row r="31" spans="1:25" ht="39.75" customHeight="1">
      <c r="A31" s="245"/>
      <c r="B31" s="17" t="s">
        <v>25</v>
      </c>
      <c r="C31" s="175"/>
      <c r="D31" s="17"/>
      <c r="E31" s="55">
        <v>3200000</v>
      </c>
      <c r="F31" s="114">
        <f t="shared" si="0"/>
        <v>3200000</v>
      </c>
      <c r="G31" s="118"/>
      <c r="H31" s="118"/>
      <c r="I31" s="119"/>
      <c r="J31" s="117">
        <v>44927</v>
      </c>
      <c r="K31" s="102">
        <v>45015</v>
      </c>
      <c r="L31" s="175"/>
      <c r="M31" s="175"/>
      <c r="N31" s="175"/>
      <c r="Q31" s="9"/>
      <c r="R31" s="4"/>
      <c r="S31" s="4"/>
      <c r="U31" s="7"/>
      <c r="W31" s="6"/>
      <c r="X31" s="7"/>
      <c r="Y31" s="8"/>
    </row>
    <row r="32" spans="1:25" ht="39.75" customHeight="1">
      <c r="A32" s="244" t="s">
        <v>108</v>
      </c>
      <c r="B32" s="58" t="s">
        <v>23</v>
      </c>
      <c r="C32" s="203" t="s">
        <v>107</v>
      </c>
      <c r="D32" s="58">
        <v>2</v>
      </c>
      <c r="E32" s="56">
        <v>10000000</v>
      </c>
      <c r="F32" s="114">
        <f t="shared" si="0"/>
        <v>10000000</v>
      </c>
      <c r="G32" s="115"/>
      <c r="H32" s="115"/>
      <c r="I32" s="116"/>
      <c r="J32" s="117">
        <v>44927</v>
      </c>
      <c r="K32" s="102">
        <v>45015</v>
      </c>
      <c r="L32" s="197">
        <f t="shared" si="1"/>
        <v>0</v>
      </c>
      <c r="M32" s="197">
        <f t="shared" si="1"/>
        <v>1</v>
      </c>
      <c r="N32" s="197">
        <f>+L32*L32/M32</f>
        <v>0</v>
      </c>
      <c r="Q32" s="9"/>
      <c r="R32" s="4"/>
      <c r="S32" s="4"/>
      <c r="U32" s="7"/>
      <c r="W32" s="6"/>
      <c r="X32" s="7"/>
      <c r="Y32" s="8"/>
    </row>
    <row r="33" spans="1:25" ht="39.75" customHeight="1">
      <c r="A33" s="245"/>
      <c r="B33" s="58" t="s">
        <v>25</v>
      </c>
      <c r="C33" s="175"/>
      <c r="D33" s="58"/>
      <c r="E33" s="56">
        <v>10000000</v>
      </c>
      <c r="F33" s="114">
        <f t="shared" si="0"/>
        <v>10000000</v>
      </c>
      <c r="G33" s="115"/>
      <c r="H33" s="115"/>
      <c r="I33" s="116"/>
      <c r="J33" s="117">
        <v>44927</v>
      </c>
      <c r="K33" s="102">
        <v>45015</v>
      </c>
      <c r="L33" s="175"/>
      <c r="M33" s="175"/>
      <c r="N33" s="175"/>
      <c r="Q33" s="9"/>
      <c r="R33" s="4"/>
      <c r="S33" s="4"/>
      <c r="U33" s="7"/>
      <c r="W33" s="6"/>
      <c r="X33" s="7"/>
      <c r="Y33" s="8"/>
    </row>
    <row r="34" spans="1:25" ht="39.75" customHeight="1">
      <c r="A34" s="246" t="s">
        <v>109</v>
      </c>
      <c r="B34" s="17" t="s">
        <v>23</v>
      </c>
      <c r="C34" s="209" t="s">
        <v>110</v>
      </c>
      <c r="D34" s="17">
        <v>1</v>
      </c>
      <c r="E34" s="55">
        <f>25200000+11640000</f>
        <v>36840000</v>
      </c>
      <c r="F34" s="114">
        <f t="shared" si="0"/>
        <v>36840000</v>
      </c>
      <c r="G34" s="118"/>
      <c r="H34" s="118"/>
      <c r="I34" s="119"/>
      <c r="J34" s="117">
        <v>44927</v>
      </c>
      <c r="K34" s="102">
        <v>45015</v>
      </c>
      <c r="L34" s="197">
        <f t="shared" si="1"/>
        <v>0</v>
      </c>
      <c r="M34" s="197">
        <f t="shared" si="1"/>
        <v>0.68403908794788271</v>
      </c>
      <c r="N34" s="197">
        <f>+L34*L34/M34</f>
        <v>0</v>
      </c>
      <c r="Q34" s="9"/>
      <c r="R34" s="4"/>
      <c r="S34" s="4"/>
      <c r="U34" s="7"/>
      <c r="W34" s="6"/>
      <c r="X34" s="7"/>
      <c r="Y34" s="8"/>
    </row>
    <row r="35" spans="1:25" ht="39.75" customHeight="1">
      <c r="A35" s="245"/>
      <c r="B35" s="17" t="s">
        <v>25</v>
      </c>
      <c r="C35" s="175"/>
      <c r="D35" s="17"/>
      <c r="E35" s="55">
        <v>25200000</v>
      </c>
      <c r="F35" s="114">
        <f t="shared" si="0"/>
        <v>25200000</v>
      </c>
      <c r="G35" s="118"/>
      <c r="H35" s="118"/>
      <c r="I35" s="119"/>
      <c r="J35" s="117">
        <v>44927</v>
      </c>
      <c r="K35" s="102">
        <v>45015</v>
      </c>
      <c r="L35" s="175"/>
      <c r="M35" s="175"/>
      <c r="N35" s="175"/>
      <c r="Q35" s="9"/>
      <c r="R35" s="4"/>
      <c r="S35" s="4"/>
      <c r="U35" s="7"/>
      <c r="W35" s="6"/>
      <c r="X35" s="7"/>
      <c r="Y35" s="8"/>
    </row>
    <row r="36" spans="1:25" ht="27" customHeight="1">
      <c r="A36" s="244" t="s">
        <v>111</v>
      </c>
      <c r="B36" s="58" t="s">
        <v>23</v>
      </c>
      <c r="C36" s="203" t="s">
        <v>112</v>
      </c>
      <c r="D36" s="58">
        <v>1</v>
      </c>
      <c r="E36" s="120">
        <f>4246000+21315000</f>
        <v>25561000</v>
      </c>
      <c r="F36" s="114">
        <f t="shared" si="0"/>
        <v>25561000</v>
      </c>
      <c r="G36" s="43"/>
      <c r="H36" s="43"/>
      <c r="I36" s="43"/>
      <c r="J36" s="117">
        <v>44927</v>
      </c>
      <c r="K36" s="102">
        <v>45015</v>
      </c>
      <c r="L36" s="197">
        <f t="shared" si="1"/>
        <v>0</v>
      </c>
      <c r="M36" s="197">
        <f t="shared" si="1"/>
        <v>0</v>
      </c>
      <c r="N36" s="197" t="e">
        <f>+L36*L36/M36</f>
        <v>#DIV/0!</v>
      </c>
      <c r="U36" s="7"/>
      <c r="W36" s="6"/>
      <c r="X36" s="7"/>
      <c r="Y36" s="8"/>
    </row>
    <row r="37" spans="1:25" ht="27" customHeight="1">
      <c r="A37" s="245"/>
      <c r="B37" s="58" t="s">
        <v>25</v>
      </c>
      <c r="C37" s="175"/>
      <c r="D37" s="58"/>
      <c r="E37" s="120"/>
      <c r="F37" s="114">
        <f t="shared" si="0"/>
        <v>0</v>
      </c>
      <c r="G37" s="43"/>
      <c r="H37" s="43"/>
      <c r="I37" s="43"/>
      <c r="J37" s="117">
        <v>44927</v>
      </c>
      <c r="K37" s="102">
        <v>45015</v>
      </c>
      <c r="L37" s="175"/>
      <c r="M37" s="175"/>
      <c r="N37" s="175"/>
      <c r="U37" s="7"/>
      <c r="W37" s="6"/>
      <c r="X37" s="7"/>
      <c r="Y37" s="8"/>
    </row>
    <row r="38" spans="1:25" ht="19.5" customHeight="1">
      <c r="A38" s="246" t="s">
        <v>113</v>
      </c>
      <c r="B38" s="17" t="s">
        <v>23</v>
      </c>
      <c r="C38" s="209" t="s">
        <v>114</v>
      </c>
      <c r="D38" s="17">
        <v>90</v>
      </c>
      <c r="E38" s="121">
        <f>2500000+6000000</f>
        <v>8500000</v>
      </c>
      <c r="F38" s="114">
        <f t="shared" si="0"/>
        <v>8500000</v>
      </c>
      <c r="G38" s="15"/>
      <c r="H38" s="15"/>
      <c r="I38" s="15"/>
      <c r="J38" s="117">
        <v>44927</v>
      </c>
      <c r="K38" s="102">
        <v>45015</v>
      </c>
      <c r="L38" s="197">
        <f t="shared" si="1"/>
        <v>0</v>
      </c>
      <c r="M38" s="197">
        <f t="shared" si="1"/>
        <v>0.70588235294117652</v>
      </c>
      <c r="N38" s="197">
        <f>+L38*L38/M38</f>
        <v>0</v>
      </c>
      <c r="Y38" s="8"/>
    </row>
    <row r="39" spans="1:25" ht="25.5" customHeight="1">
      <c r="A39" s="245"/>
      <c r="B39" s="17" t="s">
        <v>25</v>
      </c>
      <c r="C39" s="175"/>
      <c r="D39" s="17"/>
      <c r="E39" s="121">
        <v>6000000</v>
      </c>
      <c r="F39" s="114">
        <f t="shared" si="0"/>
        <v>6000000</v>
      </c>
      <c r="G39" s="15"/>
      <c r="H39" s="15"/>
      <c r="I39" s="15"/>
      <c r="J39" s="117">
        <v>44927</v>
      </c>
      <c r="K39" s="102">
        <v>45015</v>
      </c>
      <c r="L39" s="175"/>
      <c r="M39" s="175"/>
      <c r="N39" s="175"/>
    </row>
    <row r="40" spans="1:25" ht="15.75" customHeight="1">
      <c r="A40" s="213" t="s">
        <v>42</v>
      </c>
      <c r="B40" s="16" t="s">
        <v>23</v>
      </c>
      <c r="C40" s="209"/>
      <c r="D40" s="17"/>
      <c r="E40" s="18">
        <f t="shared" ref="E40:E41" si="2">E38+E36+E34+E32+E30+E28+E26</f>
        <v>300000000</v>
      </c>
      <c r="F40" s="42">
        <f t="shared" si="0"/>
        <v>300000000</v>
      </c>
      <c r="G40" s="15"/>
      <c r="H40" s="15"/>
      <c r="I40" s="15"/>
      <c r="J40" s="12">
        <v>44927</v>
      </c>
      <c r="K40" s="13">
        <v>45015</v>
      </c>
      <c r="L40" s="247"/>
      <c r="M40" s="247"/>
      <c r="N40" s="197"/>
    </row>
    <row r="41" spans="1:25" ht="15.75" customHeight="1">
      <c r="A41" s="169"/>
      <c r="B41" s="16" t="s">
        <v>25</v>
      </c>
      <c r="C41" s="175"/>
      <c r="D41" s="17"/>
      <c r="E41" s="18">
        <f t="shared" si="2"/>
        <v>82000000</v>
      </c>
      <c r="F41" s="42">
        <f t="shared" si="0"/>
        <v>82000000</v>
      </c>
      <c r="G41" s="15"/>
      <c r="H41" s="19"/>
      <c r="I41" s="15"/>
      <c r="J41" s="12">
        <v>44927</v>
      </c>
      <c r="K41" s="13">
        <v>45015</v>
      </c>
      <c r="L41" s="175"/>
      <c r="M41" s="175"/>
      <c r="N41" s="175"/>
    </row>
    <row r="42" spans="1:25" ht="15.75" customHeight="1">
      <c r="B42" s="20"/>
      <c r="E42" s="21"/>
      <c r="F42" s="22"/>
      <c r="G42" s="6"/>
      <c r="H42" s="6"/>
      <c r="I42" s="6"/>
      <c r="J42" s="24"/>
      <c r="K42" s="24"/>
      <c r="L42" s="22"/>
      <c r="M42" s="27"/>
      <c r="N42" s="26"/>
      <c r="O42" s="27"/>
    </row>
    <row r="43" spans="1:25" ht="15.75" customHeight="1">
      <c r="A43" s="28" t="s">
        <v>43</v>
      </c>
      <c r="B43" s="214" t="s">
        <v>44</v>
      </c>
      <c r="C43" s="155"/>
      <c r="D43" s="156"/>
      <c r="E43" s="211" t="s">
        <v>45</v>
      </c>
      <c r="F43" s="155"/>
      <c r="G43" s="155"/>
      <c r="H43" s="155"/>
      <c r="I43" s="29"/>
      <c r="J43" s="237" t="s">
        <v>50</v>
      </c>
      <c r="K43" s="155"/>
      <c r="L43" s="155"/>
      <c r="M43" s="155"/>
      <c r="N43" s="156"/>
    </row>
    <row r="44" spans="1:25" ht="26.25" customHeight="1">
      <c r="A44" s="200" t="s">
        <v>89</v>
      </c>
      <c r="B44" s="202" t="s">
        <v>159</v>
      </c>
      <c r="C44" s="161"/>
      <c r="D44" s="166"/>
      <c r="E44" s="202" t="s">
        <v>115</v>
      </c>
      <c r="F44" s="161"/>
      <c r="G44" s="166"/>
      <c r="H44" s="17" t="s">
        <v>23</v>
      </c>
      <c r="I44" s="90">
        <v>1</v>
      </c>
      <c r="J44" s="233" t="s">
        <v>52</v>
      </c>
      <c r="K44" s="161"/>
      <c r="L44" s="161"/>
      <c r="M44" s="161"/>
      <c r="N44" s="166"/>
    </row>
    <row r="45" spans="1:25" ht="18" customHeight="1">
      <c r="A45" s="174"/>
      <c r="B45" s="169"/>
      <c r="C45" s="170"/>
      <c r="D45" s="171"/>
      <c r="E45" s="169"/>
      <c r="F45" s="170"/>
      <c r="G45" s="171"/>
      <c r="H45" s="17" t="s">
        <v>25</v>
      </c>
      <c r="I45" s="17">
        <v>0</v>
      </c>
      <c r="J45" s="169"/>
      <c r="K45" s="170"/>
      <c r="L45" s="170"/>
      <c r="M45" s="170"/>
      <c r="N45" s="171"/>
    </row>
    <row r="46" spans="1:25" ht="43.5" customHeight="1">
      <c r="A46" s="174"/>
      <c r="B46" s="202" t="s">
        <v>160</v>
      </c>
      <c r="C46" s="161"/>
      <c r="D46" s="166"/>
      <c r="E46" s="202" t="s">
        <v>116</v>
      </c>
      <c r="F46" s="161"/>
      <c r="G46" s="166"/>
      <c r="H46" s="17" t="s">
        <v>23</v>
      </c>
      <c r="I46" s="17">
        <v>1</v>
      </c>
      <c r="J46" s="235" t="s">
        <v>54</v>
      </c>
      <c r="K46" s="161"/>
      <c r="L46" s="161"/>
      <c r="M46" s="161"/>
      <c r="N46" s="166"/>
    </row>
    <row r="47" spans="1:25" ht="14.25" customHeight="1">
      <c r="A47" s="174"/>
      <c r="B47" s="169"/>
      <c r="C47" s="170"/>
      <c r="D47" s="171"/>
      <c r="E47" s="169"/>
      <c r="F47" s="170"/>
      <c r="G47" s="171"/>
      <c r="H47" s="17" t="s">
        <v>25</v>
      </c>
      <c r="I47" s="17">
        <v>1</v>
      </c>
      <c r="J47" s="169"/>
      <c r="K47" s="170"/>
      <c r="L47" s="170"/>
      <c r="M47" s="170"/>
      <c r="N47" s="171"/>
    </row>
    <row r="48" spans="1:25" ht="26.25" customHeight="1">
      <c r="A48" s="174"/>
      <c r="B48" s="202" t="s">
        <v>161</v>
      </c>
      <c r="C48" s="161"/>
      <c r="D48" s="166"/>
      <c r="E48" s="202" t="s">
        <v>117</v>
      </c>
      <c r="F48" s="161"/>
      <c r="G48" s="166"/>
      <c r="H48" s="17" t="s">
        <v>23</v>
      </c>
      <c r="I48" s="17">
        <v>2</v>
      </c>
      <c r="J48" s="235" t="s">
        <v>54</v>
      </c>
      <c r="K48" s="161"/>
      <c r="L48" s="161"/>
      <c r="M48" s="161"/>
      <c r="N48" s="166"/>
    </row>
    <row r="49" spans="1:14" ht="18" customHeight="1">
      <c r="A49" s="174"/>
      <c r="B49" s="169"/>
      <c r="C49" s="170"/>
      <c r="D49" s="171"/>
      <c r="E49" s="169"/>
      <c r="F49" s="170"/>
      <c r="G49" s="171"/>
      <c r="H49" s="17" t="s">
        <v>25</v>
      </c>
      <c r="I49" s="90">
        <v>2</v>
      </c>
      <c r="J49" s="169"/>
      <c r="K49" s="170"/>
      <c r="L49" s="170"/>
      <c r="M49" s="170"/>
      <c r="N49" s="171"/>
    </row>
    <row r="50" spans="1:14" ht="37.5" customHeight="1">
      <c r="A50" s="174"/>
      <c r="B50" s="202" t="s">
        <v>162</v>
      </c>
      <c r="C50" s="161"/>
      <c r="D50" s="166"/>
      <c r="E50" s="202" t="s">
        <v>117</v>
      </c>
      <c r="F50" s="161"/>
      <c r="G50" s="166"/>
      <c r="H50" s="17" t="s">
        <v>23</v>
      </c>
      <c r="I50" s="90">
        <v>2</v>
      </c>
      <c r="J50" s="235"/>
      <c r="K50" s="161"/>
      <c r="L50" s="161"/>
      <c r="M50" s="161"/>
      <c r="N50" s="166"/>
    </row>
    <row r="51" spans="1:14" ht="14.25" customHeight="1">
      <c r="A51" s="174"/>
      <c r="B51" s="169"/>
      <c r="C51" s="170"/>
      <c r="D51" s="171"/>
      <c r="E51" s="169"/>
      <c r="F51" s="170"/>
      <c r="G51" s="171"/>
      <c r="H51" s="17" t="s">
        <v>25</v>
      </c>
      <c r="I51" s="90">
        <v>2</v>
      </c>
      <c r="J51" s="169"/>
      <c r="K51" s="170"/>
      <c r="L51" s="170"/>
      <c r="M51" s="170"/>
      <c r="N51" s="171"/>
    </row>
    <row r="52" spans="1:14" ht="31.5" customHeight="1">
      <c r="A52" s="174"/>
      <c r="B52" s="202" t="s">
        <v>163</v>
      </c>
      <c r="C52" s="161"/>
      <c r="D52" s="166"/>
      <c r="E52" s="202" t="s">
        <v>118</v>
      </c>
      <c r="F52" s="161"/>
      <c r="G52" s="166"/>
      <c r="H52" s="17" t="s">
        <v>23</v>
      </c>
      <c r="I52" s="90">
        <v>1</v>
      </c>
      <c r="J52" s="234"/>
      <c r="K52" s="161"/>
      <c r="L52" s="161"/>
      <c r="M52" s="161"/>
      <c r="N52" s="166"/>
    </row>
    <row r="53" spans="1:14" ht="39.75" customHeight="1">
      <c r="A53" s="174"/>
      <c r="B53" s="169"/>
      <c r="C53" s="170"/>
      <c r="D53" s="171"/>
      <c r="E53" s="169"/>
      <c r="F53" s="170"/>
      <c r="G53" s="171"/>
      <c r="H53" s="17" t="s">
        <v>25</v>
      </c>
      <c r="I53" s="90">
        <v>1</v>
      </c>
      <c r="J53" s="169"/>
      <c r="K53" s="170"/>
      <c r="L53" s="170"/>
      <c r="M53" s="170"/>
      <c r="N53" s="171"/>
    </row>
    <row r="54" spans="1:14" ht="26.25" customHeight="1">
      <c r="A54" s="174"/>
      <c r="B54" s="202" t="s">
        <v>164</v>
      </c>
      <c r="C54" s="161"/>
      <c r="D54" s="166"/>
      <c r="E54" s="202" t="s">
        <v>119</v>
      </c>
      <c r="F54" s="161"/>
      <c r="G54" s="166"/>
      <c r="H54" s="17" t="s">
        <v>23</v>
      </c>
      <c r="I54" s="17">
        <v>1</v>
      </c>
      <c r="J54" s="234"/>
      <c r="K54" s="161"/>
      <c r="L54" s="161"/>
      <c r="M54" s="161"/>
      <c r="N54" s="166"/>
    </row>
    <row r="55" spans="1:14" ht="18" customHeight="1">
      <c r="A55" s="174"/>
      <c r="B55" s="169"/>
      <c r="C55" s="170"/>
      <c r="D55" s="171"/>
      <c r="E55" s="169"/>
      <c r="F55" s="170"/>
      <c r="G55" s="171"/>
      <c r="H55" s="17" t="s">
        <v>25</v>
      </c>
      <c r="I55" s="90">
        <v>1</v>
      </c>
      <c r="J55" s="169"/>
      <c r="K55" s="170"/>
      <c r="L55" s="170"/>
      <c r="M55" s="170"/>
      <c r="N55" s="171"/>
    </row>
    <row r="56" spans="1:14" ht="28.5" customHeight="1">
      <c r="A56" s="174"/>
      <c r="B56" s="202" t="s">
        <v>165</v>
      </c>
      <c r="C56" s="161"/>
      <c r="D56" s="166"/>
      <c r="E56" s="202" t="s">
        <v>119</v>
      </c>
      <c r="F56" s="161"/>
      <c r="G56" s="166"/>
      <c r="H56" s="17" t="s">
        <v>23</v>
      </c>
      <c r="I56" s="90">
        <v>150</v>
      </c>
      <c r="J56" s="235"/>
      <c r="K56" s="161"/>
      <c r="L56" s="161"/>
      <c r="M56" s="161"/>
      <c r="N56" s="166"/>
    </row>
    <row r="57" spans="1:14" ht="47.25" customHeight="1">
      <c r="A57" s="174"/>
      <c r="B57" s="169"/>
      <c r="C57" s="170"/>
      <c r="D57" s="171"/>
      <c r="E57" s="169"/>
      <c r="F57" s="170"/>
      <c r="G57" s="171"/>
      <c r="H57" s="17" t="s">
        <v>25</v>
      </c>
      <c r="I57" s="90">
        <v>176</v>
      </c>
      <c r="J57" s="169"/>
      <c r="K57" s="170"/>
      <c r="L57" s="170"/>
      <c r="M57" s="170"/>
      <c r="N57" s="171"/>
    </row>
    <row r="58" spans="1:14" ht="15" customHeight="1">
      <c r="A58" s="248" t="s">
        <v>58</v>
      </c>
      <c r="B58" s="161"/>
      <c r="C58" s="161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6"/>
    </row>
    <row r="59" spans="1:14" ht="15" customHeight="1">
      <c r="A59" s="169"/>
      <c r="B59" s="170"/>
      <c r="C59" s="170"/>
      <c r="D59" s="170"/>
      <c r="E59" s="170"/>
      <c r="F59" s="170"/>
      <c r="G59" s="170"/>
      <c r="H59" s="170"/>
      <c r="I59" s="170"/>
      <c r="J59" s="170"/>
      <c r="K59" s="170"/>
      <c r="L59" s="170"/>
      <c r="M59" s="170"/>
      <c r="N59" s="171"/>
    </row>
    <row r="60" spans="1:14" ht="15.75" customHeight="1">
      <c r="E60" s="41"/>
      <c r="J60" s="24"/>
      <c r="K60" s="24"/>
    </row>
    <row r="61" spans="1:14" ht="15.75" customHeight="1">
      <c r="E61" s="41"/>
      <c r="J61" s="24"/>
      <c r="K61" s="24"/>
    </row>
    <row r="62" spans="1:14" ht="15.75" customHeight="1">
      <c r="E62" s="41"/>
      <c r="J62" s="24"/>
      <c r="K62" s="24"/>
    </row>
    <row r="63" spans="1:14" ht="15.75" customHeight="1">
      <c r="E63" s="41"/>
      <c r="J63" s="24"/>
      <c r="K63" s="24"/>
    </row>
    <row r="64" spans="1:14" ht="15.75" customHeight="1">
      <c r="E64" s="41"/>
      <c r="J64" s="24"/>
      <c r="K64" s="24"/>
    </row>
    <row r="65" spans="5:11" ht="15.75" customHeight="1">
      <c r="E65" s="41"/>
      <c r="J65" s="24"/>
      <c r="K65" s="24"/>
    </row>
    <row r="66" spans="5:11" ht="15.75" customHeight="1">
      <c r="E66" s="41"/>
      <c r="J66" s="24"/>
      <c r="K66" s="24"/>
    </row>
    <row r="67" spans="5:11" ht="15.75" customHeight="1">
      <c r="E67" s="41"/>
      <c r="J67" s="24"/>
      <c r="K67" s="24"/>
    </row>
    <row r="68" spans="5:11" ht="15.75" customHeight="1">
      <c r="E68" s="41"/>
      <c r="J68" s="24"/>
      <c r="K68" s="24"/>
    </row>
    <row r="69" spans="5:11" ht="15.75" customHeight="1">
      <c r="E69" s="41"/>
      <c r="J69" s="24"/>
      <c r="K69" s="24"/>
    </row>
    <row r="70" spans="5:11" ht="15.75" customHeight="1">
      <c r="E70" s="41"/>
      <c r="J70" s="24"/>
      <c r="K70" s="24"/>
    </row>
    <row r="71" spans="5:11" ht="15.75" customHeight="1">
      <c r="E71" s="41"/>
      <c r="J71" s="24"/>
      <c r="K71" s="24"/>
    </row>
    <row r="72" spans="5:11" ht="15.75" customHeight="1">
      <c r="E72" s="41"/>
      <c r="J72" s="24"/>
      <c r="K72" s="24"/>
    </row>
    <row r="73" spans="5:11" ht="15.75" customHeight="1">
      <c r="E73" s="41"/>
      <c r="J73" s="24"/>
      <c r="K73" s="24"/>
    </row>
    <row r="74" spans="5:11" ht="15.75" customHeight="1">
      <c r="E74" s="41"/>
      <c r="J74" s="24"/>
      <c r="K74" s="24"/>
    </row>
    <row r="75" spans="5:11" ht="15.75" customHeight="1">
      <c r="E75" s="41"/>
      <c r="J75" s="24"/>
      <c r="K75" s="24"/>
    </row>
    <row r="76" spans="5:11" ht="15.75" customHeight="1">
      <c r="E76" s="41"/>
      <c r="J76" s="24"/>
      <c r="K76" s="24"/>
    </row>
    <row r="77" spans="5:11" ht="15.75" customHeight="1">
      <c r="E77" s="41"/>
      <c r="J77" s="24"/>
      <c r="K77" s="24"/>
    </row>
    <row r="78" spans="5:11" ht="15.75" customHeight="1">
      <c r="E78" s="41"/>
      <c r="J78" s="24"/>
      <c r="K78" s="24"/>
    </row>
    <row r="79" spans="5:11" ht="15.75" customHeight="1">
      <c r="E79" s="41"/>
      <c r="J79" s="24"/>
      <c r="K79" s="24"/>
    </row>
    <row r="80" spans="5:11" ht="15.75" customHeight="1">
      <c r="E80" s="41"/>
      <c r="J80" s="24"/>
      <c r="K80" s="24"/>
    </row>
    <row r="81" spans="5:11" ht="15.75" customHeight="1">
      <c r="E81" s="41"/>
      <c r="J81" s="24"/>
      <c r="K81" s="24"/>
    </row>
    <row r="82" spans="5:11" ht="15.75" customHeight="1">
      <c r="E82" s="41"/>
      <c r="J82" s="24"/>
      <c r="K82" s="24"/>
    </row>
    <row r="83" spans="5:11" ht="15.75" customHeight="1">
      <c r="E83" s="41"/>
      <c r="J83" s="24"/>
      <c r="K83" s="24"/>
    </row>
    <row r="84" spans="5:11" ht="15.75" customHeight="1">
      <c r="E84" s="41"/>
      <c r="J84" s="24"/>
      <c r="K84" s="24"/>
    </row>
    <row r="85" spans="5:11" ht="15.75" customHeight="1">
      <c r="E85" s="41"/>
      <c r="J85" s="24"/>
      <c r="K85" s="24"/>
    </row>
    <row r="86" spans="5:11" ht="15.75" customHeight="1">
      <c r="E86" s="41"/>
      <c r="J86" s="24"/>
      <c r="K86" s="24"/>
    </row>
    <row r="87" spans="5:11" ht="15.75" customHeight="1">
      <c r="E87" s="41"/>
      <c r="J87" s="24"/>
      <c r="K87" s="24"/>
    </row>
    <row r="88" spans="5:11" ht="15.75" customHeight="1">
      <c r="E88" s="41"/>
      <c r="J88" s="24"/>
      <c r="K88" s="24"/>
    </row>
    <row r="89" spans="5:11" ht="15.75" customHeight="1">
      <c r="E89" s="41"/>
      <c r="J89" s="24"/>
      <c r="K89" s="24"/>
    </row>
    <row r="90" spans="5:11" ht="15.75" customHeight="1">
      <c r="E90" s="41"/>
      <c r="J90" s="24"/>
      <c r="K90" s="24"/>
    </row>
    <row r="91" spans="5:11" ht="15.75" customHeight="1">
      <c r="E91" s="41"/>
      <c r="J91" s="24"/>
      <c r="K91" s="24"/>
    </row>
    <row r="92" spans="5:11" ht="15.75" customHeight="1">
      <c r="E92" s="41"/>
      <c r="J92" s="24"/>
      <c r="K92" s="24"/>
    </row>
    <row r="93" spans="5:11" ht="15.75" customHeight="1">
      <c r="E93" s="41"/>
      <c r="J93" s="24"/>
      <c r="K93" s="24"/>
    </row>
    <row r="94" spans="5:11" ht="15.75" customHeight="1">
      <c r="E94" s="41"/>
      <c r="J94" s="24"/>
      <c r="K94" s="24"/>
    </row>
    <row r="95" spans="5:11" ht="15.75" customHeight="1">
      <c r="E95" s="41"/>
      <c r="J95" s="24"/>
      <c r="K95" s="24"/>
    </row>
    <row r="96" spans="5:11" ht="15.75" customHeight="1">
      <c r="E96" s="41"/>
      <c r="J96" s="24"/>
      <c r="K96" s="24"/>
    </row>
    <row r="97" spans="5:11" ht="15.75" customHeight="1">
      <c r="E97" s="41"/>
      <c r="J97" s="24"/>
      <c r="K97" s="24"/>
    </row>
    <row r="98" spans="5:11" ht="15.75" customHeight="1">
      <c r="E98" s="41"/>
      <c r="J98" s="24"/>
      <c r="K98" s="24"/>
    </row>
    <row r="99" spans="5:11" ht="15.75" customHeight="1">
      <c r="E99" s="41"/>
      <c r="J99" s="24"/>
      <c r="K99" s="24"/>
    </row>
    <row r="100" spans="5:11" ht="15.75" customHeight="1">
      <c r="E100" s="41"/>
      <c r="J100" s="24"/>
      <c r="K100" s="24"/>
    </row>
    <row r="101" spans="5:11" ht="15.75" customHeight="1">
      <c r="E101" s="41"/>
      <c r="J101" s="24"/>
      <c r="K101" s="24"/>
    </row>
    <row r="102" spans="5:11" ht="15.75" customHeight="1">
      <c r="E102" s="41"/>
      <c r="J102" s="24"/>
      <c r="K102" s="24"/>
    </row>
    <row r="103" spans="5:11" ht="15.75" customHeight="1">
      <c r="E103" s="41"/>
      <c r="J103" s="24"/>
      <c r="K103" s="24"/>
    </row>
    <row r="104" spans="5:11" ht="15.75" customHeight="1">
      <c r="E104" s="41"/>
      <c r="J104" s="24"/>
      <c r="K104" s="24"/>
    </row>
    <row r="105" spans="5:11" ht="15.75" customHeight="1">
      <c r="E105" s="41"/>
      <c r="J105" s="24"/>
      <c r="K105" s="24"/>
    </row>
    <row r="106" spans="5:11" ht="15.75" customHeight="1">
      <c r="E106" s="41"/>
      <c r="J106" s="24"/>
      <c r="K106" s="24"/>
    </row>
    <row r="107" spans="5:11" ht="15.75" customHeight="1">
      <c r="E107" s="41"/>
      <c r="J107" s="24"/>
      <c r="K107" s="24"/>
    </row>
    <row r="108" spans="5:11" ht="15.75" customHeight="1">
      <c r="E108" s="41"/>
      <c r="J108" s="24"/>
      <c r="K108" s="24"/>
    </row>
    <row r="109" spans="5:11" ht="15.75" customHeight="1">
      <c r="E109" s="41"/>
      <c r="J109" s="24"/>
      <c r="K109" s="24"/>
    </row>
    <row r="110" spans="5:11" ht="15.75" customHeight="1">
      <c r="E110" s="41"/>
      <c r="J110" s="24"/>
      <c r="K110" s="24"/>
    </row>
    <row r="111" spans="5:11" ht="15.75" customHeight="1">
      <c r="E111" s="41"/>
      <c r="J111" s="24"/>
      <c r="K111" s="24"/>
    </row>
    <row r="112" spans="5:11" ht="15.75" customHeight="1">
      <c r="E112" s="41"/>
      <c r="J112" s="24"/>
      <c r="K112" s="24"/>
    </row>
    <row r="113" spans="5:11" ht="15.75" customHeight="1">
      <c r="E113" s="41"/>
      <c r="J113" s="24"/>
      <c r="K113" s="24"/>
    </row>
    <row r="114" spans="5:11" ht="15.75" customHeight="1">
      <c r="E114" s="41"/>
      <c r="J114" s="24"/>
      <c r="K114" s="24"/>
    </row>
    <row r="115" spans="5:11" ht="15.75" customHeight="1">
      <c r="E115" s="41"/>
      <c r="J115" s="24"/>
      <c r="K115" s="24"/>
    </row>
    <row r="116" spans="5:11" ht="15.75" customHeight="1">
      <c r="E116" s="41"/>
      <c r="J116" s="24"/>
      <c r="K116" s="24"/>
    </row>
    <row r="117" spans="5:11" ht="15.75" customHeight="1">
      <c r="E117" s="41"/>
      <c r="J117" s="24"/>
      <c r="K117" s="24"/>
    </row>
    <row r="118" spans="5:11" ht="15.75" customHeight="1">
      <c r="E118" s="41"/>
      <c r="J118" s="24"/>
      <c r="K118" s="24"/>
    </row>
    <row r="119" spans="5:11" ht="15.75" customHeight="1">
      <c r="E119" s="41"/>
      <c r="J119" s="24"/>
      <c r="K119" s="24"/>
    </row>
    <row r="120" spans="5:11" ht="15.75" customHeight="1">
      <c r="E120" s="41"/>
      <c r="J120" s="24"/>
      <c r="K120" s="24"/>
    </row>
    <row r="121" spans="5:11" ht="15.75" customHeight="1">
      <c r="E121" s="41"/>
      <c r="J121" s="24"/>
      <c r="K121" s="24"/>
    </row>
    <row r="122" spans="5:11" ht="15.75" customHeight="1">
      <c r="E122" s="41"/>
      <c r="J122" s="24"/>
      <c r="K122" s="24"/>
    </row>
    <row r="123" spans="5:11" ht="15.75" customHeight="1">
      <c r="E123" s="41"/>
      <c r="J123" s="24"/>
      <c r="K123" s="24"/>
    </row>
    <row r="124" spans="5:11" ht="15.75" customHeight="1">
      <c r="E124" s="41"/>
      <c r="J124" s="24"/>
      <c r="K124" s="24"/>
    </row>
    <row r="125" spans="5:11" ht="15.75" customHeight="1">
      <c r="E125" s="41"/>
      <c r="J125" s="24"/>
      <c r="K125" s="24"/>
    </row>
    <row r="126" spans="5:11" ht="15.75" customHeight="1">
      <c r="E126" s="41"/>
      <c r="J126" s="24"/>
      <c r="K126" s="24"/>
    </row>
    <row r="127" spans="5:11" ht="15.75" customHeight="1">
      <c r="E127" s="41"/>
      <c r="J127" s="24"/>
      <c r="K127" s="24"/>
    </row>
    <row r="128" spans="5:11" ht="15.75" customHeight="1">
      <c r="E128" s="41"/>
      <c r="J128" s="24"/>
      <c r="K128" s="24"/>
    </row>
    <row r="129" spans="5:11" ht="15.75" customHeight="1">
      <c r="E129" s="41"/>
      <c r="J129" s="24"/>
      <c r="K129" s="24"/>
    </row>
    <row r="130" spans="5:11" ht="15.75" customHeight="1">
      <c r="E130" s="41"/>
      <c r="J130" s="24"/>
      <c r="K130" s="24"/>
    </row>
    <row r="131" spans="5:11" ht="15.75" customHeight="1">
      <c r="E131" s="41"/>
      <c r="J131" s="24"/>
      <c r="K131" s="24"/>
    </row>
    <row r="132" spans="5:11" ht="15.75" customHeight="1">
      <c r="E132" s="41"/>
      <c r="J132" s="24"/>
      <c r="K132" s="24"/>
    </row>
    <row r="133" spans="5:11" ht="15.75" customHeight="1">
      <c r="E133" s="41"/>
      <c r="J133" s="24"/>
      <c r="K133" s="24"/>
    </row>
    <row r="134" spans="5:11" ht="15.75" customHeight="1">
      <c r="E134" s="41"/>
      <c r="J134" s="24"/>
      <c r="K134" s="24"/>
    </row>
    <row r="135" spans="5:11" ht="15.75" customHeight="1">
      <c r="E135" s="41"/>
      <c r="J135" s="24"/>
      <c r="K135" s="24"/>
    </row>
    <row r="136" spans="5:11" ht="15.75" customHeight="1">
      <c r="E136" s="41"/>
      <c r="J136" s="24"/>
      <c r="K136" s="24"/>
    </row>
    <row r="137" spans="5:11" ht="15.75" customHeight="1">
      <c r="E137" s="41"/>
      <c r="J137" s="24"/>
      <c r="K137" s="24"/>
    </row>
    <row r="138" spans="5:11" ht="15.75" customHeight="1">
      <c r="E138" s="41"/>
      <c r="J138" s="24"/>
      <c r="K138" s="24"/>
    </row>
    <row r="139" spans="5:11" ht="15.75" customHeight="1">
      <c r="E139" s="41"/>
      <c r="J139" s="24"/>
      <c r="K139" s="24"/>
    </row>
    <row r="140" spans="5:11" ht="15.75" customHeight="1">
      <c r="E140" s="41"/>
      <c r="J140" s="24"/>
      <c r="K140" s="24"/>
    </row>
    <row r="141" spans="5:11" ht="15.75" customHeight="1">
      <c r="E141" s="41"/>
      <c r="J141" s="24"/>
      <c r="K141" s="24"/>
    </row>
    <row r="142" spans="5:11" ht="15.75" customHeight="1">
      <c r="E142" s="41"/>
      <c r="J142" s="24"/>
      <c r="K142" s="24"/>
    </row>
    <row r="143" spans="5:11" ht="15.75" customHeight="1">
      <c r="E143" s="41"/>
      <c r="J143" s="24"/>
      <c r="K143" s="24"/>
    </row>
    <row r="144" spans="5:11" ht="15.75" customHeight="1">
      <c r="E144" s="41"/>
      <c r="J144" s="24"/>
      <c r="K144" s="24"/>
    </row>
    <row r="145" spans="5:11" ht="15.75" customHeight="1">
      <c r="E145" s="41"/>
      <c r="J145" s="24"/>
      <c r="K145" s="24"/>
    </row>
    <row r="146" spans="5:11" ht="15.75" customHeight="1">
      <c r="E146" s="41"/>
      <c r="J146" s="24"/>
      <c r="K146" s="24"/>
    </row>
    <row r="147" spans="5:11" ht="15.75" customHeight="1">
      <c r="E147" s="41"/>
      <c r="J147" s="24"/>
      <c r="K147" s="24"/>
    </row>
    <row r="148" spans="5:11" ht="15.75" customHeight="1">
      <c r="E148" s="41"/>
      <c r="J148" s="24"/>
      <c r="K148" s="24"/>
    </row>
    <row r="149" spans="5:11" ht="15.75" customHeight="1">
      <c r="E149" s="41"/>
      <c r="J149" s="24"/>
      <c r="K149" s="24"/>
    </row>
    <row r="150" spans="5:11" ht="15.75" customHeight="1">
      <c r="E150" s="41"/>
      <c r="J150" s="24"/>
      <c r="K150" s="24"/>
    </row>
    <row r="151" spans="5:11" ht="15.75" customHeight="1">
      <c r="E151" s="41"/>
      <c r="J151" s="24"/>
      <c r="K151" s="24"/>
    </row>
    <row r="152" spans="5:11" ht="15.75" customHeight="1">
      <c r="E152" s="41"/>
      <c r="J152" s="24"/>
      <c r="K152" s="24"/>
    </row>
    <row r="153" spans="5:11" ht="15.75" customHeight="1">
      <c r="E153" s="41"/>
      <c r="J153" s="24"/>
      <c r="K153" s="24"/>
    </row>
    <row r="154" spans="5:11" ht="15.75" customHeight="1">
      <c r="E154" s="41"/>
      <c r="J154" s="24"/>
      <c r="K154" s="24"/>
    </row>
    <row r="155" spans="5:11" ht="15.75" customHeight="1">
      <c r="E155" s="41"/>
      <c r="J155" s="24"/>
      <c r="K155" s="24"/>
    </row>
    <row r="156" spans="5:11" ht="15.75" customHeight="1">
      <c r="E156" s="41"/>
      <c r="J156" s="24"/>
      <c r="K156" s="24"/>
    </row>
    <row r="157" spans="5:11" ht="15.75" customHeight="1">
      <c r="E157" s="41"/>
      <c r="J157" s="24"/>
      <c r="K157" s="24"/>
    </row>
    <row r="158" spans="5:11" ht="15.75" customHeight="1">
      <c r="E158" s="41"/>
      <c r="J158" s="24"/>
      <c r="K158" s="24"/>
    </row>
    <row r="159" spans="5:11" ht="15.75" customHeight="1">
      <c r="E159" s="41"/>
      <c r="J159" s="24"/>
      <c r="K159" s="24"/>
    </row>
    <row r="160" spans="5:11" ht="15.75" customHeight="1">
      <c r="E160" s="41"/>
      <c r="J160" s="24"/>
      <c r="K160" s="24"/>
    </row>
    <row r="161" spans="5:11" ht="15.75" customHeight="1">
      <c r="E161" s="41"/>
      <c r="J161" s="24"/>
      <c r="K161" s="24"/>
    </row>
    <row r="162" spans="5:11" ht="15.75" customHeight="1">
      <c r="E162" s="41"/>
      <c r="J162" s="24"/>
      <c r="K162" s="24"/>
    </row>
    <row r="163" spans="5:11" ht="15.75" customHeight="1">
      <c r="E163" s="41"/>
      <c r="J163" s="24"/>
      <c r="K163" s="24"/>
    </row>
    <row r="164" spans="5:11" ht="15.75" customHeight="1">
      <c r="E164" s="41"/>
      <c r="J164" s="24"/>
      <c r="K164" s="24"/>
    </row>
    <row r="165" spans="5:11" ht="15.75" customHeight="1">
      <c r="E165" s="41"/>
      <c r="J165" s="24"/>
      <c r="K165" s="24"/>
    </row>
    <row r="166" spans="5:11" ht="15.75" customHeight="1">
      <c r="E166" s="41"/>
      <c r="J166" s="24"/>
      <c r="K166" s="24"/>
    </row>
    <row r="167" spans="5:11" ht="15.75" customHeight="1">
      <c r="E167" s="41"/>
      <c r="J167" s="24"/>
      <c r="K167" s="24"/>
    </row>
    <row r="168" spans="5:11" ht="15.75" customHeight="1">
      <c r="E168" s="41"/>
      <c r="J168" s="24"/>
      <c r="K168" s="24"/>
    </row>
    <row r="169" spans="5:11" ht="15.75" customHeight="1">
      <c r="E169" s="41"/>
      <c r="J169" s="24"/>
      <c r="K169" s="24"/>
    </row>
    <row r="170" spans="5:11" ht="15.75" customHeight="1">
      <c r="E170" s="41"/>
      <c r="J170" s="24"/>
      <c r="K170" s="24"/>
    </row>
    <row r="171" spans="5:11" ht="15.75" customHeight="1">
      <c r="E171" s="41"/>
      <c r="J171" s="24"/>
      <c r="K171" s="24"/>
    </row>
    <row r="172" spans="5:11" ht="15.75" customHeight="1">
      <c r="E172" s="41"/>
      <c r="J172" s="24"/>
      <c r="K172" s="24"/>
    </row>
    <row r="173" spans="5:11" ht="15.75" customHeight="1">
      <c r="E173" s="41"/>
      <c r="J173" s="24"/>
      <c r="K173" s="24"/>
    </row>
    <row r="174" spans="5:11" ht="15.75" customHeight="1">
      <c r="E174" s="41"/>
      <c r="J174" s="24"/>
      <c r="K174" s="24"/>
    </row>
    <row r="175" spans="5:11" ht="15.75" customHeight="1">
      <c r="E175" s="41"/>
      <c r="J175" s="24"/>
      <c r="K175" s="24"/>
    </row>
    <row r="176" spans="5:11" ht="15.75" customHeight="1">
      <c r="E176" s="41"/>
      <c r="J176" s="24"/>
      <c r="K176" s="24"/>
    </row>
    <row r="177" spans="5:11" ht="15.75" customHeight="1">
      <c r="E177" s="41"/>
      <c r="J177" s="24"/>
      <c r="K177" s="24"/>
    </row>
    <row r="178" spans="5:11" ht="15.75" customHeight="1">
      <c r="E178" s="41"/>
      <c r="J178" s="24"/>
      <c r="K178" s="24"/>
    </row>
    <row r="179" spans="5:11" ht="15.75" customHeight="1">
      <c r="E179" s="41"/>
      <c r="J179" s="24"/>
      <c r="K179" s="24"/>
    </row>
    <row r="180" spans="5:11" ht="15.75" customHeight="1">
      <c r="E180" s="41"/>
      <c r="J180" s="24"/>
      <c r="K180" s="24"/>
    </row>
    <row r="181" spans="5:11" ht="15.75" customHeight="1">
      <c r="E181" s="41"/>
      <c r="J181" s="24"/>
      <c r="K181" s="24"/>
    </row>
    <row r="182" spans="5:11" ht="15.75" customHeight="1">
      <c r="E182" s="41"/>
      <c r="J182" s="24"/>
      <c r="K182" s="24"/>
    </row>
    <row r="183" spans="5:11" ht="15.75" customHeight="1">
      <c r="E183" s="41"/>
      <c r="J183" s="24"/>
      <c r="K183" s="24"/>
    </row>
    <row r="184" spans="5:11" ht="15.75" customHeight="1">
      <c r="E184" s="41"/>
      <c r="J184" s="24"/>
      <c r="K184" s="24"/>
    </row>
    <row r="185" spans="5:11" ht="15.75" customHeight="1">
      <c r="E185" s="41"/>
      <c r="J185" s="24"/>
      <c r="K185" s="24"/>
    </row>
    <row r="186" spans="5:11" ht="15.75" customHeight="1">
      <c r="E186" s="41"/>
      <c r="J186" s="24"/>
      <c r="K186" s="24"/>
    </row>
    <row r="187" spans="5:11" ht="15.75" customHeight="1">
      <c r="E187" s="41"/>
      <c r="J187" s="24"/>
      <c r="K187" s="24"/>
    </row>
    <row r="188" spans="5:11" ht="15.75" customHeight="1">
      <c r="E188" s="41"/>
      <c r="J188" s="24"/>
      <c r="K188" s="24"/>
    </row>
    <row r="189" spans="5:11" ht="15.75" customHeight="1">
      <c r="E189" s="41"/>
      <c r="J189" s="24"/>
      <c r="K189" s="24"/>
    </row>
    <row r="190" spans="5:11" ht="15.75" customHeight="1">
      <c r="E190" s="41"/>
      <c r="J190" s="24"/>
      <c r="K190" s="24"/>
    </row>
    <row r="191" spans="5:11" ht="15.75" customHeight="1">
      <c r="E191" s="41"/>
      <c r="J191" s="24"/>
      <c r="K191" s="24"/>
    </row>
    <row r="192" spans="5:11" ht="15.75" customHeight="1">
      <c r="E192" s="41"/>
      <c r="J192" s="24"/>
      <c r="K192" s="24"/>
    </row>
    <row r="193" spans="5:11" ht="15.75" customHeight="1">
      <c r="E193" s="41"/>
      <c r="J193" s="24"/>
      <c r="K193" s="24"/>
    </row>
    <row r="194" spans="5:11" ht="15.75" customHeight="1">
      <c r="E194" s="41"/>
      <c r="J194" s="24"/>
      <c r="K194" s="24"/>
    </row>
    <row r="195" spans="5:11" ht="15.75" customHeight="1">
      <c r="E195" s="41"/>
      <c r="J195" s="24"/>
      <c r="K195" s="24"/>
    </row>
    <row r="196" spans="5:11" ht="15.75" customHeight="1">
      <c r="E196" s="41"/>
      <c r="J196" s="24"/>
      <c r="K196" s="24"/>
    </row>
    <row r="197" spans="5:11" ht="15.75" customHeight="1">
      <c r="E197" s="41"/>
      <c r="J197" s="24"/>
      <c r="K197" s="24"/>
    </row>
    <row r="198" spans="5:11" ht="15.75" customHeight="1">
      <c r="E198" s="41"/>
      <c r="J198" s="24"/>
      <c r="K198" s="24"/>
    </row>
    <row r="199" spans="5:11" ht="15.75" customHeight="1">
      <c r="E199" s="41"/>
      <c r="J199" s="24"/>
      <c r="K199" s="24"/>
    </row>
    <row r="200" spans="5:11" ht="15.75" customHeight="1">
      <c r="E200" s="41"/>
      <c r="J200" s="24"/>
      <c r="K200" s="24"/>
    </row>
    <row r="201" spans="5:11" ht="15.75" customHeight="1">
      <c r="E201" s="41"/>
      <c r="J201" s="24"/>
      <c r="K201" s="24"/>
    </row>
    <row r="202" spans="5:11" ht="15.75" customHeight="1">
      <c r="E202" s="41"/>
      <c r="J202" s="24"/>
      <c r="K202" s="24"/>
    </row>
    <row r="203" spans="5:11" ht="15.75" customHeight="1">
      <c r="E203" s="41"/>
      <c r="J203" s="24"/>
      <c r="K203" s="24"/>
    </row>
    <row r="204" spans="5:11" ht="15.75" customHeight="1">
      <c r="E204" s="41"/>
      <c r="J204" s="24"/>
      <c r="K204" s="24"/>
    </row>
    <row r="205" spans="5:11" ht="15.75" customHeight="1">
      <c r="E205" s="41"/>
      <c r="J205" s="24"/>
      <c r="K205" s="24"/>
    </row>
    <row r="206" spans="5:11" ht="15.75" customHeight="1">
      <c r="E206" s="41"/>
      <c r="J206" s="24"/>
      <c r="K206" s="24"/>
    </row>
    <row r="207" spans="5:11" ht="15.75" customHeight="1">
      <c r="E207" s="41"/>
      <c r="J207" s="24"/>
      <c r="K207" s="24"/>
    </row>
    <row r="208" spans="5:11" ht="15.75" customHeight="1">
      <c r="E208" s="41"/>
      <c r="J208" s="24"/>
      <c r="K208" s="24"/>
    </row>
    <row r="209" spans="5:11" ht="15.75" customHeight="1">
      <c r="E209" s="41"/>
      <c r="J209" s="24"/>
      <c r="K209" s="24"/>
    </row>
    <row r="210" spans="5:11" ht="15.75" customHeight="1">
      <c r="E210" s="41"/>
      <c r="J210" s="24"/>
      <c r="K210" s="24"/>
    </row>
    <row r="211" spans="5:11" ht="15.75" customHeight="1">
      <c r="E211" s="41"/>
      <c r="J211" s="24"/>
      <c r="K211" s="24"/>
    </row>
    <row r="212" spans="5:11" ht="15.75" customHeight="1">
      <c r="E212" s="41"/>
      <c r="J212" s="24"/>
      <c r="K212" s="24"/>
    </row>
    <row r="213" spans="5:11" ht="15.75" customHeight="1">
      <c r="E213" s="41"/>
      <c r="J213" s="24"/>
      <c r="K213" s="24"/>
    </row>
    <row r="214" spans="5:11" ht="15.75" customHeight="1">
      <c r="E214" s="41"/>
      <c r="J214" s="24"/>
      <c r="K214" s="24"/>
    </row>
    <row r="215" spans="5:11" ht="15.75" customHeight="1">
      <c r="E215" s="41"/>
      <c r="J215" s="24"/>
      <c r="K215" s="24"/>
    </row>
    <row r="216" spans="5:11" ht="15.75" customHeight="1">
      <c r="E216" s="41"/>
      <c r="J216" s="24"/>
      <c r="K216" s="24"/>
    </row>
    <row r="217" spans="5:11" ht="15.75" customHeight="1">
      <c r="E217" s="41"/>
      <c r="J217" s="24"/>
      <c r="K217" s="24"/>
    </row>
    <row r="218" spans="5:11" ht="15.75" customHeight="1">
      <c r="E218" s="41"/>
      <c r="J218" s="24"/>
      <c r="K218" s="24"/>
    </row>
    <row r="219" spans="5:11" ht="15.75" customHeight="1">
      <c r="E219" s="41"/>
      <c r="J219" s="24"/>
      <c r="K219" s="24"/>
    </row>
    <row r="220" spans="5:11" ht="15.75" customHeight="1">
      <c r="E220" s="41"/>
      <c r="J220" s="24"/>
      <c r="K220" s="24"/>
    </row>
    <row r="221" spans="5:11" ht="15.75" customHeight="1">
      <c r="E221" s="41"/>
      <c r="J221" s="24"/>
      <c r="K221" s="24"/>
    </row>
    <row r="222" spans="5:11" ht="15.75" customHeight="1">
      <c r="E222" s="41"/>
      <c r="J222" s="24"/>
      <c r="K222" s="24"/>
    </row>
    <row r="223" spans="5:11" ht="15.75" customHeight="1">
      <c r="E223" s="41"/>
      <c r="J223" s="24"/>
      <c r="K223" s="24"/>
    </row>
    <row r="224" spans="5:11" ht="15.75" customHeight="1">
      <c r="E224" s="41"/>
      <c r="J224" s="24"/>
      <c r="K224" s="24"/>
    </row>
    <row r="225" spans="5:11" ht="15.75" customHeight="1">
      <c r="E225" s="41"/>
      <c r="J225" s="24"/>
      <c r="K225" s="24"/>
    </row>
    <row r="226" spans="5:11" ht="15.75" customHeight="1">
      <c r="E226" s="41"/>
      <c r="J226" s="24"/>
      <c r="K226" s="24"/>
    </row>
    <row r="227" spans="5:11" ht="15.75" customHeight="1">
      <c r="E227" s="41"/>
      <c r="J227" s="24"/>
      <c r="K227" s="24"/>
    </row>
    <row r="228" spans="5:11" ht="15.75" customHeight="1">
      <c r="E228" s="41"/>
      <c r="J228" s="24"/>
      <c r="K228" s="24"/>
    </row>
    <row r="229" spans="5:11" ht="15.75" customHeight="1">
      <c r="E229" s="41"/>
      <c r="J229" s="24"/>
      <c r="K229" s="24"/>
    </row>
    <row r="230" spans="5:11" ht="15.75" customHeight="1">
      <c r="E230" s="41"/>
      <c r="J230" s="24"/>
      <c r="K230" s="24"/>
    </row>
    <row r="231" spans="5:11" ht="15.75" customHeight="1">
      <c r="E231" s="41"/>
      <c r="J231" s="24"/>
      <c r="K231" s="24"/>
    </row>
    <row r="232" spans="5:11" ht="15.75" customHeight="1">
      <c r="E232" s="41"/>
      <c r="J232" s="24"/>
      <c r="K232" s="24"/>
    </row>
    <row r="233" spans="5:11" ht="15.75" customHeight="1">
      <c r="E233" s="41"/>
      <c r="J233" s="24"/>
      <c r="K233" s="24"/>
    </row>
    <row r="234" spans="5:11" ht="15.75" customHeight="1">
      <c r="E234" s="41"/>
      <c r="J234" s="24"/>
      <c r="K234" s="24"/>
    </row>
    <row r="235" spans="5:11" ht="15.75" customHeight="1">
      <c r="E235" s="41"/>
      <c r="J235" s="24"/>
      <c r="K235" s="24"/>
    </row>
    <row r="236" spans="5:11" ht="15.75" customHeight="1">
      <c r="E236" s="41"/>
      <c r="J236" s="24"/>
      <c r="K236" s="24"/>
    </row>
    <row r="237" spans="5:11" ht="15.75" customHeight="1">
      <c r="E237" s="41"/>
      <c r="J237" s="24"/>
      <c r="K237" s="24"/>
    </row>
    <row r="238" spans="5:11" ht="15.75" customHeight="1">
      <c r="E238" s="41"/>
      <c r="J238" s="24"/>
      <c r="K238" s="24"/>
    </row>
    <row r="239" spans="5:11" ht="15.75" customHeight="1">
      <c r="E239" s="41"/>
      <c r="J239" s="24"/>
      <c r="K239" s="24"/>
    </row>
    <row r="240" spans="5:11" ht="15.75" customHeight="1">
      <c r="E240" s="41"/>
      <c r="J240" s="24"/>
      <c r="K240" s="24"/>
    </row>
    <row r="241" spans="5:11" ht="15.75" customHeight="1">
      <c r="E241" s="41"/>
      <c r="J241" s="24"/>
      <c r="K241" s="24"/>
    </row>
    <row r="242" spans="5:11" ht="15.75" customHeight="1">
      <c r="E242" s="41"/>
      <c r="J242" s="24"/>
      <c r="K242" s="24"/>
    </row>
    <row r="243" spans="5:11" ht="15.75" customHeight="1">
      <c r="E243" s="41"/>
      <c r="J243" s="24"/>
      <c r="K243" s="24"/>
    </row>
    <row r="244" spans="5:11" ht="15.75" customHeight="1">
      <c r="E244" s="41"/>
      <c r="J244" s="24"/>
      <c r="K244" s="24"/>
    </row>
    <row r="245" spans="5:11" ht="15.75" customHeight="1">
      <c r="E245" s="41"/>
      <c r="J245" s="24"/>
      <c r="K245" s="24"/>
    </row>
    <row r="246" spans="5:11" ht="15.75" customHeight="1">
      <c r="E246" s="41"/>
      <c r="J246" s="24"/>
      <c r="K246" s="24"/>
    </row>
    <row r="247" spans="5:11" ht="15.75" customHeight="1">
      <c r="E247" s="41"/>
      <c r="J247" s="24"/>
      <c r="K247" s="24"/>
    </row>
    <row r="248" spans="5:11" ht="15.75" customHeight="1">
      <c r="E248" s="41"/>
      <c r="J248" s="24"/>
      <c r="K248" s="24"/>
    </row>
    <row r="249" spans="5:11" ht="15.75" customHeight="1">
      <c r="E249" s="41"/>
      <c r="J249" s="24"/>
      <c r="K249" s="24"/>
    </row>
    <row r="250" spans="5:11" ht="15.75" customHeight="1">
      <c r="E250" s="41"/>
      <c r="J250" s="24"/>
      <c r="K250" s="24"/>
    </row>
    <row r="251" spans="5:11" ht="15.75" customHeight="1">
      <c r="E251" s="41"/>
      <c r="J251" s="24"/>
      <c r="K251" s="24"/>
    </row>
    <row r="252" spans="5:11" ht="15.75" customHeight="1">
      <c r="E252" s="41"/>
      <c r="J252" s="24"/>
      <c r="K252" s="24"/>
    </row>
    <row r="253" spans="5:11" ht="15.75" customHeight="1">
      <c r="E253" s="41"/>
      <c r="J253" s="24"/>
      <c r="K253" s="24"/>
    </row>
    <row r="254" spans="5:11" ht="15.75" customHeight="1">
      <c r="E254" s="41"/>
      <c r="J254" s="24"/>
      <c r="K254" s="24"/>
    </row>
    <row r="255" spans="5:11" ht="15.75" customHeight="1">
      <c r="E255" s="41"/>
      <c r="J255" s="24"/>
      <c r="K255" s="24"/>
    </row>
    <row r="256" spans="5:11" ht="15.75" customHeight="1">
      <c r="E256" s="41"/>
      <c r="J256" s="24"/>
      <c r="K256" s="24"/>
    </row>
    <row r="257" spans="5:11" ht="15.75" customHeight="1">
      <c r="E257" s="41"/>
      <c r="J257" s="24"/>
      <c r="K257" s="24"/>
    </row>
    <row r="258" spans="5:11" ht="15.75" customHeight="1">
      <c r="E258" s="41"/>
      <c r="J258" s="24"/>
      <c r="K258" s="24"/>
    </row>
    <row r="259" spans="5:11" ht="15.75" customHeight="1">
      <c r="E259" s="41"/>
      <c r="J259" s="24"/>
      <c r="K259" s="24"/>
    </row>
    <row r="260" spans="5:11" ht="15.75" customHeight="1">
      <c r="E260" s="41"/>
      <c r="J260" s="24"/>
      <c r="K260" s="24"/>
    </row>
    <row r="261" spans="5:11" ht="15.75" customHeight="1">
      <c r="E261" s="41"/>
      <c r="J261" s="24"/>
      <c r="K261" s="24"/>
    </row>
    <row r="262" spans="5:11" ht="15.75" customHeight="1">
      <c r="E262" s="41"/>
      <c r="J262" s="24"/>
      <c r="K262" s="24"/>
    </row>
    <row r="263" spans="5:11" ht="15.75" customHeight="1">
      <c r="E263" s="41"/>
      <c r="J263" s="24"/>
      <c r="K263" s="24"/>
    </row>
    <row r="264" spans="5:11" ht="15.75" customHeight="1">
      <c r="E264" s="41"/>
      <c r="J264" s="24"/>
      <c r="K264" s="24"/>
    </row>
    <row r="265" spans="5:11" ht="15.75" customHeight="1">
      <c r="E265" s="41"/>
      <c r="J265" s="24"/>
      <c r="K265" s="24"/>
    </row>
    <row r="266" spans="5:11" ht="15.75" customHeight="1">
      <c r="E266" s="41"/>
      <c r="J266" s="24"/>
      <c r="K266" s="24"/>
    </row>
    <row r="267" spans="5:11" ht="15.75" customHeight="1">
      <c r="E267" s="41"/>
      <c r="J267" s="24"/>
      <c r="K267" s="24"/>
    </row>
    <row r="268" spans="5:11" ht="15.75" customHeight="1">
      <c r="E268" s="41"/>
      <c r="J268" s="24"/>
      <c r="K268" s="24"/>
    </row>
    <row r="269" spans="5:11" ht="15.75" customHeight="1">
      <c r="E269" s="41"/>
      <c r="J269" s="24"/>
      <c r="K269" s="24"/>
    </row>
    <row r="270" spans="5:11" ht="15.75" customHeight="1">
      <c r="E270" s="41"/>
      <c r="J270" s="24"/>
      <c r="K270" s="24"/>
    </row>
    <row r="271" spans="5:11" ht="15.75" customHeight="1">
      <c r="E271" s="41"/>
      <c r="J271" s="24"/>
      <c r="K271" s="24"/>
    </row>
    <row r="272" spans="5:11" ht="15.75" customHeight="1">
      <c r="E272" s="41"/>
      <c r="J272" s="24"/>
      <c r="K272" s="24"/>
    </row>
    <row r="273" spans="5:11" ht="15.75" customHeight="1">
      <c r="E273" s="41"/>
      <c r="J273" s="24"/>
      <c r="K273" s="24"/>
    </row>
    <row r="274" spans="5:11" ht="15.75" customHeight="1">
      <c r="E274" s="41"/>
      <c r="J274" s="24"/>
      <c r="K274" s="24"/>
    </row>
    <row r="275" spans="5:11" ht="15.75" customHeight="1">
      <c r="E275" s="41"/>
      <c r="J275" s="24"/>
      <c r="K275" s="24"/>
    </row>
    <row r="276" spans="5:11" ht="15.75" customHeight="1">
      <c r="E276" s="41"/>
      <c r="J276" s="24"/>
      <c r="K276" s="24"/>
    </row>
    <row r="277" spans="5:11" ht="15.75" customHeight="1">
      <c r="E277" s="41"/>
      <c r="J277" s="24"/>
      <c r="K277" s="24"/>
    </row>
    <row r="278" spans="5:11" ht="15.75" customHeight="1">
      <c r="E278" s="41"/>
      <c r="J278" s="24"/>
      <c r="K278" s="24"/>
    </row>
    <row r="279" spans="5:11" ht="15.75" customHeight="1">
      <c r="E279" s="41"/>
      <c r="J279" s="24"/>
      <c r="K279" s="24"/>
    </row>
    <row r="280" spans="5:11" ht="15.75" customHeight="1">
      <c r="E280" s="41"/>
      <c r="J280" s="24"/>
      <c r="K280" s="24"/>
    </row>
    <row r="281" spans="5:11" ht="15.75" customHeight="1">
      <c r="E281" s="41"/>
      <c r="J281" s="24"/>
      <c r="K281" s="24"/>
    </row>
    <row r="282" spans="5:11" ht="15.75" customHeight="1">
      <c r="E282" s="41"/>
      <c r="J282" s="24"/>
      <c r="K282" s="24"/>
    </row>
    <row r="283" spans="5:11" ht="15.75" customHeight="1">
      <c r="E283" s="41"/>
      <c r="J283" s="24"/>
      <c r="K283" s="24"/>
    </row>
    <row r="284" spans="5:11" ht="15.75" customHeight="1">
      <c r="E284" s="41"/>
      <c r="J284" s="24"/>
      <c r="K284" s="24"/>
    </row>
    <row r="285" spans="5:11" ht="15.75" customHeight="1">
      <c r="E285" s="41"/>
      <c r="J285" s="24"/>
      <c r="K285" s="24"/>
    </row>
    <row r="286" spans="5:11" ht="15.75" customHeight="1">
      <c r="E286" s="41"/>
      <c r="J286" s="24"/>
      <c r="K286" s="24"/>
    </row>
    <row r="287" spans="5:11" ht="15.75" customHeight="1">
      <c r="E287" s="41"/>
      <c r="J287" s="24"/>
      <c r="K287" s="24"/>
    </row>
    <row r="288" spans="5:11" ht="15.75" customHeight="1">
      <c r="E288" s="41"/>
      <c r="J288" s="24"/>
      <c r="K288" s="24"/>
    </row>
    <row r="289" spans="5:11" ht="15.75" customHeight="1">
      <c r="E289" s="41"/>
      <c r="J289" s="24"/>
      <c r="K289" s="24"/>
    </row>
    <row r="290" spans="5:11" ht="15.75" customHeight="1">
      <c r="E290" s="41"/>
      <c r="J290" s="24"/>
      <c r="K290" s="24"/>
    </row>
    <row r="291" spans="5:11" ht="15.75" customHeight="1">
      <c r="E291" s="41"/>
      <c r="J291" s="24"/>
      <c r="K291" s="24"/>
    </row>
    <row r="292" spans="5:11" ht="15.75" customHeight="1">
      <c r="E292" s="41"/>
      <c r="J292" s="24"/>
      <c r="K292" s="24"/>
    </row>
    <row r="293" spans="5:11" ht="15.75" customHeight="1">
      <c r="E293" s="41"/>
      <c r="J293" s="24"/>
      <c r="K293" s="24"/>
    </row>
    <row r="294" spans="5:11" ht="15.75" customHeight="1">
      <c r="E294" s="41"/>
      <c r="J294" s="24"/>
      <c r="K294" s="24"/>
    </row>
    <row r="295" spans="5:11" ht="15.75" customHeight="1">
      <c r="E295" s="41"/>
      <c r="J295" s="24"/>
      <c r="K295" s="24"/>
    </row>
    <row r="296" spans="5:11" ht="15.75" customHeight="1">
      <c r="E296" s="41"/>
      <c r="J296" s="24"/>
      <c r="K296" s="24"/>
    </row>
    <row r="297" spans="5:11" ht="15.75" customHeight="1">
      <c r="E297" s="41"/>
      <c r="J297" s="24"/>
      <c r="K297" s="24"/>
    </row>
    <row r="298" spans="5:11" ht="15.75" customHeight="1">
      <c r="E298" s="41"/>
      <c r="J298" s="24"/>
      <c r="K298" s="24"/>
    </row>
    <row r="299" spans="5:11" ht="15.75" customHeight="1">
      <c r="E299" s="41"/>
      <c r="J299" s="24"/>
      <c r="K299" s="24"/>
    </row>
    <row r="300" spans="5:11" ht="15.75" customHeight="1">
      <c r="E300" s="41"/>
      <c r="J300" s="24"/>
      <c r="K300" s="24"/>
    </row>
    <row r="301" spans="5:11" ht="15.75" customHeight="1">
      <c r="E301" s="41"/>
      <c r="J301" s="24"/>
      <c r="K301" s="24"/>
    </row>
    <row r="302" spans="5:11" ht="15.75" customHeight="1">
      <c r="E302" s="41"/>
      <c r="J302" s="24"/>
      <c r="K302" s="24"/>
    </row>
    <row r="303" spans="5:11" ht="15.75" customHeight="1">
      <c r="E303" s="41"/>
      <c r="J303" s="24"/>
      <c r="K303" s="24"/>
    </row>
    <row r="304" spans="5:11" ht="15.75" customHeight="1">
      <c r="E304" s="41"/>
      <c r="J304" s="24"/>
      <c r="K304" s="24"/>
    </row>
    <row r="305" spans="5:11" ht="15.75" customHeight="1">
      <c r="E305" s="41"/>
      <c r="J305" s="24"/>
      <c r="K305" s="24"/>
    </row>
    <row r="306" spans="5:11" ht="15.75" customHeight="1">
      <c r="E306" s="41"/>
      <c r="J306" s="24"/>
      <c r="K306" s="24"/>
    </row>
    <row r="307" spans="5:11" ht="15.75" customHeight="1">
      <c r="E307" s="41"/>
      <c r="J307" s="24"/>
      <c r="K307" s="24"/>
    </row>
    <row r="308" spans="5:11" ht="15.75" customHeight="1">
      <c r="E308" s="41"/>
      <c r="J308" s="24"/>
      <c r="K308" s="24"/>
    </row>
    <row r="309" spans="5:11" ht="15.75" customHeight="1">
      <c r="E309" s="41"/>
      <c r="J309" s="24"/>
      <c r="K309" s="24"/>
    </row>
    <row r="310" spans="5:11" ht="15.75" customHeight="1">
      <c r="E310" s="41"/>
      <c r="J310" s="24"/>
      <c r="K310" s="24"/>
    </row>
    <row r="311" spans="5:11" ht="15.75" customHeight="1">
      <c r="E311" s="41"/>
      <c r="J311" s="24"/>
      <c r="K311" s="24"/>
    </row>
    <row r="312" spans="5:11" ht="15.75" customHeight="1">
      <c r="E312" s="41"/>
      <c r="J312" s="24"/>
      <c r="K312" s="24"/>
    </row>
    <row r="313" spans="5:11" ht="15.75" customHeight="1">
      <c r="E313" s="41"/>
      <c r="J313" s="24"/>
      <c r="K313" s="24"/>
    </row>
    <row r="314" spans="5:11" ht="15.75" customHeight="1">
      <c r="E314" s="41"/>
      <c r="J314" s="24"/>
      <c r="K314" s="24"/>
    </row>
    <row r="315" spans="5:11" ht="15.75" customHeight="1">
      <c r="E315" s="41"/>
      <c r="J315" s="24"/>
      <c r="K315" s="24"/>
    </row>
    <row r="316" spans="5:11" ht="15.75" customHeight="1">
      <c r="E316" s="41"/>
      <c r="J316" s="24"/>
      <c r="K316" s="24"/>
    </row>
    <row r="317" spans="5:11" ht="15.75" customHeight="1">
      <c r="E317" s="41"/>
      <c r="J317" s="24"/>
      <c r="K317" s="24"/>
    </row>
    <row r="318" spans="5:11" ht="15.75" customHeight="1">
      <c r="E318" s="41"/>
      <c r="J318" s="24"/>
      <c r="K318" s="24"/>
    </row>
    <row r="319" spans="5:11" ht="15.75" customHeight="1">
      <c r="E319" s="41"/>
      <c r="J319" s="24"/>
      <c r="K319" s="24"/>
    </row>
    <row r="320" spans="5:11" ht="15.75" customHeight="1">
      <c r="E320" s="41"/>
      <c r="J320" s="24"/>
      <c r="K320" s="24"/>
    </row>
    <row r="321" spans="5:11" ht="15.75" customHeight="1">
      <c r="E321" s="41"/>
      <c r="J321" s="24"/>
      <c r="K321" s="24"/>
    </row>
    <row r="322" spans="5:11" ht="15.75" customHeight="1">
      <c r="E322" s="41"/>
      <c r="J322" s="24"/>
      <c r="K322" s="24"/>
    </row>
    <row r="323" spans="5:11" ht="15.75" customHeight="1">
      <c r="E323" s="41"/>
      <c r="J323" s="24"/>
      <c r="K323" s="24"/>
    </row>
    <row r="324" spans="5:11" ht="15.75" customHeight="1">
      <c r="E324" s="41"/>
      <c r="J324" s="24"/>
      <c r="K324" s="24"/>
    </row>
    <row r="325" spans="5:11" ht="15.75" customHeight="1">
      <c r="E325" s="41"/>
      <c r="J325" s="24"/>
      <c r="K325" s="24"/>
    </row>
    <row r="326" spans="5:11" ht="15.75" customHeight="1">
      <c r="E326" s="41"/>
      <c r="J326" s="24"/>
      <c r="K326" s="24"/>
    </row>
    <row r="327" spans="5:11" ht="15.75" customHeight="1">
      <c r="E327" s="41"/>
      <c r="J327" s="24"/>
      <c r="K327" s="24"/>
    </row>
    <row r="328" spans="5:11" ht="15.75" customHeight="1">
      <c r="E328" s="41"/>
      <c r="J328" s="24"/>
      <c r="K328" s="24"/>
    </row>
    <row r="329" spans="5:11" ht="15.75" customHeight="1">
      <c r="E329" s="41"/>
      <c r="J329" s="24"/>
      <c r="K329" s="24"/>
    </row>
    <row r="330" spans="5:11" ht="15.75" customHeight="1">
      <c r="E330" s="41"/>
      <c r="J330" s="24"/>
      <c r="K330" s="24"/>
    </row>
    <row r="331" spans="5:11" ht="15.75" customHeight="1">
      <c r="E331" s="41"/>
      <c r="J331" s="24"/>
      <c r="K331" s="24"/>
    </row>
    <row r="332" spans="5:11" ht="15.75" customHeight="1">
      <c r="E332" s="41"/>
      <c r="J332" s="24"/>
      <c r="K332" s="24"/>
    </row>
    <row r="333" spans="5:11" ht="15.75" customHeight="1">
      <c r="E333" s="41"/>
      <c r="J333" s="24"/>
      <c r="K333" s="24"/>
    </row>
    <row r="334" spans="5:11" ht="15.75" customHeight="1">
      <c r="E334" s="41"/>
      <c r="J334" s="24"/>
      <c r="K334" s="24"/>
    </row>
    <row r="335" spans="5:11" ht="15.75" customHeight="1">
      <c r="E335" s="41"/>
      <c r="J335" s="24"/>
      <c r="K335" s="24"/>
    </row>
    <row r="336" spans="5:11" ht="15.75" customHeight="1">
      <c r="E336" s="41"/>
      <c r="J336" s="24"/>
      <c r="K336" s="24"/>
    </row>
    <row r="337" spans="5:11" ht="15.75" customHeight="1">
      <c r="E337" s="41"/>
      <c r="J337" s="24"/>
      <c r="K337" s="24"/>
    </row>
    <row r="338" spans="5:11" ht="15.75" customHeight="1">
      <c r="E338" s="41"/>
      <c r="J338" s="24"/>
      <c r="K338" s="24"/>
    </row>
    <row r="339" spans="5:11" ht="15.75" customHeight="1">
      <c r="E339" s="41"/>
      <c r="J339" s="24"/>
      <c r="K339" s="24"/>
    </row>
    <row r="340" spans="5:11" ht="15.75" customHeight="1">
      <c r="E340" s="41"/>
      <c r="J340" s="24"/>
      <c r="K340" s="24"/>
    </row>
    <row r="341" spans="5:11" ht="15.75" customHeight="1">
      <c r="E341" s="41"/>
      <c r="J341" s="24"/>
      <c r="K341" s="24"/>
    </row>
    <row r="342" spans="5:11" ht="15.75" customHeight="1">
      <c r="E342" s="41"/>
      <c r="J342" s="24"/>
      <c r="K342" s="24"/>
    </row>
    <row r="343" spans="5:11" ht="15.75" customHeight="1">
      <c r="E343" s="41"/>
      <c r="J343" s="24"/>
      <c r="K343" s="24"/>
    </row>
    <row r="344" spans="5:11" ht="15.75" customHeight="1">
      <c r="E344" s="41"/>
      <c r="J344" s="24"/>
      <c r="K344" s="24"/>
    </row>
    <row r="345" spans="5:11" ht="15.75" customHeight="1">
      <c r="E345" s="41"/>
      <c r="J345" s="24"/>
      <c r="K345" s="24"/>
    </row>
    <row r="346" spans="5:11" ht="15.75" customHeight="1">
      <c r="E346" s="41"/>
      <c r="J346" s="24"/>
      <c r="K346" s="24"/>
    </row>
    <row r="347" spans="5:11" ht="15.75" customHeight="1">
      <c r="E347" s="41"/>
      <c r="J347" s="24"/>
      <c r="K347" s="24"/>
    </row>
    <row r="348" spans="5:11" ht="15.75" customHeight="1">
      <c r="E348" s="41"/>
      <c r="J348" s="24"/>
      <c r="K348" s="24"/>
    </row>
    <row r="349" spans="5:11" ht="15.75" customHeight="1">
      <c r="E349" s="41"/>
      <c r="J349" s="24"/>
      <c r="K349" s="24"/>
    </row>
    <row r="350" spans="5:11" ht="15.75" customHeight="1">
      <c r="E350" s="41"/>
      <c r="J350" s="24"/>
      <c r="K350" s="24"/>
    </row>
    <row r="351" spans="5:11" ht="15.75" customHeight="1">
      <c r="E351" s="41"/>
      <c r="J351" s="24"/>
      <c r="K351" s="24"/>
    </row>
    <row r="352" spans="5:11" ht="15.75" customHeight="1">
      <c r="E352" s="41"/>
      <c r="J352" s="24"/>
      <c r="K352" s="24"/>
    </row>
    <row r="353" spans="5:11" ht="15.75" customHeight="1">
      <c r="E353" s="41"/>
      <c r="J353" s="24"/>
      <c r="K353" s="24"/>
    </row>
    <row r="354" spans="5:11" ht="15.75" customHeight="1">
      <c r="E354" s="41"/>
      <c r="J354" s="24"/>
      <c r="K354" s="24"/>
    </row>
    <row r="355" spans="5:11" ht="15.75" customHeight="1">
      <c r="E355" s="41"/>
      <c r="J355" s="24"/>
      <c r="K355" s="24"/>
    </row>
    <row r="356" spans="5:11" ht="15.75" customHeight="1">
      <c r="E356" s="41"/>
      <c r="J356" s="24"/>
      <c r="K356" s="24"/>
    </row>
    <row r="357" spans="5:11" ht="15.75" customHeight="1">
      <c r="E357" s="41"/>
      <c r="J357" s="24"/>
      <c r="K357" s="24"/>
    </row>
    <row r="358" spans="5:11" ht="15.75" customHeight="1">
      <c r="E358" s="41"/>
      <c r="J358" s="24"/>
      <c r="K358" s="24"/>
    </row>
    <row r="359" spans="5:11" ht="15.75" customHeight="1">
      <c r="E359" s="41"/>
      <c r="J359" s="24"/>
      <c r="K359" s="24"/>
    </row>
    <row r="360" spans="5:11" ht="15.75" customHeight="1">
      <c r="E360" s="41"/>
      <c r="J360" s="24"/>
      <c r="K360" s="24"/>
    </row>
    <row r="361" spans="5:11" ht="15.75" customHeight="1">
      <c r="E361" s="41"/>
      <c r="J361" s="24"/>
      <c r="K361" s="24"/>
    </row>
    <row r="362" spans="5:11" ht="15.75" customHeight="1">
      <c r="E362" s="41"/>
      <c r="J362" s="24"/>
      <c r="K362" s="24"/>
    </row>
    <row r="363" spans="5:11" ht="15.75" customHeight="1">
      <c r="E363" s="41"/>
      <c r="J363" s="24"/>
      <c r="K363" s="24"/>
    </row>
    <row r="364" spans="5:11" ht="15.75" customHeight="1">
      <c r="E364" s="41"/>
      <c r="J364" s="24"/>
      <c r="K364" s="24"/>
    </row>
    <row r="365" spans="5:11" ht="15.75" customHeight="1">
      <c r="E365" s="41"/>
      <c r="J365" s="24"/>
      <c r="K365" s="24"/>
    </row>
    <row r="366" spans="5:11" ht="15.75" customHeight="1">
      <c r="E366" s="41"/>
      <c r="J366" s="24"/>
      <c r="K366" s="24"/>
    </row>
    <row r="367" spans="5:11" ht="15.75" customHeight="1">
      <c r="E367" s="41"/>
      <c r="J367" s="24"/>
      <c r="K367" s="24"/>
    </row>
    <row r="368" spans="5:11" ht="15.75" customHeight="1">
      <c r="E368" s="41"/>
      <c r="J368" s="24"/>
      <c r="K368" s="24"/>
    </row>
    <row r="369" spans="5:11" ht="15.75" customHeight="1">
      <c r="E369" s="41"/>
      <c r="J369" s="24"/>
      <c r="K369" s="24"/>
    </row>
    <row r="370" spans="5:11" ht="15.75" customHeight="1">
      <c r="E370" s="41"/>
      <c r="J370" s="24"/>
      <c r="K370" s="24"/>
    </row>
    <row r="371" spans="5:11" ht="15.75" customHeight="1">
      <c r="E371" s="41"/>
      <c r="J371" s="24"/>
      <c r="K371" s="24"/>
    </row>
    <row r="372" spans="5:11" ht="15.75" customHeight="1">
      <c r="E372" s="41"/>
      <c r="J372" s="24"/>
      <c r="K372" s="24"/>
    </row>
    <row r="373" spans="5:11" ht="15.75" customHeight="1">
      <c r="E373" s="41"/>
      <c r="J373" s="24"/>
      <c r="K373" s="24"/>
    </row>
    <row r="374" spans="5:11" ht="15.75" customHeight="1">
      <c r="E374" s="41"/>
      <c r="J374" s="24"/>
      <c r="K374" s="24"/>
    </row>
    <row r="375" spans="5:11" ht="15.75" customHeight="1">
      <c r="E375" s="41"/>
      <c r="J375" s="24"/>
      <c r="K375" s="24"/>
    </row>
    <row r="376" spans="5:11" ht="15.75" customHeight="1">
      <c r="E376" s="41"/>
      <c r="J376" s="24"/>
      <c r="K376" s="24"/>
    </row>
    <row r="377" spans="5:11" ht="15.75" customHeight="1">
      <c r="E377" s="41"/>
      <c r="J377" s="24"/>
      <c r="K377" s="24"/>
    </row>
    <row r="378" spans="5:11" ht="15.75" customHeight="1">
      <c r="E378" s="41"/>
      <c r="J378" s="24"/>
      <c r="K378" s="24"/>
    </row>
    <row r="379" spans="5:11" ht="15.75" customHeight="1">
      <c r="E379" s="41"/>
      <c r="J379" s="24"/>
      <c r="K379" s="24"/>
    </row>
    <row r="380" spans="5:11" ht="15.75" customHeight="1">
      <c r="E380" s="41"/>
      <c r="J380" s="24"/>
      <c r="K380" s="24"/>
    </row>
    <row r="381" spans="5:11" ht="15.75" customHeight="1">
      <c r="E381" s="41"/>
      <c r="J381" s="24"/>
      <c r="K381" s="24"/>
    </row>
    <row r="382" spans="5:11" ht="15.75" customHeight="1">
      <c r="E382" s="41"/>
      <c r="J382" s="24"/>
      <c r="K382" s="24"/>
    </row>
    <row r="383" spans="5:11" ht="15.75" customHeight="1">
      <c r="E383" s="41"/>
      <c r="J383" s="24"/>
      <c r="K383" s="24"/>
    </row>
    <row r="384" spans="5:11" ht="15.75" customHeight="1">
      <c r="E384" s="41"/>
      <c r="J384" s="24"/>
      <c r="K384" s="24"/>
    </row>
    <row r="385" spans="5:11" ht="15.75" customHeight="1">
      <c r="E385" s="41"/>
      <c r="J385" s="24"/>
      <c r="K385" s="24"/>
    </row>
    <row r="386" spans="5:11" ht="15.75" customHeight="1">
      <c r="E386" s="41"/>
      <c r="J386" s="24"/>
      <c r="K386" s="24"/>
    </row>
    <row r="387" spans="5:11" ht="15.75" customHeight="1">
      <c r="E387" s="41"/>
      <c r="J387" s="24"/>
      <c r="K387" s="24"/>
    </row>
    <row r="388" spans="5:11" ht="15.75" customHeight="1">
      <c r="E388" s="41"/>
      <c r="J388" s="24"/>
      <c r="K388" s="24"/>
    </row>
    <row r="389" spans="5:11" ht="15.75" customHeight="1">
      <c r="E389" s="41"/>
      <c r="J389" s="24"/>
      <c r="K389" s="24"/>
    </row>
    <row r="390" spans="5:11" ht="15.75" customHeight="1">
      <c r="E390" s="41"/>
      <c r="J390" s="24"/>
      <c r="K390" s="24"/>
    </row>
    <row r="391" spans="5:11" ht="15.75" customHeight="1">
      <c r="E391" s="41"/>
      <c r="J391" s="24"/>
      <c r="K391" s="24"/>
    </row>
    <row r="392" spans="5:11" ht="15.75" customHeight="1">
      <c r="E392" s="41"/>
      <c r="J392" s="24"/>
      <c r="K392" s="24"/>
    </row>
    <row r="393" spans="5:11" ht="15.75" customHeight="1">
      <c r="E393" s="41"/>
      <c r="J393" s="24"/>
      <c r="K393" s="24"/>
    </row>
    <row r="394" spans="5:11" ht="15.75" customHeight="1">
      <c r="E394" s="41"/>
      <c r="J394" s="24"/>
      <c r="K394" s="24"/>
    </row>
    <row r="395" spans="5:11" ht="15.75" customHeight="1">
      <c r="E395" s="41"/>
      <c r="J395" s="24"/>
      <c r="K395" s="24"/>
    </row>
    <row r="396" spans="5:11" ht="15.75" customHeight="1">
      <c r="E396" s="41"/>
      <c r="J396" s="24"/>
      <c r="K396" s="24"/>
    </row>
    <row r="397" spans="5:11" ht="15.75" customHeight="1">
      <c r="E397" s="41"/>
      <c r="J397" s="24"/>
      <c r="K397" s="24"/>
    </row>
    <row r="398" spans="5:11" ht="15.75" customHeight="1">
      <c r="E398" s="41"/>
      <c r="J398" s="24"/>
      <c r="K398" s="24"/>
    </row>
    <row r="399" spans="5:11" ht="15.75" customHeight="1">
      <c r="E399" s="41"/>
      <c r="J399" s="24"/>
      <c r="K399" s="24"/>
    </row>
    <row r="400" spans="5:11" ht="15.75" customHeight="1">
      <c r="E400" s="41"/>
      <c r="J400" s="24"/>
      <c r="K400" s="24"/>
    </row>
    <row r="401" spans="5:11" ht="15.75" customHeight="1">
      <c r="E401" s="41"/>
      <c r="J401" s="24"/>
      <c r="K401" s="24"/>
    </row>
    <row r="402" spans="5:11" ht="15.75" customHeight="1">
      <c r="E402" s="41"/>
      <c r="J402" s="24"/>
      <c r="K402" s="24"/>
    </row>
    <row r="403" spans="5:11" ht="15.75" customHeight="1">
      <c r="E403" s="41"/>
      <c r="J403" s="24"/>
      <c r="K403" s="24"/>
    </row>
    <row r="404" spans="5:11" ht="15.75" customHeight="1">
      <c r="E404" s="41"/>
      <c r="J404" s="24"/>
      <c r="K404" s="24"/>
    </row>
    <row r="405" spans="5:11" ht="15.75" customHeight="1">
      <c r="E405" s="41"/>
      <c r="J405" s="24"/>
      <c r="K405" s="24"/>
    </row>
    <row r="406" spans="5:11" ht="15.75" customHeight="1">
      <c r="E406" s="41"/>
      <c r="J406" s="24"/>
      <c r="K406" s="24"/>
    </row>
    <row r="407" spans="5:11" ht="15.75" customHeight="1">
      <c r="E407" s="41"/>
      <c r="J407" s="24"/>
      <c r="K407" s="24"/>
    </row>
    <row r="408" spans="5:11" ht="15.75" customHeight="1">
      <c r="E408" s="41"/>
      <c r="J408" s="24"/>
      <c r="K408" s="24"/>
    </row>
    <row r="409" spans="5:11" ht="15.75" customHeight="1">
      <c r="E409" s="41"/>
      <c r="J409" s="24"/>
      <c r="K409" s="24"/>
    </row>
    <row r="410" spans="5:11" ht="15.75" customHeight="1">
      <c r="E410" s="41"/>
      <c r="J410" s="24"/>
      <c r="K410" s="24"/>
    </row>
    <row r="411" spans="5:11" ht="15.75" customHeight="1">
      <c r="E411" s="41"/>
      <c r="J411" s="24"/>
      <c r="K411" s="24"/>
    </row>
    <row r="412" spans="5:11" ht="15.75" customHeight="1">
      <c r="E412" s="41"/>
      <c r="J412" s="24"/>
      <c r="K412" s="24"/>
    </row>
    <row r="413" spans="5:11" ht="15.75" customHeight="1">
      <c r="E413" s="41"/>
      <c r="J413" s="24"/>
      <c r="K413" s="24"/>
    </row>
    <row r="414" spans="5:11" ht="15.75" customHeight="1">
      <c r="E414" s="41"/>
      <c r="J414" s="24"/>
      <c r="K414" s="24"/>
    </row>
    <row r="415" spans="5:11" ht="15.75" customHeight="1">
      <c r="E415" s="41"/>
      <c r="J415" s="24"/>
      <c r="K415" s="24"/>
    </row>
    <row r="416" spans="5:11" ht="15.75" customHeight="1">
      <c r="E416" s="41"/>
      <c r="J416" s="24"/>
      <c r="K416" s="24"/>
    </row>
    <row r="417" spans="5:11" ht="15.75" customHeight="1">
      <c r="E417" s="41"/>
      <c r="J417" s="24"/>
      <c r="K417" s="24"/>
    </row>
    <row r="418" spans="5:11" ht="15.75" customHeight="1">
      <c r="E418" s="41"/>
      <c r="J418" s="24"/>
      <c r="K418" s="24"/>
    </row>
    <row r="419" spans="5:11" ht="15.75" customHeight="1">
      <c r="E419" s="41"/>
      <c r="J419" s="24"/>
      <c r="K419" s="24"/>
    </row>
    <row r="420" spans="5:11" ht="15.75" customHeight="1">
      <c r="E420" s="41"/>
      <c r="J420" s="24"/>
      <c r="K420" s="24"/>
    </row>
    <row r="421" spans="5:11" ht="15.75" customHeight="1">
      <c r="E421" s="41"/>
      <c r="J421" s="24"/>
      <c r="K421" s="24"/>
    </row>
    <row r="422" spans="5:11" ht="15.75" customHeight="1">
      <c r="E422" s="41"/>
      <c r="J422" s="24"/>
      <c r="K422" s="24"/>
    </row>
    <row r="423" spans="5:11" ht="15.75" customHeight="1">
      <c r="E423" s="41"/>
      <c r="J423" s="24"/>
      <c r="K423" s="24"/>
    </row>
    <row r="424" spans="5:11" ht="15.75" customHeight="1">
      <c r="E424" s="41"/>
      <c r="J424" s="24"/>
      <c r="K424" s="24"/>
    </row>
    <row r="425" spans="5:11" ht="15.75" customHeight="1">
      <c r="E425" s="41"/>
      <c r="J425" s="24"/>
      <c r="K425" s="24"/>
    </row>
    <row r="426" spans="5:11" ht="15.75" customHeight="1">
      <c r="E426" s="41"/>
      <c r="J426" s="24"/>
      <c r="K426" s="24"/>
    </row>
    <row r="427" spans="5:11" ht="15.75" customHeight="1">
      <c r="E427" s="41"/>
      <c r="J427" s="24"/>
      <c r="K427" s="24"/>
    </row>
    <row r="428" spans="5:11" ht="15.75" customHeight="1">
      <c r="E428" s="41"/>
      <c r="J428" s="24"/>
      <c r="K428" s="24"/>
    </row>
    <row r="429" spans="5:11" ht="15.75" customHeight="1">
      <c r="E429" s="41"/>
      <c r="J429" s="24"/>
      <c r="K429" s="24"/>
    </row>
    <row r="430" spans="5:11" ht="15.75" customHeight="1">
      <c r="E430" s="41"/>
      <c r="J430" s="24"/>
      <c r="K430" s="24"/>
    </row>
    <row r="431" spans="5:11" ht="15.75" customHeight="1">
      <c r="E431" s="41"/>
      <c r="J431" s="24"/>
      <c r="K431" s="24"/>
    </row>
    <row r="432" spans="5:11" ht="15.75" customHeight="1">
      <c r="E432" s="41"/>
      <c r="J432" s="24"/>
      <c r="K432" s="24"/>
    </row>
    <row r="433" spans="5:11" ht="15.75" customHeight="1">
      <c r="E433" s="41"/>
      <c r="J433" s="24"/>
      <c r="K433" s="24"/>
    </row>
    <row r="434" spans="5:11" ht="15.75" customHeight="1">
      <c r="E434" s="41"/>
      <c r="J434" s="24"/>
      <c r="K434" s="24"/>
    </row>
    <row r="435" spans="5:11" ht="15.75" customHeight="1">
      <c r="E435" s="41"/>
      <c r="J435" s="24"/>
      <c r="K435" s="24"/>
    </row>
    <row r="436" spans="5:11" ht="15.75" customHeight="1">
      <c r="E436" s="41"/>
      <c r="J436" s="24"/>
      <c r="K436" s="24"/>
    </row>
    <row r="437" spans="5:11" ht="15.75" customHeight="1">
      <c r="E437" s="41"/>
      <c r="J437" s="24"/>
      <c r="K437" s="24"/>
    </row>
    <row r="438" spans="5:11" ht="15.75" customHeight="1">
      <c r="E438" s="41"/>
      <c r="J438" s="24"/>
      <c r="K438" s="24"/>
    </row>
    <row r="439" spans="5:11" ht="15.75" customHeight="1">
      <c r="E439" s="41"/>
      <c r="J439" s="24"/>
      <c r="K439" s="24"/>
    </row>
    <row r="440" spans="5:11" ht="15.75" customHeight="1">
      <c r="E440" s="41"/>
      <c r="J440" s="24"/>
      <c r="K440" s="24"/>
    </row>
    <row r="441" spans="5:11" ht="15.75" customHeight="1">
      <c r="E441" s="41"/>
      <c r="J441" s="24"/>
      <c r="K441" s="24"/>
    </row>
    <row r="442" spans="5:11" ht="15.75" customHeight="1">
      <c r="E442" s="41"/>
      <c r="J442" s="24"/>
      <c r="K442" s="24"/>
    </row>
    <row r="443" spans="5:11" ht="15.75" customHeight="1">
      <c r="E443" s="41"/>
      <c r="J443" s="24"/>
      <c r="K443" s="24"/>
    </row>
    <row r="444" spans="5:11" ht="15.75" customHeight="1">
      <c r="E444" s="41"/>
      <c r="J444" s="24"/>
      <c r="K444" s="24"/>
    </row>
    <row r="445" spans="5:11" ht="15.75" customHeight="1">
      <c r="E445" s="41"/>
      <c r="J445" s="24"/>
      <c r="K445" s="24"/>
    </row>
    <row r="446" spans="5:11" ht="15.75" customHeight="1">
      <c r="E446" s="41"/>
      <c r="J446" s="24"/>
      <c r="K446" s="24"/>
    </row>
    <row r="447" spans="5:11" ht="15.75" customHeight="1">
      <c r="E447" s="41"/>
      <c r="J447" s="24"/>
      <c r="K447" s="24"/>
    </row>
    <row r="448" spans="5:11" ht="15.75" customHeight="1">
      <c r="E448" s="41"/>
      <c r="J448" s="24"/>
      <c r="K448" s="24"/>
    </row>
    <row r="449" spans="5:11" ht="15.75" customHeight="1">
      <c r="E449" s="41"/>
      <c r="J449" s="24"/>
      <c r="K449" s="24"/>
    </row>
    <row r="450" spans="5:11" ht="15.75" customHeight="1">
      <c r="E450" s="41"/>
      <c r="J450" s="24"/>
      <c r="K450" s="24"/>
    </row>
    <row r="451" spans="5:11" ht="15.75" customHeight="1">
      <c r="E451" s="41"/>
      <c r="J451" s="24"/>
      <c r="K451" s="24"/>
    </row>
    <row r="452" spans="5:11" ht="15.75" customHeight="1">
      <c r="E452" s="41"/>
      <c r="J452" s="24"/>
      <c r="K452" s="24"/>
    </row>
    <row r="453" spans="5:11" ht="15.75" customHeight="1">
      <c r="E453" s="41"/>
      <c r="J453" s="24"/>
      <c r="K453" s="24"/>
    </row>
    <row r="454" spans="5:11" ht="15.75" customHeight="1">
      <c r="E454" s="41"/>
      <c r="J454" s="24"/>
      <c r="K454" s="24"/>
    </row>
    <row r="455" spans="5:11" ht="15.75" customHeight="1">
      <c r="E455" s="41"/>
      <c r="J455" s="24"/>
      <c r="K455" s="24"/>
    </row>
    <row r="456" spans="5:11" ht="15.75" customHeight="1">
      <c r="E456" s="41"/>
      <c r="J456" s="24"/>
      <c r="K456" s="24"/>
    </row>
    <row r="457" spans="5:11" ht="15.75" customHeight="1">
      <c r="E457" s="41"/>
      <c r="J457" s="24"/>
      <c r="K457" s="24"/>
    </row>
    <row r="458" spans="5:11" ht="15.75" customHeight="1">
      <c r="E458" s="41"/>
      <c r="J458" s="24"/>
      <c r="K458" s="24"/>
    </row>
    <row r="459" spans="5:11" ht="15.75" customHeight="1">
      <c r="E459" s="41"/>
      <c r="J459" s="24"/>
      <c r="K459" s="24"/>
    </row>
    <row r="460" spans="5:11" ht="15.75" customHeight="1">
      <c r="E460" s="41"/>
      <c r="J460" s="24"/>
      <c r="K460" s="24"/>
    </row>
    <row r="461" spans="5:11" ht="15.75" customHeight="1">
      <c r="E461" s="41"/>
      <c r="J461" s="24"/>
      <c r="K461" s="24"/>
    </row>
    <row r="462" spans="5:11" ht="15.75" customHeight="1">
      <c r="E462" s="41"/>
      <c r="J462" s="24"/>
      <c r="K462" s="24"/>
    </row>
    <row r="463" spans="5:11" ht="15.75" customHeight="1">
      <c r="E463" s="41"/>
      <c r="J463" s="24"/>
      <c r="K463" s="24"/>
    </row>
    <row r="464" spans="5:11" ht="15.75" customHeight="1">
      <c r="E464" s="41"/>
      <c r="J464" s="24"/>
      <c r="K464" s="24"/>
    </row>
    <row r="465" spans="5:11" ht="15.75" customHeight="1">
      <c r="E465" s="41"/>
      <c r="J465" s="24"/>
      <c r="K465" s="24"/>
    </row>
    <row r="466" spans="5:11" ht="15.75" customHeight="1">
      <c r="E466" s="41"/>
      <c r="J466" s="24"/>
      <c r="K466" s="24"/>
    </row>
    <row r="467" spans="5:11" ht="15.75" customHeight="1">
      <c r="E467" s="41"/>
      <c r="J467" s="24"/>
      <c r="K467" s="24"/>
    </row>
    <row r="468" spans="5:11" ht="15.75" customHeight="1">
      <c r="E468" s="41"/>
      <c r="J468" s="24"/>
      <c r="K468" s="24"/>
    </row>
    <row r="469" spans="5:11" ht="15.75" customHeight="1">
      <c r="E469" s="41"/>
      <c r="J469" s="24"/>
      <c r="K469" s="24"/>
    </row>
    <row r="470" spans="5:11" ht="15.75" customHeight="1">
      <c r="E470" s="41"/>
      <c r="J470" s="24"/>
      <c r="K470" s="24"/>
    </row>
    <row r="471" spans="5:11" ht="15.75" customHeight="1">
      <c r="E471" s="41"/>
      <c r="J471" s="24"/>
      <c r="K471" s="24"/>
    </row>
    <row r="472" spans="5:11" ht="15.75" customHeight="1">
      <c r="E472" s="41"/>
      <c r="J472" s="24"/>
      <c r="K472" s="24"/>
    </row>
    <row r="473" spans="5:11" ht="15.75" customHeight="1">
      <c r="E473" s="41"/>
      <c r="J473" s="24"/>
      <c r="K473" s="24"/>
    </row>
    <row r="474" spans="5:11" ht="15.75" customHeight="1">
      <c r="E474" s="41"/>
      <c r="J474" s="24"/>
      <c r="K474" s="24"/>
    </row>
    <row r="475" spans="5:11" ht="15.75" customHeight="1">
      <c r="E475" s="41"/>
      <c r="J475" s="24"/>
      <c r="K475" s="24"/>
    </row>
    <row r="476" spans="5:11" ht="15.75" customHeight="1">
      <c r="E476" s="41"/>
      <c r="J476" s="24"/>
      <c r="K476" s="24"/>
    </row>
    <row r="477" spans="5:11" ht="15.75" customHeight="1">
      <c r="E477" s="41"/>
      <c r="J477" s="24"/>
      <c r="K477" s="24"/>
    </row>
    <row r="478" spans="5:11" ht="15.75" customHeight="1">
      <c r="E478" s="41"/>
      <c r="J478" s="24"/>
      <c r="K478" s="24"/>
    </row>
    <row r="479" spans="5:11" ht="15.75" customHeight="1">
      <c r="E479" s="41"/>
      <c r="J479" s="24"/>
      <c r="K479" s="24"/>
    </row>
    <row r="480" spans="5:11" ht="15.75" customHeight="1">
      <c r="E480" s="41"/>
      <c r="J480" s="24"/>
      <c r="K480" s="24"/>
    </row>
    <row r="481" spans="5:11" ht="15.75" customHeight="1">
      <c r="E481" s="41"/>
      <c r="J481" s="24"/>
      <c r="K481" s="24"/>
    </row>
    <row r="482" spans="5:11" ht="15.75" customHeight="1">
      <c r="E482" s="41"/>
      <c r="J482" s="24"/>
      <c r="K482" s="24"/>
    </row>
    <row r="483" spans="5:11" ht="15.75" customHeight="1">
      <c r="E483" s="41"/>
      <c r="J483" s="24"/>
      <c r="K483" s="24"/>
    </row>
    <row r="484" spans="5:11" ht="15.75" customHeight="1">
      <c r="E484" s="41"/>
      <c r="J484" s="24"/>
      <c r="K484" s="24"/>
    </row>
    <row r="485" spans="5:11" ht="15.75" customHeight="1">
      <c r="E485" s="41"/>
      <c r="J485" s="24"/>
      <c r="K485" s="24"/>
    </row>
    <row r="486" spans="5:11" ht="15.75" customHeight="1">
      <c r="E486" s="41"/>
      <c r="J486" s="24"/>
      <c r="K486" s="24"/>
    </row>
    <row r="487" spans="5:11" ht="15.75" customHeight="1">
      <c r="E487" s="41"/>
      <c r="J487" s="24"/>
      <c r="K487" s="24"/>
    </row>
    <row r="488" spans="5:11" ht="15.75" customHeight="1">
      <c r="E488" s="41"/>
      <c r="J488" s="24"/>
      <c r="K488" s="24"/>
    </row>
    <row r="489" spans="5:11" ht="15.75" customHeight="1">
      <c r="E489" s="41"/>
      <c r="J489" s="24"/>
      <c r="K489" s="24"/>
    </row>
    <row r="490" spans="5:11" ht="15.75" customHeight="1">
      <c r="E490" s="41"/>
      <c r="J490" s="24"/>
      <c r="K490" s="24"/>
    </row>
    <row r="491" spans="5:11" ht="15.75" customHeight="1">
      <c r="E491" s="41"/>
      <c r="J491" s="24"/>
      <c r="K491" s="24"/>
    </row>
    <row r="492" spans="5:11" ht="15.75" customHeight="1">
      <c r="E492" s="41"/>
      <c r="J492" s="24"/>
      <c r="K492" s="24"/>
    </row>
    <row r="493" spans="5:11" ht="15.75" customHeight="1">
      <c r="E493" s="41"/>
      <c r="J493" s="24"/>
      <c r="K493" s="24"/>
    </row>
    <row r="494" spans="5:11" ht="15.75" customHeight="1">
      <c r="E494" s="41"/>
      <c r="J494" s="24"/>
      <c r="K494" s="24"/>
    </row>
    <row r="495" spans="5:11" ht="15.75" customHeight="1">
      <c r="E495" s="41"/>
      <c r="J495" s="24"/>
      <c r="K495" s="24"/>
    </row>
    <row r="496" spans="5:11" ht="15.75" customHeight="1">
      <c r="E496" s="41"/>
      <c r="J496" s="24"/>
      <c r="K496" s="24"/>
    </row>
    <row r="497" spans="5:11" ht="15.75" customHeight="1">
      <c r="E497" s="41"/>
      <c r="J497" s="24"/>
      <c r="K497" s="24"/>
    </row>
    <row r="498" spans="5:11" ht="15.75" customHeight="1">
      <c r="E498" s="41"/>
      <c r="J498" s="24"/>
      <c r="K498" s="24"/>
    </row>
    <row r="499" spans="5:11" ht="15.75" customHeight="1">
      <c r="E499" s="41"/>
      <c r="J499" s="24"/>
      <c r="K499" s="24"/>
    </row>
    <row r="500" spans="5:11" ht="15.75" customHeight="1">
      <c r="E500" s="41"/>
      <c r="J500" s="24"/>
      <c r="K500" s="24"/>
    </row>
    <row r="501" spans="5:11" ht="15.75" customHeight="1">
      <c r="E501" s="41"/>
      <c r="J501" s="24"/>
      <c r="K501" s="24"/>
    </row>
    <row r="502" spans="5:11" ht="15.75" customHeight="1">
      <c r="E502" s="41"/>
      <c r="J502" s="24"/>
      <c r="K502" s="24"/>
    </row>
    <row r="503" spans="5:11" ht="15.75" customHeight="1">
      <c r="E503" s="41"/>
      <c r="J503" s="24"/>
      <c r="K503" s="24"/>
    </row>
    <row r="504" spans="5:11" ht="15.75" customHeight="1">
      <c r="E504" s="41"/>
      <c r="J504" s="24"/>
      <c r="K504" s="24"/>
    </row>
    <row r="505" spans="5:11" ht="15.75" customHeight="1">
      <c r="E505" s="41"/>
      <c r="J505" s="24"/>
      <c r="K505" s="24"/>
    </row>
    <row r="506" spans="5:11" ht="15.75" customHeight="1">
      <c r="E506" s="41"/>
      <c r="J506" s="24"/>
      <c r="K506" s="24"/>
    </row>
    <row r="507" spans="5:11" ht="15.75" customHeight="1">
      <c r="E507" s="41"/>
      <c r="J507" s="24"/>
      <c r="K507" s="24"/>
    </row>
    <row r="508" spans="5:11" ht="15.75" customHeight="1">
      <c r="E508" s="41"/>
      <c r="J508" s="24"/>
      <c r="K508" s="24"/>
    </row>
    <row r="509" spans="5:11" ht="15.75" customHeight="1">
      <c r="E509" s="41"/>
      <c r="J509" s="24"/>
      <c r="K509" s="24"/>
    </row>
    <row r="510" spans="5:11" ht="15.75" customHeight="1">
      <c r="E510" s="41"/>
      <c r="J510" s="24"/>
      <c r="K510" s="24"/>
    </row>
    <row r="511" spans="5:11" ht="15.75" customHeight="1">
      <c r="E511" s="41"/>
      <c r="J511" s="24"/>
      <c r="K511" s="24"/>
    </row>
    <row r="512" spans="5:11" ht="15.75" customHeight="1">
      <c r="E512" s="41"/>
      <c r="J512" s="24"/>
      <c r="K512" s="24"/>
    </row>
    <row r="513" spans="5:11" ht="15.75" customHeight="1">
      <c r="E513" s="41"/>
      <c r="J513" s="24"/>
      <c r="K513" s="24"/>
    </row>
    <row r="514" spans="5:11" ht="15.75" customHeight="1">
      <c r="E514" s="41"/>
      <c r="J514" s="24"/>
      <c r="K514" s="24"/>
    </row>
    <row r="515" spans="5:11" ht="15.75" customHeight="1">
      <c r="E515" s="41"/>
      <c r="J515" s="24"/>
      <c r="K515" s="24"/>
    </row>
    <row r="516" spans="5:11" ht="15.75" customHeight="1">
      <c r="E516" s="41"/>
      <c r="J516" s="24"/>
      <c r="K516" s="24"/>
    </row>
    <row r="517" spans="5:11" ht="15.75" customHeight="1">
      <c r="E517" s="41"/>
      <c r="J517" s="24"/>
      <c r="K517" s="24"/>
    </row>
    <row r="518" spans="5:11" ht="15.75" customHeight="1">
      <c r="E518" s="41"/>
      <c r="J518" s="24"/>
      <c r="K518" s="24"/>
    </row>
    <row r="519" spans="5:11" ht="15.75" customHeight="1">
      <c r="E519" s="41"/>
      <c r="J519" s="24"/>
      <c r="K519" s="24"/>
    </row>
    <row r="520" spans="5:11" ht="15.75" customHeight="1">
      <c r="E520" s="41"/>
      <c r="J520" s="24"/>
      <c r="K520" s="24"/>
    </row>
    <row r="521" spans="5:11" ht="15.75" customHeight="1">
      <c r="E521" s="41"/>
      <c r="J521" s="24"/>
      <c r="K521" s="24"/>
    </row>
    <row r="522" spans="5:11" ht="15.75" customHeight="1">
      <c r="E522" s="41"/>
      <c r="J522" s="24"/>
      <c r="K522" s="24"/>
    </row>
    <row r="523" spans="5:11" ht="15.75" customHeight="1">
      <c r="E523" s="41"/>
      <c r="J523" s="24"/>
      <c r="K523" s="24"/>
    </row>
    <row r="524" spans="5:11" ht="15.75" customHeight="1">
      <c r="E524" s="41"/>
      <c r="J524" s="24"/>
      <c r="K524" s="24"/>
    </row>
    <row r="525" spans="5:11" ht="15.75" customHeight="1">
      <c r="E525" s="41"/>
      <c r="J525" s="24"/>
      <c r="K525" s="24"/>
    </row>
    <row r="526" spans="5:11" ht="15.75" customHeight="1">
      <c r="E526" s="41"/>
      <c r="J526" s="24"/>
      <c r="K526" s="24"/>
    </row>
    <row r="527" spans="5:11" ht="15.75" customHeight="1">
      <c r="E527" s="41"/>
      <c r="J527" s="24"/>
      <c r="K527" s="24"/>
    </row>
    <row r="528" spans="5:11" ht="15.75" customHeight="1">
      <c r="E528" s="41"/>
      <c r="J528" s="24"/>
      <c r="K528" s="24"/>
    </row>
    <row r="529" spans="5:11" ht="15.75" customHeight="1">
      <c r="E529" s="41"/>
      <c r="J529" s="24"/>
      <c r="K529" s="24"/>
    </row>
    <row r="530" spans="5:11" ht="15.75" customHeight="1">
      <c r="E530" s="41"/>
      <c r="J530" s="24"/>
      <c r="K530" s="24"/>
    </row>
    <row r="531" spans="5:11" ht="15.75" customHeight="1">
      <c r="E531" s="41"/>
      <c r="J531" s="24"/>
      <c r="K531" s="24"/>
    </row>
    <row r="532" spans="5:11" ht="15.75" customHeight="1">
      <c r="E532" s="41"/>
      <c r="J532" s="24"/>
      <c r="K532" s="24"/>
    </row>
    <row r="533" spans="5:11" ht="15.75" customHeight="1">
      <c r="E533" s="41"/>
      <c r="J533" s="24"/>
      <c r="K533" s="24"/>
    </row>
    <row r="534" spans="5:11" ht="15.75" customHeight="1">
      <c r="E534" s="41"/>
      <c r="J534" s="24"/>
      <c r="K534" s="24"/>
    </row>
    <row r="535" spans="5:11" ht="15.75" customHeight="1">
      <c r="E535" s="41"/>
      <c r="J535" s="24"/>
      <c r="K535" s="24"/>
    </row>
    <row r="536" spans="5:11" ht="15.75" customHeight="1">
      <c r="E536" s="41"/>
      <c r="J536" s="24"/>
      <c r="K536" s="24"/>
    </row>
    <row r="537" spans="5:11" ht="15.75" customHeight="1">
      <c r="E537" s="41"/>
      <c r="J537" s="24"/>
      <c r="K537" s="24"/>
    </row>
    <row r="538" spans="5:11" ht="15.75" customHeight="1">
      <c r="E538" s="41"/>
      <c r="J538" s="24"/>
      <c r="K538" s="24"/>
    </row>
    <row r="539" spans="5:11" ht="15.75" customHeight="1">
      <c r="E539" s="41"/>
      <c r="J539" s="24"/>
      <c r="K539" s="24"/>
    </row>
    <row r="540" spans="5:11" ht="15.75" customHeight="1">
      <c r="E540" s="41"/>
      <c r="J540" s="24"/>
      <c r="K540" s="24"/>
    </row>
    <row r="541" spans="5:11" ht="15.75" customHeight="1">
      <c r="E541" s="41"/>
      <c r="J541" s="24"/>
      <c r="K541" s="24"/>
    </row>
    <row r="542" spans="5:11" ht="15.75" customHeight="1">
      <c r="E542" s="41"/>
      <c r="J542" s="24"/>
      <c r="K542" s="24"/>
    </row>
    <row r="543" spans="5:11" ht="15.75" customHeight="1">
      <c r="E543" s="41"/>
      <c r="J543" s="24"/>
      <c r="K543" s="24"/>
    </row>
    <row r="544" spans="5:11" ht="15.75" customHeight="1">
      <c r="E544" s="41"/>
      <c r="J544" s="24"/>
      <c r="K544" s="24"/>
    </row>
    <row r="545" spans="5:11" ht="15.75" customHeight="1">
      <c r="E545" s="41"/>
      <c r="J545" s="24"/>
      <c r="K545" s="24"/>
    </row>
    <row r="546" spans="5:11" ht="15.75" customHeight="1">
      <c r="E546" s="41"/>
      <c r="J546" s="24"/>
      <c r="K546" s="24"/>
    </row>
    <row r="547" spans="5:11" ht="15.75" customHeight="1">
      <c r="E547" s="41"/>
      <c r="J547" s="24"/>
      <c r="K547" s="24"/>
    </row>
    <row r="548" spans="5:11" ht="15.75" customHeight="1">
      <c r="E548" s="41"/>
      <c r="J548" s="24"/>
      <c r="K548" s="24"/>
    </row>
    <row r="549" spans="5:11" ht="15.75" customHeight="1">
      <c r="E549" s="41"/>
      <c r="J549" s="24"/>
      <c r="K549" s="24"/>
    </row>
    <row r="550" spans="5:11" ht="15.75" customHeight="1">
      <c r="E550" s="41"/>
      <c r="J550" s="24"/>
      <c r="K550" s="24"/>
    </row>
    <row r="551" spans="5:11" ht="15.75" customHeight="1">
      <c r="E551" s="41"/>
      <c r="J551" s="24"/>
      <c r="K551" s="24"/>
    </row>
    <row r="552" spans="5:11" ht="15.75" customHeight="1">
      <c r="E552" s="41"/>
      <c r="J552" s="24"/>
      <c r="K552" s="24"/>
    </row>
    <row r="553" spans="5:11" ht="15.75" customHeight="1">
      <c r="E553" s="41"/>
      <c r="J553" s="24"/>
      <c r="K553" s="24"/>
    </row>
    <row r="554" spans="5:11" ht="15.75" customHeight="1">
      <c r="E554" s="41"/>
      <c r="J554" s="24"/>
      <c r="K554" s="24"/>
    </row>
    <row r="555" spans="5:11" ht="15.75" customHeight="1">
      <c r="E555" s="41"/>
      <c r="J555" s="24"/>
      <c r="K555" s="24"/>
    </row>
    <row r="556" spans="5:11" ht="15.75" customHeight="1">
      <c r="E556" s="41"/>
      <c r="J556" s="24"/>
      <c r="K556" s="24"/>
    </row>
    <row r="557" spans="5:11" ht="15.75" customHeight="1">
      <c r="E557" s="41"/>
      <c r="J557" s="24"/>
      <c r="K557" s="24"/>
    </row>
    <row r="558" spans="5:11" ht="15.75" customHeight="1">
      <c r="E558" s="41"/>
      <c r="J558" s="24"/>
      <c r="K558" s="24"/>
    </row>
    <row r="559" spans="5:11" ht="15.75" customHeight="1">
      <c r="E559" s="41"/>
      <c r="J559" s="24"/>
      <c r="K559" s="24"/>
    </row>
    <row r="560" spans="5:11" ht="15.75" customHeight="1">
      <c r="E560" s="41"/>
      <c r="J560" s="24"/>
      <c r="K560" s="24"/>
    </row>
    <row r="561" spans="5:11" ht="15.75" customHeight="1">
      <c r="E561" s="41"/>
      <c r="J561" s="24"/>
      <c r="K561" s="24"/>
    </row>
    <row r="562" spans="5:11" ht="15.75" customHeight="1">
      <c r="E562" s="41"/>
      <c r="J562" s="24"/>
      <c r="K562" s="24"/>
    </row>
    <row r="563" spans="5:11" ht="15.75" customHeight="1">
      <c r="E563" s="41"/>
      <c r="J563" s="24"/>
      <c r="K563" s="24"/>
    </row>
    <row r="564" spans="5:11" ht="15.75" customHeight="1">
      <c r="E564" s="41"/>
      <c r="J564" s="24"/>
      <c r="K564" s="24"/>
    </row>
    <row r="565" spans="5:11" ht="15.75" customHeight="1">
      <c r="E565" s="41"/>
      <c r="J565" s="24"/>
      <c r="K565" s="24"/>
    </row>
    <row r="566" spans="5:11" ht="15.75" customHeight="1">
      <c r="E566" s="41"/>
      <c r="J566" s="24"/>
      <c r="K566" s="24"/>
    </row>
    <row r="567" spans="5:11" ht="15.75" customHeight="1">
      <c r="E567" s="41"/>
      <c r="J567" s="24"/>
      <c r="K567" s="24"/>
    </row>
    <row r="568" spans="5:11" ht="15.75" customHeight="1">
      <c r="E568" s="41"/>
      <c r="J568" s="24"/>
      <c r="K568" s="24"/>
    </row>
    <row r="569" spans="5:11" ht="15.75" customHeight="1">
      <c r="E569" s="41"/>
      <c r="J569" s="24"/>
      <c r="K569" s="24"/>
    </row>
    <row r="570" spans="5:11" ht="15.75" customHeight="1">
      <c r="E570" s="41"/>
      <c r="J570" s="24"/>
      <c r="K570" s="24"/>
    </row>
    <row r="571" spans="5:11" ht="15.75" customHeight="1">
      <c r="E571" s="41"/>
      <c r="J571" s="24"/>
      <c r="K571" s="24"/>
    </row>
    <row r="572" spans="5:11" ht="15.75" customHeight="1">
      <c r="E572" s="41"/>
      <c r="J572" s="24"/>
      <c r="K572" s="24"/>
    </row>
    <row r="573" spans="5:11" ht="15.75" customHeight="1">
      <c r="E573" s="41"/>
      <c r="J573" s="24"/>
      <c r="K573" s="24"/>
    </row>
    <row r="574" spans="5:11" ht="15.75" customHeight="1">
      <c r="E574" s="41"/>
      <c r="J574" s="24"/>
      <c r="K574" s="24"/>
    </row>
    <row r="575" spans="5:11" ht="15.75" customHeight="1">
      <c r="E575" s="41"/>
      <c r="J575" s="24"/>
      <c r="K575" s="24"/>
    </row>
    <row r="576" spans="5:11" ht="15.75" customHeight="1">
      <c r="E576" s="41"/>
      <c r="J576" s="24"/>
      <c r="K576" s="24"/>
    </row>
    <row r="577" spans="5:11" ht="15.75" customHeight="1">
      <c r="E577" s="41"/>
      <c r="J577" s="24"/>
      <c r="K577" s="24"/>
    </row>
    <row r="578" spans="5:11" ht="15.75" customHeight="1">
      <c r="E578" s="41"/>
      <c r="J578" s="24"/>
      <c r="K578" s="24"/>
    </row>
    <row r="579" spans="5:11" ht="15.75" customHeight="1">
      <c r="E579" s="41"/>
      <c r="J579" s="24"/>
      <c r="K579" s="24"/>
    </row>
    <row r="580" spans="5:11" ht="15.75" customHeight="1">
      <c r="E580" s="41"/>
      <c r="J580" s="24"/>
      <c r="K580" s="24"/>
    </row>
    <row r="581" spans="5:11" ht="15.75" customHeight="1">
      <c r="E581" s="41"/>
      <c r="J581" s="24"/>
      <c r="K581" s="24"/>
    </row>
    <row r="582" spans="5:11" ht="15.75" customHeight="1">
      <c r="E582" s="41"/>
      <c r="J582" s="24"/>
      <c r="K582" s="24"/>
    </row>
    <row r="583" spans="5:11" ht="15.75" customHeight="1">
      <c r="E583" s="41"/>
      <c r="J583" s="24"/>
      <c r="K583" s="24"/>
    </row>
    <row r="584" spans="5:11" ht="15.75" customHeight="1">
      <c r="E584" s="41"/>
      <c r="J584" s="24"/>
      <c r="K584" s="24"/>
    </row>
    <row r="585" spans="5:11" ht="15.75" customHeight="1">
      <c r="E585" s="41"/>
      <c r="J585" s="24"/>
      <c r="K585" s="24"/>
    </row>
    <row r="586" spans="5:11" ht="15.75" customHeight="1">
      <c r="E586" s="41"/>
      <c r="J586" s="24"/>
      <c r="K586" s="24"/>
    </row>
    <row r="587" spans="5:11" ht="15.75" customHeight="1">
      <c r="E587" s="41"/>
      <c r="J587" s="24"/>
      <c r="K587" s="24"/>
    </row>
    <row r="588" spans="5:11" ht="15.75" customHeight="1">
      <c r="E588" s="41"/>
      <c r="J588" s="24"/>
      <c r="K588" s="24"/>
    </row>
    <row r="589" spans="5:11" ht="15.75" customHeight="1">
      <c r="E589" s="41"/>
      <c r="J589" s="24"/>
      <c r="K589" s="24"/>
    </row>
    <row r="590" spans="5:11" ht="15.75" customHeight="1">
      <c r="E590" s="41"/>
      <c r="J590" s="24"/>
      <c r="K590" s="24"/>
    </row>
    <row r="591" spans="5:11" ht="15.75" customHeight="1">
      <c r="E591" s="41"/>
      <c r="J591" s="24"/>
      <c r="K591" s="24"/>
    </row>
    <row r="592" spans="5:11" ht="15.75" customHeight="1">
      <c r="E592" s="41"/>
      <c r="J592" s="24"/>
      <c r="K592" s="24"/>
    </row>
    <row r="593" spans="5:11" ht="15.75" customHeight="1">
      <c r="E593" s="41"/>
      <c r="J593" s="24"/>
      <c r="K593" s="24"/>
    </row>
    <row r="594" spans="5:11" ht="15.75" customHeight="1">
      <c r="E594" s="41"/>
      <c r="J594" s="24"/>
      <c r="K594" s="24"/>
    </row>
    <row r="595" spans="5:11" ht="15.75" customHeight="1">
      <c r="E595" s="41"/>
      <c r="J595" s="24"/>
      <c r="K595" s="24"/>
    </row>
    <row r="596" spans="5:11" ht="15.75" customHeight="1">
      <c r="E596" s="41"/>
      <c r="J596" s="24"/>
      <c r="K596" s="24"/>
    </row>
    <row r="597" spans="5:11" ht="15.75" customHeight="1">
      <c r="E597" s="41"/>
      <c r="J597" s="24"/>
      <c r="K597" s="24"/>
    </row>
    <row r="598" spans="5:11" ht="15.75" customHeight="1">
      <c r="E598" s="41"/>
      <c r="J598" s="24"/>
      <c r="K598" s="24"/>
    </row>
    <row r="599" spans="5:11" ht="15.75" customHeight="1">
      <c r="E599" s="41"/>
      <c r="J599" s="24"/>
      <c r="K599" s="24"/>
    </row>
    <row r="600" spans="5:11" ht="15.75" customHeight="1">
      <c r="E600" s="41"/>
      <c r="J600" s="24"/>
      <c r="K600" s="24"/>
    </row>
    <row r="601" spans="5:11" ht="15.75" customHeight="1">
      <c r="E601" s="41"/>
      <c r="J601" s="24"/>
      <c r="K601" s="24"/>
    </row>
    <row r="602" spans="5:11" ht="15.75" customHeight="1">
      <c r="E602" s="41"/>
      <c r="J602" s="24"/>
      <c r="K602" s="24"/>
    </row>
    <row r="603" spans="5:11" ht="15.75" customHeight="1">
      <c r="E603" s="41"/>
      <c r="J603" s="24"/>
      <c r="K603" s="24"/>
    </row>
    <row r="604" spans="5:11" ht="15.75" customHeight="1">
      <c r="E604" s="41"/>
      <c r="J604" s="24"/>
      <c r="K604" s="24"/>
    </row>
    <row r="605" spans="5:11" ht="15.75" customHeight="1">
      <c r="E605" s="41"/>
      <c r="J605" s="24"/>
      <c r="K605" s="24"/>
    </row>
    <row r="606" spans="5:11" ht="15.75" customHeight="1">
      <c r="E606" s="41"/>
      <c r="J606" s="24"/>
      <c r="K606" s="24"/>
    </row>
    <row r="607" spans="5:11" ht="15.75" customHeight="1">
      <c r="E607" s="41"/>
      <c r="J607" s="24"/>
      <c r="K607" s="24"/>
    </row>
    <row r="608" spans="5:11" ht="15.75" customHeight="1">
      <c r="E608" s="41"/>
      <c r="J608" s="24"/>
      <c r="K608" s="24"/>
    </row>
    <row r="609" spans="5:11" ht="15.75" customHeight="1">
      <c r="E609" s="41"/>
      <c r="J609" s="24"/>
      <c r="K609" s="24"/>
    </row>
    <row r="610" spans="5:11" ht="15.75" customHeight="1">
      <c r="E610" s="41"/>
      <c r="J610" s="24"/>
      <c r="K610" s="24"/>
    </row>
    <row r="611" spans="5:11" ht="15.75" customHeight="1">
      <c r="E611" s="41"/>
      <c r="J611" s="24"/>
      <c r="K611" s="24"/>
    </row>
    <row r="612" spans="5:11" ht="15.75" customHeight="1">
      <c r="E612" s="41"/>
      <c r="J612" s="24"/>
      <c r="K612" s="24"/>
    </row>
    <row r="613" spans="5:11" ht="15.75" customHeight="1">
      <c r="E613" s="41"/>
      <c r="J613" s="24"/>
      <c r="K613" s="24"/>
    </row>
    <row r="614" spans="5:11" ht="15.75" customHeight="1">
      <c r="E614" s="41"/>
      <c r="J614" s="24"/>
      <c r="K614" s="24"/>
    </row>
    <row r="615" spans="5:11" ht="15.75" customHeight="1">
      <c r="E615" s="41"/>
      <c r="J615" s="24"/>
      <c r="K615" s="24"/>
    </row>
    <row r="616" spans="5:11" ht="15.75" customHeight="1">
      <c r="E616" s="41"/>
      <c r="J616" s="24"/>
      <c r="K616" s="24"/>
    </row>
    <row r="617" spans="5:11" ht="15.75" customHeight="1">
      <c r="E617" s="41"/>
      <c r="J617" s="24"/>
      <c r="K617" s="24"/>
    </row>
    <row r="618" spans="5:11" ht="15.75" customHeight="1">
      <c r="E618" s="41"/>
      <c r="J618" s="24"/>
      <c r="K618" s="24"/>
    </row>
    <row r="619" spans="5:11" ht="15.75" customHeight="1">
      <c r="E619" s="41"/>
      <c r="J619" s="24"/>
      <c r="K619" s="24"/>
    </row>
    <row r="620" spans="5:11" ht="15.75" customHeight="1">
      <c r="E620" s="41"/>
      <c r="J620" s="24"/>
      <c r="K620" s="24"/>
    </row>
    <row r="621" spans="5:11" ht="15.75" customHeight="1">
      <c r="E621" s="41"/>
      <c r="J621" s="24"/>
      <c r="K621" s="24"/>
    </row>
    <row r="622" spans="5:11" ht="15.75" customHeight="1">
      <c r="E622" s="41"/>
      <c r="J622" s="24"/>
      <c r="K622" s="24"/>
    </row>
    <row r="623" spans="5:11" ht="15.75" customHeight="1">
      <c r="E623" s="41"/>
      <c r="J623" s="24"/>
      <c r="K623" s="24"/>
    </row>
    <row r="624" spans="5:11" ht="15.75" customHeight="1">
      <c r="E624" s="41"/>
      <c r="J624" s="24"/>
      <c r="K624" s="24"/>
    </row>
    <row r="625" spans="5:11" ht="15.75" customHeight="1">
      <c r="E625" s="41"/>
      <c r="J625" s="24"/>
      <c r="K625" s="24"/>
    </row>
    <row r="626" spans="5:11" ht="15.75" customHeight="1">
      <c r="E626" s="41"/>
      <c r="J626" s="24"/>
      <c r="K626" s="24"/>
    </row>
    <row r="627" spans="5:11" ht="15.75" customHeight="1">
      <c r="E627" s="41"/>
      <c r="J627" s="24"/>
      <c r="K627" s="24"/>
    </row>
    <row r="628" spans="5:11" ht="15.75" customHeight="1">
      <c r="E628" s="41"/>
      <c r="J628" s="24"/>
      <c r="K628" s="24"/>
    </row>
    <row r="629" spans="5:11" ht="15.75" customHeight="1">
      <c r="E629" s="41"/>
      <c r="J629" s="24"/>
      <c r="K629" s="24"/>
    </row>
    <row r="630" spans="5:11" ht="15.75" customHeight="1">
      <c r="E630" s="41"/>
      <c r="J630" s="24"/>
      <c r="K630" s="24"/>
    </row>
    <row r="631" spans="5:11" ht="15.75" customHeight="1">
      <c r="E631" s="41"/>
      <c r="J631" s="24"/>
      <c r="K631" s="24"/>
    </row>
    <row r="632" spans="5:11" ht="15.75" customHeight="1">
      <c r="E632" s="41"/>
      <c r="J632" s="24"/>
      <c r="K632" s="24"/>
    </row>
    <row r="633" spans="5:11" ht="15.75" customHeight="1">
      <c r="E633" s="41"/>
      <c r="J633" s="24"/>
      <c r="K633" s="24"/>
    </row>
    <row r="634" spans="5:11" ht="15.75" customHeight="1">
      <c r="E634" s="41"/>
      <c r="J634" s="24"/>
      <c r="K634" s="24"/>
    </row>
    <row r="635" spans="5:11" ht="15.75" customHeight="1">
      <c r="E635" s="41"/>
      <c r="J635" s="24"/>
      <c r="K635" s="24"/>
    </row>
    <row r="636" spans="5:11" ht="15.75" customHeight="1">
      <c r="E636" s="41"/>
      <c r="J636" s="24"/>
      <c r="K636" s="24"/>
    </row>
    <row r="637" spans="5:11" ht="15.75" customHeight="1">
      <c r="E637" s="41"/>
      <c r="J637" s="24"/>
      <c r="K637" s="24"/>
    </row>
    <row r="638" spans="5:11" ht="15.75" customHeight="1">
      <c r="E638" s="41"/>
      <c r="J638" s="24"/>
      <c r="K638" s="24"/>
    </row>
    <row r="639" spans="5:11" ht="15.75" customHeight="1">
      <c r="E639" s="41"/>
      <c r="J639" s="24"/>
      <c r="K639" s="24"/>
    </row>
    <row r="640" spans="5:11" ht="15.75" customHeight="1">
      <c r="E640" s="41"/>
      <c r="J640" s="24"/>
      <c r="K640" s="24"/>
    </row>
    <row r="641" spans="5:11" ht="15.75" customHeight="1">
      <c r="E641" s="41"/>
      <c r="J641" s="24"/>
      <c r="K641" s="24"/>
    </row>
    <row r="642" spans="5:11" ht="15.75" customHeight="1">
      <c r="E642" s="41"/>
      <c r="J642" s="24"/>
      <c r="K642" s="24"/>
    </row>
    <row r="643" spans="5:11" ht="15.75" customHeight="1">
      <c r="E643" s="41"/>
      <c r="J643" s="24"/>
      <c r="K643" s="24"/>
    </row>
    <row r="644" spans="5:11" ht="15.75" customHeight="1">
      <c r="E644" s="41"/>
      <c r="J644" s="24"/>
      <c r="K644" s="24"/>
    </row>
    <row r="645" spans="5:11" ht="15.75" customHeight="1">
      <c r="E645" s="41"/>
      <c r="J645" s="24"/>
      <c r="K645" s="24"/>
    </row>
    <row r="646" spans="5:11" ht="15.75" customHeight="1">
      <c r="E646" s="41"/>
      <c r="J646" s="24"/>
      <c r="K646" s="24"/>
    </row>
    <row r="647" spans="5:11" ht="15.75" customHeight="1">
      <c r="E647" s="41"/>
      <c r="J647" s="24"/>
      <c r="K647" s="24"/>
    </row>
    <row r="648" spans="5:11" ht="15.75" customHeight="1">
      <c r="E648" s="41"/>
      <c r="J648" s="24"/>
      <c r="K648" s="24"/>
    </row>
    <row r="649" spans="5:11" ht="15.75" customHeight="1">
      <c r="E649" s="41"/>
      <c r="J649" s="24"/>
      <c r="K649" s="24"/>
    </row>
    <row r="650" spans="5:11" ht="15.75" customHeight="1">
      <c r="E650" s="41"/>
      <c r="J650" s="24"/>
      <c r="K650" s="24"/>
    </row>
    <row r="651" spans="5:11" ht="15.75" customHeight="1">
      <c r="E651" s="41"/>
      <c r="J651" s="24"/>
      <c r="K651" s="24"/>
    </row>
    <row r="652" spans="5:11" ht="15.75" customHeight="1">
      <c r="E652" s="41"/>
      <c r="J652" s="24"/>
      <c r="K652" s="24"/>
    </row>
    <row r="653" spans="5:11" ht="15.75" customHeight="1">
      <c r="E653" s="41"/>
      <c r="J653" s="24"/>
      <c r="K653" s="24"/>
    </row>
    <row r="654" spans="5:11" ht="15.75" customHeight="1">
      <c r="E654" s="41"/>
      <c r="J654" s="24"/>
      <c r="K654" s="24"/>
    </row>
    <row r="655" spans="5:11" ht="15.75" customHeight="1">
      <c r="E655" s="41"/>
      <c r="J655" s="24"/>
      <c r="K655" s="24"/>
    </row>
    <row r="656" spans="5:11" ht="15.75" customHeight="1">
      <c r="E656" s="41"/>
      <c r="J656" s="24"/>
      <c r="K656" s="24"/>
    </row>
    <row r="657" spans="5:11" ht="15.75" customHeight="1">
      <c r="E657" s="41"/>
      <c r="J657" s="24"/>
      <c r="K657" s="24"/>
    </row>
    <row r="658" spans="5:11" ht="15.75" customHeight="1">
      <c r="E658" s="41"/>
      <c r="J658" s="24"/>
      <c r="K658" s="24"/>
    </row>
    <row r="659" spans="5:11" ht="15.75" customHeight="1">
      <c r="E659" s="41"/>
      <c r="J659" s="24"/>
      <c r="K659" s="24"/>
    </row>
    <row r="660" spans="5:11" ht="15.75" customHeight="1">
      <c r="E660" s="41"/>
      <c r="J660" s="24"/>
      <c r="K660" s="24"/>
    </row>
    <row r="661" spans="5:11" ht="15.75" customHeight="1">
      <c r="E661" s="41"/>
      <c r="J661" s="24"/>
      <c r="K661" s="24"/>
    </row>
    <row r="662" spans="5:11" ht="15.75" customHeight="1">
      <c r="E662" s="41"/>
      <c r="J662" s="24"/>
      <c r="K662" s="24"/>
    </row>
    <row r="663" spans="5:11" ht="15.75" customHeight="1">
      <c r="E663" s="41"/>
      <c r="J663" s="24"/>
      <c r="K663" s="24"/>
    </row>
    <row r="664" spans="5:11" ht="15.75" customHeight="1">
      <c r="E664" s="41"/>
      <c r="J664" s="24"/>
      <c r="K664" s="24"/>
    </row>
    <row r="665" spans="5:11" ht="15.75" customHeight="1">
      <c r="E665" s="41"/>
      <c r="J665" s="24"/>
      <c r="K665" s="24"/>
    </row>
    <row r="666" spans="5:11" ht="15.75" customHeight="1">
      <c r="E666" s="41"/>
      <c r="J666" s="24"/>
      <c r="K666" s="24"/>
    </row>
    <row r="667" spans="5:11" ht="15.75" customHeight="1">
      <c r="E667" s="41"/>
      <c r="J667" s="24"/>
      <c r="K667" s="24"/>
    </row>
    <row r="668" spans="5:11" ht="15.75" customHeight="1">
      <c r="E668" s="41"/>
      <c r="J668" s="24"/>
      <c r="K668" s="24"/>
    </row>
    <row r="669" spans="5:11" ht="15.75" customHeight="1">
      <c r="E669" s="41"/>
      <c r="J669" s="24"/>
      <c r="K669" s="24"/>
    </row>
    <row r="670" spans="5:11" ht="15.75" customHeight="1">
      <c r="E670" s="41"/>
      <c r="J670" s="24"/>
      <c r="K670" s="24"/>
    </row>
    <row r="671" spans="5:11" ht="15.75" customHeight="1">
      <c r="E671" s="41"/>
      <c r="J671" s="24"/>
      <c r="K671" s="24"/>
    </row>
    <row r="672" spans="5:11" ht="15.75" customHeight="1">
      <c r="E672" s="41"/>
      <c r="J672" s="24"/>
      <c r="K672" s="24"/>
    </row>
    <row r="673" spans="5:11" ht="15.75" customHeight="1">
      <c r="E673" s="41"/>
      <c r="J673" s="24"/>
      <c r="K673" s="24"/>
    </row>
    <row r="674" spans="5:11" ht="15.75" customHeight="1">
      <c r="E674" s="41"/>
      <c r="J674" s="24"/>
      <c r="K674" s="24"/>
    </row>
    <row r="675" spans="5:11" ht="15.75" customHeight="1">
      <c r="E675" s="41"/>
      <c r="J675" s="24"/>
      <c r="K675" s="24"/>
    </row>
    <row r="676" spans="5:11" ht="15.75" customHeight="1">
      <c r="E676" s="41"/>
      <c r="J676" s="24"/>
      <c r="K676" s="24"/>
    </row>
    <row r="677" spans="5:11" ht="15.75" customHeight="1">
      <c r="E677" s="41"/>
      <c r="J677" s="24"/>
      <c r="K677" s="24"/>
    </row>
    <row r="678" spans="5:11" ht="15.75" customHeight="1">
      <c r="E678" s="41"/>
      <c r="J678" s="24"/>
      <c r="K678" s="24"/>
    </row>
    <row r="679" spans="5:11" ht="15.75" customHeight="1">
      <c r="E679" s="41"/>
      <c r="J679" s="24"/>
      <c r="K679" s="24"/>
    </row>
    <row r="680" spans="5:11" ht="15.75" customHeight="1">
      <c r="E680" s="41"/>
      <c r="J680" s="24"/>
      <c r="K680" s="24"/>
    </row>
    <row r="681" spans="5:11" ht="15.75" customHeight="1">
      <c r="E681" s="41"/>
      <c r="J681" s="24"/>
      <c r="K681" s="24"/>
    </row>
    <row r="682" spans="5:11" ht="15.75" customHeight="1">
      <c r="E682" s="41"/>
      <c r="J682" s="24"/>
      <c r="K682" s="24"/>
    </row>
    <row r="683" spans="5:11" ht="15.75" customHeight="1">
      <c r="E683" s="41"/>
      <c r="J683" s="24"/>
      <c r="K683" s="24"/>
    </row>
    <row r="684" spans="5:11" ht="15.75" customHeight="1">
      <c r="E684" s="41"/>
      <c r="J684" s="24"/>
      <c r="K684" s="24"/>
    </row>
    <row r="685" spans="5:11" ht="15.75" customHeight="1">
      <c r="E685" s="41"/>
      <c r="J685" s="24"/>
      <c r="K685" s="24"/>
    </row>
    <row r="686" spans="5:11" ht="15.75" customHeight="1">
      <c r="E686" s="41"/>
      <c r="J686" s="24"/>
      <c r="K686" s="24"/>
    </row>
    <row r="687" spans="5:11" ht="15.75" customHeight="1">
      <c r="E687" s="41"/>
      <c r="J687" s="24"/>
      <c r="K687" s="24"/>
    </row>
    <row r="688" spans="5:11" ht="15.75" customHeight="1">
      <c r="E688" s="41"/>
      <c r="J688" s="24"/>
      <c r="K688" s="24"/>
    </row>
    <row r="689" spans="5:11" ht="15.75" customHeight="1">
      <c r="E689" s="41"/>
      <c r="J689" s="24"/>
      <c r="K689" s="24"/>
    </row>
    <row r="690" spans="5:11" ht="15.75" customHeight="1">
      <c r="E690" s="41"/>
      <c r="J690" s="24"/>
      <c r="K690" s="24"/>
    </row>
    <row r="691" spans="5:11" ht="15.75" customHeight="1">
      <c r="E691" s="41"/>
      <c r="J691" s="24"/>
      <c r="K691" s="24"/>
    </row>
    <row r="692" spans="5:11" ht="15.75" customHeight="1">
      <c r="E692" s="41"/>
      <c r="J692" s="24"/>
      <c r="K692" s="24"/>
    </row>
    <row r="693" spans="5:11" ht="15.75" customHeight="1">
      <c r="E693" s="41"/>
      <c r="J693" s="24"/>
      <c r="K693" s="24"/>
    </row>
    <row r="694" spans="5:11" ht="15.75" customHeight="1">
      <c r="E694" s="41"/>
      <c r="J694" s="24"/>
      <c r="K694" s="24"/>
    </row>
    <row r="695" spans="5:11" ht="15.75" customHeight="1">
      <c r="E695" s="41"/>
      <c r="J695" s="24"/>
      <c r="K695" s="24"/>
    </row>
    <row r="696" spans="5:11" ht="15.75" customHeight="1">
      <c r="E696" s="41"/>
      <c r="J696" s="24"/>
      <c r="K696" s="24"/>
    </row>
    <row r="697" spans="5:11" ht="15.75" customHeight="1">
      <c r="E697" s="41"/>
      <c r="J697" s="24"/>
      <c r="K697" s="24"/>
    </row>
    <row r="698" spans="5:11" ht="15.75" customHeight="1">
      <c r="E698" s="41"/>
      <c r="J698" s="24"/>
      <c r="K698" s="24"/>
    </row>
    <row r="699" spans="5:11" ht="15.75" customHeight="1">
      <c r="E699" s="41"/>
      <c r="J699" s="24"/>
      <c r="K699" s="24"/>
    </row>
    <row r="700" spans="5:11" ht="15.75" customHeight="1">
      <c r="E700" s="41"/>
      <c r="J700" s="24"/>
      <c r="K700" s="24"/>
    </row>
    <row r="701" spans="5:11" ht="15.75" customHeight="1">
      <c r="E701" s="41"/>
      <c r="J701" s="24"/>
      <c r="K701" s="24"/>
    </row>
    <row r="702" spans="5:11" ht="15.75" customHeight="1">
      <c r="E702" s="41"/>
      <c r="J702" s="24"/>
      <c r="K702" s="24"/>
    </row>
    <row r="703" spans="5:11" ht="15.75" customHeight="1">
      <c r="E703" s="41"/>
      <c r="J703" s="24"/>
      <c r="K703" s="24"/>
    </row>
    <row r="704" spans="5:11" ht="15.75" customHeight="1">
      <c r="E704" s="41"/>
      <c r="J704" s="24"/>
      <c r="K704" s="24"/>
    </row>
    <row r="705" spans="5:11" ht="15.75" customHeight="1">
      <c r="E705" s="41"/>
      <c r="J705" s="24"/>
      <c r="K705" s="24"/>
    </row>
    <row r="706" spans="5:11" ht="15.75" customHeight="1">
      <c r="E706" s="41"/>
      <c r="J706" s="24"/>
      <c r="K706" s="24"/>
    </row>
    <row r="707" spans="5:11" ht="15.75" customHeight="1">
      <c r="E707" s="41"/>
      <c r="J707" s="24"/>
      <c r="K707" s="24"/>
    </row>
    <row r="708" spans="5:11" ht="15.75" customHeight="1">
      <c r="E708" s="41"/>
      <c r="J708" s="24"/>
      <c r="K708" s="24"/>
    </row>
    <row r="709" spans="5:11" ht="15.75" customHeight="1">
      <c r="E709" s="41"/>
      <c r="J709" s="24"/>
      <c r="K709" s="24"/>
    </row>
    <row r="710" spans="5:11" ht="15.75" customHeight="1">
      <c r="E710" s="41"/>
      <c r="J710" s="24"/>
      <c r="K710" s="24"/>
    </row>
    <row r="711" spans="5:11" ht="15.75" customHeight="1">
      <c r="E711" s="41"/>
      <c r="J711" s="24"/>
      <c r="K711" s="24"/>
    </row>
    <row r="712" spans="5:11" ht="15.75" customHeight="1">
      <c r="E712" s="41"/>
      <c r="J712" s="24"/>
      <c r="K712" s="24"/>
    </row>
    <row r="713" spans="5:11" ht="15.75" customHeight="1">
      <c r="E713" s="41"/>
      <c r="J713" s="24"/>
      <c r="K713" s="24"/>
    </row>
    <row r="714" spans="5:11" ht="15.75" customHeight="1">
      <c r="E714" s="41"/>
      <c r="J714" s="24"/>
      <c r="K714" s="24"/>
    </row>
    <row r="715" spans="5:11" ht="15.75" customHeight="1">
      <c r="E715" s="41"/>
      <c r="J715" s="24"/>
      <c r="K715" s="24"/>
    </row>
    <row r="716" spans="5:11" ht="15.75" customHeight="1">
      <c r="E716" s="41"/>
      <c r="J716" s="24"/>
      <c r="K716" s="24"/>
    </row>
    <row r="717" spans="5:11" ht="15.75" customHeight="1">
      <c r="E717" s="41"/>
      <c r="J717" s="24"/>
      <c r="K717" s="24"/>
    </row>
    <row r="718" spans="5:11" ht="15.75" customHeight="1">
      <c r="E718" s="41"/>
      <c r="J718" s="24"/>
      <c r="K718" s="24"/>
    </row>
    <row r="719" spans="5:11" ht="15.75" customHeight="1">
      <c r="E719" s="41"/>
      <c r="J719" s="24"/>
      <c r="K719" s="24"/>
    </row>
    <row r="720" spans="5:11" ht="15.75" customHeight="1">
      <c r="E720" s="41"/>
      <c r="J720" s="24"/>
      <c r="K720" s="24"/>
    </row>
    <row r="721" spans="5:11" ht="15.75" customHeight="1">
      <c r="E721" s="41"/>
      <c r="J721" s="24"/>
      <c r="K721" s="24"/>
    </row>
    <row r="722" spans="5:11" ht="15.75" customHeight="1">
      <c r="E722" s="41"/>
      <c r="J722" s="24"/>
      <c r="K722" s="24"/>
    </row>
    <row r="723" spans="5:11" ht="15.75" customHeight="1">
      <c r="E723" s="41"/>
      <c r="J723" s="24"/>
      <c r="K723" s="24"/>
    </row>
    <row r="724" spans="5:11" ht="15.75" customHeight="1">
      <c r="E724" s="41"/>
      <c r="J724" s="24"/>
      <c r="K724" s="24"/>
    </row>
    <row r="725" spans="5:11" ht="15.75" customHeight="1">
      <c r="E725" s="41"/>
      <c r="J725" s="24"/>
      <c r="K725" s="24"/>
    </row>
    <row r="726" spans="5:11" ht="15.75" customHeight="1">
      <c r="E726" s="41"/>
      <c r="J726" s="24"/>
      <c r="K726" s="24"/>
    </row>
    <row r="727" spans="5:11" ht="15.75" customHeight="1">
      <c r="E727" s="41"/>
      <c r="J727" s="24"/>
      <c r="K727" s="24"/>
    </row>
    <row r="728" spans="5:11" ht="15.75" customHeight="1">
      <c r="E728" s="41"/>
      <c r="J728" s="24"/>
      <c r="K728" s="24"/>
    </row>
    <row r="729" spans="5:11" ht="15.75" customHeight="1">
      <c r="E729" s="41"/>
      <c r="J729" s="24"/>
      <c r="K729" s="24"/>
    </row>
    <row r="730" spans="5:11" ht="15.75" customHeight="1">
      <c r="E730" s="41"/>
      <c r="J730" s="24"/>
      <c r="K730" s="24"/>
    </row>
    <row r="731" spans="5:11" ht="15.75" customHeight="1">
      <c r="E731" s="41"/>
      <c r="J731" s="24"/>
      <c r="K731" s="24"/>
    </row>
    <row r="732" spans="5:11" ht="15.75" customHeight="1">
      <c r="E732" s="41"/>
      <c r="J732" s="24"/>
      <c r="K732" s="24"/>
    </row>
    <row r="733" spans="5:11" ht="15.75" customHeight="1">
      <c r="E733" s="41"/>
      <c r="J733" s="24"/>
      <c r="K733" s="24"/>
    </row>
    <row r="734" spans="5:11" ht="15.75" customHeight="1">
      <c r="E734" s="41"/>
      <c r="J734" s="24"/>
      <c r="K734" s="24"/>
    </row>
    <row r="735" spans="5:11" ht="15.75" customHeight="1">
      <c r="E735" s="41"/>
      <c r="J735" s="24"/>
      <c r="K735" s="24"/>
    </row>
    <row r="736" spans="5:11" ht="15.75" customHeight="1">
      <c r="E736" s="41"/>
      <c r="J736" s="24"/>
      <c r="K736" s="24"/>
    </row>
    <row r="737" spans="5:11" ht="15.75" customHeight="1">
      <c r="E737" s="41"/>
      <c r="J737" s="24"/>
      <c r="K737" s="24"/>
    </row>
    <row r="738" spans="5:11" ht="15.75" customHeight="1">
      <c r="E738" s="41"/>
      <c r="J738" s="24"/>
      <c r="K738" s="24"/>
    </row>
    <row r="739" spans="5:11" ht="15.75" customHeight="1">
      <c r="E739" s="41"/>
      <c r="J739" s="24"/>
      <c r="K739" s="24"/>
    </row>
    <row r="740" spans="5:11" ht="15.75" customHeight="1">
      <c r="E740" s="41"/>
      <c r="J740" s="24"/>
      <c r="K740" s="24"/>
    </row>
    <row r="741" spans="5:11" ht="15.75" customHeight="1">
      <c r="E741" s="41"/>
      <c r="J741" s="24"/>
      <c r="K741" s="24"/>
    </row>
    <row r="742" spans="5:11" ht="15.75" customHeight="1">
      <c r="E742" s="41"/>
      <c r="J742" s="24"/>
      <c r="K742" s="24"/>
    </row>
    <row r="743" spans="5:11" ht="15.75" customHeight="1">
      <c r="E743" s="41"/>
      <c r="J743" s="24"/>
      <c r="K743" s="24"/>
    </row>
    <row r="744" spans="5:11" ht="15.75" customHeight="1">
      <c r="E744" s="41"/>
      <c r="J744" s="24"/>
      <c r="K744" s="24"/>
    </row>
    <row r="745" spans="5:11" ht="15.75" customHeight="1">
      <c r="E745" s="41"/>
      <c r="J745" s="24"/>
      <c r="K745" s="24"/>
    </row>
    <row r="746" spans="5:11" ht="15.75" customHeight="1">
      <c r="E746" s="41"/>
      <c r="J746" s="24"/>
      <c r="K746" s="24"/>
    </row>
    <row r="747" spans="5:11" ht="15.75" customHeight="1">
      <c r="E747" s="41"/>
      <c r="J747" s="24"/>
      <c r="K747" s="24"/>
    </row>
    <row r="748" spans="5:11" ht="15.75" customHeight="1">
      <c r="E748" s="41"/>
      <c r="J748" s="24"/>
      <c r="K748" s="24"/>
    </row>
    <row r="749" spans="5:11" ht="15.75" customHeight="1">
      <c r="E749" s="41"/>
      <c r="J749" s="24"/>
      <c r="K749" s="24"/>
    </row>
    <row r="750" spans="5:11" ht="15.75" customHeight="1">
      <c r="E750" s="41"/>
      <c r="J750" s="24"/>
      <c r="K750" s="24"/>
    </row>
    <row r="751" spans="5:11" ht="15.75" customHeight="1">
      <c r="E751" s="41"/>
      <c r="J751" s="24"/>
      <c r="K751" s="24"/>
    </row>
    <row r="752" spans="5:11" ht="15.75" customHeight="1">
      <c r="E752" s="41"/>
      <c r="J752" s="24"/>
      <c r="K752" s="24"/>
    </row>
    <row r="753" spans="5:11" ht="15.75" customHeight="1">
      <c r="E753" s="41"/>
      <c r="J753" s="24"/>
      <c r="K753" s="24"/>
    </row>
    <row r="754" spans="5:11" ht="15.75" customHeight="1">
      <c r="E754" s="41"/>
      <c r="J754" s="24"/>
      <c r="K754" s="24"/>
    </row>
    <row r="755" spans="5:11" ht="15.75" customHeight="1">
      <c r="E755" s="41"/>
      <c r="J755" s="24"/>
      <c r="K755" s="24"/>
    </row>
    <row r="756" spans="5:11" ht="15.75" customHeight="1">
      <c r="E756" s="41"/>
      <c r="J756" s="24"/>
      <c r="K756" s="24"/>
    </row>
    <row r="757" spans="5:11" ht="15.75" customHeight="1">
      <c r="E757" s="41"/>
      <c r="J757" s="24"/>
      <c r="K757" s="24"/>
    </row>
    <row r="758" spans="5:11" ht="15.75" customHeight="1">
      <c r="E758" s="41"/>
      <c r="J758" s="24"/>
      <c r="K758" s="24"/>
    </row>
    <row r="759" spans="5:11" ht="15.75" customHeight="1">
      <c r="E759" s="41"/>
      <c r="J759" s="24"/>
      <c r="K759" s="24"/>
    </row>
    <row r="760" spans="5:11" ht="15.75" customHeight="1">
      <c r="E760" s="41"/>
      <c r="J760" s="24"/>
      <c r="K760" s="24"/>
    </row>
    <row r="761" spans="5:11" ht="15.75" customHeight="1">
      <c r="E761" s="41"/>
      <c r="J761" s="24"/>
      <c r="K761" s="24"/>
    </row>
    <row r="762" spans="5:11" ht="15.75" customHeight="1">
      <c r="E762" s="41"/>
      <c r="J762" s="24"/>
      <c r="K762" s="24"/>
    </row>
    <row r="763" spans="5:11" ht="15.75" customHeight="1">
      <c r="E763" s="41"/>
      <c r="J763" s="24"/>
      <c r="K763" s="24"/>
    </row>
    <row r="764" spans="5:11" ht="15.75" customHeight="1">
      <c r="E764" s="41"/>
      <c r="J764" s="24"/>
      <c r="K764" s="24"/>
    </row>
    <row r="765" spans="5:11" ht="15.75" customHeight="1">
      <c r="E765" s="41"/>
      <c r="J765" s="24"/>
      <c r="K765" s="24"/>
    </row>
    <row r="766" spans="5:11" ht="15.75" customHeight="1">
      <c r="E766" s="41"/>
      <c r="J766" s="24"/>
      <c r="K766" s="24"/>
    </row>
    <row r="767" spans="5:11" ht="15.75" customHeight="1">
      <c r="E767" s="41"/>
      <c r="J767" s="24"/>
      <c r="K767" s="24"/>
    </row>
    <row r="768" spans="5:11" ht="15.75" customHeight="1">
      <c r="E768" s="41"/>
      <c r="J768" s="24"/>
      <c r="K768" s="24"/>
    </row>
    <row r="769" spans="5:11" ht="15.75" customHeight="1">
      <c r="E769" s="41"/>
      <c r="J769" s="24"/>
      <c r="K769" s="24"/>
    </row>
    <row r="770" spans="5:11" ht="15.75" customHeight="1">
      <c r="E770" s="41"/>
      <c r="J770" s="24"/>
      <c r="K770" s="24"/>
    </row>
    <row r="771" spans="5:11" ht="15.75" customHeight="1">
      <c r="E771" s="41"/>
      <c r="J771" s="24"/>
      <c r="K771" s="24"/>
    </row>
    <row r="772" spans="5:11" ht="15.75" customHeight="1">
      <c r="E772" s="41"/>
      <c r="J772" s="24"/>
      <c r="K772" s="24"/>
    </row>
    <row r="773" spans="5:11" ht="15.75" customHeight="1">
      <c r="E773" s="41"/>
      <c r="J773" s="24"/>
      <c r="K773" s="24"/>
    </row>
    <row r="774" spans="5:11" ht="15.75" customHeight="1">
      <c r="E774" s="41"/>
      <c r="J774" s="24"/>
      <c r="K774" s="24"/>
    </row>
    <row r="775" spans="5:11" ht="15.75" customHeight="1">
      <c r="E775" s="41"/>
      <c r="J775" s="24"/>
      <c r="K775" s="24"/>
    </row>
    <row r="776" spans="5:11" ht="15.75" customHeight="1">
      <c r="E776" s="41"/>
      <c r="J776" s="24"/>
      <c r="K776" s="24"/>
    </row>
    <row r="777" spans="5:11" ht="15.75" customHeight="1">
      <c r="E777" s="41"/>
      <c r="J777" s="24"/>
      <c r="K777" s="24"/>
    </row>
    <row r="778" spans="5:11" ht="15.75" customHeight="1">
      <c r="E778" s="41"/>
      <c r="J778" s="24"/>
      <c r="K778" s="24"/>
    </row>
    <row r="779" spans="5:11" ht="15.75" customHeight="1">
      <c r="E779" s="41"/>
      <c r="J779" s="24"/>
      <c r="K779" s="24"/>
    </row>
    <row r="780" spans="5:11" ht="15.75" customHeight="1">
      <c r="E780" s="41"/>
      <c r="J780" s="24"/>
      <c r="K780" s="24"/>
    </row>
    <row r="781" spans="5:11" ht="15.75" customHeight="1">
      <c r="E781" s="41"/>
      <c r="J781" s="24"/>
      <c r="K781" s="24"/>
    </row>
    <row r="782" spans="5:11" ht="15.75" customHeight="1">
      <c r="E782" s="41"/>
      <c r="J782" s="24"/>
      <c r="K782" s="24"/>
    </row>
    <row r="783" spans="5:11" ht="15.75" customHeight="1">
      <c r="E783" s="41"/>
      <c r="J783" s="24"/>
      <c r="K783" s="24"/>
    </row>
    <row r="784" spans="5:11" ht="15.75" customHeight="1">
      <c r="E784" s="41"/>
      <c r="J784" s="24"/>
      <c r="K784" s="24"/>
    </row>
    <row r="785" spans="5:11" ht="15.75" customHeight="1">
      <c r="E785" s="41"/>
      <c r="J785" s="24"/>
      <c r="K785" s="24"/>
    </row>
    <row r="786" spans="5:11" ht="15.75" customHeight="1">
      <c r="E786" s="41"/>
      <c r="J786" s="24"/>
      <c r="K786" s="24"/>
    </row>
    <row r="787" spans="5:11" ht="15.75" customHeight="1">
      <c r="E787" s="41"/>
      <c r="J787" s="24"/>
      <c r="K787" s="24"/>
    </row>
    <row r="788" spans="5:11" ht="15.75" customHeight="1">
      <c r="E788" s="41"/>
      <c r="J788" s="24"/>
      <c r="K788" s="24"/>
    </row>
    <row r="789" spans="5:11" ht="15.75" customHeight="1">
      <c r="E789" s="41"/>
      <c r="J789" s="24"/>
      <c r="K789" s="24"/>
    </row>
    <row r="790" spans="5:11" ht="15.75" customHeight="1">
      <c r="E790" s="41"/>
      <c r="J790" s="24"/>
      <c r="K790" s="24"/>
    </row>
    <row r="791" spans="5:11" ht="15.75" customHeight="1">
      <c r="E791" s="41"/>
      <c r="J791" s="24"/>
      <c r="K791" s="24"/>
    </row>
    <row r="792" spans="5:11" ht="15.75" customHeight="1">
      <c r="E792" s="41"/>
      <c r="J792" s="24"/>
      <c r="K792" s="24"/>
    </row>
    <row r="793" spans="5:11" ht="15.75" customHeight="1">
      <c r="E793" s="41"/>
      <c r="J793" s="24"/>
      <c r="K793" s="24"/>
    </row>
    <row r="794" spans="5:11" ht="15.75" customHeight="1">
      <c r="E794" s="41"/>
      <c r="J794" s="24"/>
      <c r="K794" s="24"/>
    </row>
    <row r="795" spans="5:11" ht="15.75" customHeight="1">
      <c r="E795" s="41"/>
      <c r="J795" s="24"/>
      <c r="K795" s="24"/>
    </row>
    <row r="796" spans="5:11" ht="15.75" customHeight="1">
      <c r="E796" s="41"/>
      <c r="J796" s="24"/>
      <c r="K796" s="24"/>
    </row>
    <row r="797" spans="5:11" ht="15.75" customHeight="1">
      <c r="E797" s="41"/>
      <c r="J797" s="24"/>
      <c r="K797" s="24"/>
    </row>
    <row r="798" spans="5:11" ht="15.75" customHeight="1">
      <c r="E798" s="41"/>
      <c r="J798" s="24"/>
      <c r="K798" s="24"/>
    </row>
    <row r="799" spans="5:11" ht="15.75" customHeight="1">
      <c r="E799" s="41"/>
      <c r="J799" s="24"/>
      <c r="K799" s="24"/>
    </row>
    <row r="800" spans="5:11" ht="15.75" customHeight="1">
      <c r="E800" s="41"/>
      <c r="J800" s="24"/>
      <c r="K800" s="24"/>
    </row>
    <row r="801" spans="5:11" ht="15.75" customHeight="1">
      <c r="E801" s="41"/>
      <c r="J801" s="24"/>
      <c r="K801" s="24"/>
    </row>
    <row r="802" spans="5:11" ht="15.75" customHeight="1">
      <c r="E802" s="41"/>
      <c r="J802" s="24"/>
      <c r="K802" s="24"/>
    </row>
    <row r="803" spans="5:11" ht="15.75" customHeight="1">
      <c r="E803" s="41"/>
      <c r="J803" s="24"/>
      <c r="K803" s="24"/>
    </row>
    <row r="804" spans="5:11" ht="15.75" customHeight="1">
      <c r="E804" s="41"/>
      <c r="J804" s="24"/>
      <c r="K804" s="24"/>
    </row>
    <row r="805" spans="5:11" ht="15.75" customHeight="1">
      <c r="E805" s="41"/>
      <c r="J805" s="24"/>
      <c r="K805" s="24"/>
    </row>
    <row r="806" spans="5:11" ht="15.75" customHeight="1">
      <c r="E806" s="41"/>
      <c r="J806" s="24"/>
      <c r="K806" s="24"/>
    </row>
    <row r="807" spans="5:11" ht="15.75" customHeight="1">
      <c r="E807" s="41"/>
      <c r="J807" s="24"/>
      <c r="K807" s="24"/>
    </row>
    <row r="808" spans="5:11" ht="15.75" customHeight="1">
      <c r="E808" s="41"/>
      <c r="J808" s="24"/>
      <c r="K808" s="24"/>
    </row>
    <row r="809" spans="5:11" ht="15.75" customHeight="1">
      <c r="E809" s="41"/>
      <c r="J809" s="24"/>
      <c r="K809" s="24"/>
    </row>
    <row r="810" spans="5:11" ht="15.75" customHeight="1">
      <c r="E810" s="41"/>
      <c r="J810" s="24"/>
      <c r="K810" s="24"/>
    </row>
    <row r="811" spans="5:11" ht="15.75" customHeight="1">
      <c r="E811" s="41"/>
      <c r="J811" s="24"/>
      <c r="K811" s="24"/>
    </row>
    <row r="812" spans="5:11" ht="15.75" customHeight="1">
      <c r="E812" s="41"/>
      <c r="J812" s="24"/>
      <c r="K812" s="24"/>
    </row>
    <row r="813" spans="5:11" ht="15.75" customHeight="1">
      <c r="E813" s="41"/>
      <c r="J813" s="24"/>
      <c r="K813" s="24"/>
    </row>
    <row r="814" spans="5:11" ht="15.75" customHeight="1">
      <c r="E814" s="41"/>
      <c r="J814" s="24"/>
      <c r="K814" s="24"/>
    </row>
    <row r="815" spans="5:11" ht="15.75" customHeight="1">
      <c r="E815" s="41"/>
      <c r="J815" s="24"/>
      <c r="K815" s="24"/>
    </row>
    <row r="816" spans="5:11" ht="15.75" customHeight="1">
      <c r="E816" s="41"/>
      <c r="J816" s="24"/>
      <c r="K816" s="24"/>
    </row>
    <row r="817" spans="5:11" ht="15.75" customHeight="1">
      <c r="E817" s="41"/>
      <c r="J817" s="24"/>
      <c r="K817" s="24"/>
    </row>
    <row r="818" spans="5:11" ht="15.75" customHeight="1">
      <c r="E818" s="41"/>
      <c r="J818" s="24"/>
      <c r="K818" s="24"/>
    </row>
    <row r="819" spans="5:11" ht="15.75" customHeight="1">
      <c r="E819" s="41"/>
      <c r="J819" s="24"/>
      <c r="K819" s="24"/>
    </row>
    <row r="820" spans="5:11" ht="15.75" customHeight="1">
      <c r="E820" s="41"/>
      <c r="J820" s="24"/>
      <c r="K820" s="24"/>
    </row>
    <row r="821" spans="5:11" ht="15.75" customHeight="1">
      <c r="E821" s="41"/>
      <c r="J821" s="24"/>
      <c r="K821" s="24"/>
    </row>
    <row r="822" spans="5:11" ht="15.75" customHeight="1">
      <c r="E822" s="41"/>
      <c r="J822" s="24"/>
      <c r="K822" s="24"/>
    </row>
    <row r="823" spans="5:11" ht="15.75" customHeight="1">
      <c r="E823" s="41"/>
      <c r="J823" s="24"/>
      <c r="K823" s="24"/>
    </row>
    <row r="824" spans="5:11" ht="15.75" customHeight="1">
      <c r="E824" s="41"/>
      <c r="J824" s="24"/>
      <c r="K824" s="24"/>
    </row>
    <row r="825" spans="5:11" ht="15.75" customHeight="1">
      <c r="E825" s="41"/>
      <c r="J825" s="24"/>
      <c r="K825" s="24"/>
    </row>
    <row r="826" spans="5:11" ht="15.75" customHeight="1">
      <c r="E826" s="41"/>
      <c r="J826" s="24"/>
      <c r="K826" s="24"/>
    </row>
    <row r="827" spans="5:11" ht="15.75" customHeight="1">
      <c r="E827" s="41"/>
      <c r="J827" s="24"/>
      <c r="K827" s="24"/>
    </row>
    <row r="828" spans="5:11" ht="15.75" customHeight="1">
      <c r="E828" s="41"/>
      <c r="J828" s="24"/>
      <c r="K828" s="24"/>
    </row>
    <row r="829" spans="5:11" ht="15.75" customHeight="1">
      <c r="E829" s="41"/>
      <c r="J829" s="24"/>
      <c r="K829" s="24"/>
    </row>
    <row r="830" spans="5:11" ht="15.75" customHeight="1">
      <c r="E830" s="41"/>
      <c r="J830" s="24"/>
      <c r="K830" s="24"/>
    </row>
    <row r="831" spans="5:11" ht="15.75" customHeight="1">
      <c r="E831" s="41"/>
      <c r="J831" s="24"/>
      <c r="K831" s="24"/>
    </row>
    <row r="832" spans="5:11" ht="15.75" customHeight="1">
      <c r="E832" s="41"/>
      <c r="J832" s="24"/>
      <c r="K832" s="24"/>
    </row>
    <row r="833" spans="5:11" ht="15.75" customHeight="1">
      <c r="E833" s="41"/>
      <c r="J833" s="24"/>
      <c r="K833" s="24"/>
    </row>
    <row r="834" spans="5:11" ht="15.75" customHeight="1">
      <c r="E834" s="41"/>
      <c r="J834" s="24"/>
      <c r="K834" s="24"/>
    </row>
    <row r="835" spans="5:11" ht="15.75" customHeight="1">
      <c r="E835" s="41"/>
      <c r="J835" s="24"/>
      <c r="K835" s="24"/>
    </row>
    <row r="836" spans="5:11" ht="15.75" customHeight="1">
      <c r="E836" s="41"/>
      <c r="J836" s="24"/>
      <c r="K836" s="24"/>
    </row>
    <row r="837" spans="5:11" ht="15.75" customHeight="1">
      <c r="E837" s="41"/>
      <c r="J837" s="24"/>
      <c r="K837" s="24"/>
    </row>
    <row r="838" spans="5:11" ht="15.75" customHeight="1">
      <c r="E838" s="41"/>
      <c r="J838" s="24"/>
      <c r="K838" s="24"/>
    </row>
    <row r="839" spans="5:11" ht="15.75" customHeight="1">
      <c r="E839" s="41"/>
      <c r="J839" s="24"/>
      <c r="K839" s="24"/>
    </row>
    <row r="840" spans="5:11" ht="15.75" customHeight="1">
      <c r="E840" s="41"/>
      <c r="J840" s="24"/>
      <c r="K840" s="24"/>
    </row>
    <row r="841" spans="5:11" ht="15.75" customHeight="1">
      <c r="E841" s="41"/>
      <c r="J841" s="24"/>
      <c r="K841" s="24"/>
    </row>
    <row r="842" spans="5:11" ht="15.75" customHeight="1">
      <c r="E842" s="41"/>
      <c r="J842" s="24"/>
      <c r="K842" s="24"/>
    </row>
    <row r="843" spans="5:11" ht="15.75" customHeight="1">
      <c r="E843" s="41"/>
      <c r="J843" s="24"/>
      <c r="K843" s="24"/>
    </row>
    <row r="844" spans="5:11" ht="15.75" customHeight="1">
      <c r="E844" s="41"/>
      <c r="J844" s="24"/>
      <c r="K844" s="24"/>
    </row>
    <row r="845" spans="5:11" ht="15.75" customHeight="1">
      <c r="E845" s="41"/>
      <c r="J845" s="24"/>
      <c r="K845" s="24"/>
    </row>
    <row r="846" spans="5:11" ht="15.75" customHeight="1">
      <c r="E846" s="41"/>
      <c r="J846" s="24"/>
      <c r="K846" s="24"/>
    </row>
    <row r="847" spans="5:11" ht="15.75" customHeight="1">
      <c r="E847" s="41"/>
      <c r="J847" s="24"/>
      <c r="K847" s="24"/>
    </row>
    <row r="848" spans="5:11" ht="15.75" customHeight="1">
      <c r="E848" s="41"/>
      <c r="J848" s="24"/>
      <c r="K848" s="24"/>
    </row>
    <row r="849" spans="5:11" ht="15.75" customHeight="1">
      <c r="E849" s="41"/>
      <c r="J849" s="24"/>
      <c r="K849" s="24"/>
    </row>
    <row r="850" spans="5:11" ht="15.75" customHeight="1">
      <c r="E850" s="41"/>
      <c r="J850" s="24"/>
      <c r="K850" s="24"/>
    </row>
    <row r="851" spans="5:11" ht="15.75" customHeight="1">
      <c r="E851" s="41"/>
      <c r="J851" s="24"/>
      <c r="K851" s="24"/>
    </row>
    <row r="852" spans="5:11" ht="15.75" customHeight="1">
      <c r="E852" s="41"/>
      <c r="J852" s="24"/>
      <c r="K852" s="24"/>
    </row>
    <row r="853" spans="5:11" ht="15.75" customHeight="1">
      <c r="E853" s="41"/>
      <c r="J853" s="24"/>
      <c r="K853" s="24"/>
    </row>
    <row r="854" spans="5:11" ht="15.75" customHeight="1">
      <c r="E854" s="41"/>
      <c r="J854" s="24"/>
      <c r="K854" s="24"/>
    </row>
    <row r="855" spans="5:11" ht="15.75" customHeight="1">
      <c r="E855" s="41"/>
      <c r="J855" s="24"/>
      <c r="K855" s="24"/>
    </row>
    <row r="856" spans="5:11" ht="15.75" customHeight="1">
      <c r="E856" s="41"/>
      <c r="J856" s="24"/>
      <c r="K856" s="24"/>
    </row>
    <row r="857" spans="5:11" ht="15.75" customHeight="1">
      <c r="E857" s="41"/>
      <c r="J857" s="24"/>
      <c r="K857" s="24"/>
    </row>
    <row r="858" spans="5:11" ht="15.75" customHeight="1">
      <c r="E858" s="41"/>
      <c r="J858" s="24"/>
      <c r="K858" s="24"/>
    </row>
    <row r="859" spans="5:11" ht="15.75" customHeight="1">
      <c r="E859" s="41"/>
      <c r="J859" s="24"/>
      <c r="K859" s="24"/>
    </row>
    <row r="860" spans="5:11" ht="15.75" customHeight="1">
      <c r="E860" s="41"/>
      <c r="J860" s="24"/>
      <c r="K860" s="24"/>
    </row>
    <row r="861" spans="5:11" ht="15.75" customHeight="1">
      <c r="E861" s="41"/>
      <c r="J861" s="24"/>
      <c r="K861" s="24"/>
    </row>
    <row r="862" spans="5:11" ht="15.75" customHeight="1">
      <c r="E862" s="41"/>
      <c r="J862" s="24"/>
      <c r="K862" s="24"/>
    </row>
    <row r="863" spans="5:11" ht="15.75" customHeight="1">
      <c r="E863" s="41"/>
      <c r="J863" s="24"/>
      <c r="K863" s="24"/>
    </row>
    <row r="864" spans="5:11" ht="15.75" customHeight="1">
      <c r="E864" s="41"/>
      <c r="J864" s="24"/>
      <c r="K864" s="24"/>
    </row>
    <row r="865" spans="5:11" ht="15.75" customHeight="1">
      <c r="E865" s="41"/>
      <c r="J865" s="24"/>
      <c r="K865" s="24"/>
    </row>
    <row r="866" spans="5:11" ht="15.75" customHeight="1">
      <c r="E866" s="41"/>
      <c r="J866" s="24"/>
      <c r="K866" s="24"/>
    </row>
    <row r="867" spans="5:11" ht="15.75" customHeight="1">
      <c r="E867" s="41"/>
      <c r="J867" s="24"/>
      <c r="K867" s="24"/>
    </row>
    <row r="868" spans="5:11" ht="15.75" customHeight="1">
      <c r="E868" s="41"/>
      <c r="J868" s="24"/>
      <c r="K868" s="24"/>
    </row>
    <row r="869" spans="5:11" ht="15.75" customHeight="1">
      <c r="E869" s="41"/>
      <c r="J869" s="24"/>
      <c r="K869" s="24"/>
    </row>
    <row r="870" spans="5:11" ht="15.75" customHeight="1">
      <c r="E870" s="41"/>
      <c r="J870" s="24"/>
      <c r="K870" s="24"/>
    </row>
    <row r="871" spans="5:11" ht="15.75" customHeight="1">
      <c r="E871" s="41"/>
      <c r="J871" s="24"/>
      <c r="K871" s="24"/>
    </row>
    <row r="872" spans="5:11" ht="15.75" customHeight="1">
      <c r="E872" s="41"/>
      <c r="J872" s="24"/>
      <c r="K872" s="24"/>
    </row>
    <row r="873" spans="5:11" ht="15.75" customHeight="1">
      <c r="E873" s="41"/>
      <c r="J873" s="24"/>
      <c r="K873" s="24"/>
    </row>
    <row r="874" spans="5:11" ht="15.75" customHeight="1">
      <c r="E874" s="41"/>
      <c r="J874" s="24"/>
      <c r="K874" s="24"/>
    </row>
    <row r="875" spans="5:11" ht="15.75" customHeight="1">
      <c r="E875" s="41"/>
      <c r="J875" s="24"/>
      <c r="K875" s="24"/>
    </row>
    <row r="876" spans="5:11" ht="15.75" customHeight="1">
      <c r="E876" s="41"/>
      <c r="J876" s="24"/>
      <c r="K876" s="24"/>
    </row>
    <row r="877" spans="5:11" ht="15.75" customHeight="1">
      <c r="E877" s="41"/>
      <c r="J877" s="24"/>
      <c r="K877" s="24"/>
    </row>
    <row r="878" spans="5:11" ht="15.75" customHeight="1">
      <c r="E878" s="41"/>
      <c r="J878" s="24"/>
      <c r="K878" s="24"/>
    </row>
    <row r="879" spans="5:11" ht="15.75" customHeight="1">
      <c r="E879" s="41"/>
      <c r="J879" s="24"/>
      <c r="K879" s="24"/>
    </row>
    <row r="880" spans="5:11" ht="15.75" customHeight="1">
      <c r="E880" s="41"/>
      <c r="J880" s="24"/>
      <c r="K880" s="24"/>
    </row>
    <row r="881" spans="5:11" ht="15.75" customHeight="1">
      <c r="E881" s="41"/>
      <c r="J881" s="24"/>
      <c r="K881" s="24"/>
    </row>
    <row r="882" spans="5:11" ht="15.75" customHeight="1">
      <c r="E882" s="41"/>
      <c r="J882" s="24"/>
      <c r="K882" s="24"/>
    </row>
    <row r="883" spans="5:11" ht="15.75" customHeight="1">
      <c r="E883" s="41"/>
      <c r="J883" s="24"/>
      <c r="K883" s="24"/>
    </row>
    <row r="884" spans="5:11" ht="15.75" customHeight="1">
      <c r="E884" s="41"/>
      <c r="J884" s="24"/>
      <c r="K884" s="24"/>
    </row>
    <row r="885" spans="5:11" ht="15.75" customHeight="1">
      <c r="E885" s="41"/>
      <c r="J885" s="24"/>
      <c r="K885" s="24"/>
    </row>
    <row r="886" spans="5:11" ht="15.75" customHeight="1">
      <c r="E886" s="41"/>
      <c r="J886" s="24"/>
      <c r="K886" s="24"/>
    </row>
    <row r="887" spans="5:11" ht="15.75" customHeight="1">
      <c r="E887" s="41"/>
      <c r="J887" s="24"/>
      <c r="K887" s="24"/>
    </row>
    <row r="888" spans="5:11" ht="15.75" customHeight="1">
      <c r="E888" s="41"/>
      <c r="J888" s="24"/>
      <c r="K888" s="24"/>
    </row>
    <row r="889" spans="5:11" ht="15.75" customHeight="1">
      <c r="E889" s="41"/>
      <c r="J889" s="24"/>
      <c r="K889" s="24"/>
    </row>
    <row r="890" spans="5:11" ht="15.75" customHeight="1">
      <c r="E890" s="41"/>
      <c r="J890" s="24"/>
      <c r="K890" s="24"/>
    </row>
    <row r="891" spans="5:11" ht="15.75" customHeight="1">
      <c r="E891" s="41"/>
      <c r="J891" s="24"/>
      <c r="K891" s="24"/>
    </row>
    <row r="892" spans="5:11" ht="15.75" customHeight="1">
      <c r="E892" s="41"/>
      <c r="J892" s="24"/>
      <c r="K892" s="24"/>
    </row>
    <row r="893" spans="5:11" ht="15.75" customHeight="1">
      <c r="E893" s="41"/>
      <c r="J893" s="24"/>
      <c r="K893" s="24"/>
    </row>
    <row r="894" spans="5:11" ht="15.75" customHeight="1">
      <c r="E894" s="41"/>
      <c r="J894" s="24"/>
      <c r="K894" s="24"/>
    </row>
    <row r="895" spans="5:11" ht="15.75" customHeight="1">
      <c r="E895" s="41"/>
      <c r="J895" s="24"/>
      <c r="K895" s="24"/>
    </row>
    <row r="896" spans="5:11" ht="15.75" customHeight="1">
      <c r="E896" s="41"/>
      <c r="J896" s="24"/>
      <c r="K896" s="24"/>
    </row>
    <row r="897" spans="5:11" ht="15.75" customHeight="1">
      <c r="E897" s="41"/>
      <c r="J897" s="24"/>
      <c r="K897" s="24"/>
    </row>
    <row r="898" spans="5:11" ht="15.75" customHeight="1">
      <c r="E898" s="41"/>
      <c r="J898" s="24"/>
      <c r="K898" s="24"/>
    </row>
    <row r="899" spans="5:11" ht="15.75" customHeight="1">
      <c r="E899" s="41"/>
      <c r="J899" s="24"/>
      <c r="K899" s="24"/>
    </row>
    <row r="900" spans="5:11" ht="15.75" customHeight="1">
      <c r="E900" s="41"/>
      <c r="J900" s="24"/>
      <c r="K900" s="24"/>
    </row>
    <row r="901" spans="5:11" ht="15.75" customHeight="1">
      <c r="E901" s="41"/>
      <c r="J901" s="24"/>
      <c r="K901" s="24"/>
    </row>
    <row r="902" spans="5:11" ht="15.75" customHeight="1">
      <c r="E902" s="41"/>
      <c r="J902" s="24"/>
      <c r="K902" s="24"/>
    </row>
    <row r="903" spans="5:11" ht="15.75" customHeight="1">
      <c r="E903" s="41"/>
      <c r="J903" s="24"/>
      <c r="K903" s="24"/>
    </row>
    <row r="904" spans="5:11" ht="15.75" customHeight="1">
      <c r="E904" s="41"/>
      <c r="J904" s="24"/>
      <c r="K904" s="24"/>
    </row>
    <row r="905" spans="5:11" ht="15.75" customHeight="1">
      <c r="E905" s="41"/>
      <c r="J905" s="24"/>
      <c r="K905" s="24"/>
    </row>
    <row r="906" spans="5:11" ht="15.75" customHeight="1">
      <c r="E906" s="41"/>
      <c r="J906" s="24"/>
      <c r="K906" s="24"/>
    </row>
    <row r="907" spans="5:11" ht="15.75" customHeight="1">
      <c r="E907" s="41"/>
      <c r="J907" s="24"/>
      <c r="K907" s="24"/>
    </row>
    <row r="908" spans="5:11" ht="15.75" customHeight="1">
      <c r="E908" s="41"/>
      <c r="J908" s="24"/>
      <c r="K908" s="24"/>
    </row>
    <row r="909" spans="5:11" ht="15.75" customHeight="1">
      <c r="E909" s="41"/>
      <c r="J909" s="24"/>
      <c r="K909" s="24"/>
    </row>
    <row r="910" spans="5:11" ht="15.75" customHeight="1">
      <c r="E910" s="41"/>
      <c r="J910" s="24"/>
      <c r="K910" s="24"/>
    </row>
    <row r="911" spans="5:11" ht="15.75" customHeight="1">
      <c r="E911" s="41"/>
      <c r="J911" s="24"/>
      <c r="K911" s="24"/>
    </row>
    <row r="912" spans="5:11" ht="15.75" customHeight="1">
      <c r="E912" s="41"/>
      <c r="J912" s="24"/>
      <c r="K912" s="24"/>
    </row>
    <row r="913" spans="5:11" ht="15.75" customHeight="1">
      <c r="E913" s="41"/>
      <c r="J913" s="24"/>
      <c r="K913" s="24"/>
    </row>
    <row r="914" spans="5:11" ht="15.75" customHeight="1">
      <c r="E914" s="41"/>
      <c r="J914" s="24"/>
      <c r="K914" s="24"/>
    </row>
    <row r="915" spans="5:11" ht="15.75" customHeight="1">
      <c r="E915" s="41"/>
      <c r="J915" s="24"/>
      <c r="K915" s="24"/>
    </row>
    <row r="916" spans="5:11" ht="15.75" customHeight="1">
      <c r="E916" s="41"/>
      <c r="J916" s="24"/>
      <c r="K916" s="24"/>
    </row>
    <row r="917" spans="5:11" ht="15.75" customHeight="1">
      <c r="E917" s="41"/>
      <c r="J917" s="24"/>
      <c r="K917" s="24"/>
    </row>
    <row r="918" spans="5:11" ht="15.75" customHeight="1">
      <c r="E918" s="41"/>
      <c r="J918" s="24"/>
      <c r="K918" s="24"/>
    </row>
    <row r="919" spans="5:11" ht="15.75" customHeight="1">
      <c r="E919" s="41"/>
      <c r="J919" s="24"/>
      <c r="K919" s="24"/>
    </row>
    <row r="920" spans="5:11" ht="15.75" customHeight="1">
      <c r="E920" s="41"/>
      <c r="J920" s="24"/>
      <c r="K920" s="24"/>
    </row>
    <row r="921" spans="5:11" ht="15.75" customHeight="1">
      <c r="E921" s="41"/>
      <c r="J921" s="24"/>
      <c r="K921" s="24"/>
    </row>
    <row r="922" spans="5:11" ht="15.75" customHeight="1">
      <c r="E922" s="41"/>
      <c r="J922" s="24"/>
      <c r="K922" s="24"/>
    </row>
    <row r="923" spans="5:11" ht="15.75" customHeight="1">
      <c r="E923" s="41"/>
      <c r="J923" s="24"/>
      <c r="K923" s="24"/>
    </row>
    <row r="924" spans="5:11" ht="15.75" customHeight="1">
      <c r="E924" s="41"/>
      <c r="J924" s="24"/>
      <c r="K924" s="24"/>
    </row>
    <row r="925" spans="5:11" ht="15.75" customHeight="1">
      <c r="E925" s="41"/>
      <c r="J925" s="24"/>
      <c r="K925" s="24"/>
    </row>
    <row r="926" spans="5:11" ht="15.75" customHeight="1">
      <c r="E926" s="41"/>
      <c r="J926" s="24"/>
      <c r="K926" s="24"/>
    </row>
    <row r="927" spans="5:11" ht="15.75" customHeight="1">
      <c r="E927" s="41"/>
      <c r="J927" s="24"/>
      <c r="K927" s="24"/>
    </row>
    <row r="928" spans="5:11" ht="15.75" customHeight="1">
      <c r="E928" s="41"/>
      <c r="J928" s="24"/>
      <c r="K928" s="24"/>
    </row>
    <row r="929" spans="5:11" ht="15.75" customHeight="1">
      <c r="E929" s="41"/>
      <c r="J929" s="24"/>
      <c r="K929" s="24"/>
    </row>
    <row r="930" spans="5:11" ht="15.75" customHeight="1">
      <c r="E930" s="41"/>
      <c r="J930" s="24"/>
      <c r="K930" s="24"/>
    </row>
    <row r="931" spans="5:11" ht="15.75" customHeight="1">
      <c r="E931" s="41"/>
      <c r="J931" s="24"/>
      <c r="K931" s="24"/>
    </row>
    <row r="932" spans="5:11" ht="15.75" customHeight="1">
      <c r="E932" s="41"/>
      <c r="J932" s="24"/>
      <c r="K932" s="24"/>
    </row>
    <row r="933" spans="5:11" ht="15.75" customHeight="1">
      <c r="E933" s="41"/>
      <c r="J933" s="24"/>
      <c r="K933" s="24"/>
    </row>
    <row r="934" spans="5:11" ht="15.75" customHeight="1">
      <c r="E934" s="41"/>
      <c r="J934" s="24"/>
      <c r="K934" s="24"/>
    </row>
    <row r="935" spans="5:11" ht="15.75" customHeight="1">
      <c r="E935" s="41"/>
      <c r="J935" s="24"/>
      <c r="K935" s="24"/>
    </row>
    <row r="936" spans="5:11" ht="15.75" customHeight="1">
      <c r="E936" s="41"/>
      <c r="J936" s="24"/>
      <c r="K936" s="24"/>
    </row>
    <row r="937" spans="5:11" ht="15.75" customHeight="1">
      <c r="E937" s="41"/>
      <c r="J937" s="24"/>
      <c r="K937" s="24"/>
    </row>
    <row r="938" spans="5:11" ht="15.75" customHeight="1">
      <c r="E938" s="41"/>
      <c r="J938" s="24"/>
      <c r="K938" s="24"/>
    </row>
    <row r="939" spans="5:11" ht="15.75" customHeight="1">
      <c r="E939" s="41"/>
      <c r="J939" s="24"/>
      <c r="K939" s="24"/>
    </row>
    <row r="940" spans="5:11" ht="15.75" customHeight="1">
      <c r="E940" s="41"/>
      <c r="J940" s="24"/>
      <c r="K940" s="24"/>
    </row>
    <row r="941" spans="5:11" ht="15.75" customHeight="1">
      <c r="E941" s="41"/>
      <c r="J941" s="24"/>
      <c r="K941" s="24"/>
    </row>
    <row r="942" spans="5:11" ht="15.75" customHeight="1">
      <c r="E942" s="41"/>
      <c r="J942" s="24"/>
      <c r="K942" s="24"/>
    </row>
    <row r="943" spans="5:11" ht="15.75" customHeight="1">
      <c r="E943" s="41"/>
      <c r="J943" s="24"/>
      <c r="K943" s="24"/>
    </row>
    <row r="944" spans="5:11" ht="15.75" customHeight="1">
      <c r="E944" s="41"/>
      <c r="J944" s="24"/>
      <c r="K944" s="24"/>
    </row>
    <row r="945" spans="5:11" ht="15.75" customHeight="1">
      <c r="E945" s="41"/>
      <c r="J945" s="24"/>
      <c r="K945" s="24"/>
    </row>
    <row r="946" spans="5:11" ht="15.75" customHeight="1">
      <c r="E946" s="41"/>
      <c r="J946" s="24"/>
      <c r="K946" s="24"/>
    </row>
    <row r="947" spans="5:11" ht="15.75" customHeight="1">
      <c r="E947" s="41"/>
      <c r="J947" s="24"/>
      <c r="K947" s="24"/>
    </row>
    <row r="948" spans="5:11" ht="15.75" customHeight="1">
      <c r="E948" s="41"/>
      <c r="J948" s="24"/>
      <c r="K948" s="24"/>
    </row>
    <row r="949" spans="5:11" ht="15.75" customHeight="1">
      <c r="E949" s="41"/>
      <c r="J949" s="24"/>
      <c r="K949" s="24"/>
    </row>
    <row r="950" spans="5:11" ht="15.75" customHeight="1">
      <c r="E950" s="41"/>
      <c r="J950" s="24"/>
      <c r="K950" s="24"/>
    </row>
    <row r="951" spans="5:11" ht="15.75" customHeight="1">
      <c r="E951" s="41"/>
      <c r="J951" s="24"/>
      <c r="K951" s="24"/>
    </row>
    <row r="952" spans="5:11" ht="15.75" customHeight="1">
      <c r="E952" s="41"/>
      <c r="J952" s="24"/>
      <c r="K952" s="24"/>
    </row>
    <row r="953" spans="5:11" ht="15.75" customHeight="1">
      <c r="E953" s="41"/>
      <c r="J953" s="24"/>
      <c r="K953" s="24"/>
    </row>
    <row r="954" spans="5:11" ht="15.75" customHeight="1">
      <c r="E954" s="41"/>
      <c r="J954" s="24"/>
      <c r="K954" s="24"/>
    </row>
    <row r="955" spans="5:11" ht="15.75" customHeight="1">
      <c r="E955" s="41"/>
      <c r="J955" s="24"/>
      <c r="K955" s="24"/>
    </row>
    <row r="956" spans="5:11" ht="15.75" customHeight="1">
      <c r="E956" s="41"/>
      <c r="J956" s="24"/>
      <c r="K956" s="24"/>
    </row>
    <row r="957" spans="5:11" ht="15.75" customHeight="1">
      <c r="E957" s="41"/>
      <c r="J957" s="24"/>
      <c r="K957" s="24"/>
    </row>
    <row r="958" spans="5:11" ht="15.75" customHeight="1">
      <c r="E958" s="41"/>
      <c r="J958" s="24"/>
      <c r="K958" s="24"/>
    </row>
    <row r="959" spans="5:11" ht="15.75" customHeight="1">
      <c r="E959" s="41"/>
      <c r="J959" s="24"/>
      <c r="K959" s="24"/>
    </row>
    <row r="960" spans="5:11" ht="15.75" customHeight="1">
      <c r="E960" s="41"/>
      <c r="J960" s="24"/>
      <c r="K960" s="24"/>
    </row>
    <row r="961" spans="5:11" ht="15.75" customHeight="1">
      <c r="E961" s="41"/>
      <c r="J961" s="24"/>
      <c r="K961" s="24"/>
    </row>
    <row r="962" spans="5:11" ht="15.75" customHeight="1">
      <c r="E962" s="41"/>
      <c r="J962" s="24"/>
      <c r="K962" s="24"/>
    </row>
    <row r="963" spans="5:11" ht="15.75" customHeight="1">
      <c r="E963" s="41"/>
      <c r="J963" s="24"/>
      <c r="K963" s="24"/>
    </row>
    <row r="964" spans="5:11" ht="15.75" customHeight="1">
      <c r="E964" s="41"/>
      <c r="J964" s="24"/>
      <c r="K964" s="24"/>
    </row>
    <row r="965" spans="5:11" ht="15.75" customHeight="1">
      <c r="E965" s="41"/>
      <c r="J965" s="24"/>
      <c r="K965" s="24"/>
    </row>
    <row r="966" spans="5:11" ht="15.75" customHeight="1">
      <c r="E966" s="41"/>
      <c r="J966" s="24"/>
      <c r="K966" s="24"/>
    </row>
    <row r="967" spans="5:11" ht="15.75" customHeight="1">
      <c r="E967" s="41"/>
      <c r="J967" s="24"/>
      <c r="K967" s="24"/>
    </row>
    <row r="968" spans="5:11" ht="15.75" customHeight="1">
      <c r="E968" s="41"/>
      <c r="J968" s="24"/>
      <c r="K968" s="24"/>
    </row>
    <row r="969" spans="5:11" ht="15.75" customHeight="1">
      <c r="E969" s="41"/>
      <c r="J969" s="24"/>
      <c r="K969" s="24"/>
    </row>
    <row r="970" spans="5:11" ht="15.75" customHeight="1">
      <c r="E970" s="41"/>
      <c r="J970" s="24"/>
      <c r="K970" s="24"/>
    </row>
    <row r="971" spans="5:11" ht="15.75" customHeight="1">
      <c r="E971" s="41"/>
      <c r="J971" s="24"/>
      <c r="K971" s="24"/>
    </row>
    <row r="972" spans="5:11" ht="15.75" customHeight="1">
      <c r="E972" s="41"/>
      <c r="J972" s="24"/>
      <c r="K972" s="24"/>
    </row>
    <row r="973" spans="5:11" ht="15.75" customHeight="1">
      <c r="E973" s="41"/>
      <c r="J973" s="24"/>
      <c r="K973" s="24"/>
    </row>
    <row r="974" spans="5:11" ht="15.75" customHeight="1">
      <c r="E974" s="41"/>
      <c r="J974" s="24"/>
      <c r="K974" s="24"/>
    </row>
    <row r="975" spans="5:11" ht="15.75" customHeight="1">
      <c r="E975" s="41"/>
      <c r="J975" s="24"/>
      <c r="K975" s="24"/>
    </row>
    <row r="976" spans="5:11" ht="15.75" customHeight="1">
      <c r="E976" s="41"/>
      <c r="J976" s="24"/>
      <c r="K976" s="24"/>
    </row>
    <row r="977" spans="5:11" ht="15.75" customHeight="1">
      <c r="E977" s="41"/>
      <c r="J977" s="24"/>
      <c r="K977" s="24"/>
    </row>
    <row r="978" spans="5:11" ht="15.75" customHeight="1">
      <c r="E978" s="41"/>
      <c r="J978" s="24"/>
      <c r="K978" s="24"/>
    </row>
    <row r="979" spans="5:11" ht="15.75" customHeight="1">
      <c r="E979" s="41"/>
      <c r="J979" s="24"/>
      <c r="K979" s="24"/>
    </row>
    <row r="980" spans="5:11" ht="15.75" customHeight="1">
      <c r="E980" s="41"/>
      <c r="J980" s="24"/>
      <c r="K980" s="24"/>
    </row>
    <row r="981" spans="5:11" ht="15.75" customHeight="1">
      <c r="E981" s="41"/>
      <c r="J981" s="24"/>
      <c r="K981" s="24"/>
    </row>
    <row r="982" spans="5:11" ht="15.75" customHeight="1">
      <c r="E982" s="41"/>
      <c r="J982" s="24"/>
      <c r="K982" s="24"/>
    </row>
    <row r="983" spans="5:11" ht="15.75" customHeight="1">
      <c r="E983" s="41"/>
      <c r="J983" s="24"/>
      <c r="K983" s="24"/>
    </row>
    <row r="984" spans="5:11" ht="15.75" customHeight="1">
      <c r="E984" s="41"/>
      <c r="J984" s="24"/>
      <c r="K984" s="24"/>
    </row>
    <row r="985" spans="5:11" ht="15.75" customHeight="1">
      <c r="E985" s="41"/>
      <c r="J985" s="24"/>
      <c r="K985" s="24"/>
    </row>
    <row r="986" spans="5:11" ht="15.75" customHeight="1">
      <c r="E986" s="41"/>
      <c r="J986" s="24"/>
      <c r="K986" s="24"/>
    </row>
  </sheetData>
  <mergeCells count="115">
    <mergeCell ref="M40:M41"/>
    <mergeCell ref="N40:N41"/>
    <mergeCell ref="A58:N59"/>
    <mergeCell ref="E52:G53"/>
    <mergeCell ref="B54:D55"/>
    <mergeCell ref="E54:G55"/>
    <mergeCell ref="B56:D57"/>
    <mergeCell ref="E56:G57"/>
    <mergeCell ref="J54:N55"/>
    <mergeCell ref="J56:N57"/>
    <mergeCell ref="J52:N53"/>
    <mergeCell ref="J43:N43"/>
    <mergeCell ref="J44:N45"/>
    <mergeCell ref="J46:N47"/>
    <mergeCell ref="J48:N49"/>
    <mergeCell ref="B43:D43"/>
    <mergeCell ref="E43:H43"/>
    <mergeCell ref="E44:G45"/>
    <mergeCell ref="B44:D45"/>
    <mergeCell ref="B46:D47"/>
    <mergeCell ref="E46:G47"/>
    <mergeCell ref="C30:C31"/>
    <mergeCell ref="C32:C33"/>
    <mergeCell ref="B52:D53"/>
    <mergeCell ref="A26:A27"/>
    <mergeCell ref="A32:A33"/>
    <mergeCell ref="A34:A35"/>
    <mergeCell ref="A36:A37"/>
    <mergeCell ref="A38:A39"/>
    <mergeCell ref="L40:L41"/>
    <mergeCell ref="B48:D49"/>
    <mergeCell ref="E48:G49"/>
    <mergeCell ref="B50:D51"/>
    <mergeCell ref="E50:G51"/>
    <mergeCell ref="J50:N51"/>
    <mergeCell ref="A40:A41"/>
    <mergeCell ref="A44:A57"/>
    <mergeCell ref="C26:C27"/>
    <mergeCell ref="A28:A29"/>
    <mergeCell ref="C28:C29"/>
    <mergeCell ref="A30:A31"/>
    <mergeCell ref="C34:C35"/>
    <mergeCell ref="C36:C37"/>
    <mergeCell ref="C38:C39"/>
    <mergeCell ref="C40:C41"/>
    <mergeCell ref="I4:L4"/>
    <mergeCell ref="A5:N5"/>
    <mergeCell ref="A6:N6"/>
    <mergeCell ref="B7:N7"/>
    <mergeCell ref="A8:F8"/>
    <mergeCell ref="G8:I22"/>
    <mergeCell ref="A9:F9"/>
    <mergeCell ref="A23:A25"/>
    <mergeCell ref="B23:B25"/>
    <mergeCell ref="D23:D25"/>
    <mergeCell ref="E23:E25"/>
    <mergeCell ref="F23:I24"/>
    <mergeCell ref="C23:C25"/>
    <mergeCell ref="K22:M22"/>
    <mergeCell ref="L23:N23"/>
    <mergeCell ref="A10:F10"/>
    <mergeCell ref="A11:F13"/>
    <mergeCell ref="R23:S23"/>
    <mergeCell ref="R24:S24"/>
    <mergeCell ref="R25:S25"/>
    <mergeCell ref="J23:K24"/>
    <mergeCell ref="L24:L25"/>
    <mergeCell ref="M24:M25"/>
    <mergeCell ref="N24:N25"/>
    <mergeCell ref="Q8:U8"/>
    <mergeCell ref="J8:N8"/>
    <mergeCell ref="K9:M9"/>
    <mergeCell ref="K10:M10"/>
    <mergeCell ref="R10:T10"/>
    <mergeCell ref="K11:M11"/>
    <mergeCell ref="K12:M12"/>
    <mergeCell ref="K13:M13"/>
    <mergeCell ref="L26:L27"/>
    <mergeCell ref="M26:M27"/>
    <mergeCell ref="N26:N27"/>
    <mergeCell ref="L28:L29"/>
    <mergeCell ref="L30:L31"/>
    <mergeCell ref="N28:N29"/>
    <mergeCell ref="N30:N31"/>
    <mergeCell ref="A1:A4"/>
    <mergeCell ref="B1:H2"/>
    <mergeCell ref="I1:L1"/>
    <mergeCell ref="M1:N4"/>
    <mergeCell ref="I2:L2"/>
    <mergeCell ref="B3:H4"/>
    <mergeCell ref="I3:L3"/>
    <mergeCell ref="A14:F16"/>
    <mergeCell ref="K14:M14"/>
    <mergeCell ref="K15:M15"/>
    <mergeCell ref="K16:M16"/>
    <mergeCell ref="A17:F21"/>
    <mergeCell ref="K17:M17"/>
    <mergeCell ref="K18:M18"/>
    <mergeCell ref="K19:M19"/>
    <mergeCell ref="K20:M20"/>
    <mergeCell ref="K21:M21"/>
    <mergeCell ref="N32:N33"/>
    <mergeCell ref="N34:N35"/>
    <mergeCell ref="N36:N37"/>
    <mergeCell ref="N38:N39"/>
    <mergeCell ref="L32:L33"/>
    <mergeCell ref="L34:L35"/>
    <mergeCell ref="L36:L37"/>
    <mergeCell ref="L38:L39"/>
    <mergeCell ref="M28:M29"/>
    <mergeCell ref="M30:M31"/>
    <mergeCell ref="M32:M33"/>
    <mergeCell ref="M34:M35"/>
    <mergeCell ref="M36:M37"/>
    <mergeCell ref="M38:M39"/>
  </mergeCells>
  <pageMargins left="0.62992125984251968" right="0.19685039370078741" top="0.23622047244094491" bottom="0.19685039370078741" header="0" footer="0"/>
  <pageSetup paperSize="9" scale="50" orientation="landscape"/>
  <drawing r:id="rId1"/>
  <legacyDrawing r:id="rId2"/>
  <oleObjects>
    <mc:AlternateContent xmlns:mc="http://schemas.openxmlformats.org/markup-compatibility/2006">
      <mc:Choice Requires="x14">
        <oleObject shapeId="3073" r:id="rId3">
          <objectPr defaultSize="0" autoPict="0" r:id="rId4">
            <anchor mov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3073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TURISMO</vt:lpstr>
      <vt:lpstr>EMPRENDIMIENTO</vt:lpstr>
      <vt:lpstr>EMPLEO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ARGENIS01</cp:lastModifiedBy>
  <dcterms:created xsi:type="dcterms:W3CDTF">2017-08-24T15:03:39Z</dcterms:created>
  <dcterms:modified xsi:type="dcterms:W3CDTF">2023-06-21T15:04:35Z</dcterms:modified>
</cp:coreProperties>
</file>