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"/>
    </mc:Choice>
  </mc:AlternateContent>
  <bookViews>
    <workbookView xWindow="0" yWindow="0" windowWidth="21330" windowHeight="7800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" sheetId="8" r:id="rId6"/>
    <sheet name="resultado avance 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8" l="1"/>
  <c r="L29" i="7"/>
  <c r="L33" i="6"/>
  <c r="L29" i="5"/>
  <c r="L29" i="4"/>
  <c r="L29" i="2"/>
  <c r="I40" i="6" l="1"/>
  <c r="L29" i="6"/>
  <c r="I34" i="8" l="1"/>
  <c r="L23" i="8"/>
  <c r="I38" i="7" l="1"/>
  <c r="L27" i="6"/>
  <c r="I36" i="8" l="1"/>
  <c r="I35" i="8"/>
  <c r="L21" i="8"/>
  <c r="I42" i="6"/>
  <c r="I41" i="6"/>
  <c r="I32" i="8" l="1"/>
  <c r="I31" i="8"/>
  <c r="I30" i="8"/>
  <c r="I29" i="8"/>
  <c r="L19" i="8"/>
  <c r="L17" i="8"/>
  <c r="I36" i="7"/>
  <c r="I35" i="7"/>
  <c r="I34" i="7"/>
  <c r="I33" i="7"/>
  <c r="L27" i="7"/>
  <c r="L25" i="7"/>
  <c r="L23" i="7"/>
  <c r="L21" i="7"/>
  <c r="L19" i="7"/>
  <c r="L17" i="7"/>
  <c r="I38" i="6"/>
  <c r="I37" i="6"/>
  <c r="L31" i="6"/>
  <c r="L25" i="6"/>
  <c r="L23" i="6"/>
  <c r="L21" i="6"/>
  <c r="L19" i="6"/>
  <c r="L17" i="6"/>
  <c r="I44" i="5"/>
  <c r="I43" i="5"/>
  <c r="I42" i="5"/>
  <c r="I41" i="5"/>
  <c r="I40" i="5"/>
  <c r="I39" i="5"/>
  <c r="I38" i="5"/>
  <c r="I37" i="5"/>
  <c r="I36" i="5"/>
  <c r="I35" i="5"/>
  <c r="I34" i="5"/>
  <c r="I33" i="5"/>
  <c r="L27" i="5"/>
  <c r="L25" i="5"/>
  <c r="L23" i="5"/>
  <c r="L21" i="5"/>
  <c r="L19" i="5"/>
  <c r="L17" i="5"/>
  <c r="I44" i="4"/>
  <c r="I43" i="4"/>
  <c r="I42" i="4"/>
  <c r="I41" i="4"/>
  <c r="I40" i="4"/>
  <c r="I39" i="4"/>
  <c r="I38" i="4"/>
  <c r="I37" i="4"/>
  <c r="I36" i="4"/>
  <c r="I35" i="4"/>
  <c r="I34" i="4"/>
  <c r="I33" i="4"/>
  <c r="I44" i="2"/>
  <c r="I43" i="2"/>
  <c r="I42" i="2"/>
  <c r="I41" i="2"/>
  <c r="I40" i="2"/>
  <c r="I39" i="2"/>
  <c r="I38" i="2"/>
  <c r="I37" i="2"/>
  <c r="I36" i="2"/>
  <c r="I35" i="2"/>
  <c r="I34" i="2"/>
  <c r="I33" i="2"/>
  <c r="L27" i="4"/>
  <c r="L25" i="4"/>
  <c r="L23" i="4"/>
  <c r="L21" i="4"/>
  <c r="L19" i="4"/>
  <c r="L17" i="4"/>
  <c r="L27" i="2" l="1"/>
  <c r="L25" i="2"/>
  <c r="L23" i="2"/>
  <c r="L21" i="2"/>
  <c r="L19" i="2"/>
  <c r="L17" i="2"/>
</calcChain>
</file>

<file path=xl/sharedStrings.xml><?xml version="1.0" encoding="utf-8"?>
<sst xmlns="http://schemas.openxmlformats.org/spreadsheetml/2006/main" count="658" uniqueCount="158">
  <si>
    <t xml:space="preserve">FIRMA: </t>
  </si>
  <si>
    <t xml:space="preserve">OBSERVACIONES: </t>
  </si>
  <si>
    <t>E</t>
  </si>
  <si>
    <t>P</t>
  </si>
  <si>
    <t>META DE PRODUCTO No. 3:</t>
  </si>
  <si>
    <t xml:space="preserve">META DE RESULTADO No. </t>
  </si>
  <si>
    <t>FIRMA</t>
  </si>
  <si>
    <t>META DE PRODUCTO No. 2:</t>
  </si>
  <si>
    <t>META DE RESULTADO No.</t>
  </si>
  <si>
    <t xml:space="preserve">META DE PRODUCTO No. 1: 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</si>
  <si>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</si>
  <si>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</si>
  <si>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</si>
  <si>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</si>
  <si>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</si>
  <si>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</si>
  <si>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</si>
  <si>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</si>
  <si>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</si>
  <si>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</si>
  <si>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</si>
  <si>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</si>
  <si>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</si>
  <si>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</si>
  <si>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</si>
  <si>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</si>
  <si>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</si>
  <si>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</si>
  <si>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</si>
  <si>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</si>
  <si>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</si>
  <si>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</si>
  <si>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</si>
  <si>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</si>
  <si>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</si>
  <si>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</si>
  <si>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</si>
  <si>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</si>
  <si>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</si>
  <si>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</si>
  <si>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</si>
  <si>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</si>
  <si>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</si>
  <si>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</si>
  <si>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</si>
  <si>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</si>
  <si>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</si>
  <si>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</si>
  <si>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Realizar Comités de Coordinación de Control Interno</t>
  </si>
  <si>
    <t xml:space="preserve">Fomentar la cultura del autocontrol </t>
  </si>
  <si>
    <t xml:space="preserve">Realizar Seguimiento avances  Plan de mejoramiento suscrito con  Contraloría  General de la República. </t>
  </si>
  <si>
    <t>Realizar comites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</si>
  <si>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</si>
  <si>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</si>
  <si>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</si>
  <si>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</si>
  <si>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</si>
  <si>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>META DE PRODUCTO No. 4:</t>
  </si>
  <si>
    <t>META DE PRODUCTO No. 5:</t>
  </si>
  <si>
    <t>META DE PRODUCTO No. 6:</t>
  </si>
  <si>
    <t xml:space="preserve">Asistir a comités </t>
  </si>
  <si>
    <t xml:space="preserve">Bridar asesoría </t>
  </si>
  <si>
    <t xml:space="preserve">Fomentar autocontrol </t>
  </si>
  <si>
    <t xml:space="preserve">Realizar seguimientos PM CM </t>
  </si>
  <si>
    <t>Consolidar y reportar SIREC</t>
  </si>
  <si>
    <t>META DE PRODUCTO No. 4</t>
  </si>
  <si>
    <t>Informe de labores OCI</t>
  </si>
  <si>
    <t>Informe Ejecutivo Anual</t>
  </si>
  <si>
    <t xml:space="preserve">Informe Sireci </t>
  </si>
  <si>
    <t xml:space="preserve">Seguimiento PM CM </t>
  </si>
  <si>
    <t>Informes PQRS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</si>
  <si>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</si>
  <si>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</si>
  <si>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</si>
  <si>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</si>
  <si>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</si>
  <si>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</si>
  <si>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Reporte encuesta furag </t>
  </si>
  <si>
    <t xml:space="preserve">informe derechos de autor </t>
  </si>
  <si>
    <t>seguimientos PM AGN</t>
  </si>
  <si>
    <t>Evaluación SCI  Contable</t>
  </si>
  <si>
    <t xml:space="preserve">Reporte procesos Penales </t>
  </si>
  <si>
    <t xml:space="preserve">Reporte Obras inconclusas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</si>
  <si>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</si>
  <si>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</si>
  <si>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r>
      <t xml:space="preserve">Objetivo: </t>
    </r>
    <r>
      <rPr>
        <sz val="12"/>
        <rFont val="Arial"/>
        <family val="2"/>
      </rPr>
      <t>Evaluar la gestión de la entidad y entregar información real y opotuna a la alta dirección, para que realicen correctivos e implementen acciones de mejora. Contribuyendo al cumplimiento de metas y objetivos institucionales.</t>
    </r>
  </si>
  <si>
    <t xml:space="preserve">Realizar  seguimiento   a la gestión  sobre los mapas de riesgos administrativos ( 1)  y  Seguimiento plan anticorrupción y atención al ciudadano ( 6x3) </t>
  </si>
  <si>
    <t xml:space="preserve">Realizar Auditoria al Proceso Gestión Contractual </t>
  </si>
  <si>
    <t xml:space="preserve">Realizar Auditoria  financiera </t>
  </si>
  <si>
    <t xml:space="preserve">Seguimientos anticorrupción </t>
  </si>
  <si>
    <t>Informe de gestión por dependencias</t>
  </si>
  <si>
    <t xml:space="preserve">Informes de auditoria </t>
  </si>
  <si>
    <t>Realizar Informe austeridad del gasto</t>
  </si>
  <si>
    <t>Realizar arqueos de Caja Menor</t>
  </si>
  <si>
    <t>Realizar  seguimiento a las funciones del comité de conciliaciones- decisiones acciones de repetición</t>
  </si>
  <si>
    <t>Realizar Seguimiento publicación procesos SECOP</t>
  </si>
  <si>
    <t>Realizar Seguimiento publicación  en el  SIGEP</t>
  </si>
  <si>
    <t>Hacer seguimiento al  cumplimiento del  Plan de Mejora sobre la  evaluación semestral del sistema de control interno</t>
  </si>
  <si>
    <t xml:space="preserve">Informes austeridad en el gasto </t>
  </si>
  <si>
    <t xml:space="preserve">Informes arqueos </t>
  </si>
  <si>
    <t xml:space="preserve">Informes de seguimientos </t>
  </si>
  <si>
    <t xml:space="preserve">Log de cargue reporte de activos de información </t>
  </si>
  <si>
    <t xml:space="preserve">reportes de avance plan de acción </t>
  </si>
  <si>
    <t xml:space="preserve">Asistir a los comités  institucionales  en respuesta a  convocatorias,  con voz  pero sin voto </t>
  </si>
  <si>
    <t xml:space="preserve">Difundir el mensaje del valor </t>
  </si>
  <si>
    <t xml:space="preserve">Difución valor </t>
  </si>
  <si>
    <t>Informes semestrales  SCI</t>
  </si>
  <si>
    <t>01/042021</t>
  </si>
  <si>
    <t>FECHA DE PROGRAMACION: 14/12/2021</t>
  </si>
  <si>
    <t xml:space="preserve">Realizar Informe Ejecutivo Anual de Control Interno Vigencia 2021 para cuenta SIREC.  </t>
  </si>
  <si>
    <t xml:space="preserve">Elaborar  el Informe de labores de Gestion de la Oficina de Control Interno vigencia 2021, para la cuenta SIREC . </t>
  </si>
  <si>
    <t>18/0172022</t>
  </si>
  <si>
    <t xml:space="preserve">Realizar auditoria al proceso gestión salud </t>
  </si>
  <si>
    <t>Realizar la Evaluación Gestión por Dependencias vigencia 2021</t>
  </si>
  <si>
    <t>Coordinar el reporte de activos de información a través de la pagina www.cisa.gov.co/siga, en la fecha establecida en la circular No.13 de 2020, expedida por el DAFP y el presidente de la central de inversiones S:A - CISA</t>
  </si>
  <si>
    <t>Realizar seguimiento al cumplimiento Plan de Acción vigencia 2022,  acorde a la periodicidad establecida por la Dirección Planeación del Desarrollo.</t>
  </si>
  <si>
    <t>FUENTES DE FINANCIACION  ( EN MILES DE $)</t>
  </si>
  <si>
    <t>COSTO TOTAL (MILES DE PESOS)</t>
  </si>
  <si>
    <t xml:space="preserve">Realizar auditoria al proceso gestión de infraestructura y obras públicas. </t>
  </si>
  <si>
    <t xml:space="preserve">Realizar auditoria al cumplimiento de las politicas de seguridad de la información. </t>
  </si>
  <si>
    <t xml:space="preserve">Brindar  asesoria   según solicitudes del  nivel directivo  y/o operativo </t>
  </si>
  <si>
    <t xml:space="preserve">Realizar auditoria al proceso gestión Ambiental  </t>
  </si>
  <si>
    <t xml:space="preserve">NOMBRE:  Magda Gisela Herrera Jiménez- Jefe  de Control Interno </t>
  </si>
  <si>
    <t xml:space="preserve">NOMBRE: Magda Gisela Herrera Jiménez- Jefe  de Control Interno </t>
  </si>
  <si>
    <t>META DE PRODUCTO No. 3</t>
  </si>
  <si>
    <t xml:space="preserve">META DE PRODUCTO No.1: </t>
  </si>
  <si>
    <t>META DE PRODUCTO No.5:</t>
  </si>
  <si>
    <t>NA</t>
  </si>
  <si>
    <t xml:space="preserve"> </t>
  </si>
  <si>
    <t>comites</t>
  </si>
  <si>
    <t>Asistencia comites</t>
  </si>
  <si>
    <t>Asesorias</t>
  </si>
  <si>
    <t>Informe</t>
  </si>
  <si>
    <t xml:space="preserve">Matriz de seguimiento </t>
  </si>
  <si>
    <t>Log de reporte</t>
  </si>
  <si>
    <t xml:space="preserve">Log  de envio </t>
  </si>
  <si>
    <t xml:space="preserve">Matriz seguimiento </t>
  </si>
  <si>
    <t>Informes</t>
  </si>
  <si>
    <t xml:space="preserve">Certificación </t>
  </si>
  <si>
    <t>LOG de envio</t>
  </si>
  <si>
    <t xml:space="preserve">Acta de seguimiento </t>
  </si>
  <si>
    <t>matriz de seguimiento</t>
  </si>
  <si>
    <t>log de envio</t>
  </si>
  <si>
    <t xml:space="preserve">plan de acción </t>
  </si>
  <si>
    <t xml:space="preserve">memorando  o circuar  </t>
  </si>
  <si>
    <t>informe</t>
  </si>
  <si>
    <t xml:space="preserve">Realizar auditoria al proceso Gestión de tránsito y la movilidad </t>
  </si>
  <si>
    <t>Informe (Log de envio)</t>
  </si>
  <si>
    <t>Se encuentran programadas 36 actividades las cuales a 31 de agosto se encuentran ejecutadas el 100%</t>
  </si>
  <si>
    <t>FECHA DE  SEGUIMIENTO: 3/01/2023</t>
  </si>
  <si>
    <t>FECHA DE  SEGUIMIENTO: 03/01/2023</t>
  </si>
  <si>
    <r>
      <t>FECHA DE  SEGUIMIENTO:</t>
    </r>
    <r>
      <rPr>
        <sz val="16"/>
        <rFont val="Arial"/>
        <family val="2"/>
      </rPr>
      <t xml:space="preserve"> 03/01/2023</t>
    </r>
  </si>
  <si>
    <r>
      <t xml:space="preserve">Pagina: </t>
    </r>
    <r>
      <rPr>
        <sz val="16"/>
        <rFont val="Arial"/>
        <family val="2"/>
      </rPr>
      <t>1 de  6</t>
    </r>
  </si>
  <si>
    <r>
      <t>Pagina: 2</t>
    </r>
    <r>
      <rPr>
        <sz val="16"/>
        <rFont val="Arial"/>
        <family val="2"/>
      </rPr>
      <t xml:space="preserve"> de  6</t>
    </r>
  </si>
  <si>
    <r>
      <t>Pagina: 3</t>
    </r>
    <r>
      <rPr>
        <sz val="16"/>
        <rFont val="Arial"/>
        <family val="2"/>
      </rPr>
      <t xml:space="preserve"> de  6</t>
    </r>
  </si>
  <si>
    <r>
      <t>Pagina: 4</t>
    </r>
    <r>
      <rPr>
        <sz val="16"/>
        <rFont val="Arial"/>
        <family val="2"/>
      </rPr>
      <t xml:space="preserve"> de  6</t>
    </r>
  </si>
  <si>
    <r>
      <t>Pagina: 5</t>
    </r>
    <r>
      <rPr>
        <sz val="16"/>
        <rFont val="Arial"/>
        <family val="2"/>
      </rPr>
      <t xml:space="preserve"> de  6</t>
    </r>
  </si>
  <si>
    <r>
      <t xml:space="preserve">Pagina: 6 </t>
    </r>
    <r>
      <rPr>
        <sz val="16"/>
        <rFont val="Arial"/>
        <family val="2"/>
      </rPr>
      <t>de 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</si>
</sst>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5" fontId="2" fillId="0" borderId="0" xfId="3" applyFont="1" applyBorder="1"/>
    <xf numFmtId="0" fontId="3" fillId="0" borderId="0" xfId="1" applyFont="1" applyBorder="1"/>
    <xf numFmtId="165" fontId="3" fillId="0" borderId="0" xfId="3" applyFont="1" applyBorder="1"/>
    <xf numFmtId="0" fontId="3" fillId="0" borderId="0" xfId="1" applyFont="1" applyBorder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8" fontId="5" fillId="0" borderId="11" xfId="1" applyNumberFormat="1" applyFont="1" applyBorder="1" applyAlignment="1" applyProtection="1">
      <alignment vertical="top"/>
    </xf>
    <xf numFmtId="168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8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 applyProtection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 applyProtection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1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165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5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top"/>
    </xf>
    <xf numFmtId="16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0" fillId="0" borderId="17" xfId="1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0" fontId="10" fillId="0" borderId="17" xfId="1" applyFont="1" applyBorder="1" applyAlignment="1">
      <alignment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10" fillId="0" borderId="1" xfId="1" applyFont="1" applyBorder="1"/>
    <xf numFmtId="0" fontId="9" fillId="0" borderId="0" xfId="1" applyFont="1" applyAlignment="1"/>
    <xf numFmtId="9" fontId="3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left" vertical="center"/>
    </xf>
    <xf numFmtId="39" fontId="3" fillId="0" borderId="1" xfId="1" applyNumberFormat="1" applyFont="1" applyBorder="1" applyAlignment="1" applyProtection="1">
      <alignment horizontal="left" vertical="center"/>
    </xf>
    <xf numFmtId="14" fontId="2" fillId="0" borderId="10" xfId="1" applyNumberFormat="1" applyFont="1" applyBorder="1" applyAlignment="1" applyProtection="1">
      <alignment horizontal="left" vertical="center"/>
    </xf>
    <xf numFmtId="2" fontId="3" fillId="0" borderId="10" xfId="1" applyNumberFormat="1" applyFont="1" applyBorder="1" applyAlignment="1" applyProtection="1">
      <alignment horizontal="left" vertical="center"/>
    </xf>
    <xf numFmtId="39" fontId="3" fillId="0" borderId="10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</xf>
    <xf numFmtId="1" fontId="5" fillId="0" borderId="10" xfId="1" applyNumberFormat="1" applyFont="1" applyBorder="1" applyAlignment="1" applyProtection="1">
      <alignment vertical="top"/>
    </xf>
    <xf numFmtId="1" fontId="5" fillId="0" borderId="1" xfId="1" applyNumberFormat="1" applyFont="1" applyBorder="1" applyAlignment="1" applyProtection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9" fontId="5" fillId="0" borderId="1" xfId="1" applyNumberFormat="1" applyFont="1" applyBorder="1" applyAlignment="1" applyProtection="1">
      <alignment vertical="top"/>
    </xf>
    <xf numFmtId="14" fontId="3" fillId="0" borderId="1" xfId="1" applyNumberFormat="1" applyFont="1" applyBorder="1" applyAlignment="1" applyProtection="1">
      <alignment horizontal="left" vertical="center"/>
    </xf>
    <xf numFmtId="14" fontId="3" fillId="0" borderId="10" xfId="1" applyNumberFormat="1" applyFont="1" applyBorder="1" applyAlignment="1" applyProtection="1">
      <alignment horizontal="left" vertical="center"/>
    </xf>
    <xf numFmtId="14" fontId="3" fillId="0" borderId="0" xfId="2" applyNumberFormat="1" applyFont="1" applyBorder="1" applyProtection="1"/>
    <xf numFmtId="172" fontId="3" fillId="0" borderId="1" xfId="1" applyNumberFormat="1" applyFont="1" applyBorder="1" applyAlignment="1" applyProtection="1">
      <alignment horizontal="left" vertical="center"/>
    </xf>
    <xf numFmtId="0" fontId="5" fillId="0" borderId="4" xfId="1" applyFont="1" applyBorder="1" applyAlignment="1">
      <alignment horizontal="left" vertical="top" wrapText="1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top" wrapText="1"/>
    </xf>
    <xf numFmtId="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 applyProtection="1">
      <alignment horizontal="justify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167" fontId="4" fillId="0" borderId="7" xfId="1" applyNumberFormat="1" applyFont="1" applyBorder="1" applyAlignment="1" applyProtection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9" xfId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8" fontId="5" fillId="0" borderId="13" xfId="1" applyNumberFormat="1" applyFont="1" applyBorder="1" applyAlignment="1" applyProtection="1">
      <alignment horizontal="center" vertical="top"/>
    </xf>
    <xf numFmtId="168" fontId="5" fillId="0" borderId="12" xfId="1" applyNumberFormat="1" applyFont="1" applyBorder="1" applyAlignment="1" applyProtection="1">
      <alignment horizontal="center" vertical="top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/>
    </xf>
    <xf numFmtId="0" fontId="4" fillId="0" borderId="6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4" fillId="0" borderId="9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8" xfId="1" applyFont="1" applyFill="1" applyBorder="1" applyAlignment="1">
      <alignment horizontal="left" vertical="top"/>
    </xf>
    <xf numFmtId="0" fontId="5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" xfId="1" applyNumberFormat="1" applyFont="1" applyBorder="1" applyAlignment="1" applyProtection="1">
      <alignment horizontal="center" vertical="center"/>
    </xf>
    <xf numFmtId="39" fontId="3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/>
    </xf>
    <xf numFmtId="0" fontId="4" fillId="0" borderId="7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9" fontId="3" fillId="0" borderId="14" xfId="1" applyNumberFormat="1" applyFont="1" applyBorder="1" applyAlignment="1" applyProtection="1">
      <alignment horizontal="center" vertical="center"/>
    </xf>
    <xf numFmtId="9" fontId="3" fillId="0" borderId="10" xfId="1" applyNumberFormat="1" applyFont="1" applyBorder="1" applyAlignment="1" applyProtection="1">
      <alignment horizontal="center" vertical="center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left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0" fontId="2" fillId="2" borderId="15" xfId="1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10" fillId="0" borderId="1" xfId="1" applyNumberFormat="1" applyFont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10" fillId="0" borderId="13" xfId="1" applyNumberFormat="1" applyFont="1" applyBorder="1" applyAlignment="1" applyProtection="1">
      <alignment horizontal="center" vertical="center" wrapText="1"/>
    </xf>
    <xf numFmtId="2" fontId="10" fillId="0" borderId="12" xfId="1" applyNumberFormat="1" applyFont="1" applyBorder="1" applyAlignment="1" applyProtection="1">
      <alignment horizontal="center" vertical="center" wrapText="1"/>
    </xf>
    <xf numFmtId="2" fontId="10" fillId="0" borderId="11" xfId="1" applyNumberFormat="1" applyFont="1" applyBorder="1" applyAlignment="1" applyProtection="1">
      <alignment horizontal="center" vertical="center" wrapText="1"/>
    </xf>
    <xf numFmtId="2" fontId="7" fillId="0" borderId="13" xfId="1" applyNumberFormat="1" applyFont="1" applyBorder="1" applyAlignment="1" applyProtection="1">
      <alignment horizontal="center" vertical="center" wrapText="1"/>
    </xf>
    <xf numFmtId="2" fontId="7" fillId="0" borderId="12" xfId="1" applyNumberFormat="1" applyFont="1" applyBorder="1" applyAlignment="1" applyProtection="1">
      <alignment horizontal="center" vertical="center" wrapText="1"/>
    </xf>
    <xf numFmtId="2" fontId="7" fillId="0" borderId="11" xfId="1" applyNumberFormat="1" applyFont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15" xfId="1" applyFont="1" applyFill="1" applyBorder="1" applyAlignment="1">
      <alignment horizontal="justify" vertical="top" wrapText="1"/>
    </xf>
    <xf numFmtId="0" fontId="2" fillId="2" borderId="15" xfId="1" applyFont="1" applyFill="1" applyBorder="1" applyAlignment="1">
      <alignment horizontal="justify" vertical="top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0" fillId="2" borderId="5" xfId="0" applyFill="1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9" fontId="0" fillId="0" borderId="14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</cellXfs>
  <cellStyles count="5">
    <cellStyle name="Millares 2" xfId="4"/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abSelected="1" topLeftCell="A7" zoomScale="64" zoomScaleNormal="64" workbookViewId="0">
      <selection activeCell="I4" sqref="I4:L4"/>
    </sheetView>
  </sheetViews>
  <sheetFormatPr baseColWidth="10" defaultColWidth="12.5703125" defaultRowHeight="15"/>
  <cols>
    <col min="1" max="1" width="72.140625" style="1" customWidth="1"/>
    <col min="2" max="2" width="9" style="1" customWidth="1"/>
    <col min="3" max="3" width="14.28515625" style="1" customWidth="1"/>
    <col min="4" max="4" width="10.85546875" style="1" customWidth="1"/>
    <col min="5" max="5" width="22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5.85546875" style="1" customWidth="1"/>
    <col min="10" max="10" width="17.140625" style="2" customWidth="1"/>
    <col min="11" max="11" width="16.85546875" style="2" customWidth="1"/>
    <col min="12" max="12" width="12.7109375" style="1" customWidth="1"/>
    <col min="13" max="13" width="16.42578125" style="1" customWidth="1"/>
    <col min="14" max="14" width="21.5703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152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149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67" t="s">
        <v>39</v>
      </c>
      <c r="K9" s="195" t="s">
        <v>38</v>
      </c>
      <c r="L9" s="195"/>
      <c r="M9" s="195"/>
      <c r="N9" s="67" t="s">
        <v>37</v>
      </c>
      <c r="O9" s="51"/>
      <c r="Q9" s="66"/>
      <c r="R9" s="66"/>
      <c r="S9" s="66"/>
      <c r="T9" s="66"/>
      <c r="U9" s="66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62"/>
      <c r="R10" s="202"/>
      <c r="S10" s="202"/>
      <c r="T10" s="202"/>
      <c r="U10" s="62"/>
      <c r="V10" s="43"/>
      <c r="W10" s="61"/>
      <c r="X10" s="61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49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28</v>
      </c>
      <c r="F14" s="188" t="s">
        <v>27</v>
      </c>
      <c r="G14" s="189"/>
      <c r="H14" s="189"/>
      <c r="I14" s="190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191"/>
      <c r="G15" s="192"/>
      <c r="H15" s="192"/>
      <c r="I15" s="193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40" t="s">
        <v>21</v>
      </c>
      <c r="G16" s="40" t="s">
        <v>20</v>
      </c>
      <c r="H16" s="40" t="s">
        <v>19</v>
      </c>
      <c r="I16" s="41" t="s">
        <v>18</v>
      </c>
      <c r="J16" s="40" t="s">
        <v>17</v>
      </c>
      <c r="K16" s="39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1" customHeight="1">
      <c r="A17" s="175" t="s">
        <v>48</v>
      </c>
      <c r="B17" s="14" t="s">
        <v>3</v>
      </c>
      <c r="C17" s="154" t="s">
        <v>129</v>
      </c>
      <c r="D17" s="34">
        <v>4</v>
      </c>
      <c r="E17" s="32"/>
      <c r="F17" s="32"/>
      <c r="G17" s="29"/>
      <c r="H17" s="31"/>
      <c r="I17" s="29"/>
      <c r="J17" s="73" t="s">
        <v>107</v>
      </c>
      <c r="K17" s="73">
        <v>44926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15.75" customHeight="1">
      <c r="A18" s="173"/>
      <c r="B18" s="14" t="s">
        <v>2</v>
      </c>
      <c r="C18" s="155"/>
      <c r="D18" s="96">
        <v>4</v>
      </c>
      <c r="E18" s="27"/>
      <c r="F18" s="27"/>
      <c r="G18" s="25"/>
      <c r="H18" s="31"/>
      <c r="I18" s="25"/>
      <c r="J18" s="74"/>
      <c r="K18" s="7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175" t="s">
        <v>103</v>
      </c>
      <c r="B19" s="14" t="s">
        <v>3</v>
      </c>
      <c r="C19" s="154" t="s">
        <v>130</v>
      </c>
      <c r="D19" s="72">
        <v>1</v>
      </c>
      <c r="E19" s="32"/>
      <c r="F19" s="32"/>
      <c r="G19" s="25"/>
      <c r="H19" s="31"/>
      <c r="I19" s="25"/>
      <c r="J19" s="76">
        <v>44562</v>
      </c>
      <c r="K19" s="76">
        <v>44926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15.75" customHeight="1">
      <c r="A20" s="173"/>
      <c r="B20" s="14" t="s">
        <v>2</v>
      </c>
      <c r="C20" s="155"/>
      <c r="D20" s="97">
        <v>1</v>
      </c>
      <c r="E20" s="27"/>
      <c r="F20" s="27"/>
      <c r="G20" s="25"/>
      <c r="H20" s="31"/>
      <c r="I20" s="25"/>
      <c r="J20" s="77"/>
      <c r="K20" s="78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173" t="s">
        <v>120</v>
      </c>
      <c r="B21" s="14" t="s">
        <v>3</v>
      </c>
      <c r="C21" s="154" t="s">
        <v>131</v>
      </c>
      <c r="D21" s="72">
        <v>1</v>
      </c>
      <c r="E21" s="32"/>
      <c r="F21" s="32"/>
      <c r="G21" s="29"/>
      <c r="H21" s="31"/>
      <c r="I21" s="29"/>
      <c r="J21" s="76">
        <v>44562</v>
      </c>
      <c r="K21" s="76">
        <v>44926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173"/>
      <c r="B22" s="14" t="s">
        <v>2</v>
      </c>
      <c r="C22" s="155"/>
      <c r="D22" s="97">
        <v>1</v>
      </c>
      <c r="E22" s="27"/>
      <c r="F22" s="27"/>
      <c r="G22" s="29"/>
      <c r="H22" s="31"/>
      <c r="I22" s="29"/>
      <c r="J22" s="79"/>
      <c r="K22" s="75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173" t="s">
        <v>49</v>
      </c>
      <c r="B23" s="14" t="s">
        <v>3</v>
      </c>
      <c r="C23" s="171" t="s">
        <v>132</v>
      </c>
      <c r="D23" s="34">
        <v>1</v>
      </c>
      <c r="E23" s="32"/>
      <c r="F23" s="32"/>
      <c r="G23" s="29"/>
      <c r="H23" s="31"/>
      <c r="I23" s="29"/>
      <c r="J23" s="76">
        <v>44621</v>
      </c>
      <c r="K23" s="76">
        <v>44772</v>
      </c>
      <c r="L23" s="156">
        <f>(D24/D23)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6.5" customHeight="1">
      <c r="A24" s="173"/>
      <c r="B24" s="14" t="s">
        <v>2</v>
      </c>
      <c r="C24" s="172"/>
      <c r="D24" s="98">
        <v>1</v>
      </c>
      <c r="E24" s="32"/>
      <c r="F24" s="29"/>
      <c r="G24" s="29"/>
      <c r="H24" s="31"/>
      <c r="I24" s="29"/>
      <c r="J24" s="79"/>
      <c r="K24" s="75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169" t="s">
        <v>50</v>
      </c>
      <c r="B25" s="14" t="s">
        <v>3</v>
      </c>
      <c r="C25" s="171" t="s">
        <v>133</v>
      </c>
      <c r="D25" s="28">
        <v>2</v>
      </c>
      <c r="E25" s="32"/>
      <c r="F25" s="29"/>
      <c r="G25" s="29"/>
      <c r="H25" s="31"/>
      <c r="I25" s="33"/>
      <c r="J25" s="76">
        <v>44564</v>
      </c>
      <c r="K25" s="76">
        <v>44767</v>
      </c>
      <c r="L25" s="167">
        <f>(D26/D25)</f>
        <v>1</v>
      </c>
      <c r="M25" s="157" t="s">
        <v>127</v>
      </c>
      <c r="N25" s="157" t="s">
        <v>127</v>
      </c>
    </row>
    <row r="26" spans="1:27" ht="27.75" customHeight="1">
      <c r="A26" s="170"/>
      <c r="B26" s="14" t="s">
        <v>2</v>
      </c>
      <c r="C26" s="172"/>
      <c r="D26" s="98">
        <v>2</v>
      </c>
      <c r="E26" s="32"/>
      <c r="F26" s="25"/>
      <c r="G26" s="25"/>
      <c r="H26" s="31"/>
      <c r="I26" s="29"/>
      <c r="J26" s="74"/>
      <c r="K26" s="75"/>
      <c r="L26" s="168"/>
      <c r="M26" s="157"/>
      <c r="N26" s="157"/>
    </row>
    <row r="27" spans="1:27" ht="18" customHeight="1">
      <c r="A27" s="165" t="s">
        <v>52</v>
      </c>
      <c r="B27" s="14" t="s">
        <v>3</v>
      </c>
      <c r="C27" s="154" t="s">
        <v>134</v>
      </c>
      <c r="D27" s="28">
        <v>1</v>
      </c>
      <c r="E27" s="32"/>
      <c r="F27" s="29"/>
      <c r="G27" s="29"/>
      <c r="H27" s="31"/>
      <c r="I27" s="29"/>
      <c r="J27" s="73">
        <v>44579</v>
      </c>
      <c r="K27" s="73">
        <v>44607</v>
      </c>
      <c r="L27" s="167">
        <f>(D28/D27)</f>
        <v>1</v>
      </c>
      <c r="M27" s="157" t="s">
        <v>127</v>
      </c>
      <c r="N27" s="157" t="s">
        <v>127</v>
      </c>
    </row>
    <row r="28" spans="1:27" ht="17.25" customHeight="1">
      <c r="A28" s="166"/>
      <c r="B28" s="14" t="s">
        <v>2</v>
      </c>
      <c r="C28" s="155"/>
      <c r="D28" s="98">
        <v>1</v>
      </c>
      <c r="E28" s="32"/>
      <c r="F28" s="25"/>
      <c r="G28" s="25"/>
      <c r="H28" s="31"/>
      <c r="I28" s="25"/>
      <c r="J28" s="74"/>
      <c r="K28" s="75"/>
      <c r="L28" s="168"/>
      <c r="M28" s="157"/>
      <c r="N28" s="157"/>
    </row>
    <row r="29" spans="1:27" ht="15.75">
      <c r="A29" s="153" t="s">
        <v>15</v>
      </c>
      <c r="B29" s="14" t="s">
        <v>3</v>
      </c>
      <c r="C29" s="154"/>
      <c r="D29" s="28"/>
      <c r="E29" s="30"/>
      <c r="F29" s="30"/>
      <c r="G29" s="29"/>
      <c r="H29" s="29"/>
      <c r="I29" s="29"/>
      <c r="J29" s="79"/>
      <c r="K29" s="75"/>
      <c r="L29" s="156">
        <f>SUM(L17:L28)/6</f>
        <v>1</v>
      </c>
      <c r="M29" s="157"/>
      <c r="N29" s="158"/>
    </row>
    <row r="30" spans="1:27" ht="15.75">
      <c r="A30" s="153"/>
      <c r="B30" s="14" t="s">
        <v>2</v>
      </c>
      <c r="C30" s="155"/>
      <c r="D30" s="28"/>
      <c r="E30" s="27"/>
      <c r="F30" s="25"/>
      <c r="G30" s="25"/>
      <c r="H30" s="26"/>
      <c r="I30" s="25"/>
      <c r="J30" s="74"/>
      <c r="K30" s="75"/>
      <c r="L30" s="156"/>
      <c r="M30" s="157"/>
      <c r="N30" s="158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14</v>
      </c>
      <c r="B32" s="128" t="s">
        <v>13</v>
      </c>
      <c r="C32" s="129"/>
      <c r="D32" s="130"/>
      <c r="E32" s="131" t="s">
        <v>12</v>
      </c>
      <c r="F32" s="132"/>
      <c r="G32" s="132"/>
      <c r="H32" s="132"/>
      <c r="I32" s="16"/>
      <c r="J32" s="133" t="s">
        <v>11</v>
      </c>
      <c r="K32" s="134"/>
      <c r="L32" s="134"/>
      <c r="M32" s="134"/>
      <c r="N32" s="134"/>
      <c r="Q32" s="1"/>
      <c r="R32" s="1"/>
      <c r="S32" s="1"/>
      <c r="T32" s="1"/>
      <c r="U32" s="1"/>
      <c r="V32" s="1"/>
    </row>
    <row r="33" spans="1:50" ht="26.25" customHeight="1">
      <c r="A33" s="124" t="s">
        <v>10</v>
      </c>
      <c r="B33" s="135" t="s">
        <v>9</v>
      </c>
      <c r="C33" s="136"/>
      <c r="D33" s="137"/>
      <c r="E33" s="141" t="s">
        <v>51</v>
      </c>
      <c r="F33" s="142"/>
      <c r="G33" s="143"/>
      <c r="H33" s="15" t="s">
        <v>3</v>
      </c>
      <c r="I33" s="80">
        <f t="shared" ref="I33:I44" si="0">D17</f>
        <v>4</v>
      </c>
      <c r="J33" s="147" t="s">
        <v>122</v>
      </c>
      <c r="K33" s="148"/>
      <c r="L33" s="148"/>
      <c r="M33" s="148"/>
      <c r="N33" s="149"/>
    </row>
    <row r="34" spans="1:50" ht="14.25" customHeight="1">
      <c r="A34" s="104"/>
      <c r="B34" s="138"/>
      <c r="C34" s="139"/>
      <c r="D34" s="140"/>
      <c r="E34" s="144"/>
      <c r="F34" s="145"/>
      <c r="G34" s="146"/>
      <c r="H34" s="14" t="s">
        <v>2</v>
      </c>
      <c r="I34" s="81">
        <f t="shared" si="0"/>
        <v>4</v>
      </c>
      <c r="J34" s="150"/>
      <c r="K34" s="151"/>
      <c r="L34" s="151"/>
      <c r="M34" s="151"/>
      <c r="N34" s="152"/>
    </row>
    <row r="35" spans="1:50" ht="14.25" customHeight="1">
      <c r="A35" s="124" t="s">
        <v>10</v>
      </c>
      <c r="B35" s="109" t="s">
        <v>7</v>
      </c>
      <c r="C35" s="119"/>
      <c r="D35" s="120"/>
      <c r="E35" s="159" t="s">
        <v>60</v>
      </c>
      <c r="F35" s="160"/>
      <c r="G35" s="161"/>
      <c r="H35" s="14" t="s">
        <v>3</v>
      </c>
      <c r="I35" s="89">
        <f t="shared" si="0"/>
        <v>1</v>
      </c>
      <c r="J35" s="125"/>
      <c r="K35" s="126"/>
      <c r="L35" s="126"/>
      <c r="M35" s="126"/>
      <c r="N35" s="127"/>
    </row>
    <row r="36" spans="1:50" ht="14.25" customHeight="1">
      <c r="A36" s="104"/>
      <c r="B36" s="121"/>
      <c r="C36" s="122"/>
      <c r="D36" s="123"/>
      <c r="E36" s="162"/>
      <c r="F36" s="163"/>
      <c r="G36" s="164"/>
      <c r="H36" s="14" t="s">
        <v>2</v>
      </c>
      <c r="I36" s="89">
        <f t="shared" si="0"/>
        <v>1</v>
      </c>
      <c r="J36" s="121"/>
      <c r="K36" s="122"/>
      <c r="L36" s="122"/>
      <c r="M36" s="122"/>
      <c r="N36" s="123"/>
    </row>
    <row r="37" spans="1:50" ht="18.75" customHeight="1">
      <c r="A37" s="108" t="s">
        <v>8</v>
      </c>
      <c r="B37" s="115" t="s">
        <v>4</v>
      </c>
      <c r="C37" s="116"/>
      <c r="D37" s="117"/>
      <c r="E37" s="109" t="s">
        <v>61</v>
      </c>
      <c r="F37" s="110"/>
      <c r="G37" s="111"/>
      <c r="H37" s="14" t="s">
        <v>3</v>
      </c>
      <c r="I37" s="89">
        <f t="shared" si="0"/>
        <v>1</v>
      </c>
      <c r="J37" s="107" t="s">
        <v>6</v>
      </c>
      <c r="K37" s="107"/>
      <c r="L37" s="107"/>
      <c r="M37" s="107"/>
      <c r="N37" s="107"/>
    </row>
    <row r="38" spans="1:50" ht="14.25" customHeight="1">
      <c r="A38" s="108"/>
      <c r="B38" s="112"/>
      <c r="C38" s="113"/>
      <c r="D38" s="114"/>
      <c r="E38" s="112"/>
      <c r="F38" s="113"/>
      <c r="G38" s="114"/>
      <c r="H38" s="14" t="s">
        <v>2</v>
      </c>
      <c r="I38" s="89">
        <f t="shared" si="0"/>
        <v>1</v>
      </c>
      <c r="J38" s="107"/>
      <c r="K38" s="107"/>
      <c r="L38" s="107"/>
      <c r="M38" s="107"/>
      <c r="N38" s="107"/>
    </row>
    <row r="39" spans="1:50" ht="14.25" customHeight="1">
      <c r="A39" s="124" t="s">
        <v>10</v>
      </c>
      <c r="B39" s="115" t="s">
        <v>57</v>
      </c>
      <c r="C39" s="116"/>
      <c r="D39" s="117"/>
      <c r="E39" s="109" t="s">
        <v>62</v>
      </c>
      <c r="F39" s="119"/>
      <c r="G39" s="120"/>
      <c r="H39" s="14" t="s">
        <v>3</v>
      </c>
      <c r="I39" s="81">
        <f t="shared" si="0"/>
        <v>1</v>
      </c>
      <c r="J39" s="118"/>
      <c r="K39" s="119"/>
      <c r="L39" s="119"/>
      <c r="M39" s="119"/>
      <c r="N39" s="120"/>
    </row>
    <row r="40" spans="1:50" ht="14.25" customHeight="1">
      <c r="A40" s="104"/>
      <c r="B40" s="112"/>
      <c r="C40" s="113"/>
      <c r="D40" s="114"/>
      <c r="E40" s="125"/>
      <c r="F40" s="126"/>
      <c r="G40" s="127"/>
      <c r="H40" s="14" t="s">
        <v>2</v>
      </c>
      <c r="I40" s="81">
        <f t="shared" si="0"/>
        <v>1</v>
      </c>
      <c r="J40" s="121"/>
      <c r="K40" s="122"/>
      <c r="L40" s="122"/>
      <c r="M40" s="122"/>
      <c r="N40" s="123"/>
    </row>
    <row r="41" spans="1:50" ht="14.25" customHeight="1">
      <c r="A41" s="124" t="s">
        <v>10</v>
      </c>
      <c r="B41" s="115" t="s">
        <v>58</v>
      </c>
      <c r="C41" s="116"/>
      <c r="D41" s="117"/>
      <c r="E41" s="115" t="s">
        <v>63</v>
      </c>
      <c r="F41" s="126"/>
      <c r="G41" s="127"/>
      <c r="H41" s="14" t="s">
        <v>3</v>
      </c>
      <c r="I41" s="81">
        <f t="shared" si="0"/>
        <v>2</v>
      </c>
      <c r="J41" s="118"/>
      <c r="K41" s="119"/>
      <c r="L41" s="119"/>
      <c r="M41" s="119"/>
      <c r="N41" s="120"/>
    </row>
    <row r="42" spans="1:50" ht="14.25" customHeight="1">
      <c r="A42" s="104"/>
      <c r="B42" s="112"/>
      <c r="C42" s="113"/>
      <c r="D42" s="114"/>
      <c r="E42" s="121"/>
      <c r="F42" s="122"/>
      <c r="G42" s="123"/>
      <c r="H42" s="14" t="s">
        <v>2</v>
      </c>
      <c r="I42" s="81">
        <f t="shared" si="0"/>
        <v>2</v>
      </c>
      <c r="J42" s="121"/>
      <c r="K42" s="122"/>
      <c r="L42" s="122"/>
      <c r="M42" s="122"/>
      <c r="N42" s="123"/>
    </row>
    <row r="43" spans="1:50" ht="15.75">
      <c r="A43" s="108" t="s">
        <v>5</v>
      </c>
      <c r="B43" s="115" t="s">
        <v>59</v>
      </c>
      <c r="C43" s="116"/>
      <c r="D43" s="117"/>
      <c r="E43" s="109" t="s">
        <v>64</v>
      </c>
      <c r="F43" s="110"/>
      <c r="G43" s="111"/>
      <c r="H43" s="14" t="s">
        <v>3</v>
      </c>
      <c r="I43" s="81">
        <f t="shared" si="0"/>
        <v>1</v>
      </c>
      <c r="J43" s="108"/>
      <c r="K43" s="108"/>
      <c r="L43" s="108"/>
      <c r="M43" s="108"/>
      <c r="N43" s="108"/>
    </row>
    <row r="44" spans="1:50" ht="15.75">
      <c r="A44" s="108"/>
      <c r="B44" s="112"/>
      <c r="C44" s="113"/>
      <c r="D44" s="114"/>
      <c r="E44" s="112"/>
      <c r="F44" s="113"/>
      <c r="G44" s="114"/>
      <c r="H44" s="14" t="s">
        <v>2</v>
      </c>
      <c r="I44" s="81">
        <f t="shared" si="0"/>
        <v>1</v>
      </c>
      <c r="J44" s="108"/>
      <c r="K44" s="108"/>
      <c r="L44" s="108"/>
      <c r="M44" s="108"/>
      <c r="N44" s="108"/>
    </row>
    <row r="45" spans="1:50">
      <c r="A45" s="101" t="s">
        <v>1</v>
      </c>
      <c r="B45" s="102"/>
      <c r="C45" s="102"/>
      <c r="D45" s="102"/>
      <c r="E45" s="102"/>
      <c r="F45" s="102"/>
      <c r="G45" s="102"/>
      <c r="H45" s="102"/>
      <c r="I45" s="103"/>
      <c r="J45" s="107" t="s">
        <v>0</v>
      </c>
      <c r="K45" s="107"/>
      <c r="L45" s="107"/>
      <c r="M45" s="107"/>
      <c r="N45" s="107"/>
    </row>
    <row r="46" spans="1:50">
      <c r="A46" s="104"/>
      <c r="B46" s="105"/>
      <c r="C46" s="105"/>
      <c r="D46" s="105"/>
      <c r="E46" s="105"/>
      <c r="F46" s="105"/>
      <c r="G46" s="105"/>
      <c r="H46" s="105"/>
      <c r="I46" s="106"/>
      <c r="J46" s="107"/>
      <c r="K46" s="107"/>
      <c r="L46" s="107"/>
      <c r="M46" s="107"/>
      <c r="N46" s="107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7"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A23:A24"/>
    <mergeCell ref="C23:C24"/>
    <mergeCell ref="L23:L24"/>
    <mergeCell ref="M23:M24"/>
    <mergeCell ref="N23:N24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L19:L20"/>
    <mergeCell ref="M19:M20"/>
    <mergeCell ref="N19:N20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B32:D32"/>
    <mergeCell ref="E32:H32"/>
    <mergeCell ref="J32:N32"/>
    <mergeCell ref="A33:A34"/>
    <mergeCell ref="B33:D34"/>
    <mergeCell ref="E33:G34"/>
    <mergeCell ref="J33:N36"/>
    <mergeCell ref="A29:A30"/>
    <mergeCell ref="C29:C30"/>
    <mergeCell ref="L29:L30"/>
    <mergeCell ref="M29:M30"/>
    <mergeCell ref="N29:N30"/>
    <mergeCell ref="A35:A36"/>
    <mergeCell ref="B35:D36"/>
    <mergeCell ref="E35:G36"/>
    <mergeCell ref="A45:I46"/>
    <mergeCell ref="J45:N46"/>
    <mergeCell ref="A37:A38"/>
    <mergeCell ref="E37:G38"/>
    <mergeCell ref="J37:N38"/>
    <mergeCell ref="A43:A44"/>
    <mergeCell ref="B37:D38"/>
    <mergeCell ref="E43:G44"/>
    <mergeCell ref="J43:N44"/>
    <mergeCell ref="J39:N40"/>
    <mergeCell ref="J41:N42"/>
    <mergeCell ref="B43:D44"/>
    <mergeCell ref="A39:A40"/>
    <mergeCell ref="A41:A42"/>
    <mergeCell ref="B39:D40"/>
    <mergeCell ref="E39:G40"/>
    <mergeCell ref="B41:D42"/>
    <mergeCell ref="E41:G42"/>
  </mergeCells>
  <pageMargins left="0.62992125984251968" right="0.19685039370078741" top="0.43307086614173229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zoomScale="64" zoomScaleNormal="64" workbookViewId="0">
      <selection activeCell="I4" sqref="I4:L4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5.42578125" style="1" customWidth="1"/>
    <col min="4" max="4" width="12.7109375" style="1" customWidth="1"/>
    <col min="5" max="5" width="20.140625" style="1" customWidth="1"/>
    <col min="6" max="6" width="14.85546875" style="1" customWidth="1"/>
    <col min="7" max="7" width="8" style="3" customWidth="1"/>
    <col min="8" max="8" width="13.42578125" style="1" customWidth="1"/>
    <col min="9" max="9" width="15.8554687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5703125" style="1" customWidth="1"/>
    <col min="14" max="14" width="17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153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150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86" t="s">
        <v>39</v>
      </c>
      <c r="K9" s="195" t="s">
        <v>38</v>
      </c>
      <c r="L9" s="195"/>
      <c r="M9" s="195"/>
      <c r="N9" s="86" t="s">
        <v>37</v>
      </c>
      <c r="O9" s="51"/>
      <c r="Q9" s="85"/>
      <c r="R9" s="85"/>
      <c r="S9" s="85"/>
      <c r="T9" s="85"/>
      <c r="U9" s="85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87"/>
      <c r="R10" s="202"/>
      <c r="S10" s="202"/>
      <c r="T10" s="202"/>
      <c r="U10" s="87"/>
      <c r="V10" s="43"/>
      <c r="W10" s="88"/>
      <c r="X10" s="88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84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28</v>
      </c>
      <c r="F14" s="188" t="s">
        <v>27</v>
      </c>
      <c r="G14" s="189"/>
      <c r="H14" s="189"/>
      <c r="I14" s="190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191"/>
      <c r="G15" s="192"/>
      <c r="H15" s="192"/>
      <c r="I15" s="193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83" t="s">
        <v>21</v>
      </c>
      <c r="G16" s="83" t="s">
        <v>20</v>
      </c>
      <c r="H16" s="83" t="s">
        <v>19</v>
      </c>
      <c r="I16" s="41" t="s">
        <v>18</v>
      </c>
      <c r="J16" s="83" t="s">
        <v>17</v>
      </c>
      <c r="K16" s="82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175" t="s">
        <v>110</v>
      </c>
      <c r="B17" s="14" t="s">
        <v>3</v>
      </c>
      <c r="C17" s="171" t="s">
        <v>132</v>
      </c>
      <c r="D17" s="34">
        <v>1</v>
      </c>
      <c r="E17" s="32"/>
      <c r="F17" s="32"/>
      <c r="G17" s="29"/>
      <c r="H17" s="31"/>
      <c r="I17" s="29"/>
      <c r="J17" s="73">
        <v>44579</v>
      </c>
      <c r="K17" s="73">
        <v>44607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173"/>
      <c r="B18" s="14" t="s">
        <v>2</v>
      </c>
      <c r="C18" s="172"/>
      <c r="D18" s="95">
        <v>1</v>
      </c>
      <c r="E18" s="27"/>
      <c r="F18" s="27"/>
      <c r="G18" s="25"/>
      <c r="H18" s="31"/>
      <c r="I18" s="25"/>
      <c r="J18" s="74"/>
      <c r="K18" s="7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175" t="s">
        <v>109</v>
      </c>
      <c r="B19" s="14" t="s">
        <v>3</v>
      </c>
      <c r="C19" s="171" t="s">
        <v>132</v>
      </c>
      <c r="D19" s="34">
        <v>1</v>
      </c>
      <c r="E19" s="32"/>
      <c r="F19" s="32"/>
      <c r="G19" s="25"/>
      <c r="H19" s="31"/>
      <c r="I19" s="25"/>
      <c r="J19" s="73" t="s">
        <v>111</v>
      </c>
      <c r="K19" s="73">
        <v>44607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173"/>
      <c r="B20" s="14" t="s">
        <v>2</v>
      </c>
      <c r="C20" s="172"/>
      <c r="D20" s="95">
        <v>1</v>
      </c>
      <c r="E20" s="27"/>
      <c r="F20" s="27"/>
      <c r="G20" s="25"/>
      <c r="H20" s="31"/>
      <c r="I20" s="25"/>
      <c r="J20" s="77"/>
      <c r="K20" s="78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173" t="s">
        <v>53</v>
      </c>
      <c r="B21" s="14" t="s">
        <v>3</v>
      </c>
      <c r="C21" s="154" t="s">
        <v>135</v>
      </c>
      <c r="D21" s="34">
        <v>1</v>
      </c>
      <c r="E21" s="32"/>
      <c r="F21" s="32"/>
      <c r="G21" s="29"/>
      <c r="H21" s="31"/>
      <c r="I21" s="29"/>
      <c r="J21" s="76">
        <v>44606</v>
      </c>
      <c r="K21" s="76">
        <v>44627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173"/>
      <c r="B22" s="14" t="s">
        <v>2</v>
      </c>
      <c r="C22" s="155"/>
      <c r="D22" s="95">
        <v>1</v>
      </c>
      <c r="E22" s="27"/>
      <c r="F22" s="27"/>
      <c r="G22" s="29"/>
      <c r="H22" s="31"/>
      <c r="I22" s="29"/>
      <c r="J22" s="79"/>
      <c r="K22" s="75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173" t="s">
        <v>54</v>
      </c>
      <c r="B23" s="14" t="s">
        <v>3</v>
      </c>
      <c r="C23" s="171" t="s">
        <v>136</v>
      </c>
      <c r="D23" s="34">
        <v>2</v>
      </c>
      <c r="E23" s="32"/>
      <c r="F23" s="32"/>
      <c r="G23" s="29"/>
      <c r="H23" s="31"/>
      <c r="I23" s="29"/>
      <c r="J23" s="76">
        <v>44564</v>
      </c>
      <c r="K23" s="76">
        <v>44772</v>
      </c>
      <c r="L23" s="156">
        <f>(D24/D23)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173"/>
      <c r="B24" s="14" t="s">
        <v>2</v>
      </c>
      <c r="C24" s="172"/>
      <c r="D24" s="95">
        <v>2</v>
      </c>
      <c r="E24" s="32"/>
      <c r="F24" s="29"/>
      <c r="G24" s="29"/>
      <c r="H24" s="31"/>
      <c r="I24" s="29"/>
      <c r="J24" s="79"/>
      <c r="K24" s="75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169" t="s">
        <v>55</v>
      </c>
      <c r="B25" s="14" t="s">
        <v>3</v>
      </c>
      <c r="C25" s="171" t="s">
        <v>137</v>
      </c>
      <c r="D25" s="34">
        <v>3</v>
      </c>
      <c r="E25" s="32"/>
      <c r="F25" s="29"/>
      <c r="G25" s="29"/>
      <c r="H25" s="31"/>
      <c r="I25" s="33"/>
      <c r="J25" s="76">
        <v>44564</v>
      </c>
      <c r="K25" s="76">
        <v>44800</v>
      </c>
      <c r="L25" s="167">
        <f>(D26/D25)</f>
        <v>1</v>
      </c>
      <c r="M25" s="157" t="s">
        <v>127</v>
      </c>
      <c r="N25" s="157" t="s">
        <v>127</v>
      </c>
    </row>
    <row r="26" spans="1:27" ht="15.75">
      <c r="A26" s="170"/>
      <c r="B26" s="14" t="s">
        <v>2</v>
      </c>
      <c r="C26" s="172"/>
      <c r="D26" s="95">
        <v>3</v>
      </c>
      <c r="E26" s="32"/>
      <c r="F26" s="25"/>
      <c r="G26" s="25"/>
      <c r="H26" s="31"/>
      <c r="I26" s="29"/>
      <c r="J26" s="74"/>
      <c r="K26" s="75"/>
      <c r="L26" s="168"/>
      <c r="M26" s="157"/>
      <c r="N26" s="157"/>
    </row>
    <row r="27" spans="1:27" ht="18" customHeight="1">
      <c r="A27" s="165" t="s">
        <v>56</v>
      </c>
      <c r="B27" s="14" t="s">
        <v>3</v>
      </c>
      <c r="C27" s="171" t="s">
        <v>137</v>
      </c>
      <c r="D27" s="34">
        <v>2</v>
      </c>
      <c r="E27" s="32"/>
      <c r="F27" s="29"/>
      <c r="G27" s="29"/>
      <c r="H27" s="31"/>
      <c r="I27" s="29"/>
      <c r="J27" s="73">
        <v>44564</v>
      </c>
      <c r="K27" s="73">
        <v>44772</v>
      </c>
      <c r="L27" s="167">
        <f>(D28/D27)</f>
        <v>1</v>
      </c>
      <c r="M27" s="157" t="s">
        <v>127</v>
      </c>
      <c r="N27" s="157" t="s">
        <v>127</v>
      </c>
    </row>
    <row r="28" spans="1:27" ht="17.25" customHeight="1">
      <c r="A28" s="166"/>
      <c r="B28" s="14" t="s">
        <v>2</v>
      </c>
      <c r="C28" s="172"/>
      <c r="D28" s="95">
        <v>2</v>
      </c>
      <c r="E28" s="32"/>
      <c r="F28" s="25"/>
      <c r="G28" s="25"/>
      <c r="H28" s="31"/>
      <c r="I28" s="25"/>
      <c r="J28" s="74"/>
      <c r="K28" s="75"/>
      <c r="L28" s="168"/>
      <c r="M28" s="157"/>
      <c r="N28" s="157"/>
    </row>
    <row r="29" spans="1:27" ht="15.75">
      <c r="A29" s="153" t="s">
        <v>15</v>
      </c>
      <c r="B29" s="14" t="s">
        <v>3</v>
      </c>
      <c r="C29" s="154"/>
      <c r="D29" s="28"/>
      <c r="E29" s="30"/>
      <c r="F29" s="30"/>
      <c r="G29" s="29"/>
      <c r="H29" s="29"/>
      <c r="I29" s="29"/>
      <c r="J29" s="79"/>
      <c r="K29" s="75"/>
      <c r="L29" s="156">
        <f>SUM(L17:L28)/6</f>
        <v>1</v>
      </c>
      <c r="M29" s="157"/>
      <c r="N29" s="158"/>
    </row>
    <row r="30" spans="1:27" ht="15.75">
      <c r="A30" s="153"/>
      <c r="B30" s="14" t="s">
        <v>2</v>
      </c>
      <c r="C30" s="155"/>
      <c r="D30" s="28"/>
      <c r="E30" s="27"/>
      <c r="F30" s="25"/>
      <c r="G30" s="25"/>
      <c r="H30" s="26"/>
      <c r="I30" s="25"/>
      <c r="J30" s="74"/>
      <c r="K30" s="75"/>
      <c r="L30" s="156"/>
      <c r="M30" s="157"/>
      <c r="N30" s="158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14</v>
      </c>
      <c r="B32" s="128" t="s">
        <v>13</v>
      </c>
      <c r="C32" s="129"/>
      <c r="D32" s="130"/>
      <c r="E32" s="131" t="s">
        <v>12</v>
      </c>
      <c r="F32" s="132"/>
      <c r="G32" s="132"/>
      <c r="H32" s="132"/>
      <c r="I32" s="16"/>
      <c r="J32" s="133" t="s">
        <v>11</v>
      </c>
      <c r="K32" s="134"/>
      <c r="L32" s="134"/>
      <c r="M32" s="134"/>
      <c r="N32" s="134"/>
      <c r="Q32" s="1"/>
      <c r="R32" s="1"/>
      <c r="S32" s="1"/>
      <c r="T32" s="1"/>
      <c r="U32" s="1"/>
      <c r="V32" s="1"/>
    </row>
    <row r="33" spans="1:50" ht="26.25" customHeight="1">
      <c r="A33" s="124" t="s">
        <v>10</v>
      </c>
      <c r="B33" s="141" t="s">
        <v>9</v>
      </c>
      <c r="C33" s="142"/>
      <c r="D33" s="143"/>
      <c r="E33" s="141" t="s">
        <v>66</v>
      </c>
      <c r="F33" s="142"/>
      <c r="G33" s="143"/>
      <c r="H33" s="15" t="s">
        <v>3</v>
      </c>
      <c r="I33" s="80">
        <f t="shared" ref="I33:I44" si="0">D17</f>
        <v>1</v>
      </c>
      <c r="J33" s="242" t="s">
        <v>123</v>
      </c>
      <c r="K33" s="242"/>
      <c r="L33" s="242"/>
      <c r="M33" s="242"/>
      <c r="N33" s="242"/>
    </row>
    <row r="34" spans="1:50" ht="14.25" customHeight="1">
      <c r="A34" s="104"/>
      <c r="B34" s="144"/>
      <c r="C34" s="145"/>
      <c r="D34" s="146"/>
      <c r="E34" s="144"/>
      <c r="F34" s="145"/>
      <c r="G34" s="146"/>
      <c r="H34" s="14" t="s">
        <v>2</v>
      </c>
      <c r="I34" s="81">
        <f t="shared" si="0"/>
        <v>1</v>
      </c>
      <c r="J34" s="242"/>
      <c r="K34" s="242"/>
      <c r="L34" s="242"/>
      <c r="M34" s="242"/>
      <c r="N34" s="242"/>
    </row>
    <row r="35" spans="1:50" ht="14.25" customHeight="1">
      <c r="A35" s="124" t="s">
        <v>10</v>
      </c>
      <c r="B35" s="115" t="s">
        <v>7</v>
      </c>
      <c r="C35" s="116"/>
      <c r="D35" s="117"/>
      <c r="E35" s="240" t="s">
        <v>67</v>
      </c>
      <c r="F35" s="241"/>
      <c r="G35" s="241"/>
      <c r="H35" s="14" t="s">
        <v>3</v>
      </c>
      <c r="I35" s="81">
        <f t="shared" si="0"/>
        <v>1</v>
      </c>
      <c r="J35" s="242"/>
      <c r="K35" s="242"/>
      <c r="L35" s="242"/>
      <c r="M35" s="242"/>
      <c r="N35" s="242"/>
    </row>
    <row r="36" spans="1:50" ht="14.25" customHeight="1">
      <c r="A36" s="104"/>
      <c r="B36" s="112"/>
      <c r="C36" s="113"/>
      <c r="D36" s="114"/>
      <c r="E36" s="241"/>
      <c r="F36" s="241"/>
      <c r="G36" s="241"/>
      <c r="H36" s="14" t="s">
        <v>2</v>
      </c>
      <c r="I36" s="81">
        <f t="shared" si="0"/>
        <v>1</v>
      </c>
      <c r="J36" s="242"/>
      <c r="K36" s="242"/>
      <c r="L36" s="242"/>
      <c r="M36" s="242"/>
      <c r="N36" s="242"/>
    </row>
    <row r="37" spans="1:50" ht="14.25" customHeight="1">
      <c r="A37" s="124" t="s">
        <v>10</v>
      </c>
      <c r="B37" s="115" t="s">
        <v>4</v>
      </c>
      <c r="C37" s="116"/>
      <c r="D37" s="117"/>
      <c r="E37" s="240" t="s">
        <v>68</v>
      </c>
      <c r="F37" s="241"/>
      <c r="G37" s="241"/>
      <c r="H37" s="14" t="s">
        <v>3</v>
      </c>
      <c r="I37" s="81">
        <f t="shared" si="0"/>
        <v>1</v>
      </c>
      <c r="J37" s="242"/>
      <c r="K37" s="242"/>
      <c r="L37" s="242"/>
      <c r="M37" s="242"/>
      <c r="N37" s="242"/>
    </row>
    <row r="38" spans="1:50" ht="14.25" customHeight="1">
      <c r="A38" s="104"/>
      <c r="B38" s="112"/>
      <c r="C38" s="113"/>
      <c r="D38" s="114"/>
      <c r="E38" s="241"/>
      <c r="F38" s="241"/>
      <c r="G38" s="241"/>
      <c r="H38" s="14" t="s">
        <v>2</v>
      </c>
      <c r="I38" s="81">
        <f t="shared" si="0"/>
        <v>1</v>
      </c>
      <c r="J38" s="242"/>
      <c r="K38" s="242"/>
      <c r="L38" s="242"/>
      <c r="M38" s="242"/>
      <c r="N38" s="242"/>
    </row>
    <row r="39" spans="1:50" ht="14.25" customHeight="1">
      <c r="A39" s="124" t="s">
        <v>10</v>
      </c>
      <c r="B39" s="115" t="s">
        <v>65</v>
      </c>
      <c r="C39" s="116"/>
      <c r="D39" s="117"/>
      <c r="E39" s="159" t="s">
        <v>69</v>
      </c>
      <c r="F39" s="160"/>
      <c r="G39" s="161"/>
      <c r="H39" s="14" t="s">
        <v>3</v>
      </c>
      <c r="I39" s="81">
        <f t="shared" si="0"/>
        <v>2</v>
      </c>
      <c r="J39" s="243"/>
      <c r="K39" s="243"/>
      <c r="L39" s="243"/>
      <c r="M39" s="243"/>
      <c r="N39" s="243"/>
    </row>
    <row r="40" spans="1:50" ht="14.25" customHeight="1">
      <c r="A40" s="104"/>
      <c r="B40" s="112"/>
      <c r="C40" s="113"/>
      <c r="D40" s="114"/>
      <c r="E40" s="162"/>
      <c r="F40" s="163"/>
      <c r="G40" s="164"/>
      <c r="H40" s="14" t="s">
        <v>2</v>
      </c>
      <c r="I40" s="81">
        <f t="shared" si="0"/>
        <v>2</v>
      </c>
      <c r="J40" s="243"/>
      <c r="K40" s="243"/>
      <c r="L40" s="243"/>
      <c r="M40" s="243"/>
      <c r="N40" s="243"/>
    </row>
    <row r="41" spans="1:50" ht="18.75" customHeight="1">
      <c r="A41" s="108" t="s">
        <v>8</v>
      </c>
      <c r="B41" s="115" t="s">
        <v>58</v>
      </c>
      <c r="C41" s="116"/>
      <c r="D41" s="117"/>
      <c r="E41" s="109" t="s">
        <v>70</v>
      </c>
      <c r="F41" s="110"/>
      <c r="G41" s="111"/>
      <c r="H41" s="14" t="s">
        <v>3</v>
      </c>
      <c r="I41" s="81">
        <f t="shared" si="0"/>
        <v>3</v>
      </c>
      <c r="J41" s="107" t="s">
        <v>6</v>
      </c>
      <c r="K41" s="107"/>
      <c r="L41" s="107"/>
      <c r="M41" s="107"/>
      <c r="N41" s="107"/>
    </row>
    <row r="42" spans="1:50" ht="14.25" customHeight="1">
      <c r="A42" s="108"/>
      <c r="B42" s="112"/>
      <c r="C42" s="113"/>
      <c r="D42" s="114"/>
      <c r="E42" s="112"/>
      <c r="F42" s="113"/>
      <c r="G42" s="114"/>
      <c r="H42" s="14" t="s">
        <v>2</v>
      </c>
      <c r="I42" s="81">
        <f t="shared" si="0"/>
        <v>3</v>
      </c>
      <c r="J42" s="107"/>
      <c r="K42" s="107"/>
      <c r="L42" s="107"/>
      <c r="M42" s="107"/>
      <c r="N42" s="107"/>
    </row>
    <row r="43" spans="1:50" ht="15.75">
      <c r="A43" s="108" t="s">
        <v>5</v>
      </c>
      <c r="B43" s="115" t="s">
        <v>59</v>
      </c>
      <c r="C43" s="116"/>
      <c r="D43" s="117"/>
      <c r="E43" s="109" t="s">
        <v>106</v>
      </c>
      <c r="F43" s="110"/>
      <c r="G43" s="111"/>
      <c r="H43" s="14" t="s">
        <v>3</v>
      </c>
      <c r="I43" s="81">
        <f t="shared" si="0"/>
        <v>2</v>
      </c>
      <c r="J43" s="108"/>
      <c r="K43" s="108"/>
      <c r="L43" s="108"/>
      <c r="M43" s="108"/>
      <c r="N43" s="108"/>
    </row>
    <row r="44" spans="1:50" ht="15.75">
      <c r="A44" s="108"/>
      <c r="B44" s="112"/>
      <c r="C44" s="113"/>
      <c r="D44" s="114"/>
      <c r="E44" s="112"/>
      <c r="F44" s="113"/>
      <c r="G44" s="114"/>
      <c r="H44" s="14" t="s">
        <v>2</v>
      </c>
      <c r="I44" s="81">
        <f t="shared" si="0"/>
        <v>2</v>
      </c>
      <c r="J44" s="108"/>
      <c r="K44" s="108"/>
      <c r="L44" s="108"/>
      <c r="M44" s="108"/>
      <c r="N44" s="108"/>
    </row>
    <row r="45" spans="1:50">
      <c r="A45" s="101" t="s">
        <v>1</v>
      </c>
      <c r="B45" s="102"/>
      <c r="C45" s="102"/>
      <c r="D45" s="102"/>
      <c r="E45" s="102"/>
      <c r="F45" s="102"/>
      <c r="G45" s="102"/>
      <c r="H45" s="102"/>
      <c r="I45" s="103"/>
      <c r="J45" s="107" t="s">
        <v>0</v>
      </c>
      <c r="K45" s="107"/>
      <c r="L45" s="107"/>
      <c r="M45" s="107"/>
      <c r="N45" s="107"/>
    </row>
    <row r="46" spans="1:50">
      <c r="A46" s="104"/>
      <c r="B46" s="105"/>
      <c r="C46" s="105"/>
      <c r="D46" s="105"/>
      <c r="E46" s="105"/>
      <c r="F46" s="105"/>
      <c r="G46" s="105"/>
      <c r="H46" s="105"/>
      <c r="I46" s="106"/>
      <c r="J46" s="107"/>
      <c r="K46" s="107"/>
      <c r="L46" s="107"/>
      <c r="M46" s="107"/>
      <c r="N46" s="107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5"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A17:A18"/>
    <mergeCell ref="C17:C18"/>
    <mergeCell ref="L17:L18"/>
    <mergeCell ref="M17:M18"/>
    <mergeCell ref="N17:N18"/>
    <mergeCell ref="A14:A16"/>
    <mergeCell ref="B14:B16"/>
    <mergeCell ref="C14:C16"/>
    <mergeCell ref="D14:D16"/>
    <mergeCell ref="E14:E16"/>
    <mergeCell ref="F14:I15"/>
    <mergeCell ref="K12:M12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N21:N22"/>
    <mergeCell ref="A23:A24"/>
    <mergeCell ref="C23:C24"/>
    <mergeCell ref="L23:L24"/>
    <mergeCell ref="M23:M24"/>
    <mergeCell ref="N23:N24"/>
    <mergeCell ref="A19:A20"/>
    <mergeCell ref="C19:C20"/>
    <mergeCell ref="L19:L20"/>
    <mergeCell ref="A21:A22"/>
    <mergeCell ref="C21:C22"/>
    <mergeCell ref="L21:L22"/>
    <mergeCell ref="M19:M20"/>
    <mergeCell ref="N19:N20"/>
    <mergeCell ref="M21:M22"/>
    <mergeCell ref="A43:A44"/>
    <mergeCell ref="B43:D44"/>
    <mergeCell ref="E43:G44"/>
    <mergeCell ref="J43:N44"/>
    <mergeCell ref="A45:I46"/>
    <mergeCell ref="J45:N46"/>
    <mergeCell ref="A33:A34"/>
    <mergeCell ref="B33:D34"/>
    <mergeCell ref="E33:G34"/>
    <mergeCell ref="A41:A42"/>
    <mergeCell ref="B41:D42"/>
    <mergeCell ref="E41:G42"/>
    <mergeCell ref="J41:N42"/>
    <mergeCell ref="A39:A40"/>
    <mergeCell ref="A35:A36"/>
    <mergeCell ref="A37:A38"/>
    <mergeCell ref="B35:D36"/>
    <mergeCell ref="E35:G36"/>
    <mergeCell ref="B37:D38"/>
    <mergeCell ref="E37:G38"/>
    <mergeCell ref="B39:D40"/>
    <mergeCell ref="E39:G40"/>
    <mergeCell ref="J33:N40"/>
    <mergeCell ref="A29:A30"/>
    <mergeCell ref="C29:C30"/>
    <mergeCell ref="L29:L30"/>
    <mergeCell ref="M29:M30"/>
    <mergeCell ref="N29:N30"/>
    <mergeCell ref="B32:D32"/>
    <mergeCell ref="E32:H32"/>
    <mergeCell ref="J32:N32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</mergeCells>
  <pageMargins left="0.62992125984251968" right="0.19685039370078741" top="0.43307086614173229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B1" zoomScale="64" zoomScaleNormal="64" workbookViewId="0">
      <selection activeCell="I4" sqref="I4:L4"/>
    </sheetView>
  </sheetViews>
  <sheetFormatPr baseColWidth="10" defaultColWidth="12.5703125" defaultRowHeight="15"/>
  <cols>
    <col min="1" max="1" width="80.7109375" style="1" customWidth="1"/>
    <col min="2" max="2" width="10.28515625" style="1" customWidth="1"/>
    <col min="3" max="3" width="15" style="1" customWidth="1"/>
    <col min="4" max="4" width="12.7109375" style="1" customWidth="1"/>
    <col min="5" max="5" width="20.5703125" style="1" customWidth="1"/>
    <col min="6" max="6" width="16.42578125" style="1" customWidth="1"/>
    <col min="7" max="7" width="8" style="3" customWidth="1"/>
    <col min="8" max="8" width="13.42578125" style="1" customWidth="1"/>
    <col min="9" max="9" width="15.85546875" style="1" customWidth="1"/>
    <col min="10" max="10" width="19.85546875" style="2" customWidth="1"/>
    <col min="11" max="11" width="22" style="2" customWidth="1"/>
    <col min="12" max="12" width="14.7109375" style="1" customWidth="1"/>
    <col min="13" max="13" width="21" style="1" customWidth="1"/>
    <col min="14" max="14" width="22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154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84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150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86" t="s">
        <v>39</v>
      </c>
      <c r="K9" s="195" t="s">
        <v>38</v>
      </c>
      <c r="L9" s="195"/>
      <c r="M9" s="195"/>
      <c r="N9" s="86" t="s">
        <v>37</v>
      </c>
      <c r="O9" s="51"/>
      <c r="Q9" s="85"/>
      <c r="R9" s="85"/>
      <c r="S9" s="85"/>
      <c r="T9" s="85"/>
      <c r="U9" s="85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87"/>
      <c r="R10" s="202"/>
      <c r="S10" s="202"/>
      <c r="T10" s="202"/>
      <c r="U10" s="87"/>
      <c r="V10" s="43"/>
      <c r="W10" s="88"/>
      <c r="X10" s="88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84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28</v>
      </c>
      <c r="F14" s="250" t="s">
        <v>116</v>
      </c>
      <c r="G14" s="251"/>
      <c r="H14" s="251"/>
      <c r="I14" s="252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253"/>
      <c r="G15" s="254"/>
      <c r="H15" s="254"/>
      <c r="I15" s="255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83" t="s">
        <v>21</v>
      </c>
      <c r="G16" s="83" t="s">
        <v>20</v>
      </c>
      <c r="H16" s="83" t="s">
        <v>19</v>
      </c>
      <c r="I16" s="41" t="s">
        <v>18</v>
      </c>
      <c r="J16" s="83" t="s">
        <v>17</v>
      </c>
      <c r="K16" s="82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249" t="s">
        <v>71</v>
      </c>
      <c r="B17" s="14" t="s">
        <v>3</v>
      </c>
      <c r="C17" s="171" t="s">
        <v>138</v>
      </c>
      <c r="D17" s="34">
        <v>1</v>
      </c>
      <c r="E17" s="32"/>
      <c r="F17" s="32"/>
      <c r="G17" s="29"/>
      <c r="H17" s="31"/>
      <c r="I17" s="29"/>
      <c r="J17" s="73">
        <v>44593</v>
      </c>
      <c r="K17" s="73">
        <v>44620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246"/>
      <c r="B18" s="14" t="s">
        <v>2</v>
      </c>
      <c r="C18" s="172"/>
      <c r="D18" s="95">
        <v>1</v>
      </c>
      <c r="E18" s="27"/>
      <c r="F18" s="27"/>
      <c r="G18" s="25"/>
      <c r="H18" s="31"/>
      <c r="I18" s="25"/>
      <c r="J18" s="74"/>
      <c r="K18" s="7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249" t="s">
        <v>72</v>
      </c>
      <c r="B19" s="14" t="s">
        <v>3</v>
      </c>
      <c r="C19" s="171" t="s">
        <v>147</v>
      </c>
      <c r="D19" s="34">
        <v>1</v>
      </c>
      <c r="E19" s="32"/>
      <c r="F19" s="32"/>
      <c r="G19" s="25"/>
      <c r="H19" s="31"/>
      <c r="I19" s="25"/>
      <c r="J19" s="73">
        <v>44620</v>
      </c>
      <c r="K19" s="73">
        <v>44638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246"/>
      <c r="B20" s="14" t="s">
        <v>2</v>
      </c>
      <c r="C20" s="172"/>
      <c r="D20" s="95">
        <v>1</v>
      </c>
      <c r="E20" s="27"/>
      <c r="F20" s="27"/>
      <c r="G20" s="25"/>
      <c r="H20" s="31"/>
      <c r="I20" s="25"/>
      <c r="J20" s="77"/>
      <c r="K20" s="78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246" t="s">
        <v>73</v>
      </c>
      <c r="B21" s="14" t="s">
        <v>3</v>
      </c>
      <c r="C21" s="171" t="s">
        <v>140</v>
      </c>
      <c r="D21" s="34">
        <v>4</v>
      </c>
      <c r="E21" s="32"/>
      <c r="F21" s="32"/>
      <c r="G21" s="29"/>
      <c r="H21" s="31"/>
      <c r="I21" s="29"/>
      <c r="J21" s="76">
        <v>44564</v>
      </c>
      <c r="K21" s="76">
        <v>44865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246"/>
      <c r="B22" s="14" t="s">
        <v>2</v>
      </c>
      <c r="C22" s="172"/>
      <c r="D22" s="95">
        <v>4</v>
      </c>
      <c r="E22" s="27"/>
      <c r="F22" s="27"/>
      <c r="G22" s="29"/>
      <c r="H22" s="31"/>
      <c r="I22" s="29"/>
      <c r="J22" s="79"/>
      <c r="K22" s="75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246" t="s">
        <v>74</v>
      </c>
      <c r="B23" s="14" t="s">
        <v>3</v>
      </c>
      <c r="C23" s="171" t="s">
        <v>139</v>
      </c>
      <c r="D23" s="34">
        <v>1</v>
      </c>
      <c r="E23" s="32"/>
      <c r="F23" s="32"/>
      <c r="G23" s="29"/>
      <c r="H23" s="31"/>
      <c r="I23" s="29"/>
      <c r="J23" s="76">
        <v>44593</v>
      </c>
      <c r="K23" s="76">
        <v>44620</v>
      </c>
      <c r="L23" s="156">
        <f>(D24/D23)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246"/>
      <c r="B24" s="14" t="s">
        <v>2</v>
      </c>
      <c r="C24" s="172"/>
      <c r="D24" s="95">
        <v>1</v>
      </c>
      <c r="E24" s="32"/>
      <c r="F24" s="29"/>
      <c r="G24" s="29"/>
      <c r="H24" s="31"/>
      <c r="I24" s="29"/>
      <c r="J24" s="79"/>
      <c r="K24" s="75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247" t="s">
        <v>75</v>
      </c>
      <c r="B25" s="14" t="s">
        <v>3</v>
      </c>
      <c r="C25" s="154" t="s">
        <v>139</v>
      </c>
      <c r="D25" s="34">
        <v>2</v>
      </c>
      <c r="E25" s="32"/>
      <c r="F25" s="29"/>
      <c r="G25" s="29"/>
      <c r="H25" s="31"/>
      <c r="I25" s="33"/>
      <c r="J25" s="76">
        <v>44564</v>
      </c>
      <c r="K25" s="76">
        <v>44750</v>
      </c>
      <c r="L25" s="167">
        <f>(D26/D25)</f>
        <v>1</v>
      </c>
      <c r="M25" s="157" t="s">
        <v>127</v>
      </c>
      <c r="N25" s="157" t="s">
        <v>127</v>
      </c>
    </row>
    <row r="26" spans="1:27" ht="15.75">
      <c r="A26" s="248"/>
      <c r="B26" s="14" t="s">
        <v>2</v>
      </c>
      <c r="C26" s="155"/>
      <c r="D26" s="95">
        <v>2</v>
      </c>
      <c r="E26" s="32"/>
      <c r="F26" s="25"/>
      <c r="G26" s="25"/>
      <c r="H26" s="31"/>
      <c r="I26" s="29"/>
      <c r="J26" s="74"/>
      <c r="K26" s="75"/>
      <c r="L26" s="168"/>
      <c r="M26" s="157"/>
      <c r="N26" s="157"/>
    </row>
    <row r="27" spans="1:27" ht="18" customHeight="1">
      <c r="A27" s="244" t="s">
        <v>76</v>
      </c>
      <c r="B27" s="14" t="s">
        <v>3</v>
      </c>
      <c r="C27" s="154" t="s">
        <v>139</v>
      </c>
      <c r="D27" s="34">
        <v>12</v>
      </c>
      <c r="E27" s="32"/>
      <c r="F27" s="29"/>
      <c r="G27" s="29"/>
      <c r="H27" s="31"/>
      <c r="I27" s="29"/>
      <c r="J27" s="73">
        <v>44564</v>
      </c>
      <c r="K27" s="73">
        <v>44904</v>
      </c>
      <c r="L27" s="167">
        <f>(D28/D27)</f>
        <v>1</v>
      </c>
      <c r="M27" s="157" t="s">
        <v>127</v>
      </c>
      <c r="N27" s="157" t="s">
        <v>127</v>
      </c>
    </row>
    <row r="28" spans="1:27" ht="17.25" customHeight="1">
      <c r="A28" s="245"/>
      <c r="B28" s="14" t="s">
        <v>2</v>
      </c>
      <c r="C28" s="155"/>
      <c r="D28" s="95">
        <v>12</v>
      </c>
      <c r="E28" s="32"/>
      <c r="F28" s="25"/>
      <c r="G28" s="25"/>
      <c r="H28" s="31"/>
      <c r="I28" s="25"/>
      <c r="J28" s="74"/>
      <c r="K28" s="75"/>
      <c r="L28" s="168"/>
      <c r="M28" s="157"/>
      <c r="N28" s="157"/>
    </row>
    <row r="29" spans="1:27" ht="15.75">
      <c r="A29" s="153" t="s">
        <v>15</v>
      </c>
      <c r="B29" s="14" t="s">
        <v>3</v>
      </c>
      <c r="C29" s="154"/>
      <c r="D29" s="34"/>
      <c r="E29" s="30"/>
      <c r="F29" s="30"/>
      <c r="G29" s="29"/>
      <c r="H29" s="29"/>
      <c r="I29" s="29"/>
      <c r="J29" s="79"/>
      <c r="K29" s="75"/>
      <c r="L29" s="156">
        <f>SUM(L17:L28)/6</f>
        <v>1</v>
      </c>
      <c r="M29" s="157"/>
      <c r="N29" s="158"/>
    </row>
    <row r="30" spans="1:27" ht="15.75">
      <c r="A30" s="153"/>
      <c r="B30" s="14" t="s">
        <v>2</v>
      </c>
      <c r="C30" s="155"/>
      <c r="D30" s="34"/>
      <c r="E30" s="27"/>
      <c r="F30" s="25"/>
      <c r="G30" s="25"/>
      <c r="H30" s="26"/>
      <c r="I30" s="25"/>
      <c r="J30" s="74"/>
      <c r="K30" s="75"/>
      <c r="L30" s="156"/>
      <c r="M30" s="157"/>
      <c r="N30" s="158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14</v>
      </c>
      <c r="B32" s="128" t="s">
        <v>13</v>
      </c>
      <c r="C32" s="129"/>
      <c r="D32" s="130"/>
      <c r="E32" s="131" t="s">
        <v>12</v>
      </c>
      <c r="F32" s="132"/>
      <c r="G32" s="132"/>
      <c r="H32" s="132"/>
      <c r="I32" s="16"/>
      <c r="J32" s="133" t="s">
        <v>11</v>
      </c>
      <c r="K32" s="134"/>
      <c r="L32" s="134"/>
      <c r="M32" s="134"/>
      <c r="N32" s="134"/>
      <c r="Q32" s="1"/>
      <c r="R32" s="1"/>
      <c r="S32" s="1"/>
      <c r="T32" s="1"/>
      <c r="U32" s="1"/>
      <c r="V32" s="1"/>
    </row>
    <row r="33" spans="1:50" ht="26.25" customHeight="1">
      <c r="A33" s="124" t="s">
        <v>10</v>
      </c>
      <c r="B33" s="141" t="s">
        <v>9</v>
      </c>
      <c r="C33" s="142"/>
      <c r="D33" s="143"/>
      <c r="E33" s="141" t="s">
        <v>77</v>
      </c>
      <c r="F33" s="142"/>
      <c r="G33" s="143"/>
      <c r="H33" s="15" t="s">
        <v>3</v>
      </c>
      <c r="I33" s="80">
        <f t="shared" ref="I33:I44" si="0">D17</f>
        <v>1</v>
      </c>
      <c r="J33" s="147" t="s">
        <v>122</v>
      </c>
      <c r="K33" s="148"/>
      <c r="L33" s="148"/>
      <c r="M33" s="148"/>
      <c r="N33" s="149"/>
    </row>
    <row r="34" spans="1:50" ht="14.25" customHeight="1">
      <c r="A34" s="104"/>
      <c r="B34" s="144"/>
      <c r="C34" s="145"/>
      <c r="D34" s="146"/>
      <c r="E34" s="144"/>
      <c r="F34" s="145"/>
      <c r="G34" s="146"/>
      <c r="H34" s="14" t="s">
        <v>2</v>
      </c>
      <c r="I34" s="81">
        <f t="shared" si="0"/>
        <v>1</v>
      </c>
      <c r="J34" s="150"/>
      <c r="K34" s="151"/>
      <c r="L34" s="151"/>
      <c r="M34" s="151"/>
      <c r="N34" s="152"/>
    </row>
    <row r="35" spans="1:50" ht="14.25" customHeight="1">
      <c r="A35" s="124" t="s">
        <v>10</v>
      </c>
      <c r="B35" s="115" t="s">
        <v>7</v>
      </c>
      <c r="C35" s="116"/>
      <c r="D35" s="117"/>
      <c r="E35" s="240" t="s">
        <v>78</v>
      </c>
      <c r="F35" s="241"/>
      <c r="G35" s="241"/>
      <c r="H35" s="14" t="s">
        <v>3</v>
      </c>
      <c r="I35" s="81">
        <f t="shared" si="0"/>
        <v>1</v>
      </c>
      <c r="J35" s="150"/>
      <c r="K35" s="151"/>
      <c r="L35" s="151"/>
      <c r="M35" s="151"/>
      <c r="N35" s="152"/>
    </row>
    <row r="36" spans="1:50" ht="14.25" customHeight="1">
      <c r="A36" s="104"/>
      <c r="B36" s="112"/>
      <c r="C36" s="113"/>
      <c r="D36" s="114"/>
      <c r="E36" s="241"/>
      <c r="F36" s="241"/>
      <c r="G36" s="241"/>
      <c r="H36" s="14" t="s">
        <v>2</v>
      </c>
      <c r="I36" s="81">
        <f t="shared" si="0"/>
        <v>1</v>
      </c>
      <c r="J36" s="150"/>
      <c r="K36" s="151"/>
      <c r="L36" s="151"/>
      <c r="M36" s="151"/>
      <c r="N36" s="152"/>
    </row>
    <row r="37" spans="1:50" ht="14.25" customHeight="1">
      <c r="A37" s="124" t="s">
        <v>10</v>
      </c>
      <c r="B37" s="115" t="s">
        <v>4</v>
      </c>
      <c r="C37" s="116"/>
      <c r="D37" s="117"/>
      <c r="E37" s="240" t="s">
        <v>79</v>
      </c>
      <c r="F37" s="241"/>
      <c r="G37" s="241"/>
      <c r="H37" s="14" t="s">
        <v>3</v>
      </c>
      <c r="I37" s="81">
        <f t="shared" si="0"/>
        <v>4</v>
      </c>
      <c r="J37" s="150"/>
      <c r="K37" s="151"/>
      <c r="L37" s="151"/>
      <c r="M37" s="151"/>
      <c r="N37" s="152"/>
    </row>
    <row r="38" spans="1:50" ht="14.25" customHeight="1">
      <c r="A38" s="104"/>
      <c r="B38" s="112"/>
      <c r="C38" s="113"/>
      <c r="D38" s="114"/>
      <c r="E38" s="241"/>
      <c r="F38" s="241"/>
      <c r="G38" s="241"/>
      <c r="H38" s="14" t="s">
        <v>2</v>
      </c>
      <c r="I38" s="81">
        <f t="shared" si="0"/>
        <v>4</v>
      </c>
      <c r="J38" s="150"/>
      <c r="K38" s="151"/>
      <c r="L38" s="151"/>
      <c r="M38" s="151"/>
      <c r="N38" s="152"/>
    </row>
    <row r="39" spans="1:50" ht="14.25" customHeight="1">
      <c r="A39" s="124" t="s">
        <v>10</v>
      </c>
      <c r="B39" s="115" t="s">
        <v>65</v>
      </c>
      <c r="C39" s="116"/>
      <c r="D39" s="117"/>
      <c r="E39" s="159" t="s">
        <v>80</v>
      </c>
      <c r="F39" s="160"/>
      <c r="G39" s="161"/>
      <c r="H39" s="14" t="s">
        <v>3</v>
      </c>
      <c r="I39" s="81">
        <f t="shared" si="0"/>
        <v>1</v>
      </c>
      <c r="J39" s="125"/>
      <c r="K39" s="126"/>
      <c r="L39" s="126"/>
      <c r="M39" s="126"/>
      <c r="N39" s="127"/>
    </row>
    <row r="40" spans="1:50" ht="24" customHeight="1">
      <c r="A40" s="104"/>
      <c r="B40" s="112"/>
      <c r="C40" s="113"/>
      <c r="D40" s="114"/>
      <c r="E40" s="162"/>
      <c r="F40" s="163"/>
      <c r="G40" s="164"/>
      <c r="H40" s="14" t="s">
        <v>2</v>
      </c>
      <c r="I40" s="81">
        <f t="shared" si="0"/>
        <v>1</v>
      </c>
      <c r="J40" s="121"/>
      <c r="K40" s="122"/>
      <c r="L40" s="122"/>
      <c r="M40" s="122"/>
      <c r="N40" s="123"/>
    </row>
    <row r="41" spans="1:50" ht="18.75" customHeight="1">
      <c r="A41" s="108" t="s">
        <v>8</v>
      </c>
      <c r="B41" s="115" t="s">
        <v>58</v>
      </c>
      <c r="C41" s="116"/>
      <c r="D41" s="117"/>
      <c r="E41" s="109" t="s">
        <v>81</v>
      </c>
      <c r="F41" s="110"/>
      <c r="G41" s="111"/>
      <c r="H41" s="14" t="s">
        <v>3</v>
      </c>
      <c r="I41" s="81">
        <f t="shared" si="0"/>
        <v>2</v>
      </c>
      <c r="J41" s="107" t="s">
        <v>6</v>
      </c>
      <c r="K41" s="107"/>
      <c r="L41" s="107"/>
      <c r="M41" s="107"/>
      <c r="N41" s="107"/>
    </row>
    <row r="42" spans="1:50" ht="14.25" customHeight="1">
      <c r="A42" s="108"/>
      <c r="B42" s="112"/>
      <c r="C42" s="113"/>
      <c r="D42" s="114"/>
      <c r="E42" s="112"/>
      <c r="F42" s="113"/>
      <c r="G42" s="114"/>
      <c r="H42" s="14" t="s">
        <v>2</v>
      </c>
      <c r="I42" s="81">
        <f t="shared" si="0"/>
        <v>2</v>
      </c>
      <c r="J42" s="107"/>
      <c r="K42" s="107"/>
      <c r="L42" s="107"/>
      <c r="M42" s="107"/>
      <c r="N42" s="107"/>
    </row>
    <row r="43" spans="1:50" ht="15.75">
      <c r="A43" s="108" t="s">
        <v>5</v>
      </c>
      <c r="B43" s="115" t="s">
        <v>59</v>
      </c>
      <c r="C43" s="116"/>
      <c r="D43" s="117"/>
      <c r="E43" s="109" t="s">
        <v>82</v>
      </c>
      <c r="F43" s="110"/>
      <c r="G43" s="111"/>
      <c r="H43" s="14" t="s">
        <v>3</v>
      </c>
      <c r="I43" s="81">
        <f t="shared" si="0"/>
        <v>12</v>
      </c>
      <c r="J43" s="108"/>
      <c r="K43" s="108"/>
      <c r="L43" s="108"/>
      <c r="M43" s="108"/>
      <c r="N43" s="108"/>
    </row>
    <row r="44" spans="1:50" ht="15.75">
      <c r="A44" s="108"/>
      <c r="B44" s="112"/>
      <c r="C44" s="113"/>
      <c r="D44" s="114"/>
      <c r="E44" s="112"/>
      <c r="F44" s="113"/>
      <c r="G44" s="114"/>
      <c r="H44" s="14" t="s">
        <v>2</v>
      </c>
      <c r="I44" s="81">
        <f t="shared" si="0"/>
        <v>12</v>
      </c>
      <c r="J44" s="108"/>
      <c r="K44" s="108"/>
      <c r="L44" s="108"/>
      <c r="M44" s="108"/>
      <c r="N44" s="108"/>
    </row>
    <row r="45" spans="1:50">
      <c r="A45" s="101" t="s">
        <v>1</v>
      </c>
      <c r="B45" s="102"/>
      <c r="C45" s="102"/>
      <c r="D45" s="102"/>
      <c r="E45" s="102"/>
      <c r="F45" s="102"/>
      <c r="G45" s="102"/>
      <c r="H45" s="102"/>
      <c r="I45" s="103"/>
      <c r="J45" s="107" t="s">
        <v>0</v>
      </c>
      <c r="K45" s="107"/>
      <c r="L45" s="107"/>
      <c r="M45" s="107"/>
      <c r="N45" s="107"/>
    </row>
    <row r="46" spans="1:50">
      <c r="A46" s="104"/>
      <c r="B46" s="105"/>
      <c r="C46" s="105"/>
      <c r="D46" s="105"/>
      <c r="E46" s="105"/>
      <c r="F46" s="105"/>
      <c r="G46" s="105"/>
      <c r="H46" s="105"/>
      <c r="I46" s="106"/>
      <c r="J46" s="107"/>
      <c r="K46" s="107"/>
      <c r="L46" s="107"/>
      <c r="M46" s="107"/>
      <c r="N46" s="107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5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37:A38"/>
    <mergeCell ref="B37:D38"/>
    <mergeCell ref="E37:G38"/>
    <mergeCell ref="A39:A40"/>
    <mergeCell ref="B39:D40"/>
    <mergeCell ref="E39:G40"/>
    <mergeCell ref="B32:D32"/>
    <mergeCell ref="E32:H32"/>
    <mergeCell ref="J32:N32"/>
    <mergeCell ref="A33:A34"/>
    <mergeCell ref="B33:D34"/>
    <mergeCell ref="E33:G34"/>
    <mergeCell ref="J33:N40"/>
    <mergeCell ref="A35:A36"/>
    <mergeCell ref="B35:D36"/>
    <mergeCell ref="E35:G36"/>
    <mergeCell ref="A45:I46"/>
    <mergeCell ref="J45:N46"/>
    <mergeCell ref="A41:A42"/>
    <mergeCell ref="B41:D42"/>
    <mergeCell ref="E41:G42"/>
    <mergeCell ref="J41:N42"/>
    <mergeCell ref="A43:A44"/>
    <mergeCell ref="B43:D44"/>
    <mergeCell ref="E43:G44"/>
    <mergeCell ref="J43:N44"/>
  </mergeCells>
  <pageMargins left="0.62992125984251968" right="0.19685039370078741" top="0.43307086614173229" bottom="0.19685039370078741" header="0.15748031496062992" footer="0"/>
  <pageSetup paperSize="258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zoomScale="64" zoomScaleNormal="64" workbookViewId="0">
      <selection activeCell="I4" sqref="I4:L4"/>
    </sheetView>
  </sheetViews>
  <sheetFormatPr baseColWidth="10" defaultColWidth="12.5703125" defaultRowHeight="15"/>
  <cols>
    <col min="1" max="1" width="82.28515625" style="1" customWidth="1"/>
    <col min="2" max="2" width="8.42578125" style="1" customWidth="1"/>
    <col min="3" max="3" width="15.42578125" style="1" customWidth="1"/>
    <col min="4" max="4" width="12.7109375" style="1" customWidth="1"/>
    <col min="5" max="5" width="21.140625" style="1" customWidth="1"/>
    <col min="6" max="6" width="15" style="1" customWidth="1"/>
    <col min="7" max="7" width="8" style="3" customWidth="1"/>
    <col min="8" max="8" width="13.42578125" style="1" customWidth="1"/>
    <col min="9" max="9" width="15.8554687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28515625" style="1" customWidth="1"/>
    <col min="14" max="14" width="17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155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150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86" t="s">
        <v>39</v>
      </c>
      <c r="K9" s="195" t="s">
        <v>38</v>
      </c>
      <c r="L9" s="195"/>
      <c r="M9" s="195"/>
      <c r="N9" s="86" t="s">
        <v>37</v>
      </c>
      <c r="O9" s="51"/>
      <c r="Q9" s="85"/>
      <c r="R9" s="85"/>
      <c r="S9" s="85"/>
      <c r="T9" s="85"/>
      <c r="U9" s="85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87"/>
      <c r="R10" s="202"/>
      <c r="S10" s="202"/>
      <c r="T10" s="202"/>
      <c r="U10" s="87"/>
      <c r="V10" s="43"/>
      <c r="W10" s="88"/>
      <c r="X10" s="88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84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28</v>
      </c>
      <c r="F14" s="188" t="s">
        <v>27</v>
      </c>
      <c r="G14" s="189"/>
      <c r="H14" s="189"/>
      <c r="I14" s="190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191"/>
      <c r="G15" s="192"/>
      <c r="H15" s="192"/>
      <c r="I15" s="193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83" t="s">
        <v>21</v>
      </c>
      <c r="G16" s="83" t="s">
        <v>20</v>
      </c>
      <c r="H16" s="83" t="s">
        <v>19</v>
      </c>
      <c r="I16" s="41" t="s">
        <v>18</v>
      </c>
      <c r="J16" s="83" t="s">
        <v>17</v>
      </c>
      <c r="K16" s="82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175" t="s">
        <v>86</v>
      </c>
      <c r="B17" s="14" t="s">
        <v>3</v>
      </c>
      <c r="C17" s="171" t="s">
        <v>141</v>
      </c>
      <c r="D17" s="34">
        <v>4</v>
      </c>
      <c r="E17" s="32"/>
      <c r="F17" s="32"/>
      <c r="G17" s="29"/>
      <c r="H17" s="31"/>
      <c r="I17" s="29"/>
      <c r="J17" s="73">
        <v>44564</v>
      </c>
      <c r="K17" s="73">
        <v>44841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27" customHeight="1">
      <c r="A18" s="173"/>
      <c r="B18" s="14" t="s">
        <v>2</v>
      </c>
      <c r="C18" s="172"/>
      <c r="D18" s="95">
        <v>4</v>
      </c>
      <c r="E18" s="27"/>
      <c r="F18" s="27"/>
      <c r="G18" s="25"/>
      <c r="H18" s="31"/>
      <c r="I18" s="25"/>
      <c r="J18" s="74"/>
      <c r="K18" s="7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175" t="s">
        <v>87</v>
      </c>
      <c r="B19" s="14" t="s">
        <v>3</v>
      </c>
      <c r="C19" s="171" t="s">
        <v>132</v>
      </c>
      <c r="D19" s="34">
        <v>1</v>
      </c>
      <c r="E19" s="32"/>
      <c r="F19" s="32"/>
      <c r="G19" s="25"/>
      <c r="H19" s="31"/>
      <c r="I19" s="25"/>
      <c r="J19" s="73">
        <v>44842</v>
      </c>
      <c r="K19" s="73">
        <v>44895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16.149999999999999" customHeight="1">
      <c r="A20" s="173"/>
      <c r="B20" s="14" t="s">
        <v>2</v>
      </c>
      <c r="C20" s="172"/>
      <c r="D20" s="95">
        <v>1</v>
      </c>
      <c r="E20" s="27"/>
      <c r="F20" s="27"/>
      <c r="G20" s="25"/>
      <c r="H20" s="31"/>
      <c r="I20" s="25"/>
      <c r="J20" s="77"/>
      <c r="K20" s="78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173" t="s">
        <v>88</v>
      </c>
      <c r="B21" s="14" t="s">
        <v>3</v>
      </c>
      <c r="C21" s="171" t="s">
        <v>132</v>
      </c>
      <c r="D21" s="34">
        <v>1</v>
      </c>
      <c r="E21" s="32"/>
      <c r="F21" s="32"/>
      <c r="G21" s="29"/>
      <c r="H21" s="31"/>
      <c r="I21" s="29"/>
      <c r="J21" s="76">
        <v>44656</v>
      </c>
      <c r="K21" s="76">
        <v>44773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173"/>
      <c r="B22" s="14" t="s">
        <v>2</v>
      </c>
      <c r="C22" s="172"/>
      <c r="D22" s="95">
        <v>1</v>
      </c>
      <c r="E22" s="27"/>
      <c r="F22" s="27"/>
      <c r="G22" s="29"/>
      <c r="H22" s="31"/>
      <c r="I22" s="29"/>
      <c r="J22" s="79"/>
      <c r="K22" s="75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173" t="s">
        <v>121</v>
      </c>
      <c r="B23" s="14" t="s">
        <v>3</v>
      </c>
      <c r="C23" s="171" t="s">
        <v>132</v>
      </c>
      <c r="D23" s="34">
        <v>1</v>
      </c>
      <c r="E23" s="32"/>
      <c r="F23" s="32"/>
      <c r="G23" s="29"/>
      <c r="H23" s="31"/>
      <c r="I23" s="29"/>
      <c r="J23" s="76">
        <v>44682</v>
      </c>
      <c r="K23" s="76">
        <v>44773</v>
      </c>
      <c r="L23" s="156">
        <f>(D24/D23)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173"/>
      <c r="B24" s="14" t="s">
        <v>2</v>
      </c>
      <c r="C24" s="172"/>
      <c r="D24" s="95">
        <v>1</v>
      </c>
      <c r="E24" s="32"/>
      <c r="F24" s="29"/>
      <c r="G24" s="29"/>
      <c r="H24" s="31"/>
      <c r="I24" s="29"/>
      <c r="J24" s="79"/>
      <c r="K24" s="75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169" t="s">
        <v>112</v>
      </c>
      <c r="B25" s="14" t="s">
        <v>3</v>
      </c>
      <c r="C25" s="171" t="s">
        <v>132</v>
      </c>
      <c r="D25" s="34">
        <v>1</v>
      </c>
      <c r="E25" s="32"/>
      <c r="F25" s="29"/>
      <c r="G25" s="29"/>
      <c r="H25" s="31"/>
      <c r="I25" s="33"/>
      <c r="J25" s="76">
        <v>44641</v>
      </c>
      <c r="K25" s="76">
        <v>44757</v>
      </c>
      <c r="L25" s="167">
        <f>(D26/D25)</f>
        <v>1</v>
      </c>
      <c r="M25" s="157" t="s">
        <v>127</v>
      </c>
      <c r="N25" s="157" t="s">
        <v>127</v>
      </c>
    </row>
    <row r="26" spans="1:27" ht="15.75">
      <c r="A26" s="170"/>
      <c r="B26" s="14" t="s">
        <v>2</v>
      </c>
      <c r="C26" s="172"/>
      <c r="D26" s="95">
        <v>1</v>
      </c>
      <c r="E26" s="32"/>
      <c r="F26" s="25"/>
      <c r="G26" s="25"/>
      <c r="H26" s="31"/>
      <c r="I26" s="29"/>
      <c r="J26" s="74"/>
      <c r="K26" s="75"/>
      <c r="L26" s="168"/>
      <c r="M26" s="157"/>
      <c r="N26" s="157"/>
    </row>
    <row r="27" spans="1:27" ht="15.75">
      <c r="A27" s="260" t="s">
        <v>118</v>
      </c>
      <c r="B27" s="14" t="s">
        <v>3</v>
      </c>
      <c r="C27" s="171" t="s">
        <v>132</v>
      </c>
      <c r="D27" s="34">
        <v>1</v>
      </c>
      <c r="E27" s="32"/>
      <c r="F27" s="25"/>
      <c r="G27" s="25"/>
      <c r="H27" s="31"/>
      <c r="I27" s="29"/>
      <c r="J27" s="93">
        <v>44697</v>
      </c>
      <c r="K27" s="93">
        <v>44803</v>
      </c>
      <c r="L27" s="167">
        <f>(D28/D27)</f>
        <v>1</v>
      </c>
      <c r="M27" s="157" t="s">
        <v>127</v>
      </c>
      <c r="N27" s="157" t="s">
        <v>127</v>
      </c>
    </row>
    <row r="28" spans="1:27" ht="15.75">
      <c r="A28" s="261"/>
      <c r="B28" s="14" t="s">
        <v>2</v>
      </c>
      <c r="C28" s="172"/>
      <c r="D28" s="95">
        <v>1</v>
      </c>
      <c r="E28" s="32"/>
      <c r="F28" s="25"/>
      <c r="G28" s="25"/>
      <c r="H28" s="31"/>
      <c r="I28" s="29"/>
      <c r="J28" s="74"/>
      <c r="K28" s="75"/>
      <c r="L28" s="176"/>
      <c r="M28" s="157"/>
      <c r="N28" s="157"/>
    </row>
    <row r="29" spans="1:27" ht="15.75">
      <c r="A29" s="256" t="s">
        <v>146</v>
      </c>
      <c r="B29" s="14" t="s">
        <v>3</v>
      </c>
      <c r="C29" s="171" t="s">
        <v>132</v>
      </c>
      <c r="D29" s="99">
        <v>1</v>
      </c>
      <c r="E29" s="32"/>
      <c r="F29" s="25"/>
      <c r="G29" s="25"/>
      <c r="H29" s="31"/>
      <c r="I29" s="29"/>
      <c r="J29" s="100">
        <v>44725</v>
      </c>
      <c r="K29" s="90">
        <v>44834</v>
      </c>
      <c r="L29" s="167">
        <f>(D30/D29)*100%</f>
        <v>1</v>
      </c>
      <c r="M29" s="258" t="s">
        <v>127</v>
      </c>
      <c r="N29" s="258" t="s">
        <v>127</v>
      </c>
    </row>
    <row r="30" spans="1:27" ht="15.75">
      <c r="A30" s="257"/>
      <c r="B30" s="14" t="s">
        <v>2</v>
      </c>
      <c r="C30" s="172"/>
      <c r="D30" s="95">
        <v>1</v>
      </c>
      <c r="E30" s="32"/>
      <c r="F30" s="25"/>
      <c r="G30" s="25"/>
      <c r="H30" s="31"/>
      <c r="I30" s="29"/>
      <c r="J30" s="74"/>
      <c r="K30" s="75"/>
      <c r="L30" s="176"/>
      <c r="M30" s="259"/>
      <c r="N30" s="259"/>
    </row>
    <row r="31" spans="1:27" ht="18" customHeight="1">
      <c r="A31" s="165" t="s">
        <v>113</v>
      </c>
      <c r="B31" s="14" t="s">
        <v>3</v>
      </c>
      <c r="C31" s="171" t="s">
        <v>137</v>
      </c>
      <c r="D31" s="34">
        <v>16</v>
      </c>
      <c r="E31" s="32"/>
      <c r="F31" s="29"/>
      <c r="G31" s="29"/>
      <c r="H31" s="31"/>
      <c r="I31" s="29"/>
      <c r="J31" s="73">
        <v>44562</v>
      </c>
      <c r="K31" s="73">
        <v>44610</v>
      </c>
      <c r="L31" s="167">
        <f>(D32/D31)</f>
        <v>1</v>
      </c>
      <c r="M31" s="157" t="s">
        <v>127</v>
      </c>
      <c r="N31" s="157" t="s">
        <v>127</v>
      </c>
    </row>
    <row r="32" spans="1:27" ht="17.25" customHeight="1">
      <c r="A32" s="166"/>
      <c r="B32" s="14" t="s">
        <v>2</v>
      </c>
      <c r="C32" s="172"/>
      <c r="D32" s="95">
        <v>16</v>
      </c>
      <c r="E32" s="32"/>
      <c r="F32" s="25"/>
      <c r="G32" s="25"/>
      <c r="H32" s="31"/>
      <c r="I32" s="25"/>
      <c r="J32" s="74"/>
      <c r="K32" s="75"/>
      <c r="L32" s="168"/>
      <c r="M32" s="157"/>
      <c r="N32" s="157"/>
    </row>
    <row r="33" spans="1:50" ht="15.75">
      <c r="A33" s="153" t="s">
        <v>15</v>
      </c>
      <c r="B33" s="14" t="s">
        <v>3</v>
      </c>
      <c r="C33" s="154"/>
      <c r="D33" s="34"/>
      <c r="E33" s="30"/>
      <c r="F33" s="30"/>
      <c r="G33" s="29"/>
      <c r="H33" s="29"/>
      <c r="I33" s="29"/>
      <c r="J33" s="79"/>
      <c r="K33" s="75"/>
      <c r="L33" s="156">
        <f>SUM(L17:L32)/8</f>
        <v>1</v>
      </c>
      <c r="M33" s="157"/>
      <c r="N33" s="158"/>
    </row>
    <row r="34" spans="1:50" ht="15.75">
      <c r="A34" s="153"/>
      <c r="B34" s="14" t="s">
        <v>2</v>
      </c>
      <c r="C34" s="155"/>
      <c r="D34" s="34"/>
      <c r="E34" s="27"/>
      <c r="F34" s="25"/>
      <c r="G34" s="25"/>
      <c r="H34" s="26"/>
      <c r="I34" s="25"/>
      <c r="J34" s="74"/>
      <c r="K34" s="75"/>
      <c r="L34" s="156"/>
      <c r="M34" s="157"/>
      <c r="N34" s="158"/>
      <c r="Q34" s="4"/>
      <c r="R34" s="4"/>
      <c r="S34" s="4"/>
      <c r="T34" s="4"/>
      <c r="U34" s="4"/>
      <c r="V34" s="4"/>
    </row>
    <row r="35" spans="1:50" s="4" customForma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50" s="4" customFormat="1" ht="15.75">
      <c r="A36" s="17" t="s">
        <v>14</v>
      </c>
      <c r="B36" s="128" t="s">
        <v>13</v>
      </c>
      <c r="C36" s="129"/>
      <c r="D36" s="130"/>
      <c r="E36" s="131" t="s">
        <v>12</v>
      </c>
      <c r="F36" s="132"/>
      <c r="G36" s="132"/>
      <c r="H36" s="132"/>
      <c r="I36" s="16"/>
      <c r="J36" s="133" t="s">
        <v>11</v>
      </c>
      <c r="K36" s="134"/>
      <c r="L36" s="134"/>
      <c r="M36" s="134"/>
      <c r="N36" s="134"/>
      <c r="Q36" s="1"/>
      <c r="R36" s="1"/>
      <c r="S36" s="1"/>
      <c r="T36" s="1"/>
      <c r="U36" s="1"/>
      <c r="V36" s="1"/>
    </row>
    <row r="37" spans="1:50" ht="26.25" customHeight="1">
      <c r="A37" s="124" t="s">
        <v>10</v>
      </c>
      <c r="B37" s="141" t="s">
        <v>9</v>
      </c>
      <c r="C37" s="142"/>
      <c r="D37" s="143"/>
      <c r="E37" s="141" t="s">
        <v>89</v>
      </c>
      <c r="F37" s="142"/>
      <c r="G37" s="143"/>
      <c r="H37" s="15" t="s">
        <v>3</v>
      </c>
      <c r="I37" s="80">
        <f t="shared" ref="I37:I38" si="0">D17</f>
        <v>4</v>
      </c>
      <c r="J37" s="147" t="s">
        <v>123</v>
      </c>
      <c r="K37" s="119"/>
      <c r="L37" s="119"/>
      <c r="M37" s="119"/>
      <c r="N37" s="120"/>
    </row>
    <row r="38" spans="1:50" ht="14.25" customHeight="1">
      <c r="A38" s="104"/>
      <c r="B38" s="144"/>
      <c r="C38" s="145"/>
      <c r="D38" s="146"/>
      <c r="E38" s="144"/>
      <c r="F38" s="145"/>
      <c r="G38" s="146"/>
      <c r="H38" s="14" t="s">
        <v>2</v>
      </c>
      <c r="I38" s="81">
        <f t="shared" si="0"/>
        <v>4</v>
      </c>
      <c r="J38" s="125"/>
      <c r="K38" s="126"/>
      <c r="L38" s="126"/>
      <c r="M38" s="126"/>
      <c r="N38" s="127"/>
    </row>
    <row r="39" spans="1:50" ht="14.25" customHeight="1">
      <c r="A39" s="124" t="s">
        <v>10</v>
      </c>
      <c r="B39" s="115" t="s">
        <v>7</v>
      </c>
      <c r="C39" s="116"/>
      <c r="D39" s="117"/>
      <c r="E39" s="240" t="s">
        <v>91</v>
      </c>
      <c r="F39" s="241"/>
      <c r="G39" s="241"/>
      <c r="H39" s="14" t="s">
        <v>3</v>
      </c>
      <c r="I39" s="81">
        <v>6</v>
      </c>
      <c r="J39" s="125"/>
      <c r="K39" s="126"/>
      <c r="L39" s="126"/>
      <c r="M39" s="126"/>
      <c r="N39" s="127"/>
    </row>
    <row r="40" spans="1:50" ht="14.25" customHeight="1">
      <c r="A40" s="104"/>
      <c r="B40" s="112"/>
      <c r="C40" s="113"/>
      <c r="D40" s="114"/>
      <c r="E40" s="241"/>
      <c r="F40" s="241"/>
      <c r="G40" s="241"/>
      <c r="H40" s="14" t="s">
        <v>2</v>
      </c>
      <c r="I40" s="81">
        <f>(D20+D22+D24+D26+D28+D30)</f>
        <v>6</v>
      </c>
      <c r="J40" s="150" t="s">
        <v>0</v>
      </c>
      <c r="K40" s="126"/>
      <c r="L40" s="126"/>
      <c r="M40" s="126"/>
      <c r="N40" s="127"/>
    </row>
    <row r="41" spans="1:50" ht="14.25" customHeight="1">
      <c r="A41" s="124" t="s">
        <v>10</v>
      </c>
      <c r="B41" s="115" t="s">
        <v>4</v>
      </c>
      <c r="C41" s="116"/>
      <c r="D41" s="117"/>
      <c r="E41" s="240" t="s">
        <v>90</v>
      </c>
      <c r="F41" s="241"/>
      <c r="G41" s="241"/>
      <c r="H41" s="14" t="s">
        <v>3</v>
      </c>
      <c r="I41" s="81">
        <f>D31</f>
        <v>16</v>
      </c>
      <c r="J41" s="125"/>
      <c r="K41" s="126"/>
      <c r="L41" s="126"/>
      <c r="M41" s="126"/>
      <c r="N41" s="127"/>
    </row>
    <row r="42" spans="1:50" ht="14.25" customHeight="1">
      <c r="A42" s="104"/>
      <c r="B42" s="112"/>
      <c r="C42" s="113"/>
      <c r="D42" s="114"/>
      <c r="E42" s="241"/>
      <c r="F42" s="241"/>
      <c r="G42" s="241"/>
      <c r="H42" s="14" t="s">
        <v>2</v>
      </c>
      <c r="I42" s="81">
        <f>D32</f>
        <v>16</v>
      </c>
      <c r="J42" s="121"/>
      <c r="K42" s="122"/>
      <c r="L42" s="122"/>
      <c r="M42" s="122"/>
      <c r="N42" s="123"/>
    </row>
    <row r="43" spans="1:50">
      <c r="A43" s="101" t="s">
        <v>1</v>
      </c>
      <c r="B43" s="102"/>
      <c r="C43" s="102"/>
      <c r="D43" s="102"/>
      <c r="E43" s="102"/>
      <c r="F43" s="102"/>
      <c r="G43" s="102"/>
      <c r="H43" s="102"/>
      <c r="I43" s="103"/>
      <c r="J43" s="107" t="s">
        <v>0</v>
      </c>
      <c r="K43" s="107"/>
      <c r="L43" s="107"/>
      <c r="M43" s="107"/>
      <c r="N43" s="107"/>
    </row>
    <row r="44" spans="1:50">
      <c r="A44" s="104"/>
      <c r="B44" s="105"/>
      <c r="C44" s="105"/>
      <c r="D44" s="105"/>
      <c r="E44" s="105"/>
      <c r="F44" s="105"/>
      <c r="G44" s="105"/>
      <c r="H44" s="105"/>
      <c r="I44" s="106"/>
      <c r="J44" s="107"/>
      <c r="K44" s="107"/>
      <c r="L44" s="107"/>
      <c r="M44" s="107"/>
      <c r="N44" s="107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105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L17:L18"/>
    <mergeCell ref="M17:M18"/>
    <mergeCell ref="N17:N18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A17:A18"/>
    <mergeCell ref="C17:C18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31:A32"/>
    <mergeCell ref="C31:C32"/>
    <mergeCell ref="L31:L32"/>
    <mergeCell ref="M31:M32"/>
    <mergeCell ref="N31:N32"/>
    <mergeCell ref="A29:A30"/>
    <mergeCell ref="C29:C30"/>
    <mergeCell ref="L29:L30"/>
    <mergeCell ref="M29:M30"/>
    <mergeCell ref="N29:N30"/>
    <mergeCell ref="A27:A28"/>
    <mergeCell ref="C27:C28"/>
    <mergeCell ref="L27:L28"/>
    <mergeCell ref="M27:M28"/>
    <mergeCell ref="N27:N28"/>
    <mergeCell ref="A33:A34"/>
    <mergeCell ref="C33:C34"/>
    <mergeCell ref="L33:L34"/>
    <mergeCell ref="M33:M34"/>
    <mergeCell ref="N33:N34"/>
    <mergeCell ref="A43:I44"/>
    <mergeCell ref="J43:N44"/>
    <mergeCell ref="J36:N36"/>
    <mergeCell ref="A37:A38"/>
    <mergeCell ref="B37:D38"/>
    <mergeCell ref="E37:G38"/>
    <mergeCell ref="A39:A40"/>
    <mergeCell ref="B39:D40"/>
    <mergeCell ref="E39:G40"/>
    <mergeCell ref="J37:N39"/>
    <mergeCell ref="J40:N42"/>
    <mergeCell ref="A41:A42"/>
    <mergeCell ref="B41:D42"/>
    <mergeCell ref="E41:G42"/>
    <mergeCell ref="B36:D36"/>
    <mergeCell ref="E36:H36"/>
  </mergeCells>
  <pageMargins left="0.62992125984251968" right="0.19685039370078741" top="0.43307086614173229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zoomScale="64" zoomScaleNormal="64" workbookViewId="0">
      <selection activeCell="I4" sqref="I4:L4"/>
    </sheetView>
  </sheetViews>
  <sheetFormatPr baseColWidth="10" defaultColWidth="12.5703125" defaultRowHeight="15"/>
  <cols>
    <col min="1" max="1" width="81.5703125" style="1" customWidth="1"/>
    <col min="2" max="2" width="7.7109375" style="1" customWidth="1"/>
    <col min="3" max="3" width="12.28515625" style="1" customWidth="1"/>
    <col min="4" max="4" width="14.5703125" style="1" customWidth="1"/>
    <col min="5" max="5" width="19.140625" style="1" customWidth="1"/>
    <col min="6" max="6" width="16.42578125" style="1" customWidth="1"/>
    <col min="7" max="7" width="8" style="3" customWidth="1"/>
    <col min="8" max="8" width="13.42578125" style="1" customWidth="1"/>
    <col min="9" max="9" width="15.8554687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6" style="1" customWidth="1"/>
    <col min="14" max="14" width="17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156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150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86" t="s">
        <v>39</v>
      </c>
      <c r="K9" s="195" t="s">
        <v>38</v>
      </c>
      <c r="L9" s="195"/>
      <c r="M9" s="195"/>
      <c r="N9" s="86" t="s">
        <v>37</v>
      </c>
      <c r="O9" s="51"/>
      <c r="Q9" s="85"/>
      <c r="R9" s="85"/>
      <c r="S9" s="85"/>
      <c r="T9" s="85"/>
      <c r="U9" s="85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87"/>
      <c r="R10" s="202"/>
      <c r="S10" s="202"/>
      <c r="T10" s="202"/>
      <c r="U10" s="87"/>
      <c r="V10" s="43"/>
      <c r="W10" s="88"/>
      <c r="X10" s="88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84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117</v>
      </c>
      <c r="F14" s="188" t="s">
        <v>27</v>
      </c>
      <c r="G14" s="189"/>
      <c r="H14" s="189"/>
      <c r="I14" s="190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191"/>
      <c r="G15" s="192"/>
      <c r="H15" s="192"/>
      <c r="I15" s="193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83" t="s">
        <v>21</v>
      </c>
      <c r="G16" s="83" t="s">
        <v>20</v>
      </c>
      <c r="H16" s="83" t="s">
        <v>19</v>
      </c>
      <c r="I16" s="41" t="s">
        <v>18</v>
      </c>
      <c r="J16" s="83" t="s">
        <v>17</v>
      </c>
      <c r="K16" s="82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175" t="s">
        <v>92</v>
      </c>
      <c r="B17" s="14" t="s">
        <v>3</v>
      </c>
      <c r="C17" s="171" t="s">
        <v>137</v>
      </c>
      <c r="D17" s="34">
        <v>4</v>
      </c>
      <c r="E17" s="32"/>
      <c r="F17" s="32"/>
      <c r="G17" s="29"/>
      <c r="H17" s="31"/>
      <c r="I17" s="29"/>
      <c r="J17" s="73">
        <v>44565</v>
      </c>
      <c r="K17" s="73">
        <v>44858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173"/>
      <c r="B18" s="14" t="s">
        <v>2</v>
      </c>
      <c r="C18" s="172"/>
      <c r="D18" s="95">
        <v>4</v>
      </c>
      <c r="E18" s="27"/>
      <c r="F18" s="27"/>
      <c r="G18" s="25"/>
      <c r="H18" s="31"/>
      <c r="I18" s="25"/>
      <c r="J18" s="74"/>
      <c r="K18" s="7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175" t="s">
        <v>93</v>
      </c>
      <c r="B19" s="14" t="s">
        <v>3</v>
      </c>
      <c r="C19" s="171" t="s">
        <v>137</v>
      </c>
      <c r="D19" s="34">
        <v>2</v>
      </c>
      <c r="E19" s="32"/>
      <c r="F19" s="32"/>
      <c r="G19" s="25"/>
      <c r="H19" s="31"/>
      <c r="I19" s="25"/>
      <c r="J19" s="73">
        <v>44743</v>
      </c>
      <c r="K19" s="73">
        <v>44910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173"/>
      <c r="B20" s="14" t="s">
        <v>2</v>
      </c>
      <c r="C20" s="172"/>
      <c r="D20" s="95">
        <v>2</v>
      </c>
      <c r="E20" s="27"/>
      <c r="F20" s="27"/>
      <c r="G20" s="25"/>
      <c r="H20" s="31"/>
      <c r="I20" s="25"/>
      <c r="J20" s="77"/>
      <c r="K20" s="78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173" t="s">
        <v>94</v>
      </c>
      <c r="B21" s="14" t="s">
        <v>3</v>
      </c>
      <c r="C21" s="171" t="s">
        <v>132</v>
      </c>
      <c r="D21" s="34">
        <v>1</v>
      </c>
      <c r="E21" s="32"/>
      <c r="F21" s="32"/>
      <c r="G21" s="29"/>
      <c r="H21" s="31"/>
      <c r="I21" s="29"/>
      <c r="J21" s="76">
        <v>44896</v>
      </c>
      <c r="K21" s="76">
        <v>44926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173"/>
      <c r="B22" s="14" t="s">
        <v>2</v>
      </c>
      <c r="C22" s="172"/>
      <c r="D22" s="95">
        <v>1</v>
      </c>
      <c r="E22" s="27"/>
      <c r="F22" s="27"/>
      <c r="G22" s="29"/>
      <c r="H22" s="31"/>
      <c r="I22" s="29"/>
      <c r="J22" s="79"/>
      <c r="K22" s="75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173" t="s">
        <v>95</v>
      </c>
      <c r="B23" s="14" t="s">
        <v>3</v>
      </c>
      <c r="C23" s="171" t="s">
        <v>132</v>
      </c>
      <c r="D23" s="34">
        <v>1</v>
      </c>
      <c r="E23" s="32"/>
      <c r="F23" s="32"/>
      <c r="G23" s="29"/>
      <c r="H23" s="31"/>
      <c r="I23" s="29"/>
      <c r="J23" s="76">
        <v>44774</v>
      </c>
      <c r="K23" s="76">
        <v>44804</v>
      </c>
      <c r="L23" s="156">
        <f>(D24/D23)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173"/>
      <c r="B24" s="14" t="s">
        <v>2</v>
      </c>
      <c r="C24" s="172"/>
      <c r="D24" s="95">
        <v>1</v>
      </c>
      <c r="E24" s="32"/>
      <c r="F24" s="29"/>
      <c r="G24" s="29"/>
      <c r="H24" s="31"/>
      <c r="I24" s="29"/>
      <c r="J24" s="79"/>
      <c r="K24" s="75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169" t="s">
        <v>96</v>
      </c>
      <c r="B25" s="14" t="s">
        <v>3</v>
      </c>
      <c r="C25" s="171" t="s">
        <v>132</v>
      </c>
      <c r="D25" s="34">
        <v>1</v>
      </c>
      <c r="E25" s="32"/>
      <c r="F25" s="29"/>
      <c r="G25" s="29"/>
      <c r="H25" s="31"/>
      <c r="I25" s="33"/>
      <c r="J25" s="76">
        <v>44866</v>
      </c>
      <c r="K25" s="76">
        <v>44890</v>
      </c>
      <c r="L25" s="167">
        <f>(D26/D25)</f>
        <v>1</v>
      </c>
      <c r="M25" s="157" t="s">
        <v>127</v>
      </c>
      <c r="N25" s="157" t="s">
        <v>127</v>
      </c>
    </row>
    <row r="26" spans="1:27" ht="15.75">
      <c r="A26" s="170"/>
      <c r="B26" s="14" t="s">
        <v>2</v>
      </c>
      <c r="C26" s="172"/>
      <c r="D26" s="95">
        <v>1</v>
      </c>
      <c r="E26" s="32"/>
      <c r="F26" s="25"/>
      <c r="G26" s="25"/>
      <c r="H26" s="31"/>
      <c r="I26" s="29"/>
      <c r="J26" s="74"/>
      <c r="K26" s="75"/>
      <c r="L26" s="168"/>
      <c r="M26" s="157"/>
      <c r="N26" s="157"/>
    </row>
    <row r="27" spans="1:27" ht="18" customHeight="1">
      <c r="A27" s="165" t="s">
        <v>97</v>
      </c>
      <c r="B27" s="14" t="s">
        <v>3</v>
      </c>
      <c r="C27" s="171" t="s">
        <v>137</v>
      </c>
      <c r="D27" s="34">
        <v>2</v>
      </c>
      <c r="E27" s="32"/>
      <c r="F27" s="29"/>
      <c r="G27" s="29"/>
      <c r="H27" s="31"/>
      <c r="I27" s="29"/>
      <c r="J27" s="73">
        <v>44713</v>
      </c>
      <c r="K27" s="73">
        <v>44895</v>
      </c>
      <c r="L27" s="167">
        <f>(D28/D27)</f>
        <v>1</v>
      </c>
      <c r="M27" s="157" t="s">
        <v>127</v>
      </c>
      <c r="N27" s="157" t="s">
        <v>127</v>
      </c>
    </row>
    <row r="28" spans="1:27" ht="17.25" customHeight="1">
      <c r="A28" s="166"/>
      <c r="B28" s="14" t="s">
        <v>2</v>
      </c>
      <c r="C28" s="172"/>
      <c r="D28" s="95">
        <v>2</v>
      </c>
      <c r="E28" s="32"/>
      <c r="F28" s="25"/>
      <c r="G28" s="25"/>
      <c r="H28" s="31"/>
      <c r="I28" s="25"/>
      <c r="J28" s="74"/>
      <c r="K28" s="75"/>
      <c r="L28" s="168"/>
      <c r="M28" s="157"/>
      <c r="N28" s="157"/>
    </row>
    <row r="29" spans="1:27" ht="15.75">
      <c r="A29" s="153" t="s">
        <v>15</v>
      </c>
      <c r="B29" s="14" t="s">
        <v>3</v>
      </c>
      <c r="C29" s="154"/>
      <c r="D29" s="34"/>
      <c r="E29" s="30"/>
      <c r="F29" s="30"/>
      <c r="G29" s="29"/>
      <c r="H29" s="29"/>
      <c r="I29" s="29"/>
      <c r="J29" s="79"/>
      <c r="K29" s="75"/>
      <c r="L29" s="156">
        <f>SUM(L17:L28)/6</f>
        <v>1</v>
      </c>
      <c r="M29" s="157"/>
      <c r="N29" s="158"/>
    </row>
    <row r="30" spans="1:27" ht="15.75">
      <c r="A30" s="153"/>
      <c r="B30" s="14" t="s">
        <v>2</v>
      </c>
      <c r="C30" s="155"/>
      <c r="D30" s="34"/>
      <c r="E30" s="27"/>
      <c r="F30" s="25"/>
      <c r="G30" s="25"/>
      <c r="H30" s="26"/>
      <c r="I30" s="25"/>
      <c r="J30" s="74"/>
      <c r="K30" s="75"/>
      <c r="L30" s="156"/>
      <c r="M30" s="157"/>
      <c r="N30" s="158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14</v>
      </c>
      <c r="B32" s="128" t="s">
        <v>13</v>
      </c>
      <c r="C32" s="129"/>
      <c r="D32" s="130"/>
      <c r="E32" s="131" t="s">
        <v>12</v>
      </c>
      <c r="F32" s="132"/>
      <c r="G32" s="132"/>
      <c r="H32" s="132"/>
      <c r="I32" s="16"/>
      <c r="J32" s="133" t="s">
        <v>11</v>
      </c>
      <c r="K32" s="134"/>
      <c r="L32" s="134"/>
      <c r="M32" s="134"/>
      <c r="N32" s="134"/>
      <c r="Q32" s="1"/>
      <c r="R32" s="1"/>
      <c r="S32" s="1"/>
      <c r="T32" s="1"/>
      <c r="U32" s="1"/>
      <c r="V32" s="1"/>
    </row>
    <row r="33" spans="1:50" ht="26.25" customHeight="1">
      <c r="A33" s="124" t="s">
        <v>10</v>
      </c>
      <c r="B33" s="141" t="s">
        <v>125</v>
      </c>
      <c r="C33" s="142"/>
      <c r="D33" s="143"/>
      <c r="E33" s="141" t="s">
        <v>98</v>
      </c>
      <c r="F33" s="142"/>
      <c r="G33" s="143"/>
      <c r="H33" s="15" t="s">
        <v>3</v>
      </c>
      <c r="I33" s="80">
        <f t="shared" ref="I33:I36" si="0">D17</f>
        <v>4</v>
      </c>
      <c r="J33" s="147" t="s">
        <v>122</v>
      </c>
      <c r="K33" s="148"/>
      <c r="L33" s="148"/>
      <c r="M33" s="148"/>
      <c r="N33" s="149"/>
    </row>
    <row r="34" spans="1:50" ht="14.25" customHeight="1">
      <c r="A34" s="104"/>
      <c r="B34" s="144"/>
      <c r="C34" s="145"/>
      <c r="D34" s="146"/>
      <c r="E34" s="144"/>
      <c r="F34" s="145"/>
      <c r="G34" s="146"/>
      <c r="H34" s="14" t="s">
        <v>2</v>
      </c>
      <c r="I34" s="81">
        <f t="shared" si="0"/>
        <v>4</v>
      </c>
      <c r="J34" s="150"/>
      <c r="K34" s="151"/>
      <c r="L34" s="151"/>
      <c r="M34" s="151"/>
      <c r="N34" s="152"/>
    </row>
    <row r="35" spans="1:50" ht="14.25" customHeight="1">
      <c r="A35" s="124" t="s">
        <v>10</v>
      </c>
      <c r="B35" s="115" t="s">
        <v>7</v>
      </c>
      <c r="C35" s="116"/>
      <c r="D35" s="117"/>
      <c r="E35" s="240" t="s">
        <v>99</v>
      </c>
      <c r="F35" s="241"/>
      <c r="G35" s="241"/>
      <c r="H35" s="14" t="s">
        <v>3</v>
      </c>
      <c r="I35" s="81">
        <f t="shared" si="0"/>
        <v>2</v>
      </c>
      <c r="J35" s="150"/>
      <c r="K35" s="151"/>
      <c r="L35" s="151"/>
      <c r="M35" s="151"/>
      <c r="N35" s="152"/>
    </row>
    <row r="36" spans="1:50" ht="14.25" customHeight="1">
      <c r="A36" s="104"/>
      <c r="B36" s="112"/>
      <c r="C36" s="113"/>
      <c r="D36" s="114"/>
      <c r="E36" s="241"/>
      <c r="F36" s="241"/>
      <c r="G36" s="241"/>
      <c r="H36" s="14" t="s">
        <v>2</v>
      </c>
      <c r="I36" s="81">
        <f t="shared" si="0"/>
        <v>2</v>
      </c>
      <c r="J36" s="150"/>
      <c r="K36" s="151"/>
      <c r="L36" s="151"/>
      <c r="M36" s="151"/>
      <c r="N36" s="152"/>
    </row>
    <row r="37" spans="1:50" ht="14.25" customHeight="1">
      <c r="A37" s="124" t="s">
        <v>10</v>
      </c>
      <c r="B37" s="115" t="s">
        <v>4</v>
      </c>
      <c r="C37" s="116"/>
      <c r="D37" s="117"/>
      <c r="E37" s="240" t="s">
        <v>100</v>
      </c>
      <c r="F37" s="241"/>
      <c r="G37" s="241"/>
      <c r="H37" s="14" t="s">
        <v>3</v>
      </c>
      <c r="I37" s="81">
        <v>5</v>
      </c>
      <c r="J37" s="150"/>
      <c r="K37" s="151"/>
      <c r="L37" s="151"/>
      <c r="M37" s="151"/>
      <c r="N37" s="152"/>
    </row>
    <row r="38" spans="1:50" ht="14.25" customHeight="1">
      <c r="A38" s="104"/>
      <c r="B38" s="112"/>
      <c r="C38" s="113"/>
      <c r="D38" s="114"/>
      <c r="E38" s="241"/>
      <c r="F38" s="241"/>
      <c r="G38" s="241"/>
      <c r="H38" s="14" t="s">
        <v>2</v>
      </c>
      <c r="I38" s="81">
        <f>(D22+D24+D26+D28)</f>
        <v>5</v>
      </c>
      <c r="J38" s="150"/>
      <c r="K38" s="151"/>
      <c r="L38" s="151"/>
      <c r="M38" s="151"/>
      <c r="N38" s="152"/>
    </row>
    <row r="39" spans="1:50" ht="18.75" customHeight="1">
      <c r="A39" s="108" t="s">
        <v>8</v>
      </c>
      <c r="B39" s="115" t="s">
        <v>57</v>
      </c>
      <c r="C39" s="116"/>
      <c r="D39" s="117"/>
      <c r="E39" s="109"/>
      <c r="F39" s="110"/>
      <c r="G39" s="111"/>
      <c r="H39" s="14" t="s">
        <v>3</v>
      </c>
      <c r="I39" s="81"/>
      <c r="J39" s="107" t="s">
        <v>6</v>
      </c>
      <c r="K39" s="107"/>
      <c r="L39" s="107"/>
      <c r="M39" s="107"/>
      <c r="N39" s="107"/>
    </row>
    <row r="40" spans="1:50" ht="14.25" customHeight="1">
      <c r="A40" s="108"/>
      <c r="B40" s="112"/>
      <c r="C40" s="113"/>
      <c r="D40" s="114"/>
      <c r="E40" s="112"/>
      <c r="F40" s="113"/>
      <c r="G40" s="114"/>
      <c r="H40" s="14" t="s">
        <v>2</v>
      </c>
      <c r="I40" s="81"/>
      <c r="J40" s="107"/>
      <c r="K40" s="107"/>
      <c r="L40" s="107"/>
      <c r="M40" s="107"/>
      <c r="N40" s="107"/>
    </row>
    <row r="41" spans="1:50" ht="15.75">
      <c r="A41" s="108" t="s">
        <v>5</v>
      </c>
      <c r="B41" s="115" t="s">
        <v>126</v>
      </c>
      <c r="C41" s="116"/>
      <c r="D41" s="117"/>
      <c r="E41" s="109"/>
      <c r="F41" s="110"/>
      <c r="G41" s="111"/>
      <c r="H41" s="14" t="s">
        <v>3</v>
      </c>
      <c r="I41" s="81"/>
      <c r="J41" s="108"/>
      <c r="K41" s="108"/>
      <c r="L41" s="108"/>
      <c r="M41" s="108"/>
      <c r="N41" s="108"/>
    </row>
    <row r="42" spans="1:50" ht="15.75">
      <c r="A42" s="108"/>
      <c r="B42" s="112"/>
      <c r="C42" s="113"/>
      <c r="D42" s="114"/>
      <c r="E42" s="112"/>
      <c r="F42" s="113"/>
      <c r="G42" s="114"/>
      <c r="H42" s="14" t="s">
        <v>2</v>
      </c>
      <c r="I42" s="81"/>
      <c r="J42" s="108"/>
      <c r="K42" s="108"/>
      <c r="L42" s="108"/>
      <c r="M42" s="108"/>
      <c r="N42" s="108"/>
    </row>
    <row r="43" spans="1:50">
      <c r="A43" s="101" t="s">
        <v>1</v>
      </c>
      <c r="B43" s="102"/>
      <c r="C43" s="102"/>
      <c r="D43" s="102"/>
      <c r="E43" s="102"/>
      <c r="F43" s="102"/>
      <c r="G43" s="102"/>
      <c r="H43" s="102"/>
      <c r="I43" s="103"/>
      <c r="J43" s="107" t="s">
        <v>0</v>
      </c>
      <c r="K43" s="107"/>
      <c r="L43" s="107"/>
      <c r="M43" s="107"/>
      <c r="N43" s="107"/>
    </row>
    <row r="44" spans="1:50">
      <c r="A44" s="104"/>
      <c r="B44" s="105"/>
      <c r="C44" s="105"/>
      <c r="D44" s="105"/>
      <c r="E44" s="105"/>
      <c r="F44" s="105"/>
      <c r="G44" s="105"/>
      <c r="H44" s="105"/>
      <c r="I44" s="106"/>
      <c r="J44" s="107"/>
      <c r="K44" s="107"/>
      <c r="L44" s="107"/>
      <c r="M44" s="107"/>
      <c r="N44" s="107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102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37:A38"/>
    <mergeCell ref="B37:D38"/>
    <mergeCell ref="E37:G38"/>
    <mergeCell ref="B32:D32"/>
    <mergeCell ref="E32:H32"/>
    <mergeCell ref="J32:N32"/>
    <mergeCell ref="A33:A34"/>
    <mergeCell ref="B33:D34"/>
    <mergeCell ref="E33:G34"/>
    <mergeCell ref="J33:N38"/>
    <mergeCell ref="A35:A36"/>
    <mergeCell ref="B35:D36"/>
    <mergeCell ref="E35:G36"/>
    <mergeCell ref="A43:I44"/>
    <mergeCell ref="J43:N44"/>
    <mergeCell ref="A39:A40"/>
    <mergeCell ref="B39:D40"/>
    <mergeCell ref="E39:G40"/>
    <mergeCell ref="J39:N40"/>
    <mergeCell ref="A41:A42"/>
    <mergeCell ref="B41:D42"/>
    <mergeCell ref="E41:G42"/>
    <mergeCell ref="J41:N42"/>
  </mergeCells>
  <pageMargins left="0.62992125984251968" right="0.19685039370078741" top="0.43307086614173229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5"/>
  <sheetViews>
    <sheetView zoomScale="64" zoomScaleNormal="64" workbookViewId="0">
      <selection activeCell="I4" sqref="I4:L4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3.5703125" style="1" customWidth="1"/>
    <col min="4" max="4" width="12.7109375" style="1" customWidth="1"/>
    <col min="5" max="5" width="22.85546875" style="1" customWidth="1"/>
    <col min="6" max="6" width="13.42578125" style="1" customWidth="1"/>
    <col min="7" max="7" width="8" style="3" customWidth="1"/>
    <col min="8" max="8" width="13.42578125" style="1" customWidth="1"/>
    <col min="9" max="9" width="15.85546875" style="1" customWidth="1"/>
    <col min="10" max="10" width="13.85546875" style="2" customWidth="1"/>
    <col min="11" max="11" width="18.7109375" style="2" customWidth="1"/>
    <col min="12" max="12" width="12.7109375" style="1" customWidth="1"/>
    <col min="13" max="13" width="16.42578125" style="1" customWidth="1"/>
    <col min="14" max="14" width="19.5703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24"/>
      <c r="B1" s="227" t="s">
        <v>44</v>
      </c>
      <c r="C1" s="228"/>
      <c r="D1" s="228"/>
      <c r="E1" s="228"/>
      <c r="F1" s="228"/>
      <c r="G1" s="228"/>
      <c r="H1" s="229"/>
      <c r="I1" s="204" t="s">
        <v>47</v>
      </c>
      <c r="J1" s="205"/>
      <c r="K1" s="205"/>
      <c r="L1" s="206"/>
      <c r="M1" s="233"/>
      <c r="N1" s="234"/>
      <c r="O1" s="71"/>
    </row>
    <row r="2" spans="1:248" s="42" customFormat="1" ht="37.5" customHeight="1">
      <c r="A2" s="225"/>
      <c r="B2" s="230"/>
      <c r="C2" s="231"/>
      <c r="D2" s="231"/>
      <c r="E2" s="231"/>
      <c r="F2" s="231"/>
      <c r="G2" s="231"/>
      <c r="H2" s="232"/>
      <c r="I2" s="204" t="s">
        <v>45</v>
      </c>
      <c r="J2" s="205"/>
      <c r="K2" s="205"/>
      <c r="L2" s="206"/>
      <c r="M2" s="235"/>
      <c r="N2" s="236"/>
      <c r="O2" s="71"/>
    </row>
    <row r="3" spans="1:248" s="42" customFormat="1" ht="33.75" customHeight="1">
      <c r="A3" s="225"/>
      <c r="B3" s="227" t="s">
        <v>43</v>
      </c>
      <c r="C3" s="228"/>
      <c r="D3" s="228"/>
      <c r="E3" s="228"/>
      <c r="F3" s="228"/>
      <c r="G3" s="228"/>
      <c r="H3" s="229"/>
      <c r="I3" s="204" t="s">
        <v>46</v>
      </c>
      <c r="J3" s="205"/>
      <c r="K3" s="205"/>
      <c r="L3" s="206"/>
      <c r="M3" s="235"/>
      <c r="N3" s="236"/>
      <c r="O3" s="71"/>
    </row>
    <row r="4" spans="1:248" s="42" customFormat="1" ht="38.25" customHeight="1">
      <c r="A4" s="226"/>
      <c r="B4" s="230"/>
      <c r="C4" s="231"/>
      <c r="D4" s="231"/>
      <c r="E4" s="231"/>
      <c r="F4" s="231"/>
      <c r="G4" s="231"/>
      <c r="H4" s="232"/>
      <c r="I4" s="204" t="s">
        <v>157</v>
      </c>
      <c r="J4" s="205"/>
      <c r="K4" s="205"/>
      <c r="L4" s="206"/>
      <c r="M4" s="237"/>
      <c r="N4" s="238"/>
      <c r="O4" s="71"/>
    </row>
    <row r="5" spans="1:248" s="42" customFormat="1" ht="27.7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71"/>
    </row>
    <row r="6" spans="1:248" s="42" customFormat="1" ht="31.5" customHeight="1">
      <c r="A6" s="204" t="s">
        <v>83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71"/>
    </row>
    <row r="7" spans="1:248" s="42" customFormat="1" ht="36" customHeight="1">
      <c r="A7" s="70" t="s">
        <v>108</v>
      </c>
      <c r="B7" s="207" t="s">
        <v>151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248" s="42" customFormat="1" ht="25.5" customHeight="1">
      <c r="A8" s="69" t="s">
        <v>42</v>
      </c>
      <c r="B8" s="181"/>
      <c r="C8" s="182"/>
      <c r="D8" s="182"/>
      <c r="E8" s="182"/>
      <c r="F8" s="183"/>
      <c r="G8" s="209" t="s">
        <v>85</v>
      </c>
      <c r="H8" s="210"/>
      <c r="I8" s="211"/>
      <c r="J8" s="218" t="s">
        <v>41</v>
      </c>
      <c r="K8" s="219"/>
      <c r="L8" s="219"/>
      <c r="M8" s="219"/>
      <c r="N8" s="220"/>
      <c r="O8" s="51"/>
      <c r="Q8" s="239"/>
      <c r="R8" s="239"/>
      <c r="S8" s="239"/>
      <c r="T8" s="239"/>
      <c r="U8" s="239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40</v>
      </c>
      <c r="B9" s="182"/>
      <c r="C9" s="182"/>
      <c r="D9" s="182"/>
      <c r="E9" s="182"/>
      <c r="F9" s="183"/>
      <c r="G9" s="212"/>
      <c r="H9" s="213"/>
      <c r="I9" s="214"/>
      <c r="J9" s="86" t="s">
        <v>39</v>
      </c>
      <c r="K9" s="195" t="s">
        <v>38</v>
      </c>
      <c r="L9" s="195"/>
      <c r="M9" s="195"/>
      <c r="N9" s="86" t="s">
        <v>37</v>
      </c>
      <c r="O9" s="51"/>
      <c r="Q9" s="85"/>
      <c r="R9" s="85"/>
      <c r="S9" s="85"/>
      <c r="T9" s="85"/>
      <c r="U9" s="85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36</v>
      </c>
      <c r="B10" s="196"/>
      <c r="C10" s="197"/>
      <c r="D10" s="197"/>
      <c r="E10" s="197"/>
      <c r="F10" s="198"/>
      <c r="G10" s="212"/>
      <c r="H10" s="213"/>
      <c r="I10" s="214"/>
      <c r="J10" s="64"/>
      <c r="K10" s="199"/>
      <c r="L10" s="200"/>
      <c r="M10" s="201"/>
      <c r="N10" s="63"/>
      <c r="O10" s="51"/>
      <c r="Q10" s="87"/>
      <c r="R10" s="202"/>
      <c r="S10" s="202"/>
      <c r="T10" s="202"/>
      <c r="U10" s="87"/>
      <c r="V10" s="43"/>
      <c r="W10" s="88"/>
      <c r="X10" s="88"/>
      <c r="Y10" s="43"/>
      <c r="Z10" s="43"/>
      <c r="AA10" s="43"/>
    </row>
    <row r="11" spans="1:248" s="42" customFormat="1" ht="25.5" customHeight="1">
      <c r="A11" s="60" t="s">
        <v>35</v>
      </c>
      <c r="B11" s="196"/>
      <c r="C11" s="197"/>
      <c r="D11" s="197"/>
      <c r="E11" s="197"/>
      <c r="F11" s="198"/>
      <c r="G11" s="212"/>
      <c r="H11" s="213"/>
      <c r="I11" s="214"/>
      <c r="J11" s="59"/>
      <c r="K11" s="221"/>
      <c r="L11" s="222"/>
      <c r="M11" s="223"/>
      <c r="N11" s="58"/>
      <c r="O11" s="51"/>
      <c r="Q11" s="54"/>
      <c r="R11" s="180"/>
      <c r="S11" s="180"/>
      <c r="T11" s="180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34</v>
      </c>
      <c r="B12" s="181"/>
      <c r="C12" s="182"/>
      <c r="D12" s="182"/>
      <c r="E12" s="182"/>
      <c r="F12" s="183"/>
      <c r="G12" s="212"/>
      <c r="H12" s="213"/>
      <c r="I12" s="214"/>
      <c r="J12" s="56"/>
      <c r="K12" s="184"/>
      <c r="L12" s="185"/>
      <c r="M12" s="186"/>
      <c r="N12" s="55"/>
      <c r="O12" s="51"/>
      <c r="Q12" s="54"/>
      <c r="R12" s="180"/>
      <c r="S12" s="180"/>
      <c r="T12" s="180"/>
      <c r="U12" s="48"/>
      <c r="V12" s="43"/>
      <c r="W12" s="46"/>
      <c r="X12" s="45"/>
      <c r="Y12" s="44"/>
      <c r="Z12" s="43"/>
      <c r="AA12" s="43"/>
    </row>
    <row r="13" spans="1:248" s="42" customFormat="1" ht="28.5" customHeight="1">
      <c r="A13" s="187" t="s">
        <v>33</v>
      </c>
      <c r="B13" s="187"/>
      <c r="C13" s="187"/>
      <c r="D13" s="187"/>
      <c r="E13" s="187"/>
      <c r="F13" s="187"/>
      <c r="G13" s="215"/>
      <c r="H13" s="216"/>
      <c r="I13" s="217"/>
      <c r="J13" s="53"/>
      <c r="K13" s="184"/>
      <c r="L13" s="185"/>
      <c r="M13" s="186"/>
      <c r="N13" s="52"/>
      <c r="O13" s="51"/>
      <c r="Q13" s="50"/>
      <c r="R13" s="180"/>
      <c r="S13" s="180"/>
      <c r="T13" s="84"/>
      <c r="U13" s="48"/>
      <c r="V13" s="47"/>
      <c r="W13" s="46"/>
      <c r="X13" s="45"/>
      <c r="Y13" s="44"/>
      <c r="Z13" s="43"/>
      <c r="AA13" s="43"/>
    </row>
    <row r="14" spans="1:248" ht="28.5" customHeight="1">
      <c r="A14" s="177" t="s">
        <v>32</v>
      </c>
      <c r="B14" s="178" t="s">
        <v>31</v>
      </c>
      <c r="C14" s="179" t="s">
        <v>30</v>
      </c>
      <c r="D14" s="179" t="s">
        <v>29</v>
      </c>
      <c r="E14" s="179" t="s">
        <v>28</v>
      </c>
      <c r="F14" s="188" t="s">
        <v>27</v>
      </c>
      <c r="G14" s="189"/>
      <c r="H14" s="189"/>
      <c r="I14" s="190"/>
      <c r="J14" s="179" t="s">
        <v>26</v>
      </c>
      <c r="K14" s="179"/>
      <c r="L14" s="194" t="s">
        <v>25</v>
      </c>
      <c r="M14" s="194"/>
      <c r="N14" s="194"/>
      <c r="O14" s="3"/>
      <c r="P14" s="3"/>
      <c r="Q14" s="12"/>
      <c r="R14" s="174"/>
      <c r="S14" s="174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177"/>
      <c r="B15" s="179"/>
      <c r="C15" s="179"/>
      <c r="D15" s="179"/>
      <c r="E15" s="179"/>
      <c r="F15" s="191"/>
      <c r="G15" s="192"/>
      <c r="H15" s="192"/>
      <c r="I15" s="193"/>
      <c r="J15" s="179"/>
      <c r="K15" s="179"/>
      <c r="L15" s="179" t="s">
        <v>24</v>
      </c>
      <c r="M15" s="179" t="s">
        <v>23</v>
      </c>
      <c r="N15" s="177" t="s">
        <v>22</v>
      </c>
      <c r="O15" s="3"/>
      <c r="P15" s="3"/>
      <c r="Q15" s="10"/>
      <c r="R15" s="174"/>
      <c r="S15" s="174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177"/>
      <c r="B16" s="179"/>
      <c r="C16" s="179"/>
      <c r="D16" s="179"/>
      <c r="E16" s="179"/>
      <c r="F16" s="83" t="s">
        <v>21</v>
      </c>
      <c r="G16" s="83" t="s">
        <v>20</v>
      </c>
      <c r="H16" s="83" t="s">
        <v>19</v>
      </c>
      <c r="I16" s="41" t="s">
        <v>18</v>
      </c>
      <c r="J16" s="83" t="s">
        <v>17</v>
      </c>
      <c r="K16" s="82" t="s">
        <v>16</v>
      </c>
      <c r="L16" s="179"/>
      <c r="M16" s="179"/>
      <c r="N16" s="177"/>
      <c r="O16" s="3"/>
      <c r="P16" s="3"/>
      <c r="Q16" s="6"/>
      <c r="R16" s="174"/>
      <c r="S16" s="174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175" t="s">
        <v>114</v>
      </c>
      <c r="B17" s="14" t="s">
        <v>3</v>
      </c>
      <c r="C17" s="154" t="s">
        <v>142</v>
      </c>
      <c r="D17" s="34">
        <v>1</v>
      </c>
      <c r="E17" s="32"/>
      <c r="F17" s="32"/>
      <c r="G17" s="29"/>
      <c r="H17" s="31"/>
      <c r="I17" s="29"/>
      <c r="J17" s="90">
        <v>44888</v>
      </c>
      <c r="K17" s="90">
        <v>44894</v>
      </c>
      <c r="L17" s="156">
        <f>(D18/D17)</f>
        <v>1</v>
      </c>
      <c r="M17" s="157" t="s">
        <v>127</v>
      </c>
      <c r="N17" s="157" t="s">
        <v>127</v>
      </c>
      <c r="Q17" s="6"/>
      <c r="R17" s="174"/>
      <c r="S17" s="174"/>
      <c r="T17" s="4"/>
      <c r="U17" s="5"/>
      <c r="V17" s="4"/>
      <c r="W17" s="37"/>
      <c r="X17" s="7"/>
      <c r="Y17" s="35"/>
      <c r="Z17" s="4"/>
      <c r="AA17" s="4"/>
    </row>
    <row r="18" spans="1:27" ht="30" customHeight="1">
      <c r="A18" s="173"/>
      <c r="B18" s="14" t="s">
        <v>2</v>
      </c>
      <c r="C18" s="155"/>
      <c r="D18" s="95">
        <v>1</v>
      </c>
      <c r="E18" s="27"/>
      <c r="F18" s="27"/>
      <c r="G18" s="25"/>
      <c r="H18" s="31"/>
      <c r="I18" s="25"/>
      <c r="L18" s="156"/>
      <c r="M18" s="157"/>
      <c r="N18" s="157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175" t="s">
        <v>115</v>
      </c>
      <c r="B19" s="14" t="s">
        <v>3</v>
      </c>
      <c r="C19" s="154" t="s">
        <v>143</v>
      </c>
      <c r="D19" s="34">
        <v>4</v>
      </c>
      <c r="E19" s="32"/>
      <c r="F19" s="32"/>
      <c r="G19" s="25"/>
      <c r="H19" s="31"/>
      <c r="I19" s="25"/>
      <c r="J19" s="73">
        <v>44565</v>
      </c>
      <c r="K19" s="73">
        <v>44910</v>
      </c>
      <c r="L19" s="167">
        <f>(D20/D19)</f>
        <v>1</v>
      </c>
      <c r="M19" s="157" t="s">
        <v>127</v>
      </c>
      <c r="N19" s="157" t="s">
        <v>127</v>
      </c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173"/>
      <c r="B20" s="14" t="s">
        <v>2</v>
      </c>
      <c r="C20" s="155"/>
      <c r="D20" s="95">
        <v>4</v>
      </c>
      <c r="E20" s="27"/>
      <c r="F20" s="27"/>
      <c r="G20" s="25"/>
      <c r="H20" s="31"/>
      <c r="I20" s="25"/>
      <c r="J20" s="91"/>
      <c r="K20" s="91"/>
      <c r="L20" s="176"/>
      <c r="M20" s="157"/>
      <c r="N20" s="157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173" t="s">
        <v>104</v>
      </c>
      <c r="B21" s="14" t="s">
        <v>3</v>
      </c>
      <c r="C21" s="154" t="s">
        <v>144</v>
      </c>
      <c r="D21" s="34">
        <v>1</v>
      </c>
      <c r="E21" s="32"/>
      <c r="F21" s="32"/>
      <c r="G21" s="29"/>
      <c r="H21" s="31"/>
      <c r="I21" s="29"/>
      <c r="J21" s="76">
        <v>44896</v>
      </c>
      <c r="K21" s="76">
        <v>44926</v>
      </c>
      <c r="L21" s="156">
        <f>(D22/D21)</f>
        <v>1</v>
      </c>
      <c r="M21" s="157" t="s">
        <v>127</v>
      </c>
      <c r="N21" s="157" t="s">
        <v>127</v>
      </c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173"/>
      <c r="B22" s="14" t="s">
        <v>2</v>
      </c>
      <c r="C22" s="155"/>
      <c r="D22" s="95">
        <v>1</v>
      </c>
      <c r="E22" s="27"/>
      <c r="F22" s="27"/>
      <c r="G22" s="29"/>
      <c r="H22" s="31"/>
      <c r="I22" s="29"/>
      <c r="J22" s="73"/>
      <c r="K22" s="90"/>
      <c r="L22" s="156"/>
      <c r="M22" s="157"/>
      <c r="N22" s="157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21" customHeight="1">
      <c r="A23" s="262" t="s">
        <v>119</v>
      </c>
      <c r="B23" s="14" t="s">
        <v>3</v>
      </c>
      <c r="C23" s="171" t="s">
        <v>145</v>
      </c>
      <c r="D23" s="34">
        <v>1</v>
      </c>
      <c r="E23" s="27"/>
      <c r="F23" s="27"/>
      <c r="G23" s="29"/>
      <c r="H23" s="31"/>
      <c r="I23" s="29"/>
      <c r="J23" s="73">
        <v>44697</v>
      </c>
      <c r="K23" s="90">
        <v>44757</v>
      </c>
      <c r="L23" s="156">
        <f>(D24/D23)*100%</f>
        <v>1</v>
      </c>
      <c r="M23" s="157" t="s">
        <v>127</v>
      </c>
      <c r="N23" s="157" t="s">
        <v>127</v>
      </c>
      <c r="Q23" s="4"/>
      <c r="R23" s="4"/>
      <c r="S23" s="4"/>
      <c r="T23" s="4"/>
      <c r="U23" s="4"/>
      <c r="V23" s="4"/>
      <c r="W23" s="4"/>
      <c r="X23" s="4"/>
      <c r="Y23" s="35"/>
      <c r="Z23" s="4"/>
      <c r="AA23" s="4"/>
    </row>
    <row r="24" spans="1:27" ht="19.5" customHeight="1">
      <c r="A24" s="257"/>
      <c r="B24" s="14" t="s">
        <v>2</v>
      </c>
      <c r="C24" s="172"/>
      <c r="D24" s="95">
        <v>1</v>
      </c>
      <c r="E24" s="27"/>
      <c r="F24" s="27"/>
      <c r="G24" s="29"/>
      <c r="H24" s="31"/>
      <c r="I24" s="29"/>
      <c r="J24" s="73"/>
      <c r="K24" s="90"/>
      <c r="L24" s="156"/>
      <c r="M24" s="157"/>
      <c r="N24" s="157"/>
      <c r="Q24" s="4"/>
      <c r="R24" s="4"/>
      <c r="S24" s="4"/>
      <c r="T24" s="4"/>
      <c r="U24" s="4"/>
      <c r="V24" s="4"/>
      <c r="W24" s="4"/>
      <c r="X24" s="4"/>
      <c r="Y24" s="35"/>
      <c r="Z24" s="4"/>
      <c r="AA24" s="4"/>
    </row>
    <row r="25" spans="1:27" ht="15.75">
      <c r="A25" s="153" t="s">
        <v>15</v>
      </c>
      <c r="B25" s="14" t="s">
        <v>3</v>
      </c>
      <c r="C25" s="154"/>
      <c r="D25" s="34"/>
      <c r="E25" s="30"/>
      <c r="F25" s="30"/>
      <c r="G25" s="29"/>
      <c r="H25" s="29"/>
      <c r="I25" s="29"/>
      <c r="J25" s="73"/>
      <c r="K25" s="90"/>
      <c r="L25" s="156">
        <f>SUM(L17:L24)/4</f>
        <v>1</v>
      </c>
      <c r="M25" s="157"/>
      <c r="N25" s="158"/>
    </row>
    <row r="26" spans="1:27" ht="15.75">
      <c r="A26" s="153"/>
      <c r="B26" s="14" t="s">
        <v>2</v>
      </c>
      <c r="C26" s="155"/>
      <c r="D26" s="34"/>
      <c r="E26" s="27"/>
      <c r="F26" s="25"/>
      <c r="G26" s="25"/>
      <c r="H26" s="26"/>
      <c r="I26" s="25"/>
      <c r="J26" s="90"/>
      <c r="K26" s="90"/>
      <c r="L26" s="156"/>
      <c r="M26" s="157"/>
      <c r="N26" s="158"/>
      <c r="Q26" s="4"/>
      <c r="R26" s="4"/>
      <c r="S26" s="4"/>
      <c r="T26" s="4"/>
      <c r="U26" s="4"/>
      <c r="V26" s="4"/>
    </row>
    <row r="27" spans="1:27" s="4" customFormat="1">
      <c r="B27" s="24"/>
      <c r="E27" s="23"/>
      <c r="F27" s="20"/>
      <c r="G27" s="22"/>
      <c r="H27" s="22"/>
      <c r="I27" s="22"/>
      <c r="J27" s="21"/>
      <c r="K27" s="92"/>
      <c r="L27" s="20"/>
      <c r="M27" s="18"/>
      <c r="N27" s="19"/>
      <c r="O27" s="18"/>
    </row>
    <row r="28" spans="1:27" s="4" customFormat="1" ht="15.75">
      <c r="A28" s="17" t="s">
        <v>14</v>
      </c>
      <c r="B28" s="128" t="s">
        <v>13</v>
      </c>
      <c r="C28" s="129"/>
      <c r="D28" s="130"/>
      <c r="E28" s="131" t="s">
        <v>12</v>
      </c>
      <c r="F28" s="132"/>
      <c r="G28" s="132"/>
      <c r="H28" s="132"/>
      <c r="I28" s="16"/>
      <c r="J28" s="133" t="s">
        <v>11</v>
      </c>
      <c r="K28" s="134"/>
      <c r="L28" s="134"/>
      <c r="M28" s="134"/>
      <c r="N28" s="134"/>
      <c r="Q28" s="1"/>
      <c r="R28" s="1"/>
      <c r="S28" s="1"/>
      <c r="T28" s="1"/>
      <c r="U28" s="1"/>
      <c r="V28" s="1"/>
    </row>
    <row r="29" spans="1:27" ht="26.25" customHeight="1">
      <c r="A29" s="124" t="s">
        <v>10</v>
      </c>
      <c r="B29" s="141" t="s">
        <v>9</v>
      </c>
      <c r="C29" s="142"/>
      <c r="D29" s="143"/>
      <c r="E29" s="141" t="s">
        <v>101</v>
      </c>
      <c r="F29" s="142"/>
      <c r="G29" s="143"/>
      <c r="H29" s="15" t="s">
        <v>3</v>
      </c>
      <c r="I29" s="80">
        <f t="shared" ref="I29:I32" si="0">D17</f>
        <v>1</v>
      </c>
      <c r="J29" s="147" t="s">
        <v>128</v>
      </c>
      <c r="K29" s="148"/>
      <c r="L29" s="148"/>
      <c r="M29" s="148"/>
      <c r="N29" s="149"/>
    </row>
    <row r="30" spans="1:27" ht="14.25" customHeight="1">
      <c r="A30" s="104"/>
      <c r="B30" s="144"/>
      <c r="C30" s="145"/>
      <c r="D30" s="146"/>
      <c r="E30" s="144"/>
      <c r="F30" s="145"/>
      <c r="G30" s="146"/>
      <c r="H30" s="14" t="s">
        <v>2</v>
      </c>
      <c r="I30" s="81">
        <f t="shared" si="0"/>
        <v>1</v>
      </c>
      <c r="J30" s="150"/>
      <c r="K30" s="151"/>
      <c r="L30" s="151"/>
      <c r="M30" s="151"/>
      <c r="N30" s="152"/>
    </row>
    <row r="31" spans="1:27" ht="14.25" customHeight="1">
      <c r="A31" s="124" t="s">
        <v>10</v>
      </c>
      <c r="B31" s="115" t="s">
        <v>7</v>
      </c>
      <c r="C31" s="116"/>
      <c r="D31" s="117"/>
      <c r="E31" s="240" t="s">
        <v>102</v>
      </c>
      <c r="F31" s="241"/>
      <c r="G31" s="241"/>
      <c r="H31" s="14" t="s">
        <v>3</v>
      </c>
      <c r="I31" s="81">
        <f t="shared" si="0"/>
        <v>4</v>
      </c>
      <c r="J31" s="150"/>
      <c r="K31" s="151"/>
      <c r="L31" s="151"/>
      <c r="M31" s="151"/>
      <c r="N31" s="152"/>
    </row>
    <row r="32" spans="1:27" ht="14.25" customHeight="1">
      <c r="A32" s="104"/>
      <c r="B32" s="112"/>
      <c r="C32" s="113"/>
      <c r="D32" s="114"/>
      <c r="E32" s="241"/>
      <c r="F32" s="241"/>
      <c r="G32" s="241"/>
      <c r="H32" s="14" t="s">
        <v>2</v>
      </c>
      <c r="I32" s="81">
        <f t="shared" si="0"/>
        <v>4</v>
      </c>
      <c r="J32" s="150"/>
      <c r="K32" s="151"/>
      <c r="L32" s="151"/>
      <c r="M32" s="151"/>
      <c r="N32" s="152"/>
    </row>
    <row r="33" spans="1:50" ht="14.25" customHeight="1">
      <c r="A33" s="94"/>
      <c r="B33" s="115" t="s">
        <v>124</v>
      </c>
      <c r="C33" s="116"/>
      <c r="D33" s="117"/>
      <c r="E33" s="263" t="s">
        <v>91</v>
      </c>
      <c r="F33" s="264"/>
      <c r="G33" s="265"/>
      <c r="H33" s="14" t="s">
        <v>3</v>
      </c>
      <c r="I33" s="81">
        <v>1</v>
      </c>
      <c r="J33" s="125"/>
      <c r="K33" s="126"/>
      <c r="L33" s="126"/>
      <c r="M33" s="126"/>
      <c r="N33" s="127"/>
    </row>
    <row r="34" spans="1:50" ht="14.25" customHeight="1">
      <c r="A34" s="94"/>
      <c r="B34" s="112"/>
      <c r="C34" s="113"/>
      <c r="D34" s="114"/>
      <c r="E34" s="266"/>
      <c r="F34" s="267"/>
      <c r="G34" s="268"/>
      <c r="H34" s="14" t="s">
        <v>2</v>
      </c>
      <c r="I34" s="81">
        <f>D24</f>
        <v>1</v>
      </c>
      <c r="J34" s="121"/>
      <c r="K34" s="122"/>
      <c r="L34" s="122"/>
      <c r="M34" s="122"/>
      <c r="N34" s="123"/>
    </row>
    <row r="35" spans="1:50" ht="18.75" customHeight="1">
      <c r="A35" s="108" t="s">
        <v>8</v>
      </c>
      <c r="B35" s="115" t="s">
        <v>57</v>
      </c>
      <c r="C35" s="116"/>
      <c r="D35" s="117"/>
      <c r="E35" s="109" t="s">
        <v>105</v>
      </c>
      <c r="F35" s="110"/>
      <c r="G35" s="111"/>
      <c r="H35" s="14" t="s">
        <v>3</v>
      </c>
      <c r="I35" s="81">
        <f>D21</f>
        <v>1</v>
      </c>
      <c r="J35" s="107" t="s">
        <v>6</v>
      </c>
      <c r="K35" s="107"/>
      <c r="L35" s="107"/>
      <c r="M35" s="107"/>
      <c r="N35" s="107"/>
    </row>
    <row r="36" spans="1:50" ht="14.25" customHeight="1">
      <c r="A36" s="108"/>
      <c r="B36" s="112"/>
      <c r="C36" s="113"/>
      <c r="D36" s="114"/>
      <c r="E36" s="112"/>
      <c r="F36" s="113"/>
      <c r="G36" s="114"/>
      <c r="H36" s="14" t="s">
        <v>2</v>
      </c>
      <c r="I36" s="81">
        <f>D22</f>
        <v>1</v>
      </c>
      <c r="J36" s="107"/>
      <c r="K36" s="107"/>
      <c r="L36" s="107"/>
      <c r="M36" s="107"/>
      <c r="N36" s="107"/>
    </row>
    <row r="37" spans="1:50" ht="15.75">
      <c r="A37" s="108" t="s">
        <v>5</v>
      </c>
      <c r="B37" s="115" t="s">
        <v>58</v>
      </c>
      <c r="C37" s="116"/>
      <c r="D37" s="117"/>
      <c r="E37" s="109"/>
      <c r="F37" s="110"/>
      <c r="G37" s="111"/>
      <c r="H37" s="14" t="s">
        <v>3</v>
      </c>
      <c r="I37" s="81"/>
      <c r="J37" s="108"/>
      <c r="K37" s="108"/>
      <c r="L37" s="108"/>
      <c r="M37" s="108"/>
      <c r="N37" s="108"/>
    </row>
    <row r="38" spans="1:50" ht="15.75">
      <c r="A38" s="108"/>
      <c r="B38" s="112"/>
      <c r="C38" s="113"/>
      <c r="D38" s="114"/>
      <c r="E38" s="112"/>
      <c r="F38" s="113"/>
      <c r="G38" s="114"/>
      <c r="H38" s="14" t="s">
        <v>2</v>
      </c>
      <c r="I38" s="81"/>
      <c r="J38" s="108"/>
      <c r="K38" s="108"/>
      <c r="L38" s="108"/>
      <c r="M38" s="108"/>
      <c r="N38" s="108"/>
    </row>
    <row r="39" spans="1:50">
      <c r="A39" s="101" t="s">
        <v>1</v>
      </c>
      <c r="B39" s="102"/>
      <c r="C39" s="102"/>
      <c r="D39" s="102"/>
      <c r="E39" s="102"/>
      <c r="F39" s="102"/>
      <c r="G39" s="102"/>
      <c r="H39" s="102"/>
      <c r="I39" s="103"/>
      <c r="J39" s="107" t="s">
        <v>0</v>
      </c>
      <c r="K39" s="107"/>
      <c r="L39" s="107"/>
      <c r="M39" s="107"/>
      <c r="N39" s="107"/>
    </row>
    <row r="40" spans="1:50">
      <c r="A40" s="104"/>
      <c r="B40" s="105"/>
      <c r="C40" s="105"/>
      <c r="D40" s="105"/>
      <c r="E40" s="105"/>
      <c r="F40" s="105"/>
      <c r="G40" s="105"/>
      <c r="H40" s="105"/>
      <c r="I40" s="106"/>
      <c r="J40" s="107"/>
      <c r="K40" s="107"/>
      <c r="L40" s="107"/>
      <c r="M40" s="107"/>
      <c r="N40" s="107"/>
    </row>
    <row r="41" spans="1:50">
      <c r="F41" s="4"/>
      <c r="G41" s="8"/>
      <c r="H41" s="4"/>
      <c r="I41" s="4"/>
      <c r="J41" s="13"/>
      <c r="K41" s="13"/>
      <c r="L41" s="4"/>
      <c r="M41" s="4"/>
      <c r="N41" s="4"/>
      <c r="O41" s="4"/>
    </row>
    <row r="42" spans="1:50" ht="15.75"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</sheetData>
  <mergeCells count="91">
    <mergeCell ref="J29:N34"/>
    <mergeCell ref="M23:M24"/>
    <mergeCell ref="N23:N24"/>
    <mergeCell ref="A23:A24"/>
    <mergeCell ref="E33:G34"/>
    <mergeCell ref="L23:L24"/>
    <mergeCell ref="B33:D34"/>
    <mergeCell ref="A25:A26"/>
    <mergeCell ref="C25:C26"/>
    <mergeCell ref="L25:L26"/>
    <mergeCell ref="M25:M26"/>
    <mergeCell ref="N25:N26"/>
    <mergeCell ref="B28:D28"/>
    <mergeCell ref="E28:H28"/>
    <mergeCell ref="J28:N28"/>
    <mergeCell ref="A29:A30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A17:A18"/>
    <mergeCell ref="C17:C18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L17:L18"/>
    <mergeCell ref="M17:M18"/>
    <mergeCell ref="N17:N18"/>
    <mergeCell ref="N19:N20"/>
    <mergeCell ref="A21:A22"/>
    <mergeCell ref="C21:C22"/>
    <mergeCell ref="L21:L22"/>
    <mergeCell ref="M21:M22"/>
    <mergeCell ref="N21:N22"/>
    <mergeCell ref="C23:C24"/>
    <mergeCell ref="A39:I40"/>
    <mergeCell ref="J39:N40"/>
    <mergeCell ref="A35:A36"/>
    <mergeCell ref="B35:D36"/>
    <mergeCell ref="E35:G36"/>
    <mergeCell ref="J35:N36"/>
    <mergeCell ref="A37:A38"/>
    <mergeCell ref="B37:D38"/>
    <mergeCell ref="E37:G38"/>
    <mergeCell ref="J37:N38"/>
    <mergeCell ref="E29:G30"/>
    <mergeCell ref="A31:A32"/>
    <mergeCell ref="B31:D32"/>
    <mergeCell ref="E31:G32"/>
    <mergeCell ref="B29:D30"/>
  </mergeCells>
  <pageMargins left="0.62992125984251968" right="0.19685039370078741" top="0.43307086614173229" bottom="0.19685039370078741" header="0.15748031496062992" footer="0"/>
  <pageSetup paperSize="9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2" sqref="I42"/>
    </sheetView>
  </sheetViews>
  <sheetFormatPr baseColWidth="10" defaultRowHeight="15"/>
  <sheetData>
    <row r="1" spans="1:1">
      <c r="A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</vt:lpstr>
      <vt:lpstr>resultado avance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2023-01-03T19:08:10Z</cp:lastPrinted>
  <dcterms:created xsi:type="dcterms:W3CDTF">2017-08-24T15:03:39Z</dcterms:created>
  <dcterms:modified xsi:type="dcterms:W3CDTF">2023-07-10T18:47:22Z</dcterms:modified>
</cp:coreProperties>
</file>