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EQUIPO 36\Desktop\PLANES DE ACCION A 30 DE JUNIO PARA PUBLICAR\"/>
    </mc:Choice>
  </mc:AlternateContent>
  <bookViews>
    <workbookView xWindow="0" yWindow="0" windowWidth="21600" windowHeight="7530" tabRatio="746" activeTab="1"/>
  </bookViews>
  <sheets>
    <sheet name="PATRIMONIO" sheetId="12" r:id="rId1"/>
    <sheet name="ANEXO PATRIMONIO" sheetId="21" r:id="rId2"/>
    <sheet name="FORMACION" sheetId="13" r:id="rId3"/>
    <sheet name="ANEXO FORMACIÓN" sheetId="22" r:id="rId4"/>
    <sheet name="FOMENTO" sheetId="14" r:id="rId5"/>
    <sheet name="ANEXO FOMENTO" sheetId="23" r:id="rId6"/>
    <sheet name="Movimiento Documento por Rubros" sheetId="28" state="hidden" r:id="rId7"/>
    <sheet name="mga" sheetId="29" state="hidden" r:id="rId8"/>
    <sheet name="BIBLIOTECAS" sheetId="18" r:id="rId9"/>
    <sheet name="ANEXO BILBIOTECAS" sheetId="24" r:id="rId10"/>
  </sheets>
  <externalReferences>
    <externalReference r:id="rId11"/>
  </externalReferences>
  <definedNames>
    <definedName name="_xlnm._FilterDatabase" localSheetId="9" hidden="1">'ANEXO BILBIOTECAS'!$A$1:$K$19</definedName>
    <definedName name="_xlnm._FilterDatabase" localSheetId="5" hidden="1">'ANEXO FOMENTO'!$A$1:$K$178</definedName>
    <definedName name="_xlnm._FilterDatabase" localSheetId="3" hidden="1">'ANEXO FORMACIÓN'!$A$1:$K$84</definedName>
    <definedName name="_xlnm._FilterDatabase" localSheetId="1" hidden="1">'ANEXO PATRIMONIO'!$A$1:$N$55</definedName>
    <definedName name="_xlnm._FilterDatabase" localSheetId="6" hidden="1">'Movimiento Documento por Rubros'!$A$8:$U$230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9" i="18" l="1"/>
  <c r="N21" i="18"/>
  <c r="N17" i="18"/>
  <c r="M19" i="18"/>
  <c r="M21" i="18"/>
  <c r="M17" i="18"/>
  <c r="L19" i="18"/>
  <c r="L21" i="18"/>
  <c r="L17" i="18"/>
  <c r="M23" i="14"/>
  <c r="M21" i="14"/>
  <c r="M19" i="14"/>
  <c r="M17" i="14"/>
  <c r="L23" i="14"/>
  <c r="L21" i="14"/>
  <c r="L19" i="14"/>
  <c r="N19" i="14" s="1"/>
  <c r="L17" i="14"/>
  <c r="N17" i="14" s="1"/>
  <c r="N19" i="13"/>
  <c r="N23" i="13"/>
  <c r="N17" i="13"/>
  <c r="M19" i="13"/>
  <c r="M21" i="13"/>
  <c r="M23" i="13"/>
  <c r="M25" i="13"/>
  <c r="M17" i="13"/>
  <c r="L19" i="13"/>
  <c r="L21" i="13"/>
  <c r="L23" i="13"/>
  <c r="L25" i="13"/>
  <c r="L17" i="13"/>
  <c r="N21" i="12"/>
  <c r="N17" i="12"/>
  <c r="M21" i="12"/>
  <c r="M17" i="12"/>
  <c r="L19" i="12"/>
  <c r="L21" i="12"/>
  <c r="L17" i="12"/>
  <c r="N23" i="14" l="1"/>
  <c r="G23" i="12"/>
  <c r="H23" i="12"/>
  <c r="I23" i="12"/>
  <c r="G24" i="12"/>
  <c r="H24" i="12"/>
  <c r="I24" i="12"/>
  <c r="B29" i="28" l="1"/>
  <c r="A29" i="28"/>
  <c r="B74" i="28"/>
  <c r="A74" i="28"/>
  <c r="A230" i="28" l="1"/>
  <c r="A229" i="28"/>
  <c r="A228" i="28"/>
  <c r="A227" i="28"/>
  <c r="A221" i="28"/>
  <c r="B63" i="28"/>
  <c r="B62" i="28"/>
  <c r="A62" i="28"/>
  <c r="G179" i="23" l="1"/>
  <c r="B225" i="28"/>
  <c r="A225" i="28"/>
  <c r="B83" i="28"/>
  <c r="B77" i="28"/>
  <c r="B76" i="28"/>
  <c r="B75" i="28"/>
  <c r="B66" i="28"/>
  <c r="B65" i="28"/>
  <c r="B64" i="28"/>
  <c r="B60" i="28"/>
  <c r="B59" i="28"/>
  <c r="B55" i="28"/>
  <c r="B52" i="28"/>
  <c r="B48" i="28"/>
  <c r="B47" i="28"/>
  <c r="A47" i="28"/>
  <c r="B84" i="28"/>
  <c r="A84" i="28"/>
  <c r="B226" i="28"/>
  <c r="B224" i="28"/>
  <c r="A226" i="28"/>
  <c r="A224" i="28"/>
  <c r="B223" i="28"/>
  <c r="B222" i="28"/>
  <c r="A223" i="28"/>
  <c r="A222" i="28"/>
  <c r="A167" i="28"/>
  <c r="A166" i="28"/>
  <c r="A165" i="28"/>
  <c r="A164" i="28"/>
  <c r="A163" i="28"/>
  <c r="A162" i="28"/>
  <c r="A161" i="28"/>
  <c r="A160" i="28"/>
  <c r="A168" i="28"/>
  <c r="A169" i="28"/>
  <c r="A170" i="28"/>
  <c r="A171" i="28"/>
  <c r="A172" i="28"/>
  <c r="A173" i="28"/>
  <c r="A174" i="28"/>
  <c r="A175" i="28"/>
  <c r="A176" i="28"/>
  <c r="A177" i="28"/>
  <c r="A178" i="28"/>
  <c r="A179" i="28"/>
  <c r="A180" i="28"/>
  <c r="A181" i="28"/>
  <c r="A183" i="28"/>
  <c r="A182" i="28"/>
  <c r="A184" i="28"/>
  <c r="A185" i="28"/>
  <c r="A186" i="28"/>
  <c r="A187" i="28"/>
  <c r="A188" i="28"/>
  <c r="A189" i="28"/>
  <c r="A190" i="28"/>
  <c r="A191" i="28"/>
  <c r="A192" i="28"/>
  <c r="A193" i="28"/>
  <c r="A194" i="28"/>
  <c r="A195" i="28"/>
  <c r="A196" i="28"/>
  <c r="A197" i="28"/>
  <c r="A198" i="28"/>
  <c r="A199" i="28"/>
  <c r="A159" i="28"/>
  <c r="A158" i="28"/>
  <c r="A157" i="28"/>
  <c r="A156" i="28"/>
  <c r="A155" i="28"/>
  <c r="A154" i="28"/>
  <c r="A153" i="28"/>
  <c r="A152" i="28"/>
  <c r="A151" i="28"/>
  <c r="A150" i="28"/>
  <c r="A149" i="28"/>
  <c r="A148" i="28"/>
  <c r="A147" i="28"/>
  <c r="A146" i="28"/>
  <c r="A145" i="28"/>
  <c r="A144" i="28"/>
  <c r="A143" i="28"/>
  <c r="A142" i="28"/>
  <c r="A141" i="28"/>
  <c r="A140" i="28"/>
  <c r="A139" i="28"/>
  <c r="A138" i="28"/>
  <c r="A137" i="28"/>
  <c r="A136" i="28"/>
  <c r="A135" i="28"/>
  <c r="A134" i="28"/>
  <c r="A133" i="28"/>
  <c r="A132" i="28"/>
  <c r="A131" i="28"/>
  <c r="A130" i="28"/>
  <c r="A129" i="28"/>
  <c r="A128" i="28"/>
  <c r="A127" i="28"/>
  <c r="A126" i="28"/>
  <c r="A125" i="28"/>
  <c r="A124" i="28"/>
  <c r="A123" i="28"/>
  <c r="A122" i="28"/>
  <c r="A121" i="28"/>
  <c r="A120" i="28"/>
  <c r="A119" i="28"/>
  <c r="A118" i="28"/>
  <c r="A117" i="28"/>
  <c r="A116" i="28"/>
  <c r="A115" i="28"/>
  <c r="A114" i="28"/>
  <c r="A113" i="28"/>
  <c r="A112" i="28"/>
  <c r="A111" i="28"/>
  <c r="A110" i="28"/>
  <c r="A109" i="28"/>
  <c r="A108" i="28"/>
  <c r="A105" i="28"/>
  <c r="A107" i="28"/>
  <c r="A106" i="28"/>
  <c r="A104" i="28"/>
  <c r="A103" i="28"/>
  <c r="A102" i="28"/>
  <c r="A101" i="28"/>
  <c r="A100" i="28"/>
  <c r="A99" i="28"/>
  <c r="A98" i="28"/>
  <c r="A97" i="28"/>
  <c r="A96" i="28"/>
  <c r="A95" i="28"/>
  <c r="A94" i="28"/>
  <c r="A93" i="28"/>
  <c r="A92" i="28"/>
  <c r="A91" i="28"/>
  <c r="A90" i="28"/>
  <c r="A89" i="28"/>
  <c r="A88" i="28"/>
  <c r="A87" i="28"/>
  <c r="A200" i="28"/>
  <c r="A201" i="28"/>
  <c r="A202" i="28"/>
  <c r="A203" i="28"/>
  <c r="A204" i="28"/>
  <c r="A205" i="28"/>
  <c r="A207" i="28"/>
  <c r="A206" i="28"/>
  <c r="A208" i="28"/>
  <c r="A209" i="28"/>
  <c r="A210" i="28"/>
  <c r="A211" i="28"/>
  <c r="A212" i="28"/>
  <c r="A213" i="28"/>
  <c r="A214" i="28"/>
  <c r="A215" i="28"/>
  <c r="A216" i="28"/>
  <c r="A217" i="28"/>
  <c r="A218" i="28"/>
  <c r="A219" i="28"/>
  <c r="A220" i="28"/>
  <c r="B230" i="28"/>
  <c r="B229" i="28"/>
  <c r="B228" i="28"/>
  <c r="B227" i="28"/>
  <c r="B221" i="28"/>
  <c r="B220" i="28"/>
  <c r="B219" i="28"/>
  <c r="B218" i="28"/>
  <c r="B217" i="28"/>
  <c r="B216" i="28"/>
  <c r="B215" i="28"/>
  <c r="B214" i="28"/>
  <c r="B213" i="28"/>
  <c r="B212" i="28"/>
  <c r="B211" i="28"/>
  <c r="B210" i="28"/>
  <c r="B209" i="28"/>
  <c r="B208" i="28"/>
  <c r="B207" i="28"/>
  <c r="B206" i="28"/>
  <c r="B205" i="28"/>
  <c r="B204" i="28"/>
  <c r="B203" i="28"/>
  <c r="B202" i="28"/>
  <c r="B201" i="28"/>
  <c r="B200" i="28"/>
  <c r="B199" i="28"/>
  <c r="B198" i="28"/>
  <c r="B197" i="28"/>
  <c r="B196" i="28"/>
  <c r="B195" i="28"/>
  <c r="B194" i="28"/>
  <c r="B193" i="28"/>
  <c r="B192" i="28"/>
  <c r="B191" i="28"/>
  <c r="B190" i="28"/>
  <c r="B189" i="28"/>
  <c r="B188" i="28"/>
  <c r="B187" i="28"/>
  <c r="B186" i="28"/>
  <c r="B185" i="28"/>
  <c r="B184" i="28"/>
  <c r="B183" i="28"/>
  <c r="B182" i="28"/>
  <c r="B181" i="28"/>
  <c r="B180" i="28"/>
  <c r="B179" i="28"/>
  <c r="B178" i="28"/>
  <c r="B177" i="28"/>
  <c r="B176" i="28"/>
  <c r="B175" i="28"/>
  <c r="B174" i="28"/>
  <c r="B173" i="28"/>
  <c r="B172" i="28"/>
  <c r="B171" i="28"/>
  <c r="B170" i="28"/>
  <c r="B169" i="28"/>
  <c r="B168" i="28"/>
  <c r="B167" i="28"/>
  <c r="B166" i="28"/>
  <c r="B165" i="28"/>
  <c r="B164" i="28"/>
  <c r="B163" i="28"/>
  <c r="B162" i="28"/>
  <c r="B161" i="28"/>
  <c r="B160" i="28"/>
  <c r="B159" i="28"/>
  <c r="B158" i="28"/>
  <c r="B157" i="28"/>
  <c r="B156" i="28"/>
  <c r="B155" i="28"/>
  <c r="B154" i="28"/>
  <c r="B153" i="28"/>
  <c r="B152" i="28"/>
  <c r="B151" i="28"/>
  <c r="B150" i="28"/>
  <c r="B148" i="28"/>
  <c r="B149" i="28"/>
  <c r="B147" i="28"/>
  <c r="B146" i="28"/>
  <c r="B145" i="28"/>
  <c r="B144" i="28"/>
  <c r="B143" i="28"/>
  <c r="B141" i="28"/>
  <c r="B142" i="28"/>
  <c r="B140" i="28"/>
  <c r="B139" i="28"/>
  <c r="B138" i="28"/>
  <c r="B137" i="28"/>
  <c r="B136" i="28"/>
  <c r="B135" i="28"/>
  <c r="B134" i="28"/>
  <c r="B133" i="28"/>
  <c r="B132" i="28"/>
  <c r="B131" i="28"/>
  <c r="B130" i="28"/>
  <c r="B129" i="28"/>
  <c r="B128" i="28"/>
  <c r="B127" i="28"/>
  <c r="B126" i="28"/>
  <c r="B125" i="28"/>
  <c r="B124" i="28"/>
  <c r="B123" i="28"/>
  <c r="B122" i="28"/>
  <c r="B121" i="28"/>
  <c r="B120" i="28"/>
  <c r="B119" i="28"/>
  <c r="B118" i="28"/>
  <c r="B117" i="28"/>
  <c r="B116" i="28"/>
  <c r="B115" i="28"/>
  <c r="B114" i="28"/>
  <c r="B113" i="28"/>
  <c r="B112" i="28"/>
  <c r="B111" i="28"/>
  <c r="B110" i="28"/>
  <c r="B109" i="28"/>
  <c r="B108" i="28"/>
  <c r="B107" i="28"/>
  <c r="B106" i="28"/>
  <c r="B105" i="28"/>
  <c r="B104" i="28"/>
  <c r="B103" i="28"/>
  <c r="B102" i="28"/>
  <c r="B101" i="28"/>
  <c r="B100" i="28"/>
  <c r="B99" i="28"/>
  <c r="B98" i="28"/>
  <c r="B97" i="28"/>
  <c r="B96" i="28"/>
  <c r="B95" i="28"/>
  <c r="B94" i="28"/>
  <c r="B93" i="28"/>
  <c r="B92" i="28"/>
  <c r="B91" i="28"/>
  <c r="B90" i="28"/>
  <c r="B89" i="28"/>
  <c r="B88" i="28"/>
  <c r="B87" i="28"/>
  <c r="A86" i="28"/>
  <c r="B86" i="28"/>
  <c r="B72" i="28"/>
  <c r="A72" i="28"/>
  <c r="B85" i="28"/>
  <c r="A85" i="28"/>
  <c r="A77" i="28"/>
  <c r="A83" i="28"/>
  <c r="B82" i="28"/>
  <c r="A82" i="28"/>
  <c r="B81" i="28"/>
  <c r="B80" i="28"/>
  <c r="A81" i="28"/>
  <c r="A80" i="28"/>
  <c r="A79" i="28"/>
  <c r="B79" i="28"/>
  <c r="B78" i="28"/>
  <c r="A78" i="28"/>
  <c r="A76" i="28"/>
  <c r="A75" i="28"/>
  <c r="A65" i="28"/>
  <c r="A73" i="28"/>
  <c r="A71" i="28"/>
  <c r="A70" i="28"/>
  <c r="B73" i="28"/>
  <c r="B71" i="28"/>
  <c r="B70" i="28"/>
  <c r="B69" i="28"/>
  <c r="A69" i="28"/>
  <c r="B68" i="28"/>
  <c r="A68" i="28"/>
  <c r="B67" i="28"/>
  <c r="B61" i="28"/>
  <c r="A67" i="28"/>
  <c r="A61" i="28"/>
  <c r="A66" i="28"/>
  <c r="A64" i="28"/>
  <c r="A59" i="28"/>
  <c r="A60" i="28"/>
  <c r="A63" i="28"/>
  <c r="B58" i="28" l="1"/>
  <c r="A58" i="28"/>
  <c r="A52" i="28"/>
  <c r="B54" i="28"/>
  <c r="A54" i="28"/>
  <c r="B57" i="28"/>
  <c r="B56" i="28"/>
  <c r="A57" i="28"/>
  <c r="A56" i="28"/>
  <c r="B53" i="28"/>
  <c r="A53" i="28"/>
  <c r="A55" i="28"/>
  <c r="B50" i="28"/>
  <c r="B51" i="28"/>
  <c r="A51" i="28"/>
  <c r="A48" i="28"/>
  <c r="B49" i="28"/>
  <c r="A50" i="28"/>
  <c r="A49" i="28"/>
  <c r="B46" i="28"/>
  <c r="A46" i="28"/>
  <c r="A45" i="28"/>
  <c r="B45" i="28"/>
  <c r="B44" i="28"/>
  <c r="A44" i="28"/>
  <c r="B43" i="28"/>
  <c r="B42" i="28"/>
  <c r="B41" i="28"/>
  <c r="A43" i="28"/>
  <c r="A42" i="28"/>
  <c r="A41" i="28"/>
  <c r="B40" i="28"/>
  <c r="B39" i="28"/>
  <c r="A39" i="28"/>
  <c r="A40" i="28"/>
  <c r="B32" i="28"/>
  <c r="A33" i="28"/>
  <c r="B30" i="28" l="1"/>
  <c r="A30" i="28"/>
  <c r="G175" i="23" l="1"/>
  <c r="H6" i="21" l="1"/>
  <c r="A9" i="28" l="1"/>
  <c r="B9" i="28"/>
  <c r="A10" i="28"/>
  <c r="B10" i="28"/>
  <c r="A11" i="28"/>
  <c r="B11" i="28"/>
  <c r="A12" i="28"/>
  <c r="B12" i="28"/>
  <c r="A13" i="28"/>
  <c r="B13" i="28"/>
  <c r="A14" i="28"/>
  <c r="B14" i="28"/>
  <c r="A15" i="28"/>
  <c r="B15" i="28"/>
  <c r="A16" i="28"/>
  <c r="B16" i="28"/>
  <c r="A17" i="28"/>
  <c r="B17" i="28"/>
  <c r="A18" i="28"/>
  <c r="B18" i="28"/>
  <c r="A19" i="28"/>
  <c r="B19" i="28"/>
  <c r="A20" i="28"/>
  <c r="B20" i="28"/>
  <c r="A21" i="28"/>
  <c r="B21" i="28"/>
  <c r="A22" i="28"/>
  <c r="B22" i="28"/>
  <c r="A23" i="28"/>
  <c r="B23" i="28"/>
  <c r="A24" i="28"/>
  <c r="B24" i="28"/>
  <c r="A25" i="28"/>
  <c r="B25" i="28"/>
  <c r="A26" i="28"/>
  <c r="B26" i="28"/>
  <c r="A27" i="28"/>
  <c r="B27" i="28"/>
  <c r="A28" i="28"/>
  <c r="B28" i="28"/>
  <c r="A31" i="28"/>
  <c r="B31" i="28"/>
  <c r="A32" i="28"/>
  <c r="B33" i="28"/>
  <c r="A34" i="28"/>
  <c r="B34" i="28"/>
  <c r="A35" i="28"/>
  <c r="B35" i="28"/>
  <c r="A36" i="28"/>
  <c r="B36" i="28"/>
  <c r="A37" i="28"/>
  <c r="B37" i="28"/>
  <c r="A38" i="28"/>
  <c r="B38" i="28"/>
  <c r="N5" i="21" l="1"/>
  <c r="N3" i="21" l="1"/>
  <c r="N2" i="21" l="1"/>
  <c r="N4" i="21" l="1"/>
  <c r="K1" i="24" l="1"/>
  <c r="J1" i="24"/>
  <c r="I1" i="24"/>
  <c r="H1" i="24"/>
  <c r="K1" i="23"/>
  <c r="J1" i="23"/>
  <c r="I1" i="23"/>
  <c r="H1" i="23"/>
  <c r="L1" i="21" l="1"/>
  <c r="K1" i="21"/>
  <c r="J1" i="21"/>
  <c r="I1" i="21"/>
  <c r="E45" i="14" l="1"/>
</calcChain>
</file>

<file path=xl/sharedStrings.xml><?xml version="1.0" encoding="utf-8"?>
<sst xmlns="http://schemas.openxmlformats.org/spreadsheetml/2006/main" count="3574" uniqueCount="659">
  <si>
    <t xml:space="preserve">OBSERVACIONES: </t>
  </si>
  <si>
    <t>E</t>
  </si>
  <si>
    <t>P</t>
  </si>
  <si>
    <t>FIRMA</t>
  </si>
  <si>
    <t>SECRETARIO DESPACHO / GERENTE</t>
  </si>
  <si>
    <t>INDICADORES</t>
  </si>
  <si>
    <t>METAS DE PRODUCTO</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</si>
  <si>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</si>
  <si>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</si>
  <si>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</si>
  <si>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</si>
  <si>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</si>
  <si>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</si>
  <si>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</si>
  <si>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</si>
  <si>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</si>
  <si>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</si>
  <si>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</si>
  <si>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</si>
  <si>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</si>
  <si>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FUENTES DE FINANCIACION                             ( EN MILES DE $)</t>
  </si>
  <si>
    <t>COSTO TOTAL ( MILES DE PESOS)</t>
  </si>
  <si>
    <t>CANT.</t>
  </si>
  <si>
    <t>UNIDAD DE MEDIDA</t>
  </si>
  <si>
    <r>
      <t>PROG</t>
    </r>
    <r>
      <rPr>
        <b/>
        <sz val="12"/>
        <rFont val="Arial MT"/>
      </rPr>
      <t xml:space="preserve">  EJEC</t>
    </r>
  </si>
  <si>
    <t>PRINCIPALES ACTIVIDADES</t>
  </si>
  <si>
    <t>VALOR</t>
  </si>
  <si>
    <t>OBJETO</t>
  </si>
  <si>
    <t>No</t>
  </si>
  <si>
    <t xml:space="preserve">RELACION DE CONTRATOS Y CONVENIOS </t>
  </si>
  <si>
    <t xml:space="preserve">SECRETARÍA / ENTIDAD: SECRETARÍA DE CULTURA                                                          / GRUPO: </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</si>
  <si>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</si>
  <si>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</si>
  <si>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</si>
  <si>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</si>
  <si>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</si>
  <si>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</si>
  <si>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t>TOTAL  PLAN  DE  ACCION</t>
  </si>
  <si>
    <t>ÍNDICE INVERSIÓN</t>
  </si>
  <si>
    <t>ÍNDICE FÍSICO</t>
  </si>
  <si>
    <t xml:space="preserve">COSTO TOTAL </t>
  </si>
  <si>
    <t>FUENTES DE FINANCIACION (EN MILES DE $)</t>
  </si>
  <si>
    <t>TERMINACIÓN</t>
  </si>
  <si>
    <t>Proyectó: GLORIA IVONNE HURTADO MUÑOZ - CONTRATISTA</t>
  </si>
  <si>
    <r>
      <t xml:space="preserve">META DE PRODUCTO No. 1: </t>
    </r>
    <r>
      <rPr>
        <sz val="12"/>
        <rFont val="Arial"/>
        <family val="2"/>
      </rPr>
      <t>Intervenir 20 bienes de interes cultural</t>
    </r>
  </si>
  <si>
    <r>
      <t xml:space="preserve">META DE PRODUCTO No. 2: </t>
    </r>
    <r>
      <rPr>
        <sz val="12"/>
        <rFont val="Arial"/>
        <family val="2"/>
      </rPr>
      <t>Diseñar e implementar el complejo cultural panoptico de Ibague</t>
    </r>
  </si>
  <si>
    <r>
      <t xml:space="preserve">META DE PRODUCTO No. 3: </t>
    </r>
    <r>
      <rPr>
        <sz val="12"/>
        <rFont val="Arial"/>
        <family val="2"/>
      </rPr>
      <t>Diseñar e implementar una estratégia para la promoción y salvaguardia del patrimonio material e inmatrial del municipio de Ibagué</t>
    </r>
  </si>
  <si>
    <t xml:space="preserve">Secretaria de Cultura </t>
  </si>
  <si>
    <t>DIMENSION:  IBAGUE SOCIOCULTURAL</t>
  </si>
  <si>
    <t>SECTOR:  CULTURA QUE VIBRA CON OPORTUNIDADES</t>
  </si>
  <si>
    <t>PROGRAMA:  GESTION, PROTECCION Y SALVAGUARDIA DEL PATRIMONIO CULTURAL COLOMBIANO</t>
  </si>
  <si>
    <t>NOMBRE  DEL PROYECTO POAI: PROTECCIÓN ,PROMOCIÓN Y SALVAGUARDIA DEL PATRIMONIO CULTURAL DE IBAGUÉ</t>
  </si>
  <si>
    <r>
      <t xml:space="preserve">Objetivos: </t>
    </r>
    <r>
      <rPr>
        <sz val="18"/>
        <rFont val="Arial"/>
        <family val="2"/>
      </rPr>
      <t xml:space="preserve">Diseñar una estrategia de documentación, valoración, intervención, difusión y apropiación social del patrimonio cultural del municipio de Ibagué.
</t>
    </r>
  </si>
  <si>
    <t>PROGRAMA:  PROMOCION Y ACCESOS EFECTIVO A PROCESOS CULTURALES Y ARTISTICOS</t>
  </si>
  <si>
    <t>CÓDIGO BPIN: 2020730010030</t>
  </si>
  <si>
    <t>RUBRO: FORMACION Y EMPODERAMIENTO CULTURAL DEL MUNICIPIO DE IBAGUE</t>
  </si>
  <si>
    <t xml:space="preserve">Número de procesos formativos desarrollados
 en zonas urbanas y rurales del municipio de
Ibagué
</t>
  </si>
  <si>
    <r>
      <t xml:space="preserve">META DE PRODUCTO No. 1: </t>
    </r>
    <r>
      <rPr>
        <sz val="12"/>
        <rFont val="Arial"/>
        <family val="2"/>
      </rPr>
      <t>Desarrollar 120 procesos formativos (presencial y/o virtual) en zonas urbanas y rurales del municipio de Ibagué</t>
    </r>
  </si>
  <si>
    <r>
      <t xml:space="preserve">META DE PRODUCTO No. 2: </t>
    </r>
    <r>
      <rPr>
        <sz val="12"/>
        <rFont val="Arial"/>
        <family val="2"/>
      </rPr>
      <t>Promover la certificación de agentes culturales y artistas del municipio de Ibagué</t>
    </r>
  </si>
  <si>
    <t>NOMBRE  DEL PROYECTO POAI: FORTALECIMIENTO DESARROLLO Y SOSTENIBILIDAD DEL ECOSISTEMA CREATIVO Y CULTURAL DE LA CIUDAD MUSICAL DE IBAGUÉ</t>
  </si>
  <si>
    <t>CÓDIGO BPIN: 2020730010031</t>
  </si>
  <si>
    <r>
      <t xml:space="preserve">Objetivos: </t>
    </r>
    <r>
      <rPr>
        <sz val="18"/>
        <rFont val="Arial"/>
        <family val="2"/>
      </rPr>
      <t xml:space="preserve">Fortalecer la cobertura y calidad en los procesos formativos artísticos y culturales en el Municipio de Ibagué.
</t>
    </r>
  </si>
  <si>
    <t>FORTALECIMIENTO, DESARROLLO Y SOSTENIBILIDAD DEL ECOSISTEMA CREATIVO DE LA CIUDAD MUSICAL DE IBAGUE</t>
  </si>
  <si>
    <r>
      <t xml:space="preserve">Objetivos:                               </t>
    </r>
    <r>
      <rPr>
        <sz val="18"/>
        <rFont val="Arial"/>
        <family val="2"/>
      </rPr>
      <t xml:space="preserve">Establecer la consolidación de las actividades y manifestaciones artísticas, creativas y culturales del municipio de Ibagué, en los escenarios de desarrollo socio económico y cultural.
</t>
    </r>
  </si>
  <si>
    <t>Apoyar iniciativas artísticas y culturales mediante convocatorias</t>
  </si>
  <si>
    <t xml:space="preserve">META DE RESULTADO No. 1:  </t>
  </si>
  <si>
    <r>
      <t xml:space="preserve">META DE PRODUCTO No. 1: </t>
    </r>
    <r>
      <rPr>
        <sz val="12"/>
        <rFont val="Arial"/>
        <family val="2"/>
      </rPr>
      <t>Formular e implementar la agenda "Ibague vibra capital musical"</t>
    </r>
  </si>
  <si>
    <r>
      <t xml:space="preserve">META DE PRODUCTO No. 2: </t>
    </r>
    <r>
      <rPr>
        <sz val="12"/>
        <rFont val="Arial"/>
        <family val="2"/>
      </rPr>
      <t>Promover la creacion y/o consolidacion de 4 zonas VIC (Vibra Ibague Capital)</t>
    </r>
  </si>
  <si>
    <r>
      <t xml:space="preserve">META DE PRODUCTO No. 3: </t>
    </r>
    <r>
      <rPr>
        <sz val="12"/>
        <rFont val="Arial"/>
        <family val="2"/>
      </rPr>
      <t>Eventos presenciales y/o virtuales en el municipio de Ibague (festivales, ferias entre otros)</t>
    </r>
  </si>
  <si>
    <r>
      <t xml:space="preserve">META DE PRODUCTO No. 4: </t>
    </r>
    <r>
      <rPr>
        <sz val="12"/>
        <rFont val="Arial"/>
        <family val="2"/>
      </rPr>
      <t>Apoyar 320 iniciativas Artisticas y culturales</t>
    </r>
  </si>
  <si>
    <t>SECTOR: CULTURA QUE VIBRA CON OPORTUNIDADES</t>
  </si>
  <si>
    <t>CÓDIGO BPIN: 2020730010029</t>
  </si>
  <si>
    <t xml:space="preserve">META DE RESULTADO No. 1: </t>
  </si>
  <si>
    <t>Intervenir bienes muebles</t>
  </si>
  <si>
    <t>Número de bienes intervenidos</t>
  </si>
  <si>
    <t>Intervenir bienes inmuebles</t>
  </si>
  <si>
    <t>Culminar la construcción de la Manzana Cultural - Panoptico</t>
  </si>
  <si>
    <t xml:space="preserve">Contruccion culminada </t>
  </si>
  <si>
    <t>Numero de Formaciones Realizadas</t>
  </si>
  <si>
    <t>Dotacion entregada</t>
  </si>
  <si>
    <t>Dotación de equipos tecnologicos EFAC</t>
  </si>
  <si>
    <t>Mantenimiento Realizado</t>
  </si>
  <si>
    <t>Iniciativas apoyadas</t>
  </si>
  <si>
    <t>Beneficiar a gestores culturales de la ciudad de Ibagué (Pasivo pensional del municipio de Ibagué - beps 20% estampillas procultura)Pasivo pensional del municipio de Ibagué - beps 20% estampillas procultura</t>
  </si>
  <si>
    <t>Gestores Culturales Benficiados</t>
  </si>
  <si>
    <t xml:space="preserve">Realización de eventos Culturales </t>
  </si>
  <si>
    <t>Numero de eventos Culturales</t>
  </si>
  <si>
    <t>Dotar bibliotecas para el uso de nuevas Tecnologías de la información y la comunicación.</t>
  </si>
  <si>
    <t>Número Bibliotecas Dotadas</t>
  </si>
  <si>
    <t>Realizar talleres de extensión cultural y personal bibliotecario</t>
  </si>
  <si>
    <t>Talleres realizados</t>
  </si>
  <si>
    <t>Realizar Formaciones culturales segun estrategia  EFAC</t>
  </si>
  <si>
    <t>Realizar Mantenimiento Escuela EFAC</t>
  </si>
  <si>
    <t>LUIS GABRIEL GUZMAN ROJAS</t>
  </si>
  <si>
    <t>ELOISA  ARTEAGA MARTINEZ</t>
  </si>
  <si>
    <t>MAURICIO  OLAYA ARIZA</t>
  </si>
  <si>
    <t>FUNDACION MUSICAL DE COLOMBIA</t>
  </si>
  <si>
    <t>DANIA CAROLINA BARRIOS GONGORA</t>
  </si>
  <si>
    <t>FERNANDO  BUSTOS SANTAMARIA</t>
  </si>
  <si>
    <t>JUAN FELIPE QUINTERO NARVAEZ</t>
  </si>
  <si>
    <t>HUGO MANUEL BARRERO</t>
  </si>
  <si>
    <t>JULIAN GABRIEL ARTEAGA VALENCIA</t>
  </si>
  <si>
    <t>MARIA CAMILA JIMENEZ MOLINA</t>
  </si>
  <si>
    <t>NIDIA CONSTANZA COLMENARES ECHEVERRY</t>
  </si>
  <si>
    <t>ADRIANA DEL ROCIO ARANGO RODRIGUEZ</t>
  </si>
  <si>
    <t>ANA JULIA SALGADO HORTA</t>
  </si>
  <si>
    <t>JUAN CAMILO URUEÑA PIÑERES</t>
  </si>
  <si>
    <t>JUAN JARVEY LOZANO RODRIGUEZ</t>
  </si>
  <si>
    <t>WILDER ANTONIO RUIZ CARDENAS</t>
  </si>
  <si>
    <t>ALFONSO  GARCIA CABEZAS</t>
  </si>
  <si>
    <t>ADRIANA MARITZA GARCIA TOVAR</t>
  </si>
  <si>
    <t>CAROL LIZETH RODRIGUEZ ROJAS</t>
  </si>
  <si>
    <t>OSCAR DANIEL OSORIO TOVAR</t>
  </si>
  <si>
    <t>GLORIA IVONNE HURTADO MUNOZ</t>
  </si>
  <si>
    <t>NORA MILENA REINA MOLINA</t>
  </si>
  <si>
    <t>RUBRO</t>
  </si>
  <si>
    <t>ACTIVIDAD MGA</t>
  </si>
  <si>
    <t>BPIN</t>
  </si>
  <si>
    <t>Saldo($)</t>
  </si>
  <si>
    <t>Nro Contrato</t>
  </si>
  <si>
    <t>Beneficiario</t>
  </si>
  <si>
    <t xml:space="preserve">Fecha </t>
  </si>
  <si>
    <t>ALCALDIA MUNICIPAL DE IBAGUE</t>
  </si>
  <si>
    <t>3.1.4 Seguimiento a la intervención del patrimonio cultural y su contexto</t>
  </si>
  <si>
    <t>3.1.3 Socializar e implementar estrategias de apropiación de bienes y manifestaciones</t>
  </si>
  <si>
    <t>3.1.2 Publicar y difundir Bienes y Manifestaciones</t>
  </si>
  <si>
    <t>3.1.1 Documentar bienes y manifestaciones</t>
  </si>
  <si>
    <t>2.1.5 Personal profesional y de apoyo a la gestión</t>
  </si>
  <si>
    <t>2.1.4 Diseño e implementación de estrategias para la gestión de recursos</t>
  </si>
  <si>
    <t>2.1.3 Contratar e instalar la Museografía y la dotación de equipos, mobiliario e instrumentos musicales</t>
  </si>
  <si>
    <t>2.1.2 Diseñar e implementar actividades de pedagogía y mediación del museo</t>
  </si>
  <si>
    <t>2.1.1 Culminar la construcción, adecuación y mantenimiento de la infraestructura</t>
  </si>
  <si>
    <t>1.1.6 Personal profesional y de apoyo a la gestión</t>
  </si>
  <si>
    <t>1.1.5 Hacer seguimiento a la intervención de bienes de interés cultural inmueble</t>
  </si>
  <si>
    <t>1.1.4 Intervenir cinco inmuebles</t>
  </si>
  <si>
    <t>1.1.3 Seleccionar bienes por apropiación social o por riesgo y acompañar las
intervenciones realizadas</t>
  </si>
  <si>
    <t>1.1.2 Intervenir 15 bienes muebles</t>
  </si>
  <si>
    <t>1.1.1 Seleccionar bienes por apropiación social o por riesgo y acompañar las
intervenciones seleccionadas</t>
  </si>
  <si>
    <t>Realizar la intervención de 20 bienes de interés cultural</t>
  </si>
  <si>
    <t>PATRIMONIO</t>
  </si>
  <si>
    <t>2.1.5 Adecuación y mantenimiento de Infraestructura</t>
  </si>
  <si>
    <t>2.1.4 Apoyo logístico para realizar la circulación de procesos formativo</t>
  </si>
  <si>
    <t>2.1.3 Personal profesional y de apoyo a la gestión</t>
  </si>
  <si>
    <t>2.1.2 Impresos y publicaciones para procesos formativos</t>
  </si>
  <si>
    <t>2.1.1 Dotación de equipos tecnológicos, pedagógicos, instrumentos musicales,
vestuario entre otros</t>
  </si>
  <si>
    <t>1.1.4 Apoyo logístico para realizar la circulación de procesos formativos</t>
  </si>
  <si>
    <t>1.1.3 Personal profesional y de apoyo a la gestión</t>
  </si>
  <si>
    <t>Promover la certificación de los agentes culturales y artistas del municipio de Ibagué (Cód KPT 3301051)</t>
  </si>
  <si>
    <t>1.1.2 Impresos y Publicaciones</t>
  </si>
  <si>
    <t>Desarrollar 120 procesos formativos (presencial y/o virtual) en zonas urbanas y rurales del municipio de Ibagué</t>
  </si>
  <si>
    <t>1.1.1 Diseñar la oferta formativa</t>
  </si>
  <si>
    <t>Desarrollar procesos formativos artísticos y culturales en la zona urbana y rural del municipio de Ibagué
Producto Actividad</t>
  </si>
  <si>
    <t>FORMACIÓN</t>
  </si>
  <si>
    <t>1.4.3 Apoyar iniciativas artísticas y culturales mediante convocatorias.</t>
  </si>
  <si>
    <t>1.4.2 Desarrollar apoyo logístico y técnico para el portafolio de estímulos a la</t>
  </si>
  <si>
    <t>Apoyar 320 iniciativas Artisticas y culturales</t>
  </si>
  <si>
    <t>1.4.1 Fortalecer el portafolio de estímulos para la cultura</t>
  </si>
  <si>
    <t>1.3.4 Pasivo pensional del municipio de Ibagué - beps 20% estampillas procultura</t>
  </si>
  <si>
    <t>1.3.3 Impresos y publicaciones</t>
  </si>
  <si>
    <t>1.3.2 Articular, fortalecer, consolidar y proyectar eventos de circulación artística y cultural.</t>
  </si>
  <si>
    <t>Eventos presenciales y/o virtuales en el municipio de Ibague (festivales, ferias entre otros)</t>
  </si>
  <si>
    <t>1.3.1 Desarrollar espacios y escenarios presenciales y/o virtuales de circulación artística</t>
  </si>
  <si>
    <t>1.2.4 Realizar la Caracterización, sistematización, delimitación, monitoreo e
implementación la "Zona Área de Desarrollo Naranja" - Centro</t>
  </si>
  <si>
    <t>1.2.3 Desarrollar una ruta turística y cultural para el corredor del Combeima</t>
  </si>
  <si>
    <t>1.2.2 Implementar un ecosistema creativo juvenil</t>
  </si>
  <si>
    <t>Promover la creacion y/o consolidacion de 4 zonas VIC (Vibra Ibague Capital)</t>
  </si>
  <si>
    <t>1.2.1 Realizar un ecosistema digital cultural de Ibagué</t>
  </si>
  <si>
    <t>1.1.3 Participar en ruedas, espacios de negocios y convocatorias creativas y
culturales, nacionales e internacionales.</t>
  </si>
  <si>
    <t>1.1.2 Desarrollar piezas comunicacionales para la promoción de estrategias.</t>
  </si>
  <si>
    <t>Formular e implementar la agenda "Ibague vibra capital musical"</t>
  </si>
  <si>
    <t>1.1.1 Prestar asesoría, asistencia técnica, sistematización, monitoreo e
implementación de Ibagué como ciudad creativa de la música de la unesco</t>
  </si>
  <si>
    <t>Fortalecer el ecosistema creativo y cultural de la ciudad de Ibagué</t>
  </si>
  <si>
    <t>FOMENTO</t>
  </si>
  <si>
    <t>1.1.5 Dotar con material bibliográfico y didácticos.</t>
  </si>
  <si>
    <t>1.1.4 realizar talleres de extensión cultural y personal bibliotecario.</t>
  </si>
  <si>
    <t>1.1.3 adecuar y mejorar alas bibliotecas adscritas a la red.</t>
  </si>
  <si>
    <t>1.1.2 dotar bibliotecas con mobiliario en el área rural y urbana.</t>
  </si>
  <si>
    <t>1.1.1 adecuar bibliotecas para el uso de nuevas Tecnologías de la información y la comunicación.</t>
  </si>
  <si>
    <t>1.1 Bibliotecas modificadas</t>
  </si>
  <si>
    <t>Implementar acciones para garantizar la oferta de Servicios, el uso de tecnologías de la información y las comunicaciones, el uso de las
Bibliotecas y sus recursos para los usuarios, fortaleciendo los procesos de formación.</t>
  </si>
  <si>
    <t>BIBLIOTECAS</t>
  </si>
  <si>
    <t>META DEL PLAN DE DESARROLLO</t>
  </si>
  <si>
    <t>ACTIVIDAD</t>
  </si>
  <si>
    <t>PRODUCTO</t>
  </si>
  <si>
    <t>OBJETIVO ESPECIFICO</t>
  </si>
  <si>
    <t>MGA</t>
  </si>
  <si>
    <t>TERCERO</t>
  </si>
  <si>
    <t>META</t>
  </si>
  <si>
    <t>No CONTRATO</t>
  </si>
  <si>
    <t>215320202009</t>
  </si>
  <si>
    <t>Poner en marcha y funcionamiento el Complejo Cultural Panóptico de Ibagué</t>
  </si>
  <si>
    <t>Diseñar una estrategia para la promoción y salvaguardia del patrimonio material e inmaterial</t>
  </si>
  <si>
    <t>01</t>
  </si>
  <si>
    <t>Recursos propios icld</t>
  </si>
  <si>
    <t>05</t>
  </si>
  <si>
    <t>Icde propios estampilla procultura</t>
  </si>
  <si>
    <t>17</t>
  </si>
  <si>
    <t>Sgp otros propositos libre inversion</t>
  </si>
  <si>
    <t>18</t>
  </si>
  <si>
    <t>Sgp cultura</t>
  </si>
  <si>
    <t>34</t>
  </si>
  <si>
    <t>R.B. SGP - Proposito General - Cultura</t>
  </si>
  <si>
    <t xml:space="preserve">1.1 Servicio de apoyo al proceso de formación artística y cultural simifarte </t>
  </si>
  <si>
    <t>2.1 Servicio de educación formal al sector artístico y cultural EFAC</t>
  </si>
  <si>
    <t>Número de bibliotecas y/o escenarios fortalecidos integralmente</t>
  </si>
  <si>
    <t>NOMBRE  DEL PROYECTO POAI:  FORTALECIMIENTO DESARROLLO Y SOSTENIBILIDAD DEL ECOSISTEMA CREATIVO Y CULTURAL DE LA CIUDAD MUSICAL DE IBAGUÉ</t>
  </si>
  <si>
    <t>Número de bienes de intervenidos.</t>
  </si>
  <si>
    <t>Número de estrategia implementada</t>
  </si>
  <si>
    <t>Número de Complejo cultural, diseñado e implementado</t>
  </si>
  <si>
    <t>Personas beneficiadas</t>
  </si>
  <si>
    <t>Agenda “Ibagué Capital Musical” formulada e implementada.</t>
  </si>
  <si>
    <t>Número de zonas VIC (Vibra Ibagué Capital) promovidas y creadas.</t>
  </si>
  <si>
    <t>Número de eventos desarrollados en las zonas rural y urbana del municipio de Ibagué.</t>
  </si>
  <si>
    <t>Número de iniciativas artísticas y culturales apoyadas</t>
  </si>
  <si>
    <t>SE ANEXA RELACIÓN  DE CONTRATOS "ANEXO PATRIMONIO"</t>
  </si>
  <si>
    <r>
      <t xml:space="preserve">NOMBRE: </t>
    </r>
    <r>
      <rPr>
        <sz val="12"/>
        <rFont val="Arial"/>
        <family val="2"/>
      </rPr>
      <t>DIANA MARIA LONDOÑO GOMEZ - SECRETARIA DE CULTURA</t>
    </r>
  </si>
  <si>
    <t xml:space="preserve">NOMBRE:  </t>
  </si>
  <si>
    <t>DIANA MARIA LONDOÑO GOMEZ</t>
  </si>
  <si>
    <t>NOMBRE: DIANA MARIA LONDOÑO GOMEZ - SECRETARIA DE CULTURA</t>
  </si>
  <si>
    <t>SE ANEXA RELACIÓN  DE CONTRATOS "ANEXO FORMACIÓN"</t>
  </si>
  <si>
    <t>SE ANEXA RELACIÓN  DE CONTRATOS "ANEXO FOMENTO"</t>
  </si>
  <si>
    <t>SE ANEXA RELACIÓN  DE CONTRATOS "BILBIOTECAS"</t>
  </si>
  <si>
    <t>EDISON LIBARDO JIMENEZ RODRIGUEZ</t>
  </si>
  <si>
    <t>F.1 Documentos de lineamientos técnicos</t>
  </si>
  <si>
    <t>F.2 Servicio de circulación artística y cultural</t>
  </si>
  <si>
    <t>F.3 Servicio de promoción de actividades culturales</t>
  </si>
  <si>
    <t>F.4 Servicio de apoyo financiero al sector artístico y cultural</t>
  </si>
  <si>
    <t>COMPORTAMIENTO DE  REGISTRO PRESUPUESTAL</t>
  </si>
  <si>
    <t>No Comp.</t>
  </si>
  <si>
    <t xml:space="preserve">Descripcion </t>
  </si>
  <si>
    <t>Nit</t>
  </si>
  <si>
    <t>No Dispon</t>
  </si>
  <si>
    <t>Obligac ($)</t>
  </si>
  <si>
    <t>Cancelado($)</t>
  </si>
  <si>
    <t>INSTITUTO DE  FINANCIAMIENTO PROMOCION Y DESARROLLO DE IBAGUE INFIBAGUE</t>
  </si>
  <si>
    <t>ANGELICA JOHANA ORTIZ CUADROS</t>
  </si>
  <si>
    <t>MARLON  ARTEAGA LOZANO</t>
  </si>
  <si>
    <t>Proyectó: DANIELA VILLARRAGA</t>
  </si>
  <si>
    <t>FECHA DE PROGRAMACION: 2023</t>
  </si>
  <si>
    <t>2023-03-13</t>
  </si>
  <si>
    <t>14/03/2023</t>
  </si>
  <si>
    <t>215330509099</t>
  </si>
  <si>
    <t xml:space="preserve"> TRANSFERIR RECURSOS AL INSTITUTO DE FINANCIAMIENTO, PROMOCIÓN Y DESARROLLO DE IBAGUÉ – INFIBAGUE EN CUMPLIMIENTO DEL DEL ART.2° DEL ACUERDO MUNICIPAL N.0017 DEL  22 DE DICIEMBRE DEL 2022 ;</t>
  </si>
  <si>
    <t>2023-02-15</t>
  </si>
  <si>
    <t xml:space="preserve"> TRANSFERIR RECURSOS AL INSTITUTO DE FINANCIAMIENTO, PROMOCIÓN Y DESARROLLO DE IBAGUÉ – INFIBAGUE EN CUMPLIMIENTO DEL NUMERAL 5 DEL ART. 301 DEL ACUERDO 
MUNICIPAL N.0015 DEL 2021;</t>
  </si>
  <si>
    <t>2023</t>
  </si>
  <si>
    <t>2023-02-22</t>
  </si>
  <si>
    <t>31/03/2023</t>
  </si>
  <si>
    <t>SC-040  CONTRATAR LA PRESTACION DE SERVICIOS PROFESIONALES  PARA EL ACOMPAÑAMIENTO DEL PROYECTO FORMACIÓN Y EMPODERAMIENTO CULTURAL DEL MUNICIPIO DE IBAGUÉ  - EFAC;</t>
  </si>
  <si>
    <t>949</t>
  </si>
  <si>
    <t>SC-047 CONTRATAR LA PRESTACION DE SERVICIOS PROFESIONALES  PARA EL ACOMPAÑAMIENTO DEL PROYECTO FORMACIÓN Y EMPODERAMIENTO CULTURAL DEL MUNICIPIO DE IBAGUÉ  - EFAC;</t>
  </si>
  <si>
    <t>909</t>
  </si>
  <si>
    <t>2023-02-13</t>
  </si>
  <si>
    <t>LEIDY LORENA ORTEGON CARTAGENA</t>
  </si>
  <si>
    <t>SC-057 CONTRATAR LA PRESTACION DE SERVICIOS PROFESIONALES PARA EL ACOMPAÑAMIENTO DEL PROYECTO FORMACIÓN Y EMPODERAMIENTO CULTURAL DEL MUNICIPIO DE IBAGUÉ;</t>
  </si>
  <si>
    <t>908</t>
  </si>
  <si>
    <t>30/03/2023</t>
  </si>
  <si>
    <t>SC-050 CONTRATAR LA PRESTACION DE SERVICIOS PROFESIONALES  PARA EL ACOMPAÑAMIENTO DEL PROYECTO FORMACIÓN Y EMPODERAMIENTO CULTURAL DEL MUNICIPIO DE IBAGUÉ  - EFAC;</t>
  </si>
  <si>
    <t>911</t>
  </si>
  <si>
    <t>SC-051 CONTRATAR LA PRESTACION DE SERVICIOS PROFESIONALES  PARA EL ACOMPAÑAMIENTO DEL PROYECTO FORMACIÓN Y EMPODERAMIENTO CULTURAL DEL MUNICIPIO DE IBAGUÉ  - EFAC;</t>
  </si>
  <si>
    <t>910</t>
  </si>
  <si>
    <t>2023-02-09</t>
  </si>
  <si>
    <t>SC-024 CONTRATAR LA PRESTACION DE SERVICIOS PROFESIONALES ESPECIALIZADOS PARA EL ACOMPAÑAMIENTO DEL PROYECTO FORMACIÓN Y EMPODERAMIENTO CULTURAL DEL MUNICIPIO DE IBAGUÉ - SIMIFARTE;</t>
  </si>
  <si>
    <t>941</t>
  </si>
  <si>
    <t>2023-02-24</t>
  </si>
  <si>
    <t>SC-061 CONTRATAR LA PRESTACION DE SERVICIOS DE APOYO A LA GESTIÓN PARA EL ACOMPAÑAMIENTO DEL PROYECTO FORTALECIMIENTO DE LA RED DE BIBLIOTECAS PUBLICAS Y ESCENARIOS CULTURAES DE IBAGUÉ;</t>
  </si>
  <si>
    <t>912</t>
  </si>
  <si>
    <t>SC-078 CONTRATAR LA PRESTACION DE SERVICIOS PROFESIONALES PARA EL ACOMPAÑAMIENTO DEL PROYECTO FORMACIÓN Y EMPODERAMIENTO CULTURAL DEL MUNICIPIO DE IBAGUÉ - SIMIFARTE;</t>
  </si>
  <si>
    <t>913</t>
  </si>
  <si>
    <t>SC-048 CONTRATAR LA PRESTACION DE SERVICIOS PROFESIONALES  PARA EL ACOMPAÑAMIENTO DEL PROYECTO FORMACIÓN Y EMPODERAMIENTO CULTURAL DEL MUNICIPIO DE IBAGUÉ  - EFAC;</t>
  </si>
  <si>
    <t>915</t>
  </si>
  <si>
    <t>SC-044 CONTRATAR LA PRESTACION DE SERVICIOS PROFESIONALES  PARA EL ACOMPAÑAMIENTO DEL PROYECTO FORMACIÓN Y EMPODERAMIENTO CULTURAL DEL MUNICIPIO DE IBAGUÉ  - EFAC;</t>
  </si>
  <si>
    <t>914</t>
  </si>
  <si>
    <t>2023-01-23</t>
  </si>
  <si>
    <t>29/03/2023</t>
  </si>
  <si>
    <t>SC-055 CONTRATAR LA PRESTACION DE SERVICIOS PROFESIONALES PARA EL 
ACOMPAÑAMIENTO DEL PROYECTO FORMACIÓN Y EMPODERAMIENTO CULTURAL DEL MUNICIPIO 
DE IBAGUÉ ;</t>
  </si>
  <si>
    <t>886</t>
  </si>
  <si>
    <t>28/03/2023</t>
  </si>
  <si>
    <t>SC-045 CONTRATAR LA PRESTACION DE SERVICIOS PROFESIONALES  PARA EL ACOMPAÑAMIENTO DEL PROYECTO FORMACIÓN Y EMPODERAMIENTO CULTURAL DEL MUNICIPIO DE IBAGUÉ  - EFAC;</t>
  </si>
  <si>
    <t>894</t>
  </si>
  <si>
    <t>SC-017 CONTRATAR LA PRESTACION DE SERVICIOS DE APOYO A LA GESTIÓN   PARA EL ACOMPAÑAMIENTO DEL PROYECTO FORTALECIMIENTO, DESARROLLO Y SOSTENIBILIDAD DEL ECOSISTEMA CREATIVO Y CULTURAL DE LA CIUDAD MUSICAL DE IBAGUÉ;</t>
  </si>
  <si>
    <t>753</t>
  </si>
  <si>
    <t>13/03/2023</t>
  </si>
  <si>
    <t>SC-059 CONTRATAR LA PRESTACION DE SERVICIOS PROFESIONALES ESPECIALIZADOS PARA EL ACOMPAÑAMIENTO DEL PROYECTO FORTALECIMIENTO DE LA RED DE BIBLIOTECAS PUBLICAS Y ESCENARIOS CULTURAES DE IBAGUÉ;</t>
  </si>
  <si>
    <t>562</t>
  </si>
  <si>
    <t>MIYER  URUE¿¿A ACOSTA</t>
  </si>
  <si>
    <t>SC-019 CONTRATAR LA PRESTACION DE SERVICIOS PROFESIONALES PARA EL ACOMPAÑAMIENTO DEL PROYECTO FORTALECIMIENTO, DESARROLLO Y SOSTENIBILIDAD DEL ECOSISTEMA CREATIVO Y CULTURAL DE LA CIUDAD MUSICAL DE IBAGUÉ;</t>
  </si>
  <si>
    <t>594</t>
  </si>
  <si>
    <t>2023-02-06</t>
  </si>
  <si>
    <t>07/03/2023</t>
  </si>
  <si>
    <t xml:space="preserve"> SC-006 CONTRATAR LA PRESTACION DE SERVICIOS DE APOYO A LA GESTIÓN PARA EL ACOMPAÑAMIENTO DEL PROYECTO FORTALECIMIENTO, DESARROLLO Y SOSTENIBILIDAD DEL ECOSISTEMA CREATIVO Y CULTURAL DE LA CIUDAD MUSICAL DE IBAGUÉ
;</t>
  </si>
  <si>
    <t>458</t>
  </si>
  <si>
    <t>2023-02-02</t>
  </si>
  <si>
    <t>03/03/2023</t>
  </si>
  <si>
    <t>SC-005 CONTRATAR LA PRESTACION DE SERVICIOS PROFESIONAL PARA EL ACOMPAÑAMIENTO DEL PROYECTO FORTALECIMIENTO, DESARROLLO Y SOSTENIBILIDAD DEL ECOSISTEMA CREATIVO Y CULTURAL DE LA CIUDAD MUSICAL DE IBAGUÉ;</t>
  </si>
  <si>
    <t>361</t>
  </si>
  <si>
    <t>2023-02-07</t>
  </si>
  <si>
    <t>SC-007 CONTRATAR LA PRESTACION DE SERVICIOS PROFESIONALES PARA EL ACOMPAÑAMIENTO DEL PROYECTO FORTALECIMIENTO, DESARROLLO Y SOSTENIBILIDAD DEL 
ECOSISTEMA CREATIVO Y CULTURAL DE LA CIUDAD MUSICAL DE IBAGUÉ
;</t>
  </si>
  <si>
    <t>385</t>
  </si>
  <si>
    <t>02/03/2023</t>
  </si>
  <si>
    <t xml:space="preserve"> SC-036 CONTRATAR LA PRESTACION DE SERVICIOS PROFESIONALES PARA EL ACOMPAÑAMIENTO DEL PROYECTO FORMACIÓN Y EMPODERAMIENTO CULTURAL DEL MUNICIPIO DE IBAGUÉ;</t>
  </si>
  <si>
    <t>383</t>
  </si>
  <si>
    <t xml:space="preserve"> SC-008 CONTRATAR LA PRESTACION DE SERVICIOS PROFESIONALES ESPECIALIZADOS PARA EL ACOMPAÑAMIENTO DEL PROYECTO FORTALECIMIENTO, DESARROLLO Y SOSTENIBILIDAD DEL ECOSISTEMA CREATIVO Y CULTURAL DE LA CIUDAD MUSICAL DE IBAGUÉ
;</t>
  </si>
  <si>
    <t>344</t>
  </si>
  <si>
    <t>27/02/2023</t>
  </si>
  <si>
    <t xml:space="preserve"> SC-010 CONTRATAR LA PRESTACION DE SERVICIOS PROFESIONALES PARA EL 
ACOMPAÑAMIENTO DEL PROYECTO FORTALECIMIENTO, DESARROLLO Y SOSTENIBILIDAD DEL 
ECOSISTEMA CREATIVO Y CULTURAL DE LA CIUDAD MUSICAL DE IBAGUÉ
;</t>
  </si>
  <si>
    <t>295</t>
  </si>
  <si>
    <t>SC-018 CONTRATAR LA PRESTACION DE SERVICIOS DE APOYO A LA GESTIÓN  PARA EL ACOMPAÑAMIENTO DEL PROYECTO FORTALECIMIENTO, DESARROLLO Y SOSTENIBILIDAD DEL ECOSISTEMA CREATIVO Y CULTURAL DE LA CIUDAD MUSICAL DE IBAGUÉ;</t>
  </si>
  <si>
    <t>296</t>
  </si>
  <si>
    <t>25/02/2023</t>
  </si>
  <si>
    <t>SC-037 CONTRATAR LA PRESTACIÓN DE SERVICIOS PROFESIONALES ESPECIALIZADO  PARA EL ACOMPAÑAMIENTO DEL PROYECTO FORMACIÓN Y EMPODERAMIENTO CULTURAL DEL MUNICIPIO DE IBAGUÉ.;</t>
  </si>
  <si>
    <t>266</t>
  </si>
  <si>
    <t>24/02/2023</t>
  </si>
  <si>
    <t>OBJETO: SC-002 CONTRATAR LA PRESTACIÓN DE SERVICIOS PROFESIONALES ESPECIALIZADOS PARA LA EJECUCIÓN DEL PROYECTO  PROTECCIÓN, PROMOCIÓN Y SALVAGUARDIA DEL PATRIMONIO CULTURAL DE IBAGUÉ ;</t>
  </si>
  <si>
    <t>265</t>
  </si>
  <si>
    <t>23/02/2023</t>
  </si>
  <si>
    <t>NATHALY ALEJANDRA GRACIA RUIZ</t>
  </si>
  <si>
    <t>SC-011 CONTRATAR LA PRESTACION DE SERVICIOS PROFESIONALES  ESPECIALIZADOS PARA EL ACOMPAÑAMIENTO DEL PROYECTO FORTALECIMIENTO, DESARROLLO Y SOSTENIBILIDAD DEL ECOSISTEMA CREATIVO Y CULTURAL DE LA CIUDAD MUSICAL DE IBAGUÉ.;</t>
  </si>
  <si>
    <t>230</t>
  </si>
  <si>
    <t>15/02/2023</t>
  </si>
  <si>
    <t>SC-009 CONTRATAR LA PRESTACION DE SERVICIOS PROFESIONALES PARA EL ACOMPAÑAMIENTO DEL PROYECTO FORTALECIMIENTO, DESARROLLO Y SOSTENIBILIDAD DEL ECOSISTEMA CREATIVO Y CULTURAL DE LA CIUDAD MUSICAL DE IBAGUÉ;</t>
  </si>
  <si>
    <t>101</t>
  </si>
  <si>
    <t>03/02/2023</t>
  </si>
  <si>
    <t xml:space="preserve"> SC-001 CONTRATAR LA PRESTACIÓN DE SERVICIOS PROFESIONALES ESPECIALIZADOS PARA 
LA EJECUCIÓN DEL PROYECTO  PROTECCIÓN, PROMOCIÓN Y SALVAGUARDIA DEL PATRIMONIO 
CULTURAL DE IBAGUÉ ;</t>
  </si>
  <si>
    <t>23</t>
  </si>
  <si>
    <t>31/01/2023</t>
  </si>
  <si>
    <t xml:space="preserve"> SC-022 CONTRATAR CON LA FUNDACIÓN MUSICAL DE COLOMBIA LA REALIZACIÓN DEL XXXVII FESTIVAL NACIONAL DE MÚSICA COLOMBIANA, XXIX CONCURSO NACIONAL DE DUETOS PRÍNCIPES DE LA CANCIÓN Y XXVI CONCURSO NACIONAL DE COMPOSICIÓN LEONOR 
BUENAVENTURA;</t>
  </si>
  <si>
    <t>7</t>
  </si>
  <si>
    <t>Año Contrato</t>
  </si>
  <si>
    <t>Valor Dispon ($) 1</t>
  </si>
  <si>
    <t>Fecha Dispon</t>
  </si>
  <si>
    <t>FF</t>
  </si>
  <si>
    <t xml:space="preserve">Valor($) </t>
  </si>
  <si>
    <t>Rubro</t>
  </si>
  <si>
    <t>CODIGO PRESUPUESTAL: 215320202009-01 215320202005-01  215320202008-01 215330509099-01   215330509099-05</t>
  </si>
  <si>
    <t>CODIGO PRESUPUESTAL: 2.15.3.2.01.01.003.05.02-17  2.15.3.2.02.02.008-01  2.15.3.2.02.02.009-05  2.15.3.2.02.02.009-17  2.15.3.2.02.02.009-18  2.15.3.2.02.02.009-59</t>
  </si>
  <si>
    <t xml:space="preserve"> Realizar Formaciones culturales segun estrategia Simifarte</t>
  </si>
  <si>
    <t>CODIGO PRESUPUESTAL:     2.15.3.2.02.02.009-05  2.15.3.2.02.02.009-01   2.15.3.2.02.02.009-17    2.15.3.2.02.02.009-18    2.15.3.2.02.02.009-34  2.15.3.3.05.09.099-05</t>
  </si>
  <si>
    <t>1/0142023</t>
  </si>
  <si>
    <t>Consolidación de Ibagué como ciudad creativa de la música de la unesco</t>
  </si>
  <si>
    <t>Consolidación Realizada</t>
  </si>
  <si>
    <t>Proyectó: GLORIA IVONNE HURTADO</t>
  </si>
  <si>
    <t>1124</t>
  </si>
  <si>
    <t>SC-049 CONTRATAR LA PRESTACION DE SERVICIOS PROFESIONALES  PARA EL ACOMPAÑAMIENTO DEL PROYECTO FORMACIÓN Y EMPODERAMIENTO CULTURAL DEL MUNICIPIO DE IBAGUÉ  - EFAC;</t>
  </si>
  <si>
    <t>CARLOS  ANDRES RUBIO MOGOLLON</t>
  </si>
  <si>
    <t>2020730010030</t>
  </si>
  <si>
    <t>ICDE PROPIOS ESTAMPILLA PROCULTURA</t>
  </si>
  <si>
    <t>895</t>
  </si>
  <si>
    <t>SC-043 CONTRATAR LA PRESTACION DE SERVICIOS PROFESIONALES  PARA EL ACOMPAÑAMIENTO DEL PROYECTO FORMACIÓN Y EMPODERAMIENTO CULTURAL DEL MUNICIPIO DE IBAGUÉ  - EFAC;</t>
  </si>
  <si>
    <t>JHON ALEXANDER TORRES REYES</t>
  </si>
  <si>
    <t>SGP OTROS PROPOSITOS LIBRE INVERSION</t>
  </si>
  <si>
    <t>1043</t>
  </si>
  <si>
    <t>SC-046 CONTRATAR LA PRESTACION DE SERVICIOS PROFESIONALES  PARA EL ACOMPAÑAMIENTO DEL PROYECTO FORMACIÓN Y EMPODERAMIENTO CULTURAL DEL MUNICIPIO DE IBAGUÉ  - EFAC;</t>
  </si>
  <si>
    <t>ROLANDO  RODRIGUEZ PEDRAZA</t>
  </si>
  <si>
    <t>1123</t>
  </si>
  <si>
    <t>SC-041 CONTRATAR LA PRESTACION DE SERVICIOS PROFESIONALES  PARA EL ACOMPAÑAMIENTO DEL PROYECTO FORMACIÓN Y EMPODERAMIENTO CULTURAL DEL MUNICIPIO DE IBAGUÉ  - EFAC;</t>
  </si>
  <si>
    <t>JULIANA  PENAGOS CENDALES</t>
  </si>
  <si>
    <t>1159</t>
  </si>
  <si>
    <t>SC-042 CONTRATAR LA PRESTACION DE SERVICIOS PROFESIONALES  PARA EL ACOMPAÑAMIENTO DEL PROYECTO FORMACIÓN Y EMPODERAMIENTO CULTURAL DEL MUNICIPIO DE IBAGUÉ  - EFAC;</t>
  </si>
  <si>
    <t>YANCES  DIAZ RIAÑO</t>
  </si>
  <si>
    <t>977</t>
  </si>
  <si>
    <t>SC-025 CONTRATAR LA PRESTACION DE SERVICIOS PROFESIONALES PARA EL ACOMPAÑAMIENTO DEL PROYECTO FORMACIÓN Y EMPODERAMIENTO CULTURAL DEL MUNICIPIO DE IBAGUÉ - SIMIFARTE;</t>
  </si>
  <si>
    <t>MARTHA MILENA CASTRO GONZALEZ</t>
  </si>
  <si>
    <t>SGP CULTURA</t>
  </si>
  <si>
    <t>1182</t>
  </si>
  <si>
    <t>SC-026 CONTRATAR LA PRESTACION DE SERVICIOS PROFESIONALES  PARA EL ACOMPAÑAMIENTO DEL PROYECTO FORMACIÓN Y EMPODERAMIENTO CULTURAL DEL MUNICIPIO DE IBAGUÉ - SIMIFARTE;</t>
  </si>
  <si>
    <t>EYMAR JOSE DIAZ BETANCOURT</t>
  </si>
  <si>
    <t>1183</t>
  </si>
  <si>
    <t>SC-013 CONTRATAR LA PRESTACION DE SERVICIOS PROFESIONALES PARA EL ACOMPAÑAMIENTO DEL PROYECTO FORTALECIMIENTO, DESARROLLO Y SOSTENIBILIDAD DEL ECOSISTEMA CREATIVO Y CULTURAL DE LA CIUDAD MUSICAL DE IBAGUÉ;</t>
  </si>
  <si>
    <t>LAURA  MILENA PERILLA  MORENO</t>
  </si>
  <si>
    <t>2020730010031</t>
  </si>
  <si>
    <t>RECURSOS PROPIOS ICLD</t>
  </si>
  <si>
    <t>1184</t>
  </si>
  <si>
    <t>SC-103 CONTRATAR LA PRESTACION DE SERVICIOS PROFESIONALES PARA EL ACOMPAÑAMIENTO DEL PROYECTO FORMACIÓN Y EMPODERAMIENTO CULTURAL DEL MUNICIPIO DE IBAGUÉ - SIMIFARTE;</t>
  </si>
  <si>
    <t>IVAN DARIO GONZALEZ RONDON</t>
  </si>
  <si>
    <t>1243</t>
  </si>
  <si>
    <t>SC-72 CONTRATAR LA PRESTACION DE SERVICIOS DE APOYO A LA GESTIÓN PARA EL ACOMPAÑAMIENTO DEL PROYECTO FORMACIÓN Y EMPODERAMIENTO CULTURAL DEL MUNICIPIO DE IBAGUÉ - SIMIFARTE
;</t>
  </si>
  <si>
    <t>HELEN ESPERANZA SUAREZ OLIVEROS</t>
  </si>
  <si>
    <t>1296</t>
  </si>
  <si>
    <t>SC-016 CONTRATAR LA PRESTACION DE SERVICIOS PROFESIONALES PARA EL ACOMPAÑAMIENTO DEL PROYECTO FORTALECIMIENTO, DESARROLLO Y SOSTENIBILIDAD DEL ECOSISTEMA CREATIVO Y CULTURAL DE LA CIUDAD MUSICAL DE IBAGUÉ;</t>
  </si>
  <si>
    <t>JUAN  SEBASTIAN BOCANEGRA  VALENCIA</t>
  </si>
  <si>
    <t>1297</t>
  </si>
  <si>
    <t>SC-012 CONTRATAR LA PRESTACION DE SERVICIOSDE APOYO A LA GESTIÓN PARA EL ACOMPAÑAMIENTO DEL PROYECTO FORTALECIMIENTO, DESARROLLO Y SOSTENIBILIDAD DEL ECOSISTEMA CREATIVO Y CULTURAL DE LA CIUDAD MUSICAL DE IBAGUÉ;</t>
  </si>
  <si>
    <t>HECTOR GUIOVANY VILLA SEPULVEDA</t>
  </si>
  <si>
    <t>1303</t>
  </si>
  <si>
    <t>SC- 71 CONTRATAR LA PRESTACION DE SERVICIOS DE APOYO A LA GESTIÓN PARA EL ACOMPAÑAMIENTO DEL PROYECTO FORTALECIMIENTO DE LA RED DE BIBLIOTECAS PUBLICAS Y ESCENARIOS CULTURAES DE IBAGUÉ;</t>
  </si>
  <si>
    <t>GLORIA AMPARO ROA SIERRA</t>
  </si>
  <si>
    <t>2020730010032</t>
  </si>
  <si>
    <t>1274</t>
  </si>
  <si>
    <t>SC-104 CONTRATAR LA PRESTACION DE SERVICIOS PROFESIONALES PARA EL ACOMPAÑAMIENTO DEL PROYECTO FORMACIÓN Y EMPODERAMIENTO CULTURAL DEL MUNICIPIO DE IBAGUÉ - SIMIFARTE;</t>
  </si>
  <si>
    <t>JENNY CAMILA TORRES PARRA</t>
  </si>
  <si>
    <t>1247</t>
  </si>
  <si>
    <t>SC-060 CONTRATAR LA PRESTACION DE SERVICIOS DE APOYO A LA GESTIÓN PARA EL ACOMPAÑAMIENTO DEL PROYECTO FORTALECIMIENTO DE LA RED DE BIBLIOTECAS PUBLICAS Y ESCENARIOS CULTURAES DE IBAGUÉ;</t>
  </si>
  <si>
    <t>INGRID YOBANA LEON TRIANA</t>
  </si>
  <si>
    <t>1333</t>
  </si>
  <si>
    <t>SC-015 CONTRATAR LA PRESTACION DE SERVICIOS DE APOYO A LA GESTIÓN PARA EL ACOMPAÑAMIENTO DEL PROYECTO FORTALECIMIENTO, DESARROLLO Y SOSTENIBILIDAD DEL  ECOSISTEMA CREATIVO Y CULTURAL DE LA CIUDAD MUSICAL DE IBAGUÉ
;</t>
  </si>
  <si>
    <t>ANGEL ALIRIO FLOREZ TRIANA</t>
  </si>
  <si>
    <t>1369</t>
  </si>
  <si>
    <t>SC-032 CONTRATAR LA PRESTACION DE SERVICIOS DE APOYO A LA GESTIÓN  PARA EL ACOMPAÑAMIENTO DEL PROYECTO FORMACIÓN Y EMPODERAMIENTO CULTURAL DEL MUNICIPIO DE IBAGUÉ - SIMIFARTE;</t>
  </si>
  <si>
    <t>LISETH PAOLA RODRIGUEZ LARA</t>
  </si>
  <si>
    <t>1416</t>
  </si>
  <si>
    <t>SC-069 CONTRATAR LA PRESTACION DE SERVICIOS DE APOYO A LA GESTIÓN PARA EL ACOMPAÑAMIENTO DEL PROYECTO FORTALECIMIENTO DE LA RED DE BIBLIOTECAS PUBLICAS Y ESCENARIOS CULTURAES DE IBAGUÉ;</t>
  </si>
  <si>
    <t>ANGELA MARCELA VELASQUEZ LOZANO</t>
  </si>
  <si>
    <t>1452</t>
  </si>
  <si>
    <t>SC-062 CONTRATAR LA PRESTACION DE SERVICIOS DE APOYO A LA GESTIÓN PARA EL ACOMPAÑAMIENTO DEL PROYECTO FORTALECIMIENTO DE LA RED DE BIBLIOTECAS PUBLICAS Y ESCENARIOS CULTURAES DE IBAGUÉ;</t>
  </si>
  <si>
    <t>ANGIE PAOLA CAMELO GUALTEROS</t>
  </si>
  <si>
    <t>1459</t>
  </si>
  <si>
    <t>SC-084 CONTRATAR LA PRESTACION DE SERVICIOS PROFESIONALES PARA EL ACOMPAÑAMIENTO DEL PROYECTO FORTALECIMIENTO, DESARROLLO Y SOSTENIBILIDAD DEL ECOSISTEMA CREATIVO Y CULTURAL DE LA CIUDAD MUSICAL DE IBAGUÉ;</t>
  </si>
  <si>
    <t>LADY CAROLINA PUENTES  MOLANO</t>
  </si>
  <si>
    <t>535</t>
  </si>
  <si>
    <t>PAGO RECONOCIMIENTO VIGENCIA EXPIRADA DEL CONTRATO 535 DEL 18 DE MAYO DE 2020, QUE TIENE POR OBJETO OBJETO DE “LA PRESTACIÓN DE SERVICIOS 
PROFESIONALES PARA EL FORTALECIMIENTO DEL PROYECTO MEJORES EQUIPAMENTOS PARA LA CULTURA Y EL ARTE”. ;</t>
  </si>
  <si>
    <t>ANA  MARIA VELASQUEZ HERNANDEZ</t>
  </si>
  <si>
    <t>2020</t>
  </si>
  <si>
    <t>1439</t>
  </si>
  <si>
    <t>SC-082 CONTRATAR LA PRESTACION DE SERVICIOS PROFESIONALES  PARA EL ACOMPAÑAMIENTO DEL PROYECTO FORMACIÓN Y EMPODERAMIENTO CULTURAL DEL MUNICIPIO DE IBAGUÉ - SIMIFARTE;</t>
  </si>
  <si>
    <t>CARLOS HUMBERTO VASQUEZ LOZANO</t>
  </si>
  <si>
    <t>1493</t>
  </si>
  <si>
    <t>SC-014 CONTRATAR LA PRESTACION DE SERVICIOSDE APOYO A LA GESTIÓN   PARA EL ACOMPAÑAMIENTO DEL PROYECTO FORTALECIMIENTO, DESARROLLO Y SOSTENIBILIDAD DEL ECOSISTEMA CREATIVO Y CULTURAL DE LA CIUDAD MUSICAL DE IBAGUÉ ;</t>
  </si>
  <si>
    <t>JAVIER  OSPINA GIL</t>
  </si>
  <si>
    <t>1486</t>
  </si>
  <si>
    <t xml:space="preserve"> SC-094 CONTRATAR LA PRESTACION DE SERVICIOS PROFESIONALES  PARA EL ACOMPAÑAMIENTO DEL PROYECTO FORTALECIMIENTO, DESARROLLO Y SOSTENIBILIDAD DEL 
ECOSISTEMA CREATIVO Y CULTURAL DE LA CIUDAD MUSICAL DE IBAGUÉ ;</t>
  </si>
  <si>
    <t>KATHERINE  DAYANA LEIVA  HUACA</t>
  </si>
  <si>
    <t>1544</t>
  </si>
  <si>
    <t xml:space="preserve"> SC-020 AUNAR ESFUERZOS ENTRE LA ALCALDIA MUNICIPAL DE IBAGUE Y LA CAMARA DE
COMERCIO DE IBAGUE PARA EL FORTALECIMIENTO, DESARROLLO Y EJECUCION DE LOS PROYECTOS
DE FOMENTO Y CIRCULACION QUE SE ADELANTAN POR PARTE DE LA SECRETARIA DE CULTURA;</t>
  </si>
  <si>
    <t>CAMARA DE COMERCIO DE IBAGUE</t>
  </si>
  <si>
    <t>1438</t>
  </si>
  <si>
    <t>SC-075 CONTRATAR LA PRESTACION DE SERVICIOS PROFESIONALES  PARA EL ACOMPAÑAMIENTO DEL PROYECTO FORMACIÓN Y EMPODERAMIENTO CULTURAL DEL MUNICIPIO DE IBAGUÉ - SIMIFARTE;</t>
  </si>
  <si>
    <t>RAUL  GUZMAN BELTRAN</t>
  </si>
  <si>
    <t>1392</t>
  </si>
  <si>
    <t>SC-030 CONTRATAR LA PRESTACION DE SERVICIOS DE APOYO A LA GESTIÓN  PARA EL ACOMPAÑAMIENTO DEL PROYECTO FORMACIÓN Y EMPODERAMIENTO CULTURAL DEL MUNICIPIO DE IBAGUÉ - SIMIFARTE;</t>
  </si>
  <si>
    <t>NATALIA  GARCIA BERNAL</t>
  </si>
  <si>
    <t>1536</t>
  </si>
  <si>
    <t>SC-083 CONTRATAR LA PRESTACION DE SERVICIOS DE APOYO A LA GESTIÓN PARA EL 
ACOMPAÑAMIENTO DEL PROYECTO FORMACIÓN Y EMPODERAMIENTO CULTURAL DEL MUNICIPIO 
DE IBAGUÉ - SIMIFARTE
;</t>
  </si>
  <si>
    <t>XIMENA ANDREA VARON RODRIGUEZ</t>
  </si>
  <si>
    <t>1538</t>
  </si>
  <si>
    <t>SC-90 CONTRATAR LA PRESTACION DE SERVICIOS PROFESIONALES  PARA EL ACOMPAÑAMIENTO DEL PROYECTO FORTALECIMIENTO, DESARROLLO Y SOSTENIBILIDAD DEL 
ECOSISTEMA CREATIVO Y CULTURAL DE LA CIUDAD MUSICAL DE IBAGUÉ ;</t>
  </si>
  <si>
    <t>WILLIAM DUVAN CAMPOS AMAYA</t>
  </si>
  <si>
    <t>1454</t>
  </si>
  <si>
    <t>SC-091 CONTRATAR LA PRESTACION DE SERVICIOS PROFESIONALES  PARA EL ACOMPAÑAMIENTO DEL PROYECTO FORTALECIMIENTO, DESARROLLO Y SOSTENIBILIDAD DEL 
ECOSISTEMA CREATIVO Y CULTURAL DE LA CIUDAD MUSICAL DE IBAGUÉ ;</t>
  </si>
  <si>
    <t>JUAN  DAVID ZAPATA TAUTIVA</t>
  </si>
  <si>
    <t>1661</t>
  </si>
  <si>
    <t>SC-085 CONTRATAR LA PRESTACION DE SERVICIOS DE APOYO A LA GESTIÓN PARA EL ACOMPAÑAMIENTO DEL PROYECTO FORTALECIMIENTO, DESARROLLO Y SOSTENIBILIDAD DEL ECOSISTEMA CREATIVO Y CULTURAL DE LA CIUDAD MUSICAL DE IBAGUÉ;</t>
  </si>
  <si>
    <t>LUIS  GABRIEL  TRUJILLO  VALENCIA</t>
  </si>
  <si>
    <t>1708</t>
  </si>
  <si>
    <t>SC-021 CONTRATAR A MONTO AGOTABLE LA PRESTACION DE SERVICIOS LOGISTICOS PARA EL DESARROLLO Y ORGANIZACIÓN DE LAS ACTIVIDADES ARTISTICAS Y CULTURALES REALIZADAS POR PARTE DE LA SECRETARIA DE CULTURA DEL MUNICIPIO DE IBAGUE.;</t>
  </si>
  <si>
    <t>LEON GRAFICAS S.A.S</t>
  </si>
  <si>
    <t>1666</t>
  </si>
  <si>
    <t>SC - 093 CONTRATAR LA PRESTACION DE SERVICIOS PROFESIONALES PARA EL ACOMPAÑAMIENTO DEL PROYECTO FORMACIÓN Y EMPODERAMIENTO CULTURAL DEL MUNICIPIO 
DE IBAGUÉ - SIMIFARTE ;</t>
  </si>
  <si>
    <t>FERNANDO  RICARDO HENAO OLAYA</t>
  </si>
  <si>
    <t>1669</t>
  </si>
  <si>
    <t>SC-079 CONTRATAR LA PRESTACION DE SERVICIOS DE APOYO A LA GESTIÓN  PARA EL ACOMPAÑAMIENTO DEL PROYECTO FORMACIÓN Y EMPODERAMIENTO CULTURAL DEL MUNICIPIO DE IBAGUÉ - SIMIFARTE ;</t>
  </si>
  <si>
    <t>BRANDON STIVEN SERNA GOMEZ</t>
  </si>
  <si>
    <t>1678</t>
  </si>
  <si>
    <t xml:space="preserve"> SC-029 CONTRATAR LA PRESTACION DE SERVICIOS DE APOYO A LA GESTIÓN  PARA EL ACOMPAÑAMIENTO DEL PROYECTO FORMACIÓN Y EMPODERAMIENTO CULTURAL DEL MUNICIPIO 
DE IBAGUÉ - SIMIFARTE ;</t>
  </si>
  <si>
    <t>JAIRO JOSE ZAMBRANO GALLARDO</t>
  </si>
  <si>
    <t>1783</t>
  </si>
  <si>
    <t>SC-65 CONTRATAR LA PRESTACIÓN DE SERVICIOS DE INTERNET PARA LAS BIBLIOTECAS;</t>
  </si>
  <si>
    <t>FUNDACION NACIONAL PARA EL FOMENTO DEL TRABAJO Y DESARROLLO HUMANO MEGAPROYECTOS DE COLOMBIA ONG</t>
  </si>
  <si>
    <t>215320202008</t>
  </si>
  <si>
    <t>1796</t>
  </si>
  <si>
    <t>SC-095 AUNAR ESFUERZOS TÉCNICOS ADMINISTRATIVOS Y FINANCIEROS ENTRE LA FUNDACIÓN DESPERTARTE Y LA ALCALDÍA MUNICIPAL DE IBAGUÉ -SECRETARÍA DE CULTURA PARA EL DESARROLLO DE LA PLATAFORMA DISONARTE ;</t>
  </si>
  <si>
    <t>FUNDACION DESPERTARTE</t>
  </si>
  <si>
    <t>1857</t>
  </si>
  <si>
    <t>SC-089 CONTRATAR LA PRESTACION DE SERVICIOS LOGISTICOS, OPERATIVOS Y TECNICOS PARA EL FOMENTO DE ESPACIOS DE CIRCULACION ARTISTICA Y CULTURAL DURANTE EL DESARROLLO DE LA AGENDA CULTURA Y EL FESTIVAL FOLCLORICO COLOMBIANO EN EL MARCO DE LA VERSION 49 EN EL MUNICIPIO DE IBAGUE ;</t>
  </si>
  <si>
    <t>1804</t>
  </si>
  <si>
    <t>SC-70 CONTRATAR LA PRESTACION DE SERVICIOS DE APOYO A LA GESTIÓN PARA EL 
ACOMPAÑAMIENTO DEL PROYECTO FORTALECIMIENTO DE LA RED DE BIBLIOTECAS PUBLICAS Y 
ESCENARIOS CULTURAES DE IBAGUÉ ;</t>
  </si>
  <si>
    <t>JULIA VERONICA GALINDO  RODRIGUEZ</t>
  </si>
  <si>
    <t>1784</t>
  </si>
  <si>
    <t>SC - 092 CONTRATAR LA PRESTACION DE SERVICIOS PROFESIONALES  PARA EL ACOMPAÑAMIENTO DEL PROYECTO FORMACIÓN Y EMPODERAMIENTO CULTURAL DEL MUNICIPIO 
DE IBAGUÉ - SIMIFARTE ;</t>
  </si>
  <si>
    <t>YERALDINE  RODRIGUEZ LOZANO</t>
  </si>
  <si>
    <t>1882</t>
  </si>
  <si>
    <t>SC- 080 CONTRATAR LA COMPRA DE MATERIALES Y SUMINISTROS CON DESTINO A LAS 
BIBLIOTECAS PUBLICAS DEL MUNICIPIO DE IBAGUÉ ;</t>
  </si>
  <si>
    <t>DISTRIBUIDORA JLI S.A.S</t>
  </si>
  <si>
    <t>215320201003</t>
  </si>
  <si>
    <t>1786</t>
  </si>
  <si>
    <t>SC-087 CONTRATAR LA PRESTACION DE SERVICIOS DE APOYO A LA GESTIÓN  PARA EL ACOMPAÑAMIENTO DEL PROYECTO FORMACIÓN Y EMPODERAMIENTO CULTURAL DEL MUNICIPIO DE IBAGUÉ - SIMIFARTE;</t>
  </si>
  <si>
    <t>MURILLO MURILLO JOSE FERNANDO</t>
  </si>
  <si>
    <t>1911</t>
  </si>
  <si>
    <t>SC - 101 AUNAR ESFUERZOS TÉCNICOS, ECONÓMICOS, LOGÍSTICOS Y ADMINISTRATIVOS ENTRE LA ALCALDÍA MUNICIPAL Y LA CORPORACIÓN PARA EL DESARROLLO CULTURAL Y ARTÍSTICO SAN SEBASTIÁN DE MARIQUITA CORARTE, PARA LA REALIZACIÓN DEL LANZAMIENTO DEL XXVIII FESTIVAL NACIONAL DE MÚSICA “MANGOSTINO DE ORO”;</t>
  </si>
  <si>
    <t>CORPORACION PARA EL DESARROLLLO CULTURAL Y ARTISTICO SAN SEBASTIAN DE MARIQUITA</t>
  </si>
  <si>
    <t>F_Financiacion</t>
  </si>
  <si>
    <t>Estado</t>
  </si>
  <si>
    <t>OTORGAR INCENTIVOS ECONÓMICOS A LOS GANADORES DE LA CONVOCATORIA IBAGUÉ SE VISTE DE FOLCLOR 2023;</t>
  </si>
  <si>
    <t>SHERILLYN DALIHANA CORTES  LOMBANA</t>
  </si>
  <si>
    <t>DANNA  LEXANDRA  VIATELA  CASTAÑEDA</t>
  </si>
  <si>
    <t>LINA GABRIELA CUENCA HERRERA</t>
  </si>
  <si>
    <t>ANGIE LICETH GALINDO MENDIETA</t>
  </si>
  <si>
    <t>ERIKA LORENA GUTIERREZ RUIZ</t>
  </si>
  <si>
    <t>MARIA PAULA RAMIREZ CASTELLANOS</t>
  </si>
  <si>
    <t>MARIA ALEJANDRA RINCON MENDEZ</t>
  </si>
  <si>
    <t>GERALDINE  LOPEZ TORRES</t>
  </si>
  <si>
    <t>ANDREA MARIA TORRES CAMPOS</t>
  </si>
  <si>
    <t>YERILIN DAYANA PRADA  LOPEZ</t>
  </si>
  <si>
    <t>NICOL ANDREA RINCON GARCIA</t>
  </si>
  <si>
    <t>TANIA CAROLINA HURTADO GONZALEZ</t>
  </si>
  <si>
    <t>LUISA FERNANDA BELTRAN QUINTERO</t>
  </si>
  <si>
    <t>HASLY NATALIA ROA RODRIGUEZ</t>
  </si>
  <si>
    <t>LAURA  JIMENA RAMIREZ ARREDONDO</t>
  </si>
  <si>
    <t>PAULA ANDREA COMBITA CHAVEZ</t>
  </si>
  <si>
    <t>MARIANA  MADRID SILVA</t>
  </si>
  <si>
    <t>LAURA DANIELA BARAJAS OYOLA</t>
  </si>
  <si>
    <t>XIMENA  SAENZ AGUDELO</t>
  </si>
  <si>
    <t>LAURA DANIELA PULIDO ALZATE</t>
  </si>
  <si>
    <t>CRISTIAN CAMILO ARIAS REYES</t>
  </si>
  <si>
    <t>NORALBA  MENESES JIMENEZ</t>
  </si>
  <si>
    <t>ASOCIACION NIÑOS ARTISTAS DE COLOMBIA</t>
  </si>
  <si>
    <t>DARLYN ALBERTO CABRERA PINZON</t>
  </si>
  <si>
    <t>ANGIE LICETH GARCIA  DIAZ</t>
  </si>
  <si>
    <t>DELIA JAHEL GONZALEZ NARANJO</t>
  </si>
  <si>
    <t>HERMES DE JESUS SANCHEZ CALLEJAS</t>
  </si>
  <si>
    <t>YEFFERSON OFREY GARCIA GARCIA</t>
  </si>
  <si>
    <t>FREDDI  CIFUENTES MEJIA</t>
  </si>
  <si>
    <t>JUAN GABRIEL ZEA CACHAYA</t>
  </si>
  <si>
    <t>DIEGO FERNANDO RIAÑO GUERRERO</t>
  </si>
  <si>
    <t>DIEGO HERNANDO VALDES MELO</t>
  </si>
  <si>
    <t>JUAN   SEBASTIAN PARRA MARIN</t>
  </si>
  <si>
    <t>BRAYAN STIVEN  MORENO RODRIGUEZ</t>
  </si>
  <si>
    <t>OSCAR  MELO CARDOZO</t>
  </si>
  <si>
    <t>LUIS ANTONIO MAYORGA CELEMIN</t>
  </si>
  <si>
    <t>JULIAN  FELIPE RODRIGUEZ ALFARO</t>
  </si>
  <si>
    <t>CARLOS ALBERTO GARCIA CASTRO</t>
  </si>
  <si>
    <t>ANDERSON JAVIER MORENO MANRIQUE</t>
  </si>
  <si>
    <t>JUAN CAMILO GIRALDO VASQUEZ</t>
  </si>
  <si>
    <t>ELMERS ARLEIDY ROJAS GALEANO</t>
  </si>
  <si>
    <t>JUAN  MIGUEL PINTO MERA</t>
  </si>
  <si>
    <t>DANIEL JOSE RAMIREZ CELEMIN</t>
  </si>
  <si>
    <t>JAVIER  ALFONSO DIAZ GARCIA</t>
  </si>
  <si>
    <t>CARMEN YADIRA  MONTAÑEZ  DIAZ</t>
  </si>
  <si>
    <t>CRISTIAN DAVID BETANCOURTH  SABOGAL</t>
  </si>
  <si>
    <t>SERGIO ALEJANDRO GARCIA SEPULVEDA</t>
  </si>
  <si>
    <t>ALIRIO  FLOREZ ARDILA</t>
  </si>
  <si>
    <t>BLANCA LUCERO LAMPREA LOZANO</t>
  </si>
  <si>
    <t>JUAN  DAVID CAMACHO BARBOSA</t>
  </si>
  <si>
    <t>JONATAN ERNESTO HERNANDEZ BOCANEGRA</t>
  </si>
  <si>
    <t>JORGE IVAN CELEMIN DEVIA</t>
  </si>
  <si>
    <t>HENRY ALEXANDER  LADINO  RUBIO</t>
  </si>
  <si>
    <t>LIZETH TATIANA ARANDA SANDOVAL</t>
  </si>
  <si>
    <t>YERSON  ALEXIS LEAL ARENIZ</t>
  </si>
  <si>
    <t>JAIRO  HUMBERTO  CRUZ  RIOS</t>
  </si>
  <si>
    <t>CESAR AUGUSTO HERNANDEZ SAAVEDRA</t>
  </si>
  <si>
    <t>JUAN PABLO PANTOJA VASQUEZ</t>
  </si>
  <si>
    <t>LUIS  FELIPE RODRIGUEZ TORO</t>
  </si>
  <si>
    <t>HOSMAN FERNANDO OSORIO BONILLA</t>
  </si>
  <si>
    <t>LUIS GABRIEL MONTEALEGRE GARCIA</t>
  </si>
  <si>
    <t>HEIDY JOHANNA SANCHEZ FORERO</t>
  </si>
  <si>
    <t>CESAR AUGUSTO MORA VIRGUEZ</t>
  </si>
  <si>
    <t>IVAN RENE VARGAS PANCHE</t>
  </si>
  <si>
    <t>ALEXANDER  BUSTOS  GONZALEZ</t>
  </si>
  <si>
    <t>SHELSEA   KARINA BETANCOURT  SALCEDO</t>
  </si>
  <si>
    <t>JOHN GILBERTO URUEÑA PALOMARES</t>
  </si>
  <si>
    <t>DAVID FELIPE SANDOVAL POSADA</t>
  </si>
  <si>
    <t>BRAYHAN DAVID ATAHUALPA GARAY</t>
  </si>
  <si>
    <t>JOHANNA ALEJANDRA TOVAR TAMAYO</t>
  </si>
  <si>
    <t>ANDRES FELIPE DUARTE VILLANUEVA</t>
  </si>
  <si>
    <t>WILINGTON  RODRIGUEZ JIMENEZ</t>
  </si>
  <si>
    <t>MARIA PAULA NOPAN RINCON</t>
  </si>
  <si>
    <t>DIEGO ALEXANDER GUEVARA LIBERATO</t>
  </si>
  <si>
    <t>HAROLD  OCA ROJAS</t>
  </si>
  <si>
    <t>ANDRES FELIPE GUEVARA OCHOA</t>
  </si>
  <si>
    <t>CRISTHIAN CAMILO CASALLAS GAMBOA</t>
  </si>
  <si>
    <t>BENJAMIN  CELEMIN  DEVIA</t>
  </si>
  <si>
    <t>MARIA JOSE GALVIS NUÑEZ</t>
  </si>
  <si>
    <t>DIANA ALEXANDRA MURCIA VARON</t>
  </si>
  <si>
    <t>DIANA  VALENTINA GARCIA ROA</t>
  </si>
  <si>
    <t>ELVIA MILENA GIL BEDOYA</t>
  </si>
  <si>
    <t>IVAN DANILO ACOSTA OLARTE</t>
  </si>
  <si>
    <t>JULIO CESAR CANCHON  BONILLA</t>
  </si>
  <si>
    <t>RAFAEL  NUÑEZ GIL</t>
  </si>
  <si>
    <t>CAMILO ANDRESQUITIAN SANCHEZ</t>
  </si>
  <si>
    <t>ALFONSO  ARANDA MARTINEZ</t>
  </si>
  <si>
    <t>JORGE GUSTAVO CASTELLANOS MASMELA</t>
  </si>
  <si>
    <t>JUAN  SEBASTIAN TORRES ANDRADE</t>
  </si>
  <si>
    <t>PARRA POLANCO HECTOR-DAVID</t>
  </si>
  <si>
    <t>JUAN  DIEGO ARAGON VANEGAS</t>
  </si>
  <si>
    <t>JHON MARIO CORTES CASTAÑO</t>
  </si>
  <si>
    <t>FREDY ALEXANDER ROJAS VILLAMIL</t>
  </si>
  <si>
    <t>DIEGO FABIAN GARCIA RAMOS</t>
  </si>
  <si>
    <t>JESUS DAVID ORJUELA TORRES</t>
  </si>
  <si>
    <t>KEVIN ESTEBAN GOMEZ GOMEZ</t>
  </si>
  <si>
    <t>DAVID  HERLEY IVARRA  BARCO</t>
  </si>
  <si>
    <t>KAREN JULIANA SANCHEZ SUAREZ</t>
  </si>
  <si>
    <t>IVAN  ALBERTO CEBALLOS  PRADA</t>
  </si>
  <si>
    <t>DANIEL  GUEVARA LEAL</t>
  </si>
  <si>
    <t>DAIRO ALBERTO RUIZ VARGAS</t>
  </si>
  <si>
    <t>DANIEL JOSE RAMIREZ RAMIREZ</t>
  </si>
  <si>
    <t>MEIBY  JULIET MENDEZ  ALVIS</t>
  </si>
  <si>
    <t>VIVIANA  LEYTON MENDEZ</t>
  </si>
  <si>
    <t>HAROLD  RICH ORTIZ</t>
  </si>
  <si>
    <t>DANIEL ESTEBAN URIBE</t>
  </si>
  <si>
    <t>LEIDY PAOLA ZEA ROZO</t>
  </si>
  <si>
    <t>CORPORACION ARTISTICA Y CULTURAL URBANA</t>
  </si>
  <si>
    <t>ANGELA MARIA ZULUETA AYERBE</t>
  </si>
  <si>
    <t>LUISA  FERNANDA ACOSTA RINCON</t>
  </si>
  <si>
    <t>ANA MARIA MACHADO CAMPOS</t>
  </si>
  <si>
    <t>AYLEEN  MELISSA ROZO SANCHEZ</t>
  </si>
  <si>
    <t>EIMY JULITH TRIANA MARTINEZ</t>
  </si>
  <si>
    <t>LORENA ALEXANDRA RODRIGUEZ ROMERO</t>
  </si>
  <si>
    <t>JUAN JOSE CAICEDO  BONILLA</t>
  </si>
  <si>
    <t>JULIAN CAMILO MATEUS NARANJO</t>
  </si>
  <si>
    <t>CESPEDES GONZALEZ ANGIE DAYANNA</t>
  </si>
  <si>
    <t>MARTHA  SHIELEY BERMUDEZ   GARCIA</t>
  </si>
  <si>
    <t>JUAN DIEGO VARGAS SALGADO</t>
  </si>
  <si>
    <t>JUAN CARLOS ROJAS CARDONA</t>
  </si>
  <si>
    <t>MARCELA  JARAMILLO JARAMILLO</t>
  </si>
  <si>
    <t>MARTHA CECILIA MARIN MORALES</t>
  </si>
  <si>
    <t>MARIA ALEJANDRA SANCHEZ FIGUEROA</t>
  </si>
  <si>
    <t>JOHANNA  ROZO GONGORA</t>
  </si>
  <si>
    <t>SANLI JOHANNA LOPEZ MORENO</t>
  </si>
  <si>
    <t>WILSON JAVIER QUESADA RAMIREZ</t>
  </si>
  <si>
    <t>CORPORACION DANZAS FOLCLORICAS CIUDAD MUSICAL</t>
  </si>
  <si>
    <t>FUNDACION CULTURAL EN ESCENA IBAGUE</t>
  </si>
  <si>
    <t>WILLY SANTIAGO VARGAS SALGADO</t>
  </si>
  <si>
    <t>MINDREY YOSIVA RINCON  LUNA</t>
  </si>
  <si>
    <t>YASMIN   LEAL  PUMAREJO</t>
  </si>
  <si>
    <t>KELLY PAULYN GUZMAN  RODRIGUEZ</t>
  </si>
  <si>
    <t>2048</t>
  </si>
  <si>
    <t>SC - 112 AUNAR ESFUERZOS ADMINISTRATIVOS, LOGÍSTICOS Y FINANCIEROS ENTRE LA ALCALDÍA MUNICIPAL DE IBAGUÉ Y LA 
CORPORACIÓN ROCK LOCAL, CON EL FIN DE REALIZAR EL XXII FESTIVAL INTERNACIONAL IBAGUE CIUDAD ROCK ;</t>
  </si>
  <si>
    <t>CORPORACION ROCK LOCAL</t>
  </si>
  <si>
    <t>2094</t>
  </si>
  <si>
    <t>SC- 097 AUNAR RECURSOS ADMINISTRATIVOS, TÉCNICOS Y FINANCIEROS, ENTRE LA ALCALDÍA DE IBAGUÉ - SECRETARÍA DE CULTURA Y LA FUNDACIÓN SALVI PARA LA REALIZACIÓN DEL IBAGUÉ FESTIVAL 2023.;</t>
  </si>
  <si>
    <t>FUNDACION SALVI</t>
  </si>
  <si>
    <t>2093</t>
  </si>
  <si>
    <t>SC- 115 AUNAR ESFUERZOS TÉCNICOS, HUMANOS, ADMINISTRATIVOS, FINANCIEROS Y LOGÍSTICOS ENTRE LA ALCALDÍA DE IBAGUÉ – SECRETARÍA DE CULTURA Y  LA CORPORACIÓN ARTÍSTICA Y CULTURAL SENSACIÓN DEL SWING PARA REALIZAR EL  XVIII FESTIVAL INTERNACIONAL DE HIP HOP  ÁRMATE DE ARTE 2023” ;</t>
  </si>
  <si>
    <t>CORPORACION ARTISTICA Y CULTURAL SENSACION DEL SWING</t>
  </si>
  <si>
    <t>2095</t>
  </si>
  <si>
    <t xml:space="preserve"> SC- 116 AUNAR ESFUERZOS HUMANOS,  TÉCNICOS, ADMINISTRATIVOS  Y  FINANCIEROS  ENTRE EL MUNICIPIO DE IBAGUÉ – SECRETARIA DE CULTURA Y LA FUNDACIÓN NACIONAL BATUTA  PARA IMPLEMENTAR UN PROGRAMA DE FORMACIÓN MUSICAL Y PSICOSOCIAL DE MANERA PRESENCIAL PARA  NIÑOS, NIÑAS, ADOLESCENTES Y JOVENES, EN CONDICIÓN DE DISCAPACIDAD, EN UN CENTRO MUSICAL EN LA CIUDAD DE IBAGUÉ, TOLIMA. ;</t>
  </si>
  <si>
    <t>FUNDACION BATUTA</t>
  </si>
  <si>
    <t>1689</t>
  </si>
  <si>
    <t>SC-098 CONTRATAR LA PRESTACION DE SERVICIOSDE APOYO A LA GESTIÓN   PARA EL ACOMPAÑAMIENTO DEL PROYECTO FORTALECIMIENTO, DESARROLLO Y SOSTENIBILIDAD DEL ECOSISTEMA CREATIVO Y CULTURAL DE LA CIUDAD MUSICAL DE IBAGUÉ;</t>
  </si>
  <si>
    <t>JOSE ISMAEL RIOS TORRES</t>
  </si>
  <si>
    <t>01/06/2023</t>
  </si>
  <si>
    <t>FABIAN LEONARDO CAMPOS SUAREZ</t>
  </si>
  <si>
    <t>26/06/2023</t>
  </si>
  <si>
    <t>MANUEL  ESTEBAN  URIBE  PEÑA</t>
  </si>
  <si>
    <t>NICOLAS   SANCHEZ GARCIA</t>
  </si>
  <si>
    <t>DESDE EL : 01/01/2023    AL:   30/06/2023</t>
  </si>
  <si>
    <t>Realizar Formaciones culturales segun estrategia Simifarte (Personas en condición de discapacidad)</t>
  </si>
  <si>
    <t xml:space="preserve">RES. 1010 -000044 </t>
  </si>
  <si>
    <t>ESTIMULO RES 1010 000044</t>
  </si>
  <si>
    <t>FECHA DE  SEGUIMIENTO: JUNIO 2023</t>
  </si>
  <si>
    <t>OTROS (DESAHORRO FONPET)</t>
  </si>
  <si>
    <t>g</t>
  </si>
  <si>
    <t>Dotar con material bibliográfico y didácticos.</t>
  </si>
  <si>
    <t>Dotración Realizada</t>
  </si>
  <si>
    <t>PROCESO: PLANEACION ESTRATEGICA Y TERRITORIAL</t>
  </si>
  <si>
    <t>Codigo: FOR-08-PRO-PET-01</t>
  </si>
  <si>
    <t>Version: 01</t>
  </si>
  <si>
    <t>FORMATO: PLAN DE ACCION</t>
  </si>
  <si>
    <t>Fecha: 31/08/2017</t>
  </si>
  <si>
    <t>Pagina: 1 de  1</t>
  </si>
  <si>
    <t xml:space="preserve">SECRETARÍA / ENTIDAD:  SECRETARÍA DE CULTURA                             / GRUPO: </t>
  </si>
  <si>
    <t>DIMENSION:  IBAGUE SOCIAL CULTURAL</t>
  </si>
  <si>
    <r>
      <t xml:space="preserve">OBJETIVO: </t>
    </r>
    <r>
      <rPr>
        <sz val="18"/>
        <rFont val="Arial"/>
        <family val="2"/>
      </rPr>
      <t>Fortalecer la Red de Bibliotecas Públicas y escenarios culturales de Ibagué a modo de espacios sociales y culturales que le brindan a la comunidad el acceso a la información.</t>
    </r>
    <r>
      <rPr>
        <sz val="14"/>
        <rFont val="Arial"/>
        <family val="2"/>
      </rPr>
      <t xml:space="preserve">
</t>
    </r>
  </si>
  <si>
    <t>PROGRAMA:  4: FORTALECIMIENTO DE LA RED DE BIBLIOTECAS PUBLICAS Y ESCENARIOS CULTURALES DE IBAGUE</t>
  </si>
  <si>
    <t>NOMBRE  DEL PROYECTO POAI:  FORTALECIMIENTO DE LA RED DE BIBLIOTECAS PÚBLICAS Y ESCENARIOS CULTURALES DE IBAGUÉ</t>
  </si>
  <si>
    <t>CODIGO BPPIM: 2020730010032</t>
  </si>
  <si>
    <t>CÓDIGO PRESUPUESTAL:   FORTALECIMIENTO DE LA RED DE BIBLIOTECAS PUBLICAS Y ESCENARIOS CULTURALES DE IBAGUE                     RUBROS: 2.15.3.2.01.01.003.03.02-17  2.15.3.2.02.02.005-05  2.15.3.2.02.02.008-05  2.15.3.2.02.02.008-17  2.15.3.2.02.02.009-05</t>
  </si>
  <si>
    <r>
      <t>PROG</t>
    </r>
    <r>
      <rPr>
        <sz val="14"/>
        <rFont val="Arial"/>
        <family val="2"/>
      </rPr>
      <t xml:space="preserve">  EJEC</t>
    </r>
  </si>
  <si>
    <t>META DE PRODUCTO No. 1: IImplementar la estrategia de fortalecimiento integral en infraestructura, capital humano, tecnología y/o dotación de bibliotecas y escenarios culturales.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</si>
</sst>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quot;$&quot;\ * #,##0.00_ ;_ &quot;$&quot;\ * \-#,##0.00_ ;_ &quot;$&quot;\ * &quot;-&quot;??_ ;_ @_ "/>
    <numFmt numFmtId="167" formatCode="&quot;$&quot;\ #,##0"/>
    <numFmt numFmtId="168" formatCode="0.0%"/>
    <numFmt numFmtId="169" formatCode="#,##0.0_);\(#,##0.0\)"/>
    <numFmt numFmtId="170" formatCode="_ &quot;$&quot;\ * #,##0_ ;_ &quot;$&quot;\ * \-#,##0_ ;_ &quot;$&quot;\ * &quot;-&quot;??_ ;_ @_ "/>
    <numFmt numFmtId="171" formatCode="_ * #,##0.00_ ;_ * \-#,##0.00_ ;_ * &quot;-&quot;??_ ;_ @_ "/>
    <numFmt numFmtId="172" formatCode="_-* #,##0_-;\-* #,##0_-;_-* &quot;-&quot;??_-;_-@_-"/>
    <numFmt numFmtId="173" formatCode="_-* #,##0\ _€_-;\-* #,##0\ _€_-;_-* &quot;-&quot;??\ _€_-;_-@_-"/>
    <numFmt numFmtId="174" formatCode="#,##0_);\(#,##0\)"/>
    <numFmt numFmtId="175" formatCode="\$#,##0_-"/>
    <numFmt numFmtId="176" formatCode="_-&quot;$&quot;\ * #,##0_-;\-&quot;$&quot;\ * #,##0_-;_-&quot;$&quot;\ * &quot;-&quot;??_-;_-@_-"/>
  </numFmts>
  <fonts count="33">
    <font>
      <sz val="11"/>
      <color theme="1"/>
      <name val="Calibri"/>
      <family val="2"/>
      <scheme val="minor"/>
    </font>
    <font>
      <sz val="8"/>
      <color theme="1"/>
      <name val="Tahoma"/>
      <family val="2"/>
    </font>
    <font>
      <sz val="8"/>
      <color theme="1"/>
      <name val="Tahoma"/>
      <family val="2"/>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1"/>
      <color theme="1"/>
      <name val="Calibri"/>
      <family val="2"/>
      <scheme val="minor"/>
    </font>
    <font>
      <sz val="14"/>
      <name val="Arial"/>
      <family val="2"/>
    </font>
    <font>
      <sz val="13"/>
      <name val="Arial"/>
      <family val="2"/>
    </font>
    <font>
      <b/>
      <sz val="18"/>
      <name val="Arial"/>
      <family val="2"/>
    </font>
    <font>
      <sz val="18"/>
      <name val="Arial"/>
      <family val="2"/>
    </font>
    <font>
      <sz val="9"/>
      <name val="Verdana"/>
      <family val="2"/>
    </font>
    <font>
      <b/>
      <sz val="8"/>
      <color theme="1"/>
      <name val="Tahoma"/>
      <family val="2"/>
    </font>
    <font>
      <sz val="11"/>
      <color rgb="FF000000"/>
      <name val="Calibri"/>
      <family val="2"/>
    </font>
    <font>
      <b/>
      <sz val="11"/>
      <color rgb="FF000000"/>
      <name val="Calibri"/>
      <family val="2"/>
    </font>
    <font>
      <b/>
      <sz val="12"/>
      <name val="Arial Narrow"/>
      <family val="2"/>
    </font>
    <font>
      <sz val="12"/>
      <color theme="1"/>
      <name val="Arial Narrow"/>
      <family val="2"/>
    </font>
    <font>
      <sz val="10"/>
      <name val="Arial MT"/>
    </font>
    <font>
      <b/>
      <sz val="11"/>
      <name val="Arial"/>
      <family val="2"/>
    </font>
    <font>
      <sz val="11"/>
      <color rgb="FF000000"/>
      <name val="Calibri"/>
    </font>
    <font>
      <b/>
      <sz val="14"/>
      <color rgb="FF000000"/>
      <name val="Calibri"/>
    </font>
    <font>
      <b/>
      <sz val="11"/>
      <color rgb="FF000000"/>
      <name val="Calibri"/>
    </font>
    <font>
      <sz val="10"/>
      <color rgb="FF000000"/>
      <name val="Calibri"/>
    </font>
    <font>
      <sz val="12"/>
      <name val="Calibri"/>
      <family val="2"/>
      <scheme val="minor"/>
    </font>
    <font>
      <sz val="11"/>
      <name val="Calibri"/>
      <family val="2"/>
      <scheme val="minor"/>
    </font>
    <font>
      <sz val="16"/>
      <name val="Arial MT"/>
    </font>
    <font>
      <sz val="11"/>
      <name val="Calibri"/>
      <family val="2"/>
    </font>
    <font>
      <u/>
      <sz val="14"/>
      <name val="Arial"/>
      <family val="2"/>
    </font>
    <font>
      <sz val="11"/>
      <name val="Arial"/>
      <family val="2"/>
    </font>
  </fonts>
  <fills count="14">
    <fill>
      <patternFill patternType="none"/>
    </fill>
    <fill>
      <patternFill patternType="gray125"/>
    </fill>
    <fill>
      <patternFill patternType="solid">
        <fgColor theme="0"/>
        <bgColor indexed="64"/>
      </patternFill>
    </fill>
    <fill>
      <patternFill patternType="solid">
        <fgColor rgb="FFEBF47C"/>
        <bgColor indexed="64"/>
      </patternFill>
    </fill>
    <fill>
      <patternFill patternType="solid">
        <fgColor theme="9" tint="0.59999389629810485"/>
        <bgColor indexed="64"/>
      </patternFill>
    </fill>
    <fill>
      <gradientFill degree="90">
        <stop position="0">
          <color rgb="FFA0A0A0"/>
        </stop>
        <stop position="1">
          <color rgb="FFFFFFFF"/>
        </stop>
      </gradientFill>
    </fill>
    <fill>
      <patternFill patternType="solid">
        <fgColor rgb="FF00B0F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7" tint="0.39997558519241921"/>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style="thin">
        <color auto="1"/>
      </top>
      <bottom/>
      <diagonal/>
    </border>
  </borders>
  <cellStyleXfs count="19">
    <xf numFmtId="0" fontId="0" fillId="0" borderId="0"/>
    <xf numFmtId="0" fontId="3" fillId="0" borderId="0"/>
    <xf numFmtId="9" fontId="3" fillId="0" borderId="0" applyFont="0" applyFill="0" applyBorder="0" applyAlignment="0" applyProtection="0"/>
    <xf numFmtId="166" fontId="3" fillId="0" borderId="0" applyFont="0" applyFill="0" applyBorder="0" applyAlignment="0" applyProtection="0"/>
    <xf numFmtId="171" fontId="3"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0" fontId="17" fillId="0" borderId="0"/>
    <xf numFmtId="41" fontId="17" fillId="0" borderId="0" applyFont="0" applyFill="0" applyBorder="0" applyAlignment="0" applyProtection="0"/>
    <xf numFmtId="0" fontId="10" fillId="0" borderId="0"/>
    <xf numFmtId="0" fontId="2" fillId="0" borderId="0"/>
    <xf numFmtId="44" fontId="10" fillId="0" borderId="0" applyFont="0" applyFill="0" applyBorder="0" applyAlignment="0" applyProtection="0"/>
    <xf numFmtId="0" fontId="23" fillId="0" borderId="0"/>
    <xf numFmtId="43" fontId="23" fillId="0" borderId="0" applyFont="0" applyFill="0" applyBorder="0" applyAlignment="0" applyProtection="0"/>
    <xf numFmtId="0" fontId="1" fillId="0" borderId="0"/>
  </cellStyleXfs>
  <cellXfs count="513">
    <xf numFmtId="0" fontId="0" fillId="0" borderId="0" xfId="0"/>
    <xf numFmtId="2" fontId="19" fillId="0" borderId="1" xfId="1" applyNumberFormat="1" applyFont="1" applyBorder="1" applyAlignment="1">
      <alignment horizontal="center" vertical="center" wrapText="1"/>
    </xf>
    <xf numFmtId="2" fontId="19" fillId="0" borderId="1" xfId="1" applyNumberFormat="1" applyFont="1" applyBorder="1" applyAlignment="1">
      <alignment horizontal="center" vertical="center"/>
    </xf>
    <xf numFmtId="164" fontId="19" fillId="0" borderId="1" xfId="10" applyFont="1" applyBorder="1" applyAlignment="1" applyProtection="1">
      <alignment horizontal="center" vertical="center"/>
    </xf>
    <xf numFmtId="0" fontId="20" fillId="0" borderId="1" xfId="0" applyFont="1" applyBorder="1" applyAlignment="1">
      <alignment horizontal="left" vertical="center" wrapText="1"/>
    </xf>
    <xf numFmtId="164" fontId="21" fillId="3" borderId="1" xfId="10" applyFont="1" applyFill="1" applyBorder="1" applyAlignment="1">
      <alignment vertical="center"/>
    </xf>
    <xf numFmtId="164" fontId="19" fillId="0" borderId="1" xfId="10" applyFont="1" applyBorder="1" applyAlignment="1" applyProtection="1">
      <alignment vertical="center"/>
    </xf>
    <xf numFmtId="164" fontId="0" fillId="0" borderId="0" xfId="10" applyFont="1"/>
    <xf numFmtId="1" fontId="20" fillId="0" borderId="1" xfId="0" applyNumberFormat="1" applyFont="1" applyBorder="1" applyAlignment="1">
      <alignment horizontal="left" vertical="center" wrapText="1"/>
    </xf>
    <xf numFmtId="1" fontId="20" fillId="0" borderId="0" xfId="0" applyNumberFormat="1" applyFont="1" applyAlignment="1">
      <alignment horizontal="left" vertical="center" wrapText="1"/>
    </xf>
    <xf numFmtId="1" fontId="0" fillId="0" borderId="0" xfId="0" applyNumberFormat="1"/>
    <xf numFmtId="164" fontId="20" fillId="0" borderId="0" xfId="10" applyFont="1" applyAlignment="1">
      <alignment horizontal="left" vertical="center" wrapText="1"/>
    </xf>
    <xf numFmtId="170" fontId="11" fillId="0" borderId="1" xfId="6" applyNumberFormat="1" applyFont="1" applyFill="1" applyBorder="1" applyAlignment="1">
      <alignment horizontal="right" wrapText="1"/>
    </xf>
    <xf numFmtId="170" fontId="11" fillId="0" borderId="1" xfId="6" applyNumberFormat="1" applyFont="1" applyFill="1" applyBorder="1" applyAlignment="1" applyProtection="1">
      <alignment horizontal="right"/>
    </xf>
    <xf numFmtId="0" fontId="23" fillId="0" borderId="0" xfId="16"/>
    <xf numFmtId="175" fontId="23" fillId="0" borderId="0" xfId="16" applyNumberFormat="1"/>
    <xf numFmtId="44" fontId="20" fillId="0" borderId="0" xfId="15" applyFont="1" applyAlignment="1">
      <alignment horizontal="left" vertical="center" wrapText="1"/>
    </xf>
    <xf numFmtId="0" fontId="0" fillId="7" borderId="0" xfId="0" applyFill="1"/>
    <xf numFmtId="44" fontId="0" fillId="0" borderId="0" xfId="15" applyFont="1"/>
    <xf numFmtId="164" fontId="0" fillId="0" borderId="0" xfId="10" quotePrefix="1" applyFont="1"/>
    <xf numFmtId="0" fontId="0" fillId="0" borderId="0" xfId="0" applyAlignment="1">
      <alignment wrapText="1"/>
    </xf>
    <xf numFmtId="0" fontId="23" fillId="0" borderId="0" xfId="16" applyAlignment="1">
      <alignment horizontal="left" vertical="top"/>
    </xf>
    <xf numFmtId="1" fontId="0" fillId="0" borderId="0" xfId="17" applyNumberFormat="1" applyFont="1" applyAlignment="1">
      <alignment horizontal="right"/>
    </xf>
    <xf numFmtId="172" fontId="0" fillId="0" borderId="0" xfId="17" applyNumberFormat="1" applyFont="1"/>
    <xf numFmtId="175" fontId="23" fillId="0" borderId="0" xfId="16" applyNumberFormat="1" applyAlignment="1">
      <alignment horizontal="left" vertical="top"/>
    </xf>
    <xf numFmtId="0" fontId="23" fillId="0" borderId="0" xfId="16" applyAlignment="1">
      <alignment horizontal="center" vertical="center" wrapText="1"/>
    </xf>
    <xf numFmtId="0" fontId="25" fillId="5" borderId="20" xfId="16" applyFont="1" applyFill="1" applyBorder="1" applyAlignment="1">
      <alignment horizontal="center" vertical="center" wrapText="1"/>
    </xf>
    <xf numFmtId="175" fontId="25" fillId="5" borderId="20" xfId="16" applyNumberFormat="1" applyFont="1" applyFill="1" applyBorder="1" applyAlignment="1">
      <alignment horizontal="center" vertical="center" wrapText="1"/>
    </xf>
    <xf numFmtId="1" fontId="18" fillId="5" borderId="20" xfId="17" applyNumberFormat="1" applyFont="1" applyFill="1" applyBorder="1" applyAlignment="1">
      <alignment horizontal="center" vertical="center" wrapText="1"/>
    </xf>
    <xf numFmtId="172" fontId="18" fillId="5" borderId="20" xfId="17" applyNumberFormat="1" applyFont="1" applyFill="1" applyBorder="1" applyAlignment="1">
      <alignment horizontal="center" vertical="center" wrapText="1"/>
    </xf>
    <xf numFmtId="0" fontId="18" fillId="0" borderId="0" xfId="11" applyFont="1" applyAlignment="1">
      <alignment horizontal="center" vertical="center" wrapText="1"/>
    </xf>
    <xf numFmtId="0" fontId="25" fillId="0" borderId="0" xfId="16" applyFont="1" applyAlignment="1"/>
    <xf numFmtId="1" fontId="25" fillId="0" borderId="0" xfId="17" applyNumberFormat="1" applyFont="1" applyAlignment="1">
      <alignment horizontal="right"/>
    </xf>
    <xf numFmtId="172" fontId="25" fillId="0" borderId="0" xfId="17" applyNumberFormat="1" applyFont="1" applyAlignment="1"/>
    <xf numFmtId="0" fontId="24" fillId="0" borderId="0" xfId="16" applyFont="1" applyAlignment="1"/>
    <xf numFmtId="1" fontId="24" fillId="0" borderId="0" xfId="17" applyNumberFormat="1" applyFont="1" applyAlignment="1">
      <alignment horizontal="right"/>
    </xf>
    <xf numFmtId="172" fontId="24" fillId="0" borderId="0" xfId="17" applyNumberFormat="1" applyFont="1" applyAlignment="1"/>
    <xf numFmtId="0" fontId="1" fillId="0" borderId="0" xfId="18"/>
    <xf numFmtId="0" fontId="1" fillId="2" borderId="0" xfId="18" applyFill="1"/>
    <xf numFmtId="0" fontId="1" fillId="2" borderId="0" xfId="18" applyFill="1" applyAlignment="1">
      <alignment horizontal="center" vertical="center"/>
    </xf>
    <xf numFmtId="0" fontId="1" fillId="0" borderId="0" xfId="18" applyAlignment="1">
      <alignment horizontal="center" vertical="center"/>
    </xf>
    <xf numFmtId="0" fontId="1" fillId="0" borderId="0" xfId="18" applyAlignment="1">
      <alignment horizontal="center"/>
    </xf>
    <xf numFmtId="0" fontId="1" fillId="0" borderId="1" xfId="18" applyBorder="1"/>
    <xf numFmtId="0" fontId="1" fillId="2" borderId="1" xfId="18" applyFill="1" applyBorder="1" applyAlignment="1">
      <alignment wrapText="1"/>
    </xf>
    <xf numFmtId="0" fontId="1" fillId="2" borderId="1" xfId="18" applyFill="1" applyBorder="1" applyAlignment="1">
      <alignment horizontal="center" vertical="center" wrapText="1"/>
    </xf>
    <xf numFmtId="0" fontId="1" fillId="2" borderId="1" xfId="18" applyFont="1" applyFill="1" applyBorder="1" applyAlignment="1">
      <alignment wrapText="1"/>
    </xf>
    <xf numFmtId="0" fontId="1" fillId="2" borderId="1" xfId="18" applyFill="1" applyBorder="1"/>
    <xf numFmtId="0" fontId="16" fillId="6" borderId="1" xfId="18" applyFont="1" applyFill="1" applyBorder="1" applyAlignment="1">
      <alignment horizontal="center" wrapText="1"/>
    </xf>
    <xf numFmtId="0" fontId="16" fillId="2" borderId="1" xfId="18" applyFont="1" applyFill="1" applyBorder="1" applyAlignment="1">
      <alignment horizontal="center" wrapText="1"/>
    </xf>
    <xf numFmtId="0" fontId="0" fillId="0" borderId="0" xfId="0" applyFill="1"/>
    <xf numFmtId="2" fontId="19" fillId="0" borderId="1" xfId="1" applyNumberFormat="1" applyFont="1" applyFill="1" applyBorder="1" applyAlignment="1">
      <alignment horizontal="center" vertical="center" wrapText="1"/>
    </xf>
    <xf numFmtId="2" fontId="19" fillId="0" borderId="1" xfId="1" applyNumberFormat="1" applyFont="1" applyFill="1" applyBorder="1" applyAlignment="1">
      <alignment horizontal="center" vertical="center"/>
    </xf>
    <xf numFmtId="164" fontId="19" fillId="0" borderId="1" xfId="10" applyFont="1" applyFill="1" applyBorder="1" applyAlignment="1" applyProtection="1">
      <alignment vertical="center"/>
    </xf>
    <xf numFmtId="164" fontId="19" fillId="0" borderId="1" xfId="10" applyFont="1" applyFill="1" applyBorder="1" applyAlignment="1" applyProtection="1">
      <alignment horizontal="center" vertical="center"/>
    </xf>
    <xf numFmtId="0" fontId="20" fillId="0" borderId="1" xfId="0" applyFont="1" applyFill="1" applyBorder="1" applyAlignment="1">
      <alignment horizontal="left" vertical="center" wrapText="1"/>
    </xf>
    <xf numFmtId="1" fontId="20" fillId="0" borderId="1" xfId="0" applyNumberFormat="1" applyFont="1" applyFill="1" applyBorder="1" applyAlignment="1">
      <alignment horizontal="left" vertical="center" wrapText="1"/>
    </xf>
    <xf numFmtId="164" fontId="0" fillId="0" borderId="0" xfId="0" applyNumberFormat="1" applyFill="1"/>
    <xf numFmtId="164" fontId="20" fillId="0" borderId="1" xfId="10" applyFont="1" applyFill="1" applyBorder="1" applyAlignment="1">
      <alignment horizontal="left" vertical="center" wrapText="1"/>
    </xf>
    <xf numFmtId="1" fontId="0" fillId="0" borderId="0" xfId="0" applyNumberFormat="1" applyFill="1"/>
    <xf numFmtId="0" fontId="0" fillId="0" borderId="0" xfId="0" applyFill="1" applyAlignment="1">
      <alignment wrapText="1"/>
    </xf>
    <xf numFmtId="164" fontId="20" fillId="0" borderId="1" xfId="0" applyNumberFormat="1" applyFont="1" applyFill="1" applyBorder="1" applyAlignment="1">
      <alignment horizontal="left" vertical="center" wrapText="1"/>
    </xf>
    <xf numFmtId="41" fontId="20" fillId="0" borderId="1" xfId="0" applyNumberFormat="1" applyFont="1" applyFill="1" applyBorder="1" applyAlignment="1">
      <alignment horizontal="left" vertical="center" wrapText="1"/>
    </xf>
    <xf numFmtId="164" fontId="0" fillId="0" borderId="0" xfId="10" applyFont="1" applyFill="1"/>
    <xf numFmtId="164" fontId="21" fillId="0" borderId="1" xfId="10" applyFont="1" applyFill="1" applyBorder="1" applyAlignment="1">
      <alignment vertical="center"/>
    </xf>
    <xf numFmtId="176" fontId="0" fillId="0" borderId="0" xfId="0" applyNumberFormat="1" applyFill="1"/>
    <xf numFmtId="1" fontId="20" fillId="0" borderId="0" xfId="0" applyNumberFormat="1" applyFont="1" applyFill="1" applyAlignment="1">
      <alignment horizontal="left" vertical="center" wrapText="1"/>
    </xf>
    <xf numFmtId="0" fontId="20" fillId="0" borderId="0" xfId="0" applyFont="1" applyFill="1" applyAlignment="1">
      <alignment horizontal="left" vertical="center" wrapText="1"/>
    </xf>
    <xf numFmtId="0" fontId="25" fillId="5" borderId="20" xfId="0" applyFont="1" applyFill="1" applyBorder="1" applyAlignment="1">
      <alignment horizontal="center" vertical="center" wrapText="1"/>
    </xf>
    <xf numFmtId="175" fontId="0" fillId="8" borderId="0" xfId="0" applyNumberFormat="1" applyFill="1"/>
    <xf numFmtId="44" fontId="20" fillId="0" borderId="1" xfId="15" applyFont="1" applyBorder="1" applyAlignment="1">
      <alignment horizontal="left" vertical="center" wrapText="1"/>
    </xf>
    <xf numFmtId="0" fontId="23" fillId="4" borderId="0" xfId="16" applyFill="1"/>
    <xf numFmtId="175" fontId="23" fillId="4" borderId="0" xfId="16" applyNumberFormat="1" applyFill="1" applyAlignment="1">
      <alignment horizontal="left" vertical="top"/>
    </xf>
    <xf numFmtId="0" fontId="23" fillId="4" borderId="0" xfId="16" applyFill="1" applyAlignment="1">
      <alignment horizontal="center"/>
    </xf>
    <xf numFmtId="175" fontId="26" fillId="4" borderId="0" xfId="16" applyNumberFormat="1" applyFont="1" applyFill="1" applyAlignment="1">
      <alignment horizontal="left"/>
    </xf>
    <xf numFmtId="172" fontId="26" fillId="4" borderId="0" xfId="17" applyNumberFormat="1" applyFont="1" applyFill="1" applyAlignment="1">
      <alignment horizontal="left"/>
    </xf>
    <xf numFmtId="1" fontId="26" fillId="4" borderId="0" xfId="17" applyNumberFormat="1" applyFont="1" applyFill="1" applyAlignment="1">
      <alignment horizontal="right"/>
    </xf>
    <xf numFmtId="0" fontId="26" fillId="4" borderId="0" xfId="16" applyFont="1" applyFill="1" applyAlignment="1">
      <alignment horizontal="left"/>
    </xf>
    <xf numFmtId="0" fontId="23" fillId="4" borderId="0" xfId="16" applyFill="1" applyAlignment="1">
      <alignment horizontal="right"/>
    </xf>
    <xf numFmtId="175" fontId="23" fillId="4" borderId="0" xfId="16" applyNumberFormat="1" applyFill="1" applyAlignment="1">
      <alignment horizontal="right"/>
    </xf>
    <xf numFmtId="0" fontId="23" fillId="4" borderId="0" xfId="16" applyFill="1" applyAlignment="1">
      <alignment horizontal="left" vertical="top"/>
    </xf>
    <xf numFmtId="0" fontId="23" fillId="7" borderId="0" xfId="16" applyFill="1"/>
    <xf numFmtId="0" fontId="0" fillId="7" borderId="0" xfId="0" applyFill="1" applyAlignment="1">
      <alignment horizontal="center"/>
    </xf>
    <xf numFmtId="175" fontId="0" fillId="7" borderId="0" xfId="0" applyNumberFormat="1" applyFill="1"/>
    <xf numFmtId="14" fontId="26" fillId="7" borderId="0" xfId="0" applyNumberFormat="1" applyFont="1" applyFill="1" applyAlignment="1">
      <alignment horizontal="left"/>
    </xf>
    <xf numFmtId="14" fontId="0" fillId="7" borderId="0" xfId="0" applyNumberFormat="1" applyFill="1"/>
    <xf numFmtId="176" fontId="0" fillId="7" borderId="0" xfId="15" applyNumberFormat="1" applyFont="1" applyFill="1"/>
    <xf numFmtId="0" fontId="23" fillId="9" borderId="0" xfId="16" applyFill="1"/>
    <xf numFmtId="175" fontId="23" fillId="9" borderId="0" xfId="16" applyNumberFormat="1" applyFill="1" applyAlignment="1">
      <alignment horizontal="left" vertical="top"/>
    </xf>
    <xf numFmtId="0" fontId="23" fillId="9" borderId="0" xfId="16" applyFill="1" applyAlignment="1">
      <alignment horizontal="center"/>
    </xf>
    <xf numFmtId="175" fontId="26" fillId="9" borderId="0" xfId="16" applyNumberFormat="1" applyFont="1" applyFill="1" applyAlignment="1">
      <alignment horizontal="left"/>
    </xf>
    <xf numFmtId="172" fontId="26" fillId="9" borderId="0" xfId="17" applyNumberFormat="1" applyFont="1" applyFill="1" applyAlignment="1">
      <alignment horizontal="left"/>
    </xf>
    <xf numFmtId="1" fontId="26" fillId="9" borderId="0" xfId="17" applyNumberFormat="1" applyFont="1" applyFill="1" applyAlignment="1">
      <alignment horizontal="right"/>
    </xf>
    <xf numFmtId="0" fontId="26" fillId="9" borderId="0" xfId="16" applyFont="1" applyFill="1" applyAlignment="1">
      <alignment horizontal="left"/>
    </xf>
    <xf numFmtId="0" fontId="23" fillId="9" borderId="0" xfId="16" applyFill="1" applyAlignment="1">
      <alignment horizontal="right"/>
    </xf>
    <xf numFmtId="175" fontId="23" fillId="9" borderId="0" xfId="16" applyNumberFormat="1" applyFill="1" applyAlignment="1">
      <alignment horizontal="right"/>
    </xf>
    <xf numFmtId="0" fontId="23" fillId="9" borderId="0" xfId="16" applyFill="1" applyAlignment="1">
      <alignment horizontal="left" vertical="top"/>
    </xf>
    <xf numFmtId="0" fontId="23" fillId="10" borderId="0" xfId="16" applyFill="1"/>
    <xf numFmtId="175" fontId="23" fillId="10" borderId="0" xfId="16" applyNumberFormat="1" applyFill="1" applyAlignment="1">
      <alignment horizontal="left" vertical="top"/>
    </xf>
    <xf numFmtId="0" fontId="23" fillId="10" borderId="0" xfId="16" applyFill="1" applyAlignment="1">
      <alignment horizontal="center"/>
    </xf>
    <xf numFmtId="175" fontId="26" fillId="10" borderId="0" xfId="16" applyNumberFormat="1" applyFont="1" applyFill="1" applyAlignment="1">
      <alignment horizontal="left"/>
    </xf>
    <xf numFmtId="172" fontId="26" fillId="10" borderId="0" xfId="17" applyNumberFormat="1" applyFont="1" applyFill="1" applyAlignment="1">
      <alignment horizontal="left"/>
    </xf>
    <xf numFmtId="1" fontId="26" fillId="10" borderId="0" xfId="17" applyNumberFormat="1" applyFont="1" applyFill="1" applyAlignment="1">
      <alignment horizontal="right"/>
    </xf>
    <xf numFmtId="0" fontId="26" fillId="10" borderId="0" xfId="16" applyFont="1" applyFill="1" applyAlignment="1">
      <alignment horizontal="left"/>
    </xf>
    <xf numFmtId="0" fontId="23" fillId="10" borderId="0" xfId="16" applyFill="1" applyAlignment="1">
      <alignment horizontal="right"/>
    </xf>
    <xf numFmtId="175" fontId="23" fillId="10" borderId="0" xfId="16" applyNumberFormat="1" applyFill="1" applyAlignment="1">
      <alignment horizontal="right"/>
    </xf>
    <xf numFmtId="0" fontId="23" fillId="10" borderId="0" xfId="16" applyFill="1" applyAlignment="1">
      <alignment horizontal="left" vertical="top"/>
    </xf>
    <xf numFmtId="0" fontId="23" fillId="11" borderId="0" xfId="16" applyFill="1"/>
    <xf numFmtId="175" fontId="23" fillId="11" borderId="0" xfId="16" applyNumberFormat="1" applyFill="1" applyAlignment="1">
      <alignment horizontal="left" vertical="top"/>
    </xf>
    <xf numFmtId="0" fontId="23" fillId="11" borderId="0" xfId="16" applyFill="1" applyAlignment="1">
      <alignment horizontal="center"/>
    </xf>
    <xf numFmtId="175" fontId="26" fillId="11" borderId="0" xfId="16" applyNumberFormat="1" applyFont="1" applyFill="1" applyAlignment="1">
      <alignment horizontal="left"/>
    </xf>
    <xf numFmtId="172" fontId="26" fillId="11" borderId="0" xfId="17" applyNumberFormat="1" applyFont="1" applyFill="1" applyAlignment="1">
      <alignment horizontal="left"/>
    </xf>
    <xf numFmtId="1" fontId="26" fillId="11" borderId="0" xfId="17" applyNumberFormat="1" applyFont="1" applyFill="1" applyAlignment="1">
      <alignment horizontal="right"/>
    </xf>
    <xf numFmtId="0" fontId="26" fillId="11" borderId="0" xfId="16" applyFont="1" applyFill="1" applyAlignment="1">
      <alignment horizontal="left"/>
    </xf>
    <xf numFmtId="0" fontId="23" fillId="11" borderId="0" xfId="16" applyFill="1" applyAlignment="1">
      <alignment horizontal="right"/>
    </xf>
    <xf numFmtId="175" fontId="23" fillId="11" borderId="0" xfId="16" applyNumberFormat="1" applyFill="1" applyAlignment="1">
      <alignment horizontal="right"/>
    </xf>
    <xf numFmtId="0" fontId="23" fillId="11" borderId="0" xfId="16" applyFill="1" applyAlignment="1">
      <alignment horizontal="left" vertical="top"/>
    </xf>
    <xf numFmtId="0" fontId="23" fillId="12" borderId="0" xfId="16" applyFill="1"/>
    <xf numFmtId="0" fontId="0" fillId="12" borderId="0" xfId="0" applyFill="1" applyAlignment="1">
      <alignment horizontal="center"/>
    </xf>
    <xf numFmtId="0" fontId="0" fillId="12" borderId="0" xfId="0" applyFill="1"/>
    <xf numFmtId="175" fontId="0" fillId="12" borderId="0" xfId="0" applyNumberFormat="1" applyFill="1"/>
    <xf numFmtId="14" fontId="26" fillId="12" borderId="0" xfId="0" applyNumberFormat="1" applyFont="1" applyFill="1" applyAlignment="1">
      <alignment horizontal="left"/>
    </xf>
    <xf numFmtId="14" fontId="0" fillId="12" borderId="0" xfId="0" applyNumberFormat="1" applyFill="1"/>
    <xf numFmtId="176" fontId="0" fillId="12" borderId="0" xfId="15" applyNumberFormat="1" applyFont="1" applyFill="1"/>
    <xf numFmtId="0" fontId="26" fillId="12" borderId="0" xfId="0" applyFont="1" applyFill="1" applyAlignment="1">
      <alignment horizontal="left"/>
    </xf>
    <xf numFmtId="0" fontId="23" fillId="13" borderId="0" xfId="16" applyFill="1"/>
    <xf numFmtId="0" fontId="0" fillId="13" borderId="0" xfId="0" applyFill="1" applyAlignment="1">
      <alignment horizontal="center"/>
    </xf>
    <xf numFmtId="0" fontId="0" fillId="13" borderId="0" xfId="0" applyFill="1"/>
    <xf numFmtId="175" fontId="0" fillId="13" borderId="0" xfId="0" applyNumberFormat="1" applyFill="1"/>
    <xf numFmtId="14" fontId="26" fillId="13" borderId="0" xfId="0" applyNumberFormat="1" applyFont="1" applyFill="1" applyAlignment="1">
      <alignment horizontal="left"/>
    </xf>
    <xf numFmtId="14" fontId="0" fillId="13" borderId="0" xfId="0" applyNumberFormat="1" applyFill="1"/>
    <xf numFmtId="176" fontId="0" fillId="13" borderId="0" xfId="15" applyNumberFormat="1" applyFont="1" applyFill="1"/>
    <xf numFmtId="0" fontId="20" fillId="0" borderId="0" xfId="0" applyFont="1" applyFill="1" applyBorder="1" applyAlignment="1">
      <alignment horizontal="left" vertical="center" wrapText="1"/>
    </xf>
    <xf numFmtId="0" fontId="7" fillId="0" borderId="0" xfId="1" applyFont="1" applyFill="1"/>
    <xf numFmtId="0" fontId="4" fillId="0" borderId="0" xfId="1" applyFont="1" applyFill="1"/>
    <xf numFmtId="0" fontId="6" fillId="0" borderId="1" xfId="1" applyFont="1" applyFill="1" applyBorder="1"/>
    <xf numFmtId="0" fontId="6" fillId="0" borderId="18" xfId="1" applyFont="1" applyFill="1" applyBorder="1" applyAlignment="1">
      <alignment vertical="center"/>
    </xf>
    <xf numFmtId="2" fontId="7" fillId="0" borderId="0" xfId="1" applyNumberFormat="1" applyFont="1" applyFill="1" applyAlignment="1">
      <alignment vertical="center"/>
    </xf>
    <xf numFmtId="1" fontId="4" fillId="0" borderId="1" xfId="9" applyNumberFormat="1" applyFont="1" applyFill="1" applyBorder="1" applyAlignment="1">
      <alignment horizontal="center"/>
    </xf>
    <xf numFmtId="172" fontId="4" fillId="0" borderId="8" xfId="9" applyNumberFormat="1" applyFont="1" applyFill="1" applyBorder="1"/>
    <xf numFmtId="0" fontId="4" fillId="0" borderId="1" xfId="1" applyFont="1" applyFill="1" applyBorder="1" applyAlignment="1">
      <alignment horizontal="center" vertical="center"/>
    </xf>
    <xf numFmtId="167" fontId="4" fillId="0" borderId="1" xfId="1" applyNumberFormat="1" applyFont="1" applyFill="1" applyBorder="1" applyAlignment="1">
      <alignment horizontal="center" vertical="center" wrapText="1"/>
    </xf>
    <xf numFmtId="2" fontId="5" fillId="0" borderId="0" xfId="1" applyNumberFormat="1" applyFont="1" applyFill="1" applyAlignment="1">
      <alignment vertical="center" wrapText="1"/>
    </xf>
    <xf numFmtId="166" fontId="5" fillId="0" borderId="0" xfId="3" applyFont="1" applyFill="1" applyBorder="1" applyAlignment="1" applyProtection="1">
      <alignment vertical="center"/>
    </xf>
    <xf numFmtId="2" fontId="4" fillId="0" borderId="0" xfId="1" applyNumberFormat="1" applyFont="1" applyFill="1"/>
    <xf numFmtId="166" fontId="4" fillId="0" borderId="0" xfId="3" applyFont="1" applyFill="1" applyBorder="1"/>
    <xf numFmtId="165" fontId="4" fillId="0" borderId="0" xfId="1" applyNumberFormat="1" applyFont="1" applyFill="1"/>
    <xf numFmtId="1" fontId="6" fillId="0" borderId="17" xfId="1" applyNumberFormat="1" applyFont="1" applyFill="1" applyBorder="1" applyAlignment="1">
      <alignment vertical="top"/>
    </xf>
    <xf numFmtId="3" fontId="4" fillId="0" borderId="1" xfId="1" applyNumberFormat="1" applyFont="1" applyFill="1" applyBorder="1" applyAlignment="1">
      <alignment horizontal="center" vertical="center"/>
    </xf>
    <xf numFmtId="0" fontId="6" fillId="0" borderId="1" xfId="1" applyFont="1" applyFill="1" applyBorder="1" applyAlignment="1">
      <alignment vertical="center" wrapText="1"/>
    </xf>
    <xf numFmtId="170" fontId="4" fillId="0" borderId="1" xfId="3" applyNumberFormat="1" applyFont="1" applyFill="1" applyBorder="1" applyAlignment="1">
      <alignment horizontal="center" vertical="center"/>
    </xf>
    <xf numFmtId="2" fontId="5" fillId="0" borderId="0" xfId="1" applyNumberFormat="1" applyFont="1" applyFill="1" applyAlignment="1">
      <alignment vertical="center"/>
    </xf>
    <xf numFmtId="0" fontId="5" fillId="0" borderId="0" xfId="1" applyFont="1" applyFill="1" applyAlignment="1">
      <alignment wrapText="1"/>
    </xf>
    <xf numFmtId="0" fontId="5" fillId="0" borderId="0" xfId="1" applyFont="1" applyFill="1"/>
    <xf numFmtId="0" fontId="5" fillId="0" borderId="0" xfId="1" applyFont="1" applyFill="1" applyAlignment="1">
      <alignment horizontal="left" wrapText="1"/>
    </xf>
    <xf numFmtId="2" fontId="5" fillId="0" borderId="0" xfId="1" applyNumberFormat="1" applyFont="1" applyFill="1"/>
    <xf numFmtId="166" fontId="5" fillId="0" borderId="0" xfId="3" applyFont="1" applyFill="1" applyBorder="1"/>
    <xf numFmtId="10" fontId="7" fillId="0" borderId="1" xfId="2" applyNumberFormat="1" applyFont="1" applyFill="1" applyBorder="1" applyAlignment="1">
      <alignment horizontal="center" vertical="center"/>
    </xf>
    <xf numFmtId="0" fontId="4" fillId="0" borderId="0" xfId="1" applyFont="1" applyFill="1" applyAlignment="1">
      <alignment wrapText="1"/>
    </xf>
    <xf numFmtId="0" fontId="6" fillId="0" borderId="1" xfId="1" applyFont="1" applyFill="1" applyBorder="1" applyAlignment="1">
      <alignment horizontal="left" vertical="center"/>
    </xf>
    <xf numFmtId="0" fontId="5" fillId="0" borderId="1" xfId="1" applyFont="1" applyFill="1" applyBorder="1" applyAlignment="1">
      <alignment horizontal="center" vertical="center" wrapText="1"/>
    </xf>
    <xf numFmtId="41" fontId="5" fillId="0" borderId="1" xfId="1" applyNumberFormat="1" applyFont="1" applyFill="1" applyBorder="1" applyAlignment="1">
      <alignment horizontal="center" vertical="center" wrapText="1"/>
    </xf>
    <xf numFmtId="172" fontId="5" fillId="0" borderId="1" xfId="9" applyNumberFormat="1" applyFont="1" applyFill="1" applyBorder="1" applyAlignment="1" applyProtection="1">
      <alignment vertical="center"/>
    </xf>
    <xf numFmtId="14" fontId="4" fillId="0" borderId="1" xfId="1" applyNumberFormat="1" applyFont="1" applyFill="1" applyBorder="1" applyAlignment="1">
      <alignment horizontal="center" vertical="center"/>
    </xf>
    <xf numFmtId="41" fontId="5" fillId="0" borderId="1" xfId="8" applyFont="1" applyFill="1" applyBorder="1" applyAlignment="1" applyProtection="1">
      <alignment vertical="center"/>
    </xf>
    <xf numFmtId="166" fontId="4" fillId="0" borderId="0" xfId="1" applyNumberFormat="1" applyFont="1" applyFill="1"/>
    <xf numFmtId="172" fontId="5" fillId="0" borderId="1" xfId="9" applyNumberFormat="1" applyFont="1" applyFill="1" applyBorder="1" applyAlignment="1">
      <alignment horizontal="center" vertical="center" wrapText="1"/>
    </xf>
    <xf numFmtId="170" fontId="5" fillId="0" borderId="1" xfId="3" applyNumberFormat="1" applyFont="1" applyFill="1" applyBorder="1" applyAlignment="1">
      <alignment horizontal="center" vertical="center" wrapText="1"/>
    </xf>
    <xf numFmtId="170" fontId="5" fillId="0" borderId="1" xfId="3" applyNumberFormat="1" applyFont="1" applyFill="1" applyBorder="1" applyAlignment="1" applyProtection="1">
      <alignment vertical="center"/>
    </xf>
    <xf numFmtId="0" fontId="4" fillId="0" borderId="9" xfId="1" applyFont="1" applyFill="1" applyBorder="1"/>
    <xf numFmtId="0" fontId="4" fillId="0" borderId="0" xfId="1" applyFont="1" applyFill="1" applyAlignment="1">
      <alignment horizontal="left" vertical="center"/>
    </xf>
    <xf numFmtId="169" fontId="4" fillId="0" borderId="0" xfId="1" applyNumberFormat="1" applyFont="1" applyFill="1"/>
    <xf numFmtId="10" fontId="5" fillId="0" borderId="0" xfId="2" applyNumberFormat="1" applyFont="1" applyFill="1" applyBorder="1" applyProtection="1"/>
    <xf numFmtId="39" fontId="5" fillId="0" borderId="0" xfId="1" applyNumberFormat="1" applyFont="1" applyFill="1"/>
    <xf numFmtId="39" fontId="5" fillId="0" borderId="8" xfId="1" applyNumberFormat="1" applyFont="1" applyFill="1" applyBorder="1"/>
    <xf numFmtId="169" fontId="7" fillId="0" borderId="13" xfId="1" applyNumberFormat="1" applyFont="1" applyFill="1" applyBorder="1" applyAlignment="1">
      <alignment vertical="center"/>
    </xf>
    <xf numFmtId="169" fontId="7" fillId="0" borderId="11" xfId="1" applyNumberFormat="1" applyFont="1" applyFill="1" applyBorder="1" applyAlignment="1">
      <alignment vertical="top"/>
    </xf>
    <xf numFmtId="0" fontId="6" fillId="0" borderId="10" xfId="1" applyFont="1" applyFill="1" applyBorder="1" applyAlignment="1">
      <alignment horizontal="left" vertical="center"/>
    </xf>
    <xf numFmtId="174" fontId="7" fillId="0" borderId="10" xfId="1" applyNumberFormat="1" applyFont="1" applyFill="1" applyBorder="1" applyAlignment="1">
      <alignment vertical="top"/>
    </xf>
    <xf numFmtId="174" fontId="7" fillId="0" borderId="1" xfId="1" applyNumberFormat="1" applyFont="1" applyFill="1" applyBorder="1" applyAlignment="1">
      <alignment vertical="top"/>
    </xf>
    <xf numFmtId="0" fontId="4" fillId="0" borderId="0" xfId="1" applyFont="1" applyFill="1" applyAlignment="1">
      <alignment horizontal="left"/>
    </xf>
    <xf numFmtId="0" fontId="5" fillId="0" borderId="0" xfId="1" applyFont="1" applyFill="1" applyAlignment="1">
      <alignment horizontal="left"/>
    </xf>
    <xf numFmtId="41" fontId="5" fillId="0" borderId="0" xfId="8" applyFont="1" applyFill="1" applyBorder="1" applyAlignment="1">
      <alignment horizontal="left"/>
    </xf>
    <xf numFmtId="41" fontId="4" fillId="0" borderId="0" xfId="8" applyFont="1" applyFill="1" applyBorder="1" applyAlignment="1">
      <alignment horizontal="left"/>
    </xf>
    <xf numFmtId="41" fontId="4" fillId="0" borderId="0" xfId="8" applyFont="1" applyFill="1" applyBorder="1"/>
    <xf numFmtId="41" fontId="4" fillId="0" borderId="0" xfId="8" applyFont="1" applyFill="1"/>
    <xf numFmtId="10" fontId="4" fillId="0" borderId="0" xfId="5" applyNumberFormat="1" applyFont="1" applyFill="1" applyAlignment="1">
      <alignment horizontal="left"/>
    </xf>
    <xf numFmtId="41" fontId="4" fillId="0" borderId="0" xfId="8" applyFont="1" applyFill="1" applyAlignment="1">
      <alignment horizontal="left"/>
    </xf>
    <xf numFmtId="10" fontId="5" fillId="0" borderId="0" xfId="2" applyNumberFormat="1" applyFont="1" applyFill="1"/>
    <xf numFmtId="0" fontId="6" fillId="0" borderId="0" xfId="1" applyFont="1" applyFill="1"/>
    <xf numFmtId="172" fontId="6" fillId="0" borderId="0" xfId="1" applyNumberFormat="1" applyFont="1" applyFill="1"/>
    <xf numFmtId="10" fontId="7" fillId="0" borderId="0" xfId="2" applyNumberFormat="1" applyFont="1" applyFill="1"/>
    <xf numFmtId="170" fontId="4" fillId="0" borderId="0" xfId="1" applyNumberFormat="1" applyFont="1" applyFill="1"/>
    <xf numFmtId="164" fontId="5" fillId="0" borderId="0" xfId="10" applyFont="1" applyFill="1"/>
    <xf numFmtId="164" fontId="4" fillId="0" borderId="0" xfId="10" applyFont="1" applyFill="1"/>
    <xf numFmtId="172" fontId="5" fillId="0" borderId="0" xfId="2" applyNumberFormat="1" applyFont="1" applyFill="1"/>
    <xf numFmtId="164" fontId="4" fillId="0" borderId="0" xfId="1" applyNumberFormat="1" applyFont="1" applyFill="1"/>
    <xf numFmtId="170" fontId="6" fillId="0" borderId="0" xfId="1" applyNumberFormat="1" applyFont="1" applyFill="1"/>
    <xf numFmtId="170" fontId="7" fillId="0" borderId="0" xfId="1" applyNumberFormat="1" applyFont="1" applyFill="1"/>
    <xf numFmtId="164" fontId="5" fillId="0" borderId="0" xfId="1" applyNumberFormat="1" applyFont="1" applyFill="1"/>
    <xf numFmtId="0" fontId="6" fillId="0" borderId="1" xfId="1" applyFont="1" applyFill="1" applyBorder="1" applyAlignment="1">
      <alignment horizontal="left" vertical="center" wrapText="1"/>
    </xf>
    <xf numFmtId="41" fontId="5" fillId="0" borderId="1" xfId="8" applyFont="1" applyFill="1" applyBorder="1" applyAlignment="1" applyProtection="1">
      <alignment horizontal="right" vertical="center"/>
    </xf>
    <xf numFmtId="172" fontId="5" fillId="0" borderId="1" xfId="9" applyNumberFormat="1" applyFont="1" applyFill="1" applyBorder="1" applyAlignment="1" applyProtection="1">
      <alignment horizontal="right" vertical="center"/>
    </xf>
    <xf numFmtId="172" fontId="4" fillId="0" borderId="1" xfId="9" applyNumberFormat="1" applyFont="1" applyFill="1" applyBorder="1" applyAlignment="1" applyProtection="1">
      <alignment horizontal="right" vertical="center"/>
    </xf>
    <xf numFmtId="172" fontId="7" fillId="0" borderId="1" xfId="9" applyNumberFormat="1" applyFont="1" applyFill="1" applyBorder="1" applyAlignment="1">
      <alignment horizontal="right" vertical="center"/>
    </xf>
    <xf numFmtId="172" fontId="5" fillId="0" borderId="1" xfId="9" applyNumberFormat="1" applyFont="1" applyFill="1" applyBorder="1" applyAlignment="1">
      <alignment horizontal="right" vertical="center"/>
    </xf>
    <xf numFmtId="172" fontId="5" fillId="0" borderId="1" xfId="9" applyNumberFormat="1" applyFont="1" applyFill="1" applyBorder="1" applyAlignment="1">
      <alignment horizontal="right" vertical="center" wrapText="1"/>
    </xf>
    <xf numFmtId="44" fontId="5" fillId="0" borderId="0" xfId="15" applyFont="1" applyFill="1"/>
    <xf numFmtId="168" fontId="22" fillId="0" borderId="0" xfId="1" applyNumberFormat="1" applyFont="1" applyFill="1" applyAlignment="1">
      <alignment horizontal="left" vertical="top"/>
    </xf>
    <xf numFmtId="172" fontId="4" fillId="0" borderId="0" xfId="1" applyNumberFormat="1" applyFont="1" applyFill="1"/>
    <xf numFmtId="44" fontId="4" fillId="0" borderId="0" xfId="15" applyFont="1" applyFill="1"/>
    <xf numFmtId="41" fontId="4" fillId="0" borderId="0" xfId="1" applyNumberFormat="1" applyFont="1" applyFill="1"/>
    <xf numFmtId="172" fontId="4" fillId="0" borderId="0" xfId="9" applyNumberFormat="1" applyFont="1" applyFill="1"/>
    <xf numFmtId="172" fontId="5" fillId="0" borderId="0" xfId="9" applyNumberFormat="1" applyFont="1" applyFill="1"/>
    <xf numFmtId="172" fontId="5" fillId="0" borderId="1" xfId="9" applyNumberFormat="1" applyFont="1" applyFill="1" applyBorder="1" applyAlignment="1">
      <alignment horizontal="center" vertical="center"/>
    </xf>
    <xf numFmtId="172" fontId="4" fillId="0" borderId="1" xfId="9" applyNumberFormat="1" applyFont="1" applyFill="1" applyBorder="1" applyAlignment="1" applyProtection="1">
      <alignment vertical="center"/>
    </xf>
    <xf numFmtId="172" fontId="9" fillId="0" borderId="0" xfId="9" applyNumberFormat="1" applyFont="1" applyFill="1"/>
    <xf numFmtId="41" fontId="4" fillId="0" borderId="0" xfId="1" applyNumberFormat="1" applyFont="1" applyFill="1" applyAlignment="1">
      <alignment horizontal="left" vertical="center"/>
    </xf>
    <xf numFmtId="172" fontId="9" fillId="0" borderId="0" xfId="9" applyNumberFormat="1" applyFont="1" applyFill="1" applyBorder="1"/>
    <xf numFmtId="10" fontId="5" fillId="0" borderId="0" xfId="2" applyNumberFormat="1" applyFont="1" applyFill="1" applyBorder="1" applyAlignment="1">
      <alignment horizontal="left"/>
    </xf>
    <xf numFmtId="41" fontId="4" fillId="0" borderId="0" xfId="1" applyNumberFormat="1" applyFont="1" applyFill="1" applyAlignment="1">
      <alignment horizontal="left"/>
    </xf>
    <xf numFmtId="10" fontId="5" fillId="0" borderId="0" xfId="2" applyNumberFormat="1" applyFont="1" applyFill="1" applyAlignment="1">
      <alignment horizontal="left"/>
    </xf>
    <xf numFmtId="0" fontId="15" fillId="0" borderId="0" xfId="0" applyFont="1" applyFill="1" applyAlignment="1">
      <alignment horizontal="justify" vertical="center" wrapText="1"/>
    </xf>
    <xf numFmtId="172" fontId="4" fillId="0" borderId="0" xfId="9" applyNumberFormat="1" applyFont="1" applyFill="1" applyBorder="1"/>
    <xf numFmtId="0" fontId="9" fillId="0" borderId="0" xfId="1" applyFont="1" applyFill="1"/>
    <xf numFmtId="3" fontId="11" fillId="0" borderId="0" xfId="0" applyNumberFormat="1" applyFont="1" applyFill="1"/>
    <xf numFmtId="0" fontId="11" fillId="0" borderId="0" xfId="0" applyFont="1" applyFill="1"/>
    <xf numFmtId="0" fontId="11" fillId="0" borderId="1" xfId="0" applyFont="1" applyFill="1" applyBorder="1" applyAlignment="1">
      <alignment horizontal="center" vertical="center"/>
    </xf>
    <xf numFmtId="3" fontId="11" fillId="0" borderId="1" xfId="0" applyNumberFormat="1" applyFont="1" applyFill="1" applyBorder="1" applyAlignment="1">
      <alignment horizontal="center" vertical="center" wrapText="1"/>
    </xf>
    <xf numFmtId="172" fontId="11" fillId="0" borderId="0" xfId="0" applyNumberFormat="1" applyFont="1" applyFill="1"/>
    <xf numFmtId="164" fontId="11" fillId="0" borderId="0" xfId="10" applyFont="1" applyFill="1"/>
    <xf numFmtId="170" fontId="11" fillId="0" borderId="0" xfId="0" applyNumberFormat="1" applyFont="1" applyFill="1"/>
    <xf numFmtId="0" fontId="4" fillId="0" borderId="0" xfId="1" applyFont="1" applyFill="1" applyAlignment="1">
      <alignment horizontal="center"/>
    </xf>
    <xf numFmtId="2" fontId="7" fillId="0" borderId="0" xfId="1" applyNumberFormat="1" applyFont="1" applyFill="1" applyAlignment="1">
      <alignment horizontal="center" vertical="center" wrapText="1"/>
    </xf>
    <xf numFmtId="2" fontId="6" fillId="0" borderId="1" xfId="1" applyNumberFormat="1" applyFont="1" applyFill="1" applyBorder="1" applyAlignment="1">
      <alignment horizontal="center" vertical="center"/>
    </xf>
    <xf numFmtId="2" fontId="7" fillId="0" borderId="0" xfId="1" applyNumberFormat="1" applyFont="1" applyFill="1" applyAlignment="1">
      <alignment horizontal="center" vertical="center"/>
    </xf>
    <xf numFmtId="2" fontId="5" fillId="0" borderId="0" xfId="1" applyNumberFormat="1" applyFont="1" applyFill="1" applyAlignment="1">
      <alignment horizontal="left"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xf>
    <xf numFmtId="2" fontId="5" fillId="0" borderId="0" xfId="1" applyNumberFormat="1" applyFont="1" applyFill="1" applyAlignment="1">
      <alignment horizontal="left" vertical="top" wrapText="1"/>
    </xf>
    <xf numFmtId="174" fontId="7" fillId="0" borderId="10" xfId="1" applyNumberFormat="1" applyFont="1" applyBorder="1" applyAlignment="1">
      <alignment vertical="top"/>
    </xf>
    <xf numFmtId="174" fontId="7" fillId="0" borderId="1" xfId="1" applyNumberFormat="1" applyFont="1" applyBorder="1" applyAlignment="1">
      <alignment vertical="top"/>
    </xf>
    <xf numFmtId="0" fontId="11" fillId="0" borderId="1" xfId="0" applyFont="1" applyBorder="1" applyAlignment="1">
      <alignment horizontal="center" vertical="center"/>
    </xf>
    <xf numFmtId="0" fontId="6" fillId="0" borderId="0" xfId="1" applyFont="1" applyFill="1" applyAlignment="1">
      <alignment horizontal="left"/>
    </xf>
    <xf numFmtId="49" fontId="4" fillId="0" borderId="0" xfId="1" applyNumberFormat="1" applyFont="1" applyFill="1" applyAlignment="1">
      <alignment horizontal="left"/>
    </xf>
    <xf numFmtId="0" fontId="5" fillId="0" borderId="14" xfId="1" applyFont="1" applyFill="1" applyBorder="1" applyAlignment="1">
      <alignment vertical="top" wrapText="1"/>
    </xf>
    <xf numFmtId="0" fontId="5" fillId="0" borderId="10" xfId="1" applyFont="1" applyFill="1" applyBorder="1" applyAlignment="1">
      <alignment vertical="top" wrapText="1"/>
    </xf>
    <xf numFmtId="0" fontId="7" fillId="0" borderId="7"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5"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3" xfId="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14"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6" fillId="0" borderId="7"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2" xfId="1" applyFont="1" applyFill="1" applyBorder="1" applyAlignment="1">
      <alignment horizontal="left" vertical="top" wrapText="1"/>
    </xf>
    <xf numFmtId="0" fontId="4" fillId="0" borderId="7" xfId="1" applyFont="1" applyFill="1" applyBorder="1" applyAlignment="1">
      <alignment horizontal="left" vertical="top" wrapText="1"/>
    </xf>
    <xf numFmtId="0" fontId="4" fillId="0" borderId="6" xfId="1" applyFont="1" applyFill="1" applyBorder="1" applyAlignment="1">
      <alignment horizontal="left" vertical="top" wrapText="1"/>
    </xf>
    <xf numFmtId="0" fontId="4" fillId="0" borderId="5" xfId="1" applyFont="1" applyFill="1" applyBorder="1" applyAlignment="1">
      <alignment horizontal="left" vertical="top" wrapText="1"/>
    </xf>
    <xf numFmtId="0" fontId="4" fillId="0" borderId="4"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2"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3"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169" fontId="7" fillId="0" borderId="13" xfId="1" applyNumberFormat="1" applyFont="1" applyFill="1" applyBorder="1" applyAlignment="1">
      <alignment horizontal="center" vertical="top"/>
    </xf>
    <xf numFmtId="169" fontId="7" fillId="0" borderId="12" xfId="1" applyNumberFormat="1" applyFont="1" applyFill="1" applyBorder="1" applyAlignment="1">
      <alignment horizontal="center" vertical="top"/>
    </xf>
    <xf numFmtId="2" fontId="7" fillId="0" borderId="11" xfId="1" applyNumberFormat="1" applyFont="1" applyFill="1" applyBorder="1" applyAlignment="1">
      <alignment horizontal="left" vertical="center"/>
    </xf>
    <xf numFmtId="2" fontId="7" fillId="0" borderId="1" xfId="1" applyNumberFormat="1" applyFont="1" applyFill="1" applyBorder="1" applyAlignment="1">
      <alignment horizontal="left" vertical="center"/>
    </xf>
    <xf numFmtId="39" fontId="5" fillId="0" borderId="1" xfId="1" applyNumberFormat="1" applyFont="1" applyFill="1" applyBorder="1" applyAlignment="1">
      <alignment horizontal="center" vertical="center"/>
    </xf>
    <xf numFmtId="0" fontId="4" fillId="0" borderId="1" xfId="1" applyFont="1" applyFill="1" applyBorder="1" applyAlignment="1">
      <alignment horizontal="center"/>
    </xf>
    <xf numFmtId="0" fontId="5" fillId="0" borderId="14"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4" fillId="0" borderId="21" xfId="1" applyFont="1" applyFill="1" applyBorder="1" applyAlignment="1">
      <alignment vertical="center" wrapText="1"/>
    </xf>
    <xf numFmtId="0" fontId="4" fillId="0" borderId="18" xfId="1" applyFont="1" applyFill="1" applyBorder="1" applyAlignment="1">
      <alignment vertical="center" wrapText="1"/>
    </xf>
    <xf numFmtId="0" fontId="7" fillId="0" borderId="13" xfId="1" applyFont="1" applyFill="1" applyBorder="1" applyAlignment="1">
      <alignment horizontal="center" vertical="center"/>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2" fontId="5" fillId="0" borderId="0" xfId="1" applyNumberFormat="1" applyFont="1" applyFill="1" applyAlignment="1">
      <alignment horizontal="left" vertical="top" wrapText="1"/>
    </xf>
    <xf numFmtId="0" fontId="7" fillId="0" borderId="7"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1" xfId="1" applyFont="1" applyFill="1" applyBorder="1" applyAlignment="1">
      <alignment horizontal="center"/>
    </xf>
    <xf numFmtId="0" fontId="4" fillId="0" borderId="13"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2" fontId="4" fillId="0" borderId="13" xfId="1" applyNumberFormat="1" applyFont="1" applyFill="1" applyBorder="1" applyAlignment="1">
      <alignment horizontal="left" vertical="center" wrapText="1"/>
    </xf>
    <xf numFmtId="2" fontId="4" fillId="0" borderId="12" xfId="1" applyNumberFormat="1" applyFont="1" applyFill="1" applyBorder="1" applyAlignment="1">
      <alignment horizontal="left" vertical="center" wrapText="1"/>
    </xf>
    <xf numFmtId="2" fontId="4" fillId="0" borderId="11" xfId="1" applyNumberFormat="1" applyFont="1" applyFill="1" applyBorder="1" applyAlignment="1">
      <alignment horizontal="left" vertical="center" wrapText="1"/>
    </xf>
    <xf numFmtId="2" fontId="5" fillId="0" borderId="0" xfId="1" applyNumberFormat="1" applyFont="1" applyFill="1" applyAlignment="1">
      <alignment horizontal="left" vertical="center" wrapText="1"/>
    </xf>
    <xf numFmtId="0" fontId="6" fillId="0" borderId="13"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11" xfId="1" applyFont="1" applyFill="1" applyBorder="1" applyAlignment="1">
      <alignment horizontal="left" vertical="center" wrapText="1"/>
    </xf>
    <xf numFmtId="2" fontId="6" fillId="0" borderId="13" xfId="1" applyNumberFormat="1" applyFont="1" applyFill="1" applyBorder="1" applyAlignment="1">
      <alignment horizontal="center" vertical="center" wrapText="1"/>
    </xf>
    <xf numFmtId="2" fontId="6" fillId="0" borderId="12" xfId="1" applyNumberFormat="1" applyFont="1" applyFill="1" applyBorder="1" applyAlignment="1">
      <alignment horizontal="center" vertical="center" wrapText="1"/>
    </xf>
    <xf numFmtId="2" fontId="6" fillId="0" borderId="11" xfId="1" applyNumberFormat="1" applyFont="1" applyFill="1" applyBorder="1" applyAlignment="1">
      <alignment horizontal="center" vertical="center" wrapText="1"/>
    </xf>
    <xf numFmtId="0" fontId="6" fillId="0" borderId="16"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horizontal="left" vertical="top" wrapText="1"/>
    </xf>
    <xf numFmtId="2" fontId="4" fillId="0" borderId="13" xfId="1" applyNumberFormat="1" applyFont="1" applyFill="1" applyBorder="1" applyAlignment="1">
      <alignment horizontal="center" vertical="center" wrapText="1"/>
    </xf>
    <xf numFmtId="2" fontId="4" fillId="0" borderId="12" xfId="1" applyNumberFormat="1" applyFont="1" applyFill="1" applyBorder="1" applyAlignment="1">
      <alignment horizontal="center" vertical="center" wrapText="1"/>
    </xf>
    <xf numFmtId="2" fontId="4" fillId="0" borderId="11" xfId="1" applyNumberFormat="1" applyFont="1" applyFill="1" applyBorder="1" applyAlignment="1">
      <alignment horizontal="center" vertical="center" wrapText="1"/>
    </xf>
    <xf numFmtId="2" fontId="7" fillId="0" borderId="0" xfId="1" applyNumberFormat="1" applyFont="1" applyFill="1" applyAlignment="1">
      <alignment horizontal="center" vertical="center" wrapText="1"/>
    </xf>
    <xf numFmtId="0" fontId="6" fillId="0" borderId="16" xfId="1" applyFont="1" applyFill="1" applyBorder="1" applyAlignment="1">
      <alignment horizontal="left" vertical="center"/>
    </xf>
    <xf numFmtId="0" fontId="6" fillId="0" borderId="12" xfId="1" applyFont="1" applyFill="1" applyBorder="1" applyAlignment="1">
      <alignment horizontal="left" vertical="center"/>
    </xf>
    <xf numFmtId="0" fontId="6" fillId="0" borderId="11" xfId="1" applyFont="1" applyFill="1" applyBorder="1" applyAlignment="1">
      <alignment horizontal="left" vertical="center"/>
    </xf>
    <xf numFmtId="2" fontId="6" fillId="0" borderId="1" xfId="1" applyNumberFormat="1" applyFont="1" applyFill="1" applyBorder="1" applyAlignment="1">
      <alignment horizontal="center" vertical="center"/>
    </xf>
    <xf numFmtId="0" fontId="6" fillId="0" borderId="16" xfId="1" applyFont="1" applyFill="1" applyBorder="1" applyAlignment="1">
      <alignment horizontal="left" vertical="center" wrapText="1"/>
    </xf>
    <xf numFmtId="10" fontId="9" fillId="0" borderId="13" xfId="2" applyNumberFormat="1" applyFont="1" applyFill="1" applyBorder="1" applyAlignment="1">
      <alignment horizontal="center" wrapText="1"/>
    </xf>
    <xf numFmtId="10" fontId="9" fillId="0" borderId="12" xfId="2" applyNumberFormat="1" applyFont="1" applyFill="1" applyBorder="1" applyAlignment="1">
      <alignment horizontal="center" wrapText="1"/>
    </xf>
    <xf numFmtId="10" fontId="9" fillId="0" borderId="11" xfId="2" applyNumberFormat="1" applyFont="1" applyFill="1" applyBorder="1" applyAlignment="1">
      <alignment horizontal="center" wrapText="1"/>
    </xf>
    <xf numFmtId="2" fontId="7" fillId="0" borderId="0" xfId="1" applyNumberFormat="1" applyFont="1" applyFill="1" applyAlignment="1">
      <alignment horizontal="center" vertical="center"/>
    </xf>
    <xf numFmtId="168" fontId="22" fillId="0" borderId="1" xfId="1" applyNumberFormat="1" applyFont="1" applyFill="1" applyBorder="1" applyAlignment="1">
      <alignment horizontal="left" vertical="top"/>
    </xf>
    <xf numFmtId="0" fontId="22" fillId="0" borderId="1" xfId="1" applyFont="1" applyFill="1" applyBorder="1" applyAlignment="1">
      <alignment horizontal="left" vertical="top" wrapText="1"/>
    </xf>
    <xf numFmtId="0" fontId="4" fillId="0" borderId="14" xfId="1" applyFont="1" applyFill="1" applyBorder="1" applyAlignment="1">
      <alignment horizontal="center"/>
    </xf>
    <xf numFmtId="0" fontId="4" fillId="0" borderId="19" xfId="1" applyFont="1" applyFill="1" applyBorder="1" applyAlignment="1">
      <alignment horizontal="center"/>
    </xf>
    <xf numFmtId="0" fontId="4" fillId="0" borderId="10" xfId="1" applyFont="1" applyFill="1" applyBorder="1" applyAlignment="1">
      <alignment horizontal="center"/>
    </xf>
    <xf numFmtId="0" fontId="4" fillId="0" borderId="7"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13" xfId="1" applyFont="1" applyFill="1" applyBorder="1" applyAlignment="1">
      <alignment horizontal="left"/>
    </xf>
    <xf numFmtId="0" fontId="6" fillId="0" borderId="12" xfId="1" applyFont="1" applyFill="1" applyBorder="1" applyAlignment="1">
      <alignment horizontal="left"/>
    </xf>
    <xf numFmtId="0" fontId="6" fillId="0" borderId="11" xfId="1" applyFont="1" applyFill="1" applyBorder="1" applyAlignment="1">
      <alignment horizontal="left"/>
    </xf>
    <xf numFmtId="0" fontId="4" fillId="0" borderId="7" xfId="1" applyFont="1" applyFill="1" applyBorder="1" applyAlignment="1">
      <alignment horizontal="center"/>
    </xf>
    <xf numFmtId="0" fontId="4" fillId="0" borderId="5" xfId="1" applyFont="1" applyFill="1" applyBorder="1" applyAlignment="1">
      <alignment horizontal="center"/>
    </xf>
    <xf numFmtId="0" fontId="4" fillId="0" borderId="9" xfId="1" applyFont="1" applyFill="1" applyBorder="1" applyAlignment="1">
      <alignment horizontal="center"/>
    </xf>
    <xf numFmtId="0" fontId="4" fillId="0" borderId="8" xfId="1" applyFont="1" applyFill="1" applyBorder="1" applyAlignment="1">
      <alignment horizontal="center"/>
    </xf>
    <xf numFmtId="0" fontId="4" fillId="0" borderId="4" xfId="1" applyFont="1" applyFill="1" applyBorder="1" applyAlignment="1">
      <alignment horizontal="center"/>
    </xf>
    <xf numFmtId="0" fontId="4" fillId="0" borderId="2" xfId="1" applyFont="1" applyFill="1" applyBorder="1" applyAlignment="1">
      <alignment horizontal="center"/>
    </xf>
    <xf numFmtId="0" fontId="4" fillId="0" borderId="0" xfId="1" applyFont="1" applyFill="1" applyAlignment="1">
      <alignment horizontal="center"/>
    </xf>
    <xf numFmtId="0" fontId="6" fillId="0" borderId="7" xfId="1" applyFont="1" applyFill="1" applyBorder="1" applyAlignment="1">
      <alignment horizontal="left"/>
    </xf>
    <xf numFmtId="0" fontId="6" fillId="0" borderId="6" xfId="1" applyFont="1" applyFill="1" applyBorder="1" applyAlignment="1">
      <alignment horizontal="left"/>
    </xf>
    <xf numFmtId="0" fontId="13" fillId="0" borderId="7" xfId="1" applyFont="1" applyFill="1" applyBorder="1" applyAlignment="1">
      <alignment horizontal="left" vertical="top" wrapText="1"/>
    </xf>
    <xf numFmtId="0" fontId="13" fillId="0" borderId="6" xfId="1" applyFont="1" applyFill="1" applyBorder="1" applyAlignment="1">
      <alignment horizontal="left" vertical="top" wrapText="1"/>
    </xf>
    <xf numFmtId="0" fontId="13" fillId="0" borderId="5" xfId="1" applyFont="1" applyFill="1" applyBorder="1" applyAlignment="1">
      <alignment horizontal="left" vertical="top" wrapText="1"/>
    </xf>
    <xf numFmtId="0" fontId="13" fillId="0" borderId="9" xfId="1" applyFont="1" applyFill="1" applyBorder="1" applyAlignment="1">
      <alignment horizontal="left" vertical="top" wrapText="1"/>
    </xf>
    <xf numFmtId="0" fontId="13" fillId="0" borderId="0" xfId="1" applyFont="1" applyFill="1" applyAlignment="1">
      <alignment horizontal="left" vertical="top" wrapText="1"/>
    </xf>
    <xf numFmtId="0" fontId="13" fillId="0" borderId="8" xfId="1" applyFont="1" applyFill="1" applyBorder="1" applyAlignment="1">
      <alignment horizontal="left" vertical="top" wrapText="1"/>
    </xf>
    <xf numFmtId="0" fontId="13" fillId="0" borderId="4" xfId="1" applyFont="1" applyFill="1" applyBorder="1" applyAlignment="1">
      <alignment horizontal="left" vertical="top" wrapText="1"/>
    </xf>
    <xf numFmtId="0" fontId="13" fillId="0" borderId="3" xfId="1" applyFont="1" applyFill="1" applyBorder="1" applyAlignment="1">
      <alignment horizontal="left" vertical="top" wrapText="1"/>
    </xf>
    <xf numFmtId="0" fontId="13" fillId="0" borderId="2" xfId="1" applyFont="1" applyFill="1" applyBorder="1" applyAlignment="1">
      <alignment horizontal="left" vertical="top" wrapText="1"/>
    </xf>
    <xf numFmtId="0" fontId="5" fillId="0" borderId="21" xfId="1" applyFont="1" applyFill="1" applyBorder="1" applyAlignment="1">
      <alignment vertical="top" wrapText="1"/>
    </xf>
    <xf numFmtId="0" fontId="5" fillId="0" borderId="18" xfId="1" applyFont="1" applyFill="1" applyBorder="1" applyAlignment="1">
      <alignment vertical="top" wrapText="1"/>
    </xf>
    <xf numFmtId="0" fontId="6" fillId="0" borderId="9" xfId="1" applyFont="1" applyFill="1" applyBorder="1" applyAlignment="1">
      <alignment horizontal="left" vertical="top" wrapText="1"/>
    </xf>
    <xf numFmtId="0" fontId="6" fillId="0" borderId="0" xfId="1" applyFont="1" applyFill="1" applyAlignment="1">
      <alignment horizontal="left" vertical="top" wrapText="1"/>
    </xf>
    <xf numFmtId="0" fontId="6" fillId="0" borderId="8" xfId="1" applyFont="1" applyFill="1" applyBorder="1" applyAlignment="1">
      <alignment horizontal="left" vertical="top" wrapText="1"/>
    </xf>
    <xf numFmtId="0" fontId="4" fillId="0" borderId="9" xfId="1" applyFont="1" applyFill="1" applyBorder="1" applyAlignment="1">
      <alignment horizontal="left" vertical="top" wrapText="1"/>
    </xf>
    <xf numFmtId="0" fontId="4" fillId="0" borderId="0" xfId="1" applyFont="1" applyFill="1" applyAlignment="1">
      <alignment horizontal="left" vertical="top" wrapText="1"/>
    </xf>
    <xf numFmtId="0" fontId="4" fillId="0" borderId="8" xfId="1" applyFont="1" applyFill="1" applyBorder="1" applyAlignment="1">
      <alignment horizontal="left" vertical="top" wrapText="1"/>
    </xf>
    <xf numFmtId="0" fontId="22" fillId="0" borderId="7" xfId="1" applyFont="1" applyFill="1" applyBorder="1" applyAlignment="1">
      <alignment horizontal="left" vertical="top" wrapText="1"/>
    </xf>
    <xf numFmtId="0" fontId="22" fillId="0" borderId="6" xfId="1" applyFont="1" applyFill="1" applyBorder="1" applyAlignment="1">
      <alignment horizontal="left" vertical="top" wrapText="1"/>
    </xf>
    <xf numFmtId="0" fontId="22" fillId="0" borderId="5" xfId="1" applyFont="1" applyFill="1" applyBorder="1" applyAlignment="1">
      <alignment horizontal="left" vertical="top" wrapText="1"/>
    </xf>
    <xf numFmtId="0" fontId="22" fillId="0" borderId="4" xfId="1" applyFont="1" applyFill="1" applyBorder="1" applyAlignment="1">
      <alignment horizontal="left" vertical="top" wrapText="1"/>
    </xf>
    <xf numFmtId="0" fontId="22" fillId="0" borderId="3" xfId="1" applyFont="1" applyFill="1" applyBorder="1" applyAlignment="1">
      <alignment horizontal="left" vertical="top" wrapText="1"/>
    </xf>
    <xf numFmtId="0" fontId="22" fillId="0" borderId="2" xfId="1" applyFont="1" applyFill="1" applyBorder="1" applyAlignment="1">
      <alignment horizontal="left" vertical="top" wrapText="1"/>
    </xf>
    <xf numFmtId="168" fontId="22" fillId="0" borderId="7" xfId="1" applyNumberFormat="1" applyFont="1" applyFill="1" applyBorder="1" applyAlignment="1">
      <alignment horizontal="left" vertical="top"/>
    </xf>
    <xf numFmtId="168" fontId="22" fillId="0" borderId="6" xfId="1" applyNumberFormat="1" applyFont="1" applyFill="1" applyBorder="1" applyAlignment="1">
      <alignment horizontal="left" vertical="top"/>
    </xf>
    <xf numFmtId="168" fontId="22" fillId="0" borderId="5" xfId="1" applyNumberFormat="1" applyFont="1" applyFill="1" applyBorder="1" applyAlignment="1">
      <alignment horizontal="left" vertical="top"/>
    </xf>
    <xf numFmtId="168" fontId="22" fillId="0" borderId="4" xfId="1" applyNumberFormat="1" applyFont="1" applyFill="1" applyBorder="1" applyAlignment="1">
      <alignment horizontal="left" vertical="top"/>
    </xf>
    <xf numFmtId="168" fontId="22" fillId="0" borderId="3" xfId="1" applyNumberFormat="1" applyFont="1" applyFill="1" applyBorder="1" applyAlignment="1">
      <alignment horizontal="left" vertical="top"/>
    </xf>
    <xf numFmtId="168" fontId="22" fillId="0" borderId="2" xfId="1" applyNumberFormat="1" applyFont="1" applyFill="1" applyBorder="1" applyAlignment="1">
      <alignment horizontal="left" vertical="top"/>
    </xf>
    <xf numFmtId="3" fontId="4" fillId="0" borderId="21" xfId="1" applyNumberFormat="1" applyFont="1" applyFill="1" applyBorder="1" applyAlignment="1">
      <alignment vertical="center" wrapText="1"/>
    </xf>
    <xf numFmtId="3" fontId="4" fillId="0" borderId="18" xfId="1" applyNumberFormat="1" applyFont="1" applyFill="1" applyBorder="1" applyAlignment="1">
      <alignment vertical="center" wrapText="1"/>
    </xf>
    <xf numFmtId="10" fontId="4" fillId="0" borderId="13" xfId="2" applyNumberFormat="1" applyFont="1" applyFill="1" applyBorder="1" applyAlignment="1">
      <alignment horizontal="center" wrapText="1"/>
    </xf>
    <xf numFmtId="10" fontId="4" fillId="0" borderId="12" xfId="2" applyNumberFormat="1" applyFont="1" applyFill="1" applyBorder="1" applyAlignment="1">
      <alignment horizontal="center" wrapText="1"/>
    </xf>
    <xf numFmtId="10" fontId="4" fillId="0" borderId="11" xfId="2" applyNumberFormat="1" applyFont="1" applyFill="1" applyBorder="1" applyAlignment="1">
      <alignment horizontal="center" wrapText="1"/>
    </xf>
    <xf numFmtId="1" fontId="6" fillId="0" borderId="16" xfId="1" applyNumberFormat="1" applyFont="1" applyFill="1" applyBorder="1" applyAlignment="1">
      <alignment horizontal="left" vertical="top"/>
    </xf>
    <xf numFmtId="1" fontId="6" fillId="0" borderId="12" xfId="1" applyNumberFormat="1" applyFont="1" applyFill="1" applyBorder="1" applyAlignment="1">
      <alignment horizontal="left" vertical="top"/>
    </xf>
    <xf numFmtId="1" fontId="6" fillId="0" borderId="11" xfId="1" applyNumberFormat="1" applyFont="1" applyFill="1" applyBorder="1" applyAlignment="1">
      <alignment horizontal="left" vertical="top"/>
    </xf>
    <xf numFmtId="0" fontId="6" fillId="0" borderId="16" xfId="1" applyFont="1" applyFill="1" applyBorder="1" applyAlignment="1">
      <alignment horizontal="center" vertical="top" wrapText="1"/>
    </xf>
    <xf numFmtId="0" fontId="6" fillId="0" borderId="12" xfId="1" applyFont="1" applyFill="1" applyBorder="1" applyAlignment="1">
      <alignment horizontal="center" vertical="top" wrapText="1"/>
    </xf>
    <xf numFmtId="0" fontId="6" fillId="0" borderId="11" xfId="1" applyFont="1" applyFill="1" applyBorder="1" applyAlignment="1">
      <alignment horizontal="center" vertical="top" wrapText="1"/>
    </xf>
    <xf numFmtId="0" fontId="5" fillId="0" borderId="14" xfId="1" applyFont="1" applyFill="1" applyBorder="1" applyAlignment="1">
      <alignment horizontal="left" vertical="top" wrapText="1"/>
    </xf>
    <xf numFmtId="0" fontId="5" fillId="0" borderId="10" xfId="1" applyFont="1" applyFill="1" applyBorder="1" applyAlignment="1">
      <alignment horizontal="left" vertical="top" wrapText="1"/>
    </xf>
    <xf numFmtId="168" fontId="6" fillId="0" borderId="7" xfId="1" applyNumberFormat="1" applyFont="1" applyFill="1" applyBorder="1" applyAlignment="1">
      <alignment horizontal="left" vertical="top"/>
    </xf>
    <xf numFmtId="168" fontId="6" fillId="0" borderId="6" xfId="1" applyNumberFormat="1" applyFont="1" applyFill="1" applyBorder="1" applyAlignment="1">
      <alignment horizontal="left" vertical="top"/>
    </xf>
    <xf numFmtId="168" fontId="6" fillId="0" borderId="5" xfId="1" applyNumberFormat="1" applyFont="1" applyFill="1" applyBorder="1" applyAlignment="1">
      <alignment horizontal="left" vertical="top"/>
    </xf>
    <xf numFmtId="168" fontId="6" fillId="0" borderId="9" xfId="1" applyNumberFormat="1" applyFont="1" applyFill="1" applyBorder="1" applyAlignment="1">
      <alignment horizontal="left" vertical="top"/>
    </xf>
    <xf numFmtId="168" fontId="6" fillId="0" borderId="0" xfId="1" applyNumberFormat="1" applyFont="1" applyFill="1" applyAlignment="1">
      <alignment horizontal="left" vertical="top"/>
    </xf>
    <xf numFmtId="168" fontId="6" fillId="0" borderId="8" xfId="1" applyNumberFormat="1" applyFont="1" applyFill="1" applyBorder="1" applyAlignment="1">
      <alignment horizontal="left" vertical="top"/>
    </xf>
    <xf numFmtId="168" fontId="6" fillId="0" borderId="1" xfId="1" applyNumberFormat="1" applyFont="1" applyFill="1" applyBorder="1" applyAlignment="1">
      <alignment horizontal="left" vertical="top"/>
    </xf>
    <xf numFmtId="10" fontId="3" fillId="0" borderId="13" xfId="2" applyNumberFormat="1" applyFont="1" applyFill="1" applyBorder="1" applyAlignment="1">
      <alignment horizontal="center" wrapText="1"/>
    </xf>
    <xf numFmtId="10" fontId="3" fillId="0" borderId="12" xfId="2" applyNumberFormat="1" applyFont="1" applyFill="1" applyBorder="1" applyAlignment="1">
      <alignment horizontal="center" wrapText="1"/>
    </xf>
    <xf numFmtId="10" fontId="3" fillId="0" borderId="11" xfId="2" applyNumberFormat="1" applyFont="1" applyFill="1" applyBorder="1" applyAlignment="1">
      <alignment horizontal="center" wrapText="1"/>
    </xf>
    <xf numFmtId="3" fontId="4" fillId="0" borderId="15" xfId="1" applyNumberFormat="1" applyFont="1" applyFill="1" applyBorder="1" applyAlignment="1">
      <alignment vertical="center" wrapText="1"/>
    </xf>
    <xf numFmtId="0" fontId="4" fillId="0" borderId="16" xfId="1" applyFont="1" applyFill="1" applyBorder="1" applyAlignment="1">
      <alignment vertical="center" wrapText="1"/>
    </xf>
    <xf numFmtId="0" fontId="16" fillId="0" borderId="1" xfId="18" applyFont="1" applyBorder="1" applyAlignment="1">
      <alignment horizontal="center" vertical="center"/>
    </xf>
    <xf numFmtId="0" fontId="1" fillId="0" borderId="1" xfId="18" applyBorder="1" applyAlignment="1">
      <alignment horizontal="center" vertical="center" wrapText="1"/>
    </xf>
    <xf numFmtId="0" fontId="1" fillId="2" borderId="1" xfId="18" applyFont="1" applyFill="1" applyBorder="1" applyAlignment="1">
      <alignment horizontal="center" vertical="center"/>
    </xf>
    <xf numFmtId="0" fontId="1" fillId="2" borderId="1" xfId="18" applyFill="1" applyBorder="1" applyAlignment="1">
      <alignment horizontal="center" vertical="center"/>
    </xf>
    <xf numFmtId="0" fontId="1" fillId="0" borderId="1" xfId="18" applyBorder="1" applyAlignment="1">
      <alignment horizontal="center" vertical="center"/>
    </xf>
    <xf numFmtId="0" fontId="1" fillId="2" borderId="1" xfId="18" applyFont="1" applyFill="1" applyBorder="1" applyAlignment="1">
      <alignment horizontal="center" vertical="center" wrapText="1"/>
    </xf>
    <xf numFmtId="0" fontId="1" fillId="2" borderId="1" xfId="18" applyFill="1" applyBorder="1" applyAlignment="1">
      <alignment horizontal="center" vertical="center" wrapText="1"/>
    </xf>
    <xf numFmtId="0" fontId="9" fillId="0" borderId="14" xfId="1" applyFont="1" applyFill="1" applyBorder="1" applyAlignment="1">
      <alignment horizontal="center"/>
    </xf>
    <xf numFmtId="0" fontId="9" fillId="0" borderId="19" xfId="1" applyFont="1" applyFill="1" applyBorder="1" applyAlignment="1">
      <alignment horizontal="center"/>
    </xf>
    <xf numFmtId="0" fontId="9" fillId="0" borderId="10" xfId="1" applyFont="1" applyFill="1" applyBorder="1" applyAlignment="1">
      <alignment horizontal="center"/>
    </xf>
    <xf numFmtId="0" fontId="9" fillId="0" borderId="7" xfId="1" applyFont="1" applyFill="1" applyBorder="1" applyAlignment="1">
      <alignment horizontal="center"/>
    </xf>
    <xf numFmtId="0" fontId="9" fillId="0" borderId="5" xfId="1" applyFont="1" applyFill="1" applyBorder="1" applyAlignment="1">
      <alignment horizontal="center"/>
    </xf>
    <xf numFmtId="0" fontId="9" fillId="0" borderId="9" xfId="1" applyFont="1" applyFill="1" applyBorder="1" applyAlignment="1">
      <alignment horizontal="center"/>
    </xf>
    <xf numFmtId="0" fontId="9" fillId="0" borderId="8" xfId="1" applyFont="1" applyFill="1" applyBorder="1" applyAlignment="1">
      <alignment horizontal="center"/>
    </xf>
    <xf numFmtId="0" fontId="9" fillId="0" borderId="4" xfId="1" applyFont="1" applyFill="1" applyBorder="1" applyAlignment="1">
      <alignment horizontal="center"/>
    </xf>
    <xf numFmtId="0" fontId="9" fillId="0" borderId="2" xfId="1" applyFont="1" applyFill="1" applyBorder="1" applyAlignment="1">
      <alignment horizontal="center"/>
    </xf>
    <xf numFmtId="0" fontId="9" fillId="0" borderId="0" xfId="1" applyFont="1" applyFill="1" applyAlignment="1">
      <alignment horizontal="center"/>
    </xf>
    <xf numFmtId="0" fontId="11" fillId="0" borderId="1" xfId="0" applyFont="1" applyFill="1" applyBorder="1" applyAlignment="1">
      <alignment horizontal="left" vertical="top" wrapText="1"/>
    </xf>
    <xf numFmtId="10" fontId="11" fillId="0" borderId="1" xfId="5" applyNumberFormat="1" applyFont="1" applyFill="1" applyBorder="1" applyAlignment="1">
      <alignment horizontal="center" vertical="center"/>
    </xf>
    <xf numFmtId="0" fontId="11" fillId="0" borderId="1" xfId="0" applyFont="1" applyFill="1" applyBorder="1" applyAlignment="1">
      <alignment horizontal="justify" vertical="distributed" wrapText="1"/>
    </xf>
    <xf numFmtId="0" fontId="11" fillId="0" borderId="1" xfId="0" applyFont="1" applyFill="1" applyBorder="1" applyAlignment="1">
      <alignment horizontal="justify" vertical="distributed"/>
    </xf>
    <xf numFmtId="0" fontId="11" fillId="0" borderId="1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0" borderId="10"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10" xfId="0" applyFont="1" applyBorder="1" applyAlignment="1">
      <alignment horizontal="center" vertical="center" wrapText="1"/>
    </xf>
    <xf numFmtId="39" fontId="11" fillId="0" borderId="1" xfId="0" applyNumberFormat="1" applyFont="1" applyFill="1" applyBorder="1" applyAlignment="1">
      <alignment horizontal="center" vertical="center"/>
    </xf>
    <xf numFmtId="0" fontId="11" fillId="0" borderId="1" xfId="0" applyFont="1" applyFill="1" applyBorder="1" applyAlignment="1">
      <alignment horizontal="center"/>
    </xf>
    <xf numFmtId="0" fontId="4" fillId="0" borderId="7" xfId="1" applyFont="1" applyFill="1" applyBorder="1" applyAlignment="1">
      <alignment horizontal="center" vertical="top" wrapText="1"/>
    </xf>
    <xf numFmtId="0" fontId="4" fillId="0" borderId="6" xfId="1" applyFont="1" applyFill="1" applyBorder="1" applyAlignment="1">
      <alignment horizontal="center" vertical="top" wrapText="1"/>
    </xf>
    <xf numFmtId="0" fontId="4" fillId="0" borderId="5" xfId="1" applyFont="1" applyFill="1" applyBorder="1" applyAlignment="1">
      <alignment horizontal="center" vertical="top" wrapText="1"/>
    </xf>
    <xf numFmtId="0" fontId="4" fillId="0" borderId="9" xfId="1" applyFont="1" applyFill="1" applyBorder="1" applyAlignment="1">
      <alignment horizontal="center" vertical="top" wrapText="1"/>
    </xf>
    <xf numFmtId="0" fontId="4" fillId="0" borderId="0" xfId="1" applyFont="1" applyFill="1" applyAlignment="1">
      <alignment horizontal="center" vertical="top" wrapText="1"/>
    </xf>
    <xf numFmtId="0" fontId="4" fillId="0" borderId="8" xfId="1" applyFont="1" applyFill="1" applyBorder="1" applyAlignment="1">
      <alignment horizontal="center" vertical="top" wrapText="1"/>
    </xf>
    <xf numFmtId="0" fontId="4" fillId="0" borderId="4" xfId="1" applyFont="1" applyFill="1" applyBorder="1" applyAlignment="1">
      <alignment horizontal="center" vertical="top" wrapText="1"/>
    </xf>
    <xf numFmtId="0" fontId="4" fillId="0" borderId="3" xfId="1" applyFont="1" applyFill="1" applyBorder="1" applyAlignment="1">
      <alignment horizontal="center" vertical="top" wrapText="1"/>
    </xf>
    <xf numFmtId="0" fontId="4" fillId="0" borderId="2" xfId="1" applyFont="1" applyFill="1" applyBorder="1" applyAlignment="1">
      <alignment horizontal="center" vertical="top" wrapText="1"/>
    </xf>
    <xf numFmtId="9" fontId="7" fillId="0" borderId="14" xfId="1" applyNumberFormat="1" applyFont="1" applyFill="1" applyBorder="1" applyAlignment="1">
      <alignment horizontal="center" vertical="center" wrapText="1"/>
    </xf>
    <xf numFmtId="9" fontId="7" fillId="0" borderId="10" xfId="1" applyNumberFormat="1" applyFont="1" applyFill="1" applyBorder="1" applyAlignment="1">
      <alignment horizontal="center" vertical="center" wrapText="1"/>
    </xf>
    <xf numFmtId="2" fontId="7" fillId="0" borderId="14" xfId="1" applyNumberFormat="1" applyFont="1" applyFill="1" applyBorder="1" applyAlignment="1">
      <alignment horizontal="center" vertical="center"/>
    </xf>
    <xf numFmtId="2" fontId="7" fillId="0" borderId="10" xfId="1" applyNumberFormat="1" applyFont="1" applyFill="1" applyBorder="1" applyAlignment="1">
      <alignment horizontal="center" vertical="center"/>
    </xf>
    <xf numFmtId="41" fontId="27" fillId="0" borderId="0" xfId="8" applyFont="1" applyFill="1"/>
    <xf numFmtId="0" fontId="27" fillId="0" borderId="0" xfId="0" applyFont="1" applyFill="1"/>
    <xf numFmtId="0" fontId="28" fillId="0" borderId="0" xfId="0" applyFont="1" applyFill="1"/>
    <xf numFmtId="41" fontId="5" fillId="0" borderId="1" xfId="1" applyNumberFormat="1" applyFont="1" applyFill="1" applyBorder="1" applyAlignment="1">
      <alignment horizontal="right" vertical="center" wrapText="1"/>
    </xf>
    <xf numFmtId="1" fontId="7" fillId="0" borderId="14" xfId="1" applyNumberFormat="1" applyFont="1" applyFill="1" applyBorder="1" applyAlignment="1">
      <alignment horizontal="center" vertical="center"/>
    </xf>
    <xf numFmtId="1" fontId="7" fillId="0" borderId="10" xfId="1" applyNumberFormat="1" applyFont="1" applyFill="1" applyBorder="1" applyAlignment="1">
      <alignment horizontal="center" vertical="center"/>
    </xf>
    <xf numFmtId="172" fontId="27" fillId="0" borderId="0" xfId="9" applyNumberFormat="1" applyFont="1" applyFill="1"/>
    <xf numFmtId="10" fontId="11" fillId="0" borderId="14" xfId="0" applyNumberFormat="1" applyFont="1" applyFill="1" applyBorder="1" applyAlignment="1">
      <alignment horizontal="center" vertical="center"/>
    </xf>
    <xf numFmtId="10" fontId="11" fillId="0" borderId="10" xfId="0" applyNumberFormat="1" applyFont="1" applyFill="1" applyBorder="1" applyAlignment="1">
      <alignment horizontal="center" vertical="center"/>
    </xf>
    <xf numFmtId="2" fontId="11" fillId="0" borderId="14" xfId="0" applyNumberFormat="1" applyFont="1" applyFill="1" applyBorder="1" applyAlignment="1">
      <alignment horizontal="center"/>
    </xf>
    <xf numFmtId="2" fontId="11" fillId="0" borderId="10" xfId="0" applyNumberFormat="1" applyFont="1" applyFill="1" applyBorder="1" applyAlignment="1">
      <alignment horizontal="center"/>
    </xf>
    <xf numFmtId="173" fontId="11" fillId="0" borderId="0" xfId="0" applyNumberFormat="1" applyFont="1" applyFill="1"/>
    <xf numFmtId="0" fontId="9" fillId="0" borderId="13" xfId="1" applyFont="1" applyFill="1" applyBorder="1" applyAlignment="1">
      <alignment horizontal="left"/>
    </xf>
    <xf numFmtId="0" fontId="9" fillId="0" borderId="12" xfId="1" applyFont="1" applyFill="1" applyBorder="1" applyAlignment="1">
      <alignment horizontal="left"/>
    </xf>
    <xf numFmtId="0" fontId="9" fillId="0" borderId="11" xfId="1" applyFont="1" applyFill="1" applyBorder="1" applyAlignment="1">
      <alignment horizontal="left"/>
    </xf>
    <xf numFmtId="0" fontId="29" fillId="0" borderId="0" xfId="1" applyFont="1" applyFill="1"/>
    <xf numFmtId="0" fontId="9" fillId="0" borderId="1" xfId="0" applyFont="1" applyFill="1" applyBorder="1" applyAlignment="1">
      <alignment horizontal="left"/>
    </xf>
    <xf numFmtId="0" fontId="4" fillId="0" borderId="13" xfId="1" applyFont="1" applyFill="1" applyBorder="1" applyAlignment="1">
      <alignment horizontal="left"/>
    </xf>
    <xf numFmtId="0" fontId="4" fillId="0" borderId="12" xfId="1" applyFont="1" applyFill="1" applyBorder="1" applyAlignment="1">
      <alignment horizontal="left"/>
    </xf>
    <xf numFmtId="0" fontId="4" fillId="0" borderId="6" xfId="1" applyFont="1" applyFill="1" applyBorder="1"/>
    <xf numFmtId="0" fontId="11" fillId="0" borderId="1" xfId="0" applyFont="1" applyFill="1" applyBorder="1" applyAlignment="1">
      <alignment horizontal="left" vertical="center"/>
    </xf>
    <xf numFmtId="2"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2" fontId="11" fillId="0" borderId="1" xfId="0" applyNumberFormat="1" applyFont="1" applyFill="1" applyBorder="1" applyAlignment="1">
      <alignment horizontal="center" vertical="center"/>
    </xf>
    <xf numFmtId="2" fontId="11" fillId="0" borderId="1" xfId="0" applyNumberFormat="1" applyFont="1" applyFill="1" applyBorder="1" applyAlignment="1">
      <alignment horizontal="center" vertical="center"/>
    </xf>
    <xf numFmtId="3" fontId="30" fillId="0" borderId="0" xfId="0" applyNumberFormat="1" applyFont="1" applyFill="1"/>
    <xf numFmtId="0" fontId="1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1" applyFont="1" applyFill="1" applyBorder="1" applyAlignment="1">
      <alignment horizontal="center" vertical="center"/>
    </xf>
    <xf numFmtId="10" fontId="5" fillId="0" borderId="1" xfId="2"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14"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0" xfId="0" applyFont="1" applyFill="1" applyBorder="1" applyAlignment="1">
      <alignment horizontal="center" vertical="center"/>
    </xf>
    <xf numFmtId="170" fontId="11" fillId="0" borderId="1" xfId="0" applyNumberFormat="1" applyFont="1" applyFill="1" applyBorder="1" applyAlignment="1">
      <alignment horizontal="center" vertical="center" wrapText="1"/>
    </xf>
    <xf numFmtId="169" fontId="5" fillId="0" borderId="13" xfId="1" applyNumberFormat="1" applyFont="1" applyFill="1" applyBorder="1" applyAlignment="1">
      <alignment vertical="center"/>
    </xf>
    <xf numFmtId="169" fontId="5" fillId="0" borderId="13" xfId="1" applyNumberFormat="1" applyFont="1" applyFill="1" applyBorder="1" applyAlignment="1">
      <alignment horizontal="center" vertical="top"/>
    </xf>
    <xf numFmtId="169" fontId="5" fillId="0" borderId="12" xfId="1" applyNumberFormat="1" applyFont="1" applyFill="1" applyBorder="1" applyAlignment="1">
      <alignment horizontal="center" vertical="top"/>
    </xf>
    <xf numFmtId="169" fontId="5" fillId="0" borderId="11" xfId="1" applyNumberFormat="1" applyFont="1" applyFill="1" applyBorder="1" applyAlignment="1">
      <alignment vertical="top"/>
    </xf>
    <xf numFmtId="2" fontId="5" fillId="0" borderId="11" xfId="1" applyNumberFormat="1" applyFont="1" applyFill="1" applyBorder="1" applyAlignment="1">
      <alignment horizontal="left" vertical="center"/>
    </xf>
    <xf numFmtId="2" fontId="5" fillId="0" borderId="1" xfId="1" applyNumberFormat="1" applyFont="1" applyFill="1" applyBorder="1" applyAlignment="1">
      <alignment horizontal="left" vertical="center"/>
    </xf>
    <xf numFmtId="0" fontId="4" fillId="0" borderId="14" xfId="1" applyFont="1" applyFill="1" applyBorder="1" applyAlignment="1">
      <alignment horizontal="center" vertical="center"/>
    </xf>
    <xf numFmtId="174" fontId="5" fillId="0" borderId="14" xfId="1" applyNumberFormat="1" applyFont="1" applyFill="1" applyBorder="1" applyAlignment="1">
      <alignment horizontal="center" vertical="top"/>
    </xf>
    <xf numFmtId="0" fontId="5" fillId="0" borderId="19" xfId="1" applyFont="1" applyFill="1" applyBorder="1" applyAlignment="1">
      <alignment horizontal="center" vertical="center" wrapText="1"/>
    </xf>
    <xf numFmtId="0" fontId="4" fillId="0" borderId="10" xfId="1" applyFont="1" applyFill="1" applyBorder="1" applyAlignment="1">
      <alignment horizontal="center" vertical="center"/>
    </xf>
    <xf numFmtId="174" fontId="5" fillId="0" borderId="10" xfId="1" applyNumberFormat="1" applyFont="1" applyFill="1" applyBorder="1" applyAlignment="1">
      <alignment horizontal="center" vertical="top"/>
    </xf>
    <xf numFmtId="168" fontId="32" fillId="0" borderId="1" xfId="1" applyNumberFormat="1" applyFont="1" applyFill="1" applyBorder="1" applyAlignment="1">
      <alignment horizontal="left" vertical="top"/>
    </xf>
    <xf numFmtId="0" fontId="32" fillId="0" borderId="7" xfId="1" applyFont="1" applyFill="1" applyBorder="1" applyAlignment="1">
      <alignment horizontal="left" vertical="top" wrapText="1"/>
    </xf>
    <xf numFmtId="0" fontId="32" fillId="0" borderId="6" xfId="1" applyFont="1" applyFill="1" applyBorder="1" applyAlignment="1">
      <alignment horizontal="left" vertical="top" wrapText="1"/>
    </xf>
    <xf numFmtId="0" fontId="32" fillId="0" borderId="5" xfId="1" applyFont="1" applyFill="1" applyBorder="1" applyAlignment="1">
      <alignment horizontal="left" vertical="top" wrapText="1"/>
    </xf>
    <xf numFmtId="0" fontId="32" fillId="0" borderId="4" xfId="1" applyFont="1" applyFill="1" applyBorder="1" applyAlignment="1">
      <alignment horizontal="left" vertical="top" wrapText="1"/>
    </xf>
    <xf numFmtId="0" fontId="32" fillId="0" borderId="3" xfId="1" applyFont="1" applyFill="1" applyBorder="1" applyAlignment="1">
      <alignment horizontal="left" vertical="top" wrapText="1"/>
    </xf>
    <xf numFmtId="0" fontId="32" fillId="0" borderId="2"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5" xfId="1" applyFont="1" applyFill="1" applyBorder="1" applyAlignment="1">
      <alignment horizontal="left" vertical="top" wrapText="1"/>
    </xf>
    <xf numFmtId="168" fontId="32" fillId="0" borderId="7" xfId="1" applyNumberFormat="1" applyFont="1" applyFill="1" applyBorder="1" applyAlignment="1">
      <alignment horizontal="left" vertical="top"/>
    </xf>
    <xf numFmtId="168" fontId="32" fillId="0" borderId="6" xfId="1" applyNumberFormat="1" applyFont="1" applyFill="1" applyBorder="1" applyAlignment="1">
      <alignment horizontal="left" vertical="top"/>
    </xf>
    <xf numFmtId="168" fontId="32" fillId="0" borderId="5" xfId="1" applyNumberFormat="1" applyFont="1" applyFill="1" applyBorder="1" applyAlignment="1">
      <alignment horizontal="left" vertical="top"/>
    </xf>
    <xf numFmtId="0" fontId="5" fillId="0" borderId="4" xfId="1" applyFont="1" applyFill="1" applyBorder="1" applyAlignment="1">
      <alignment horizontal="left" vertical="top" wrapText="1"/>
    </xf>
    <xf numFmtId="0" fontId="5" fillId="0" borderId="3" xfId="1" applyFont="1" applyFill="1" applyBorder="1" applyAlignment="1">
      <alignment horizontal="left" vertical="top" wrapText="1"/>
    </xf>
    <xf numFmtId="0" fontId="5" fillId="0" borderId="2" xfId="1" applyFont="1" applyFill="1" applyBorder="1" applyAlignment="1">
      <alignment horizontal="left" vertical="top" wrapText="1"/>
    </xf>
    <xf numFmtId="168" fontId="32" fillId="0" borderId="4" xfId="1" applyNumberFormat="1" applyFont="1" applyFill="1" applyBorder="1" applyAlignment="1">
      <alignment horizontal="left" vertical="top"/>
    </xf>
    <xf numFmtId="168" fontId="32" fillId="0" borderId="3" xfId="1" applyNumberFormat="1" applyFont="1" applyFill="1" applyBorder="1" applyAlignment="1">
      <alignment horizontal="left" vertical="top"/>
    </xf>
    <xf numFmtId="168" fontId="32" fillId="0" borderId="2" xfId="1" applyNumberFormat="1" applyFont="1" applyFill="1" applyBorder="1" applyAlignment="1">
      <alignment horizontal="left" vertical="top"/>
    </xf>
    <xf numFmtId="0" fontId="4" fillId="0" borderId="0" xfId="1" applyFont="1" applyFill="1" applyAlignment="1">
      <alignment horizontal="left"/>
    </xf>
  </cellXfs>
  <cellStyles count="19">
    <cellStyle name="Millares" xfId="9" builtinId="3"/>
    <cellStyle name="Millares [0]" xfId="8" builtinId="6"/>
    <cellStyle name="Millares [0] 2" xfId="12"/>
    <cellStyle name="Millares 2" xfId="4"/>
    <cellStyle name="Millares 3" xfId="7"/>
    <cellStyle name="Millares 4" xfId="17"/>
    <cellStyle name="Moneda" xfId="15" builtinId="4"/>
    <cellStyle name="Moneda [0]" xfId="10" builtinId="7"/>
    <cellStyle name="Moneda 2" xfId="3"/>
    <cellStyle name="Moneda 3" xfId="6"/>
    <cellStyle name="Normal" xfId="0" builtinId="0"/>
    <cellStyle name="Normal 2" xfId="1"/>
    <cellStyle name="Normal 2 2" xfId="13"/>
    <cellStyle name="Normal 3" xfId="14"/>
    <cellStyle name="Normal 3 2" xfId="18"/>
    <cellStyle name="Normal 4" xfId="11"/>
    <cellStyle name="Normal 5" xfId="16"/>
    <cellStyle name="Porcentaje" xfId="5" builtinId="5"/>
    <cellStyle name="Porcentaje 2" xfId="2"/>
  </cellStyles>
  <dxfs count="0"/>
  <tableStyles count="0" defaultTableStyle="TableStyleMedium2" defaultPivotStyle="PivotStyleLight16"/>
  <colors>
    <mruColors>
      <color rgb="FFEBF47C"/>
      <color rgb="FFF8FB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jp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0</xdr:row>
          <xdr:rowOff>38100</xdr:rowOff>
        </xdr:from>
        <xdr:to>
          <xdr:col>0</xdr:col>
          <xdr:colOff>4981575</xdr:colOff>
          <xdr:row>2</xdr:row>
          <xdr:rowOff>238125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61818" y="14883"/>
          <a:ext cx="11864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942109</xdr:colOff>
      <xdr:row>28</xdr:row>
      <xdr:rowOff>165272</xdr:rowOff>
    </xdr:from>
    <xdr:to>
      <xdr:col>11</xdr:col>
      <xdr:colOff>321375</xdr:colOff>
      <xdr:row>28</xdr:row>
      <xdr:rowOff>921441</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17538" r="59605"/>
        <a:stretch/>
      </xdr:blipFill>
      <xdr:spPr bwMode="auto">
        <a:xfrm>
          <a:off x="20186073" y="11622981"/>
          <a:ext cx="2122466" cy="7561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0</xdr:row>
          <xdr:rowOff>76200</xdr:rowOff>
        </xdr:from>
        <xdr:to>
          <xdr:col>0</xdr:col>
          <xdr:colOff>4200525</xdr:colOff>
          <xdr:row>3</xdr:row>
          <xdr:rowOff>238125</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76143" y="14883"/>
          <a:ext cx="11864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1073727</xdr:colOff>
      <xdr:row>31</xdr:row>
      <xdr:rowOff>121227</xdr:rowOff>
    </xdr:from>
    <xdr:to>
      <xdr:col>11</xdr:col>
      <xdr:colOff>833994</xdr:colOff>
      <xdr:row>31</xdr:row>
      <xdr:rowOff>680604</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28676" r="59605" b="10471"/>
        <a:stretch/>
      </xdr:blipFill>
      <xdr:spPr bwMode="auto">
        <a:xfrm>
          <a:off x="17742477" y="12227502"/>
          <a:ext cx="2046266" cy="55418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171450</xdr:rowOff>
        </xdr:from>
        <xdr:to>
          <xdr:col>0</xdr:col>
          <xdr:colOff>5429250</xdr:colOff>
          <xdr:row>3</xdr:row>
          <xdr:rowOff>171450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76143" y="14883"/>
          <a:ext cx="11864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1141763</xdr:colOff>
      <xdr:row>29</xdr:row>
      <xdr:rowOff>13606</xdr:rowOff>
    </xdr:from>
    <xdr:to>
      <xdr:col>12</xdr:col>
      <xdr:colOff>122464</xdr:colOff>
      <xdr:row>29</xdr:row>
      <xdr:rowOff>462889</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28676" r="59605" b="10471"/>
        <a:stretch/>
      </xdr:blipFill>
      <xdr:spPr bwMode="auto">
        <a:xfrm>
          <a:off x="17545545" y="11831533"/>
          <a:ext cx="2472046" cy="44928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95250</xdr:colOff>
      <xdr:row>0</xdr:row>
      <xdr:rowOff>0</xdr:rowOff>
    </xdr:from>
    <xdr:ext cx="704850" cy="857250"/>
    <xdr:pic>
      <xdr:nvPicPr>
        <xdr:cNvPr id="2" name="Nota" descr="PHPExcel logo"/>
        <xdr:cNvPicPr>
          <a:picLocks noChangeAspect="1"/>
        </xdr:cNvPicPr>
      </xdr:nvPicPr>
      <xdr:blipFill>
        <a:blip xmlns:r="http://schemas.openxmlformats.org/officeDocument/2006/relationships" r:embed="rId1"/>
        <a:stretch>
          <a:fillRect/>
        </a:stretch>
      </xdr:blipFill>
      <xdr:spPr>
        <a:xfrm>
          <a:off x="1924050" y="0"/>
          <a:ext cx="704850" cy="8572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781050</xdr:colOff>
          <xdr:row>0</xdr:row>
          <xdr:rowOff>123825</xdr:rowOff>
        </xdr:from>
        <xdr:to>
          <xdr:col>0</xdr:col>
          <xdr:colOff>4029075</xdr:colOff>
          <xdr:row>3</xdr:row>
          <xdr:rowOff>190500</xdr:rowOff>
        </xdr:to>
        <xdr:sp macro="" textlink="">
          <xdr:nvSpPr>
            <xdr:cNvPr id="19458" name="Object 2" hidden="1">
              <a:extLst>
                <a:ext uri="{63B3BB69-23CF-44E3-9099-C40C66FF867C}">
                  <a14:compatExt spid="_x0000_s19458"/>
                </a:ext>
                <a:ext uri="{FF2B5EF4-FFF2-40B4-BE49-F238E27FC236}">
                  <a16:creationId xmlns:a16="http://schemas.microsoft.com/office/drawing/2014/main" id="{00000000-0008-0000-0700-0000024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669726</xdr:colOff>
      <xdr:row>3</xdr:row>
      <xdr:rowOff>267891</xdr:rowOff>
    </xdr:to>
    <xdr:pic>
      <xdr:nvPicPr>
        <xdr:cNvPr id="5" name="Imagen 1" descr="CAPITAL">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33518" y="14883"/>
          <a:ext cx="14150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1141763</xdr:colOff>
      <xdr:row>26</xdr:row>
      <xdr:rowOff>13606</xdr:rowOff>
    </xdr:from>
    <xdr:to>
      <xdr:col>11</xdr:col>
      <xdr:colOff>655864</xdr:colOff>
      <xdr:row>26</xdr:row>
      <xdr:rowOff>462889</xdr:rowOff>
    </xdr:to>
    <xdr:pic>
      <xdr:nvPicPr>
        <xdr:cNvPr id="7" name="Imagen 6">
          <a:extLst>
            <a:ext uri="{FF2B5EF4-FFF2-40B4-BE49-F238E27FC236}">
              <a16:creationId xmlns:a16="http://schemas.microsoft.com/office/drawing/2014/main" id="{00000000-0008-0000-0700-000007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35" t="28676" r="59605" b="10471"/>
        <a:stretch/>
      </xdr:blipFill>
      <xdr:spPr bwMode="auto">
        <a:xfrm>
          <a:off x="17086613" y="12367531"/>
          <a:ext cx="2362076" cy="449283"/>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20DE%20CULTURA\PLANEACION\2022\PLAN%20DE%20ACCION%202022\PLAN%20DE%20ACCION%2031%20DE%20ENERO%20D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RIMONIO OK"/>
      <sheetName val="ANEXO PATRIMONIO"/>
      <sheetName val="REGISTRO PRESUPUESTAL"/>
      <sheetName val="FOMENTO"/>
      <sheetName val="ANEXO FOMENTO"/>
      <sheetName val="MGA"/>
      <sheetName val="FORMACION"/>
      <sheetName val="ANEXO FORMACION"/>
      <sheetName val="REGISTRO PRESUPUESTAL SEP"/>
      <sheetName val="Ejecucion Presupuestal (2)"/>
      <sheetName val="BIBLIOTECAS"/>
      <sheetName val="ANEXO BIBLIOTECAS"/>
      <sheetName val="EJECUCION PRESUPUESTAL"/>
    </sheetNames>
    <sheetDataSet>
      <sheetData sheetId="0">
        <row r="16">
          <cell r="F16" t="str">
            <v>MPIO</v>
          </cell>
          <cell r="G16" t="str">
            <v>SGP</v>
          </cell>
          <cell r="H16" t="str">
            <v>REGALIAS</v>
          </cell>
          <cell r="I16" t="str">
            <v>OTROS (DESAHORRO FONPET)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68"/>
  <sheetViews>
    <sheetView topLeftCell="B13" zoomScale="55" zoomScaleNormal="55" workbookViewId="0">
      <selection activeCell="E24" sqref="E24"/>
    </sheetView>
  </sheetViews>
  <sheetFormatPr baseColWidth="10" defaultColWidth="12.7109375" defaultRowHeight="15"/>
  <cols>
    <col min="1" max="1" width="86.85546875" style="133" customWidth="1"/>
    <col min="2" max="2" width="10.28515625" style="133" customWidth="1"/>
    <col min="3" max="3" width="25.7109375" style="133" customWidth="1"/>
    <col min="4" max="4" width="12.7109375" style="133" customWidth="1"/>
    <col min="5" max="5" width="50.85546875" style="133" bestFit="1" customWidth="1"/>
    <col min="6" max="6" width="24.5703125" style="133" bestFit="1" customWidth="1"/>
    <col min="7" max="7" width="25.140625" style="152" bestFit="1" customWidth="1"/>
    <col min="8" max="8" width="18" style="133" customWidth="1"/>
    <col min="9" max="9" width="26.5703125" style="193" bestFit="1" customWidth="1"/>
    <col min="10" max="10" width="19.5703125" style="187" customWidth="1"/>
    <col min="11" max="11" width="20.42578125" style="187" bestFit="1" customWidth="1"/>
    <col min="12" max="12" width="19.85546875" style="133" bestFit="1" customWidth="1"/>
    <col min="13" max="13" width="19.42578125" style="133" customWidth="1"/>
    <col min="14" max="14" width="17.7109375" style="133" customWidth="1"/>
    <col min="15" max="15" width="16.28515625" style="133" customWidth="1"/>
    <col min="16" max="16" width="12.7109375" style="133"/>
    <col min="17" max="17" width="14.28515625" style="133" customWidth="1"/>
    <col min="18" max="18" width="18.7109375" style="133" customWidth="1"/>
    <col min="19" max="19" width="33.85546875" style="133" customWidth="1"/>
    <col min="20" max="20" width="12.7109375" style="133" hidden="1" customWidth="1"/>
    <col min="21" max="21" width="24.28515625" style="133" customWidth="1"/>
    <col min="22" max="22" width="22.7109375" style="133" customWidth="1"/>
    <col min="23" max="24" width="12.7109375" style="133"/>
    <col min="25" max="25" width="16.85546875" style="133" customWidth="1"/>
    <col min="26" max="26" width="12.7109375" style="133"/>
    <col min="27" max="27" width="30.140625" style="133" customWidth="1"/>
    <col min="28" max="28" width="15.28515625" style="133" customWidth="1"/>
    <col min="29" max="29" width="15.85546875" style="133" customWidth="1"/>
    <col min="30" max="30" width="24.28515625" style="133" customWidth="1"/>
    <col min="31" max="31" width="17.140625" style="133" customWidth="1"/>
    <col min="32" max="16384" width="12.7109375" style="133"/>
  </cols>
  <sheetData>
    <row r="1" spans="1:248" ht="37.5" customHeight="1">
      <c r="A1" s="323"/>
      <c r="B1" s="326" t="s">
        <v>31</v>
      </c>
      <c r="C1" s="327"/>
      <c r="D1" s="327"/>
      <c r="E1" s="327"/>
      <c r="F1" s="327"/>
      <c r="G1" s="327"/>
      <c r="H1" s="328"/>
      <c r="I1" s="332" t="s">
        <v>32</v>
      </c>
      <c r="J1" s="333"/>
      <c r="K1" s="333"/>
      <c r="L1" s="334"/>
      <c r="M1" s="335"/>
      <c r="N1" s="336"/>
      <c r="O1" s="132"/>
    </row>
    <row r="2" spans="1:248" ht="37.5" customHeight="1">
      <c r="A2" s="324"/>
      <c r="B2" s="329"/>
      <c r="C2" s="330"/>
      <c r="D2" s="330"/>
      <c r="E2" s="330"/>
      <c r="F2" s="330"/>
      <c r="G2" s="330"/>
      <c r="H2" s="331"/>
      <c r="I2" s="332" t="s">
        <v>33</v>
      </c>
      <c r="J2" s="333"/>
      <c r="K2" s="333"/>
      <c r="L2" s="334"/>
      <c r="M2" s="337"/>
      <c r="N2" s="338"/>
      <c r="O2" s="132"/>
    </row>
    <row r="3" spans="1:248" ht="33.75" customHeight="1">
      <c r="A3" s="324"/>
      <c r="B3" s="326" t="s">
        <v>34</v>
      </c>
      <c r="C3" s="327"/>
      <c r="D3" s="327"/>
      <c r="E3" s="327"/>
      <c r="F3" s="327"/>
      <c r="G3" s="327"/>
      <c r="H3" s="328"/>
      <c r="I3" s="332" t="s">
        <v>35</v>
      </c>
      <c r="J3" s="333"/>
      <c r="K3" s="333"/>
      <c r="L3" s="334"/>
      <c r="M3" s="337"/>
      <c r="N3" s="338"/>
      <c r="O3" s="132"/>
    </row>
    <row r="4" spans="1:248" ht="38.25" customHeight="1">
      <c r="A4" s="325"/>
      <c r="B4" s="329"/>
      <c r="C4" s="330"/>
      <c r="D4" s="330"/>
      <c r="E4" s="330"/>
      <c r="F4" s="330"/>
      <c r="G4" s="330"/>
      <c r="H4" s="331"/>
      <c r="I4" s="332" t="s">
        <v>36</v>
      </c>
      <c r="J4" s="333"/>
      <c r="K4" s="333"/>
      <c r="L4" s="334"/>
      <c r="M4" s="339"/>
      <c r="N4" s="340"/>
      <c r="O4" s="132"/>
    </row>
    <row r="5" spans="1:248" ht="38.25" customHeight="1">
      <c r="A5" s="341"/>
      <c r="B5" s="341"/>
      <c r="C5" s="341"/>
      <c r="D5" s="341"/>
      <c r="E5" s="341"/>
      <c r="F5" s="341"/>
      <c r="G5" s="341"/>
      <c r="H5" s="341"/>
      <c r="I5" s="341"/>
      <c r="J5" s="341"/>
      <c r="K5" s="341"/>
      <c r="L5" s="341"/>
      <c r="M5" s="341"/>
      <c r="N5" s="341"/>
      <c r="O5" s="132"/>
    </row>
    <row r="6" spans="1:248" ht="31.5" customHeight="1">
      <c r="A6" s="332" t="s">
        <v>30</v>
      </c>
      <c r="B6" s="333"/>
      <c r="C6" s="333"/>
      <c r="D6" s="333"/>
      <c r="E6" s="333"/>
      <c r="F6" s="333"/>
      <c r="G6" s="333"/>
      <c r="H6" s="333"/>
      <c r="I6" s="333"/>
      <c r="J6" s="333"/>
      <c r="K6" s="333"/>
      <c r="L6" s="333"/>
      <c r="M6" s="333"/>
      <c r="N6" s="334"/>
      <c r="O6" s="132"/>
    </row>
    <row r="7" spans="1:248" ht="36" customHeight="1">
      <c r="A7" s="134" t="s">
        <v>238</v>
      </c>
      <c r="B7" s="342" t="s">
        <v>639</v>
      </c>
      <c r="C7" s="343"/>
      <c r="D7" s="343"/>
      <c r="E7" s="343"/>
      <c r="F7" s="343"/>
      <c r="G7" s="343"/>
      <c r="H7" s="343"/>
      <c r="I7" s="343"/>
      <c r="J7" s="343"/>
      <c r="K7" s="343"/>
      <c r="L7" s="343"/>
      <c r="M7" s="343"/>
      <c r="N7" s="343"/>
    </row>
    <row r="8" spans="1:248" ht="36" customHeight="1">
      <c r="A8" s="135" t="s">
        <v>48</v>
      </c>
      <c r="B8" s="292"/>
      <c r="C8" s="293"/>
      <c r="D8" s="293"/>
      <c r="E8" s="293"/>
      <c r="F8" s="294"/>
      <c r="G8" s="344" t="s">
        <v>52</v>
      </c>
      <c r="H8" s="345"/>
      <c r="I8" s="346"/>
      <c r="J8" s="302" t="s">
        <v>29</v>
      </c>
      <c r="K8" s="303"/>
      <c r="L8" s="303"/>
      <c r="M8" s="303"/>
      <c r="N8" s="304"/>
      <c r="O8" s="136"/>
      <c r="Q8" s="311"/>
      <c r="R8" s="311"/>
      <c r="S8" s="311"/>
      <c r="T8" s="311"/>
      <c r="U8" s="311"/>
    </row>
    <row r="9" spans="1:248" ht="36" customHeight="1">
      <c r="A9" s="312" t="s">
        <v>49</v>
      </c>
      <c r="B9" s="313"/>
      <c r="C9" s="313"/>
      <c r="D9" s="313"/>
      <c r="E9" s="313"/>
      <c r="F9" s="314"/>
      <c r="G9" s="347"/>
      <c r="H9" s="348"/>
      <c r="I9" s="349"/>
      <c r="J9" s="233" t="s">
        <v>28</v>
      </c>
      <c r="K9" s="315" t="s">
        <v>27</v>
      </c>
      <c r="L9" s="315"/>
      <c r="M9" s="315"/>
      <c r="N9" s="233" t="s">
        <v>26</v>
      </c>
      <c r="O9" s="136"/>
      <c r="Q9" s="232"/>
      <c r="R9" s="232"/>
      <c r="S9" s="232"/>
      <c r="T9" s="232"/>
      <c r="U9" s="232"/>
    </row>
    <row r="10" spans="1:248" ht="75.75" customHeight="1">
      <c r="A10" s="316" t="s">
        <v>50</v>
      </c>
      <c r="B10" s="300"/>
      <c r="C10" s="300"/>
      <c r="D10" s="300"/>
      <c r="E10" s="300"/>
      <c r="F10" s="301"/>
      <c r="G10" s="347"/>
      <c r="H10" s="348"/>
      <c r="I10" s="349"/>
      <c r="J10" s="137"/>
      <c r="K10" s="317" t="s">
        <v>214</v>
      </c>
      <c r="L10" s="318"/>
      <c r="M10" s="319"/>
      <c r="N10" s="138"/>
      <c r="O10" s="136"/>
      <c r="Q10" s="234"/>
      <c r="R10" s="320"/>
      <c r="S10" s="320"/>
      <c r="T10" s="320"/>
      <c r="U10" s="234"/>
      <c r="W10" s="231"/>
      <c r="X10" s="231"/>
    </row>
    <row r="11" spans="1:248" ht="45.6" customHeight="1">
      <c r="A11" s="305" t="s">
        <v>51</v>
      </c>
      <c r="B11" s="306"/>
      <c r="C11" s="306"/>
      <c r="D11" s="306"/>
      <c r="E11" s="306"/>
      <c r="F11" s="307"/>
      <c r="G11" s="347"/>
      <c r="H11" s="348"/>
      <c r="I11" s="349"/>
      <c r="J11" s="139"/>
      <c r="K11" s="308"/>
      <c r="L11" s="309"/>
      <c r="M11" s="310"/>
      <c r="N11" s="140"/>
      <c r="O11" s="136"/>
      <c r="Q11" s="141"/>
      <c r="R11" s="298"/>
      <c r="S11" s="298"/>
      <c r="T11" s="298"/>
      <c r="U11" s="142"/>
      <c r="W11" s="143"/>
      <c r="X11" s="144"/>
      <c r="Y11" s="145"/>
    </row>
    <row r="12" spans="1:248" ht="39.75" customHeight="1">
      <c r="A12" s="146" t="s">
        <v>71</v>
      </c>
      <c r="B12" s="292"/>
      <c r="C12" s="293"/>
      <c r="D12" s="293"/>
      <c r="E12" s="293"/>
      <c r="F12" s="294"/>
      <c r="G12" s="347"/>
      <c r="H12" s="348"/>
      <c r="I12" s="349"/>
      <c r="J12" s="147"/>
      <c r="K12" s="295"/>
      <c r="L12" s="296"/>
      <c r="M12" s="297"/>
      <c r="N12" s="140"/>
      <c r="O12" s="136"/>
      <c r="Q12" s="141"/>
      <c r="R12" s="298"/>
      <c r="S12" s="298"/>
      <c r="T12" s="298"/>
      <c r="U12" s="142"/>
      <c r="W12" s="143"/>
      <c r="X12" s="144"/>
      <c r="Y12" s="145"/>
    </row>
    <row r="13" spans="1:248" ht="61.15" customHeight="1">
      <c r="A13" s="148" t="s">
        <v>334</v>
      </c>
      <c r="B13" s="299" t="s">
        <v>55</v>
      </c>
      <c r="C13" s="300"/>
      <c r="D13" s="300"/>
      <c r="E13" s="300"/>
      <c r="F13" s="301"/>
      <c r="G13" s="350"/>
      <c r="H13" s="351"/>
      <c r="I13" s="352"/>
      <c r="J13" s="139"/>
      <c r="K13" s="295"/>
      <c r="L13" s="296"/>
      <c r="M13" s="297"/>
      <c r="N13" s="149"/>
      <c r="O13" s="136"/>
      <c r="Q13" s="150"/>
      <c r="R13" s="298"/>
      <c r="S13" s="298"/>
      <c r="T13" s="235"/>
      <c r="U13" s="142"/>
      <c r="V13" s="151"/>
      <c r="W13" s="143"/>
      <c r="X13" s="144"/>
      <c r="Y13" s="145"/>
    </row>
    <row r="14" spans="1:248" ht="28.5" customHeight="1">
      <c r="A14" s="281" t="s">
        <v>25</v>
      </c>
      <c r="B14" s="282" t="s">
        <v>24</v>
      </c>
      <c r="C14" s="283" t="s">
        <v>23</v>
      </c>
      <c r="D14" s="283" t="s">
        <v>22</v>
      </c>
      <c r="E14" s="283" t="s">
        <v>21</v>
      </c>
      <c r="F14" s="285" t="s">
        <v>20</v>
      </c>
      <c r="G14" s="286"/>
      <c r="H14" s="286"/>
      <c r="I14" s="287"/>
      <c r="J14" s="283" t="s">
        <v>19</v>
      </c>
      <c r="K14" s="283"/>
      <c r="L14" s="291" t="s">
        <v>18</v>
      </c>
      <c r="M14" s="291"/>
      <c r="N14" s="291"/>
      <c r="O14" s="152"/>
      <c r="P14" s="152"/>
      <c r="Q14" s="153"/>
      <c r="R14" s="284"/>
      <c r="S14" s="284"/>
      <c r="T14" s="152"/>
      <c r="U14" s="142"/>
      <c r="V14" s="152"/>
      <c r="W14" s="154"/>
      <c r="X14" s="144"/>
      <c r="Y14" s="145"/>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152"/>
      <c r="EP14" s="152"/>
      <c r="EQ14" s="152"/>
      <c r="ER14" s="152"/>
      <c r="ES14" s="152"/>
      <c r="ET14" s="152"/>
      <c r="EU14" s="152"/>
      <c r="EV14" s="152"/>
      <c r="EW14" s="152"/>
      <c r="EX14" s="152"/>
      <c r="EY14" s="152"/>
      <c r="EZ14" s="152"/>
      <c r="FA14" s="152"/>
      <c r="FB14" s="152"/>
      <c r="FC14" s="152"/>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152"/>
      <c r="GG14" s="152"/>
      <c r="GH14" s="152"/>
      <c r="GI14" s="152"/>
      <c r="GJ14" s="152"/>
      <c r="GK14" s="152"/>
      <c r="GL14" s="152"/>
      <c r="GM14" s="152"/>
      <c r="GN14" s="152"/>
      <c r="GO14" s="152"/>
      <c r="GP14" s="152"/>
      <c r="GQ14" s="152"/>
      <c r="GR14" s="152"/>
      <c r="GS14" s="152"/>
      <c r="GT14" s="152"/>
      <c r="GU14" s="152"/>
      <c r="GV14" s="152"/>
      <c r="GW14" s="152"/>
      <c r="GX14" s="152"/>
      <c r="GY14" s="152"/>
      <c r="GZ14" s="152"/>
      <c r="HA14" s="152"/>
      <c r="HB14" s="152"/>
      <c r="HC14" s="152"/>
      <c r="HD14" s="152"/>
      <c r="HE14" s="152"/>
      <c r="HF14" s="152"/>
      <c r="HG14" s="152"/>
      <c r="HH14" s="152"/>
      <c r="HI14" s="152"/>
      <c r="HJ14" s="152"/>
      <c r="HK14" s="152"/>
      <c r="HL14" s="152"/>
      <c r="HM14" s="152"/>
      <c r="HN14" s="152"/>
      <c r="HO14" s="152"/>
      <c r="HP14" s="152"/>
      <c r="HQ14" s="152"/>
      <c r="HR14" s="152"/>
      <c r="HS14" s="152"/>
      <c r="HT14" s="152"/>
      <c r="HU14" s="152"/>
      <c r="HV14" s="152"/>
      <c r="HW14" s="152"/>
      <c r="HX14" s="152"/>
      <c r="HY14" s="152"/>
      <c r="HZ14" s="152"/>
      <c r="IA14" s="152"/>
      <c r="IB14" s="152"/>
      <c r="IC14" s="152"/>
      <c r="ID14" s="152"/>
      <c r="IE14" s="152"/>
      <c r="IF14" s="152"/>
      <c r="IG14" s="152"/>
      <c r="IH14" s="152"/>
      <c r="II14" s="152"/>
      <c r="IJ14" s="152"/>
      <c r="IK14" s="152"/>
      <c r="IL14" s="152"/>
      <c r="IM14" s="152"/>
      <c r="IN14" s="152"/>
    </row>
    <row r="15" spans="1:248" ht="33.75" customHeight="1">
      <c r="A15" s="281"/>
      <c r="B15" s="283"/>
      <c r="C15" s="283"/>
      <c r="D15" s="283"/>
      <c r="E15" s="283"/>
      <c r="F15" s="288"/>
      <c r="G15" s="289"/>
      <c r="H15" s="289"/>
      <c r="I15" s="290"/>
      <c r="J15" s="283"/>
      <c r="K15" s="283"/>
      <c r="L15" s="283" t="s">
        <v>17</v>
      </c>
      <c r="M15" s="283" t="s">
        <v>16</v>
      </c>
      <c r="N15" s="281" t="s">
        <v>15</v>
      </c>
      <c r="O15" s="152"/>
      <c r="P15" s="152"/>
      <c r="Q15" s="151"/>
      <c r="R15" s="284"/>
      <c r="S15" s="284"/>
      <c r="T15" s="152"/>
      <c r="U15" s="155"/>
      <c r="V15" s="152"/>
      <c r="W15" s="154"/>
      <c r="X15" s="144"/>
      <c r="Y15" s="145"/>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2"/>
      <c r="CN15" s="152"/>
      <c r="CO15" s="152"/>
      <c r="CP15" s="152"/>
      <c r="CQ15" s="152"/>
      <c r="CR15" s="152"/>
      <c r="CS15" s="152"/>
      <c r="CT15" s="152"/>
      <c r="CU15" s="152"/>
      <c r="CV15" s="152"/>
      <c r="CW15" s="152"/>
      <c r="CX15" s="152"/>
      <c r="CY15" s="152"/>
      <c r="CZ15" s="152"/>
      <c r="DA15" s="152"/>
      <c r="DB15" s="152"/>
      <c r="DC15" s="152"/>
      <c r="DD15" s="152"/>
      <c r="DE15" s="152"/>
      <c r="DF15" s="152"/>
      <c r="DG15" s="152"/>
      <c r="DH15" s="152"/>
      <c r="DI15" s="152"/>
      <c r="DJ15" s="152"/>
      <c r="DK15" s="152"/>
      <c r="DL15" s="152"/>
      <c r="DM15" s="152"/>
      <c r="DN15" s="152"/>
      <c r="DO15" s="152"/>
      <c r="DP15" s="152"/>
      <c r="DQ15" s="152"/>
      <c r="DR15" s="152"/>
      <c r="DS15" s="152"/>
      <c r="DT15" s="152"/>
      <c r="DU15" s="152"/>
      <c r="DV15" s="152"/>
      <c r="DW15" s="152"/>
      <c r="DX15" s="152"/>
      <c r="DY15" s="152"/>
      <c r="DZ15" s="152"/>
      <c r="EA15" s="152"/>
      <c r="EB15" s="152"/>
      <c r="EC15" s="152"/>
      <c r="ED15" s="152"/>
      <c r="EE15" s="152"/>
      <c r="EF15" s="152"/>
      <c r="EG15" s="152"/>
      <c r="EH15" s="152"/>
      <c r="EI15" s="152"/>
      <c r="EJ15" s="152"/>
      <c r="EK15" s="152"/>
      <c r="EL15" s="152"/>
      <c r="EM15" s="152"/>
      <c r="EN15" s="152"/>
      <c r="EO15" s="152"/>
      <c r="EP15" s="152"/>
      <c r="EQ15" s="152"/>
      <c r="ER15" s="152"/>
      <c r="ES15" s="152"/>
      <c r="ET15" s="152"/>
      <c r="EU15" s="152"/>
      <c r="EV15" s="152"/>
      <c r="EW15" s="152"/>
      <c r="EX15" s="152"/>
      <c r="EY15" s="152"/>
      <c r="EZ15" s="152"/>
      <c r="FA15" s="152"/>
      <c r="FB15" s="152"/>
      <c r="FC15" s="152"/>
      <c r="FD15" s="152"/>
      <c r="FE15" s="152"/>
      <c r="FF15" s="152"/>
      <c r="FG15" s="152"/>
      <c r="FH15" s="152"/>
      <c r="FI15" s="152"/>
      <c r="FJ15" s="152"/>
      <c r="FK15" s="152"/>
      <c r="FL15" s="152"/>
      <c r="FM15" s="152"/>
      <c r="FN15" s="152"/>
      <c r="FO15" s="152"/>
      <c r="FP15" s="152"/>
      <c r="FQ15" s="152"/>
      <c r="FR15" s="152"/>
      <c r="FS15" s="152"/>
      <c r="FT15" s="152"/>
      <c r="FU15" s="152"/>
      <c r="FV15" s="152"/>
      <c r="FW15" s="152"/>
      <c r="FX15" s="152"/>
      <c r="FY15" s="152"/>
      <c r="FZ15" s="152"/>
      <c r="GA15" s="152"/>
      <c r="GB15" s="152"/>
      <c r="GC15" s="152"/>
      <c r="GD15" s="152"/>
      <c r="GE15" s="152"/>
      <c r="GF15" s="152"/>
      <c r="GG15" s="152"/>
      <c r="GH15" s="152"/>
      <c r="GI15" s="152"/>
      <c r="GJ15" s="152"/>
      <c r="GK15" s="152"/>
      <c r="GL15" s="152"/>
      <c r="GM15" s="152"/>
      <c r="GN15" s="152"/>
      <c r="GO15" s="152"/>
      <c r="GP15" s="152"/>
      <c r="GQ15" s="152"/>
      <c r="GR15" s="152"/>
      <c r="GS15" s="152"/>
      <c r="GT15" s="152"/>
      <c r="GU15" s="152"/>
      <c r="GV15" s="152"/>
      <c r="GW15" s="152"/>
      <c r="GX15" s="152"/>
      <c r="GY15" s="152"/>
      <c r="GZ15" s="152"/>
      <c r="HA15" s="152"/>
      <c r="HB15" s="152"/>
      <c r="HC15" s="152"/>
      <c r="HD15" s="152"/>
      <c r="HE15" s="152"/>
      <c r="HF15" s="152"/>
      <c r="HG15" s="152"/>
      <c r="HH15" s="152"/>
      <c r="HI15" s="152"/>
      <c r="HJ15" s="152"/>
      <c r="HK15" s="152"/>
      <c r="HL15" s="152"/>
      <c r="HM15" s="152"/>
      <c r="HN15" s="152"/>
      <c r="HO15" s="152"/>
      <c r="HP15" s="152"/>
      <c r="HQ15" s="152"/>
      <c r="HR15" s="152"/>
      <c r="HS15" s="152"/>
      <c r="HT15" s="152"/>
      <c r="HU15" s="152"/>
      <c r="HV15" s="152"/>
      <c r="HW15" s="152"/>
      <c r="HX15" s="152"/>
      <c r="HY15" s="152"/>
      <c r="HZ15" s="152"/>
      <c r="IA15" s="152"/>
      <c r="IB15" s="152"/>
      <c r="IC15" s="152"/>
      <c r="ID15" s="152"/>
      <c r="IE15" s="152"/>
      <c r="IF15" s="152"/>
      <c r="IG15" s="152"/>
      <c r="IH15" s="152"/>
      <c r="II15" s="152"/>
      <c r="IJ15" s="152"/>
      <c r="IK15" s="152"/>
      <c r="IL15" s="152"/>
      <c r="IM15" s="152"/>
      <c r="IN15" s="152"/>
    </row>
    <row r="16" spans="1:248" ht="39.75" customHeight="1">
      <c r="A16" s="281"/>
      <c r="B16" s="283"/>
      <c r="C16" s="283"/>
      <c r="D16" s="283"/>
      <c r="E16" s="283"/>
      <c r="F16" s="237" t="s">
        <v>14</v>
      </c>
      <c r="G16" s="237" t="s">
        <v>13</v>
      </c>
      <c r="H16" s="237" t="s">
        <v>12</v>
      </c>
      <c r="I16" s="156" t="s">
        <v>11</v>
      </c>
      <c r="J16" s="237" t="s">
        <v>10</v>
      </c>
      <c r="K16" s="236" t="s">
        <v>9</v>
      </c>
      <c r="L16" s="283"/>
      <c r="M16" s="283"/>
      <c r="N16" s="281"/>
      <c r="O16" s="152"/>
      <c r="P16" s="152"/>
      <c r="Q16" s="157"/>
      <c r="R16" s="284"/>
      <c r="S16" s="284"/>
      <c r="U16" s="144"/>
      <c r="W16" s="154"/>
      <c r="X16" s="144"/>
      <c r="Y16" s="145"/>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c r="DC16" s="152"/>
      <c r="DD16" s="152"/>
      <c r="DE16" s="152"/>
      <c r="DF16" s="152"/>
      <c r="DG16" s="152"/>
      <c r="DH16" s="152"/>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152"/>
      <c r="EE16" s="152"/>
      <c r="EF16" s="152"/>
      <c r="EG16" s="152"/>
      <c r="EH16" s="152"/>
      <c r="EI16" s="152"/>
      <c r="EJ16" s="152"/>
      <c r="EK16" s="152"/>
      <c r="EL16" s="152"/>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52"/>
      <c r="FP16" s="152"/>
      <c r="FQ16" s="152"/>
      <c r="FR16" s="152"/>
      <c r="FS16" s="152"/>
      <c r="FT16" s="152"/>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2"/>
      <c r="IL16" s="152"/>
      <c r="IM16" s="152"/>
      <c r="IN16" s="152"/>
    </row>
    <row r="17" spans="1:248" ht="24" customHeight="1">
      <c r="A17" s="278" t="s">
        <v>73</v>
      </c>
      <c r="B17" s="158" t="s">
        <v>2</v>
      </c>
      <c r="C17" s="276" t="s">
        <v>74</v>
      </c>
      <c r="D17" s="159">
        <v>1</v>
      </c>
      <c r="E17" s="160">
        <v>154725000</v>
      </c>
      <c r="F17" s="161">
        <v>154725000</v>
      </c>
      <c r="G17" s="161"/>
      <c r="H17" s="161"/>
      <c r="I17" s="161"/>
      <c r="J17" s="162">
        <v>44927</v>
      </c>
      <c r="K17" s="162">
        <v>45290</v>
      </c>
      <c r="L17" s="438">
        <f>+D18/D17</f>
        <v>1</v>
      </c>
      <c r="M17" s="438">
        <f>+E18/E17</f>
        <v>0.86185167232186133</v>
      </c>
      <c r="N17" s="440">
        <f>+L17*L17/M17</f>
        <v>1.1602924634420697</v>
      </c>
      <c r="O17" s="152"/>
      <c r="P17" s="152"/>
      <c r="Q17" s="157"/>
      <c r="R17" s="238"/>
      <c r="S17" s="238"/>
      <c r="U17" s="144"/>
      <c r="W17" s="154"/>
      <c r="X17" s="144"/>
      <c r="Y17" s="145"/>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52"/>
      <c r="CC17" s="152"/>
      <c r="CD17" s="152"/>
      <c r="CE17" s="152"/>
      <c r="CF17" s="152"/>
      <c r="CG17" s="152"/>
      <c r="CH17" s="152"/>
      <c r="CI17" s="152"/>
      <c r="CJ17" s="152"/>
      <c r="CK17" s="152"/>
      <c r="CL17" s="152"/>
      <c r="CM17" s="152"/>
      <c r="CN17" s="152"/>
      <c r="CO17" s="152"/>
      <c r="CP17" s="152"/>
      <c r="CQ17" s="152"/>
      <c r="CR17" s="152"/>
      <c r="CS17" s="152"/>
      <c r="CT17" s="152"/>
      <c r="CU17" s="152"/>
      <c r="CV17" s="152"/>
      <c r="CW17" s="152"/>
      <c r="CX17" s="152"/>
      <c r="CY17" s="152"/>
      <c r="CZ17" s="152"/>
      <c r="DA17" s="152"/>
      <c r="DB17" s="152"/>
      <c r="DC17" s="152"/>
      <c r="DD17" s="152"/>
      <c r="DE17" s="152"/>
      <c r="DF17" s="152"/>
      <c r="DG17" s="152"/>
      <c r="DH17" s="152"/>
      <c r="DI17" s="152"/>
      <c r="DJ17" s="152"/>
      <c r="DK17" s="152"/>
      <c r="DL17" s="152"/>
      <c r="DM17" s="152"/>
      <c r="DN17" s="152"/>
      <c r="DO17" s="152"/>
      <c r="DP17" s="152"/>
      <c r="DQ17" s="152"/>
      <c r="DR17" s="152"/>
      <c r="DS17" s="152"/>
      <c r="DT17" s="152"/>
      <c r="DU17" s="152"/>
      <c r="DV17" s="152"/>
      <c r="DW17" s="152"/>
      <c r="DX17" s="152"/>
      <c r="DY17" s="152"/>
      <c r="DZ17" s="152"/>
      <c r="EA17" s="152"/>
      <c r="EB17" s="152"/>
      <c r="EC17" s="152"/>
      <c r="ED17" s="152"/>
      <c r="EE17" s="152"/>
      <c r="EF17" s="152"/>
      <c r="EG17" s="152"/>
      <c r="EH17" s="152"/>
      <c r="EI17" s="152"/>
      <c r="EJ17" s="152"/>
      <c r="EK17" s="152"/>
      <c r="EL17" s="152"/>
      <c r="EM17" s="152"/>
      <c r="EN17" s="152"/>
      <c r="EO17" s="152"/>
      <c r="EP17" s="152"/>
      <c r="EQ17" s="152"/>
      <c r="ER17" s="152"/>
      <c r="ES17" s="152"/>
      <c r="ET17" s="152"/>
      <c r="EU17" s="152"/>
      <c r="EV17" s="152"/>
      <c r="EW17" s="152"/>
      <c r="EX17" s="152"/>
      <c r="EY17" s="152"/>
      <c r="EZ17" s="152"/>
      <c r="FA17" s="152"/>
      <c r="FB17" s="152"/>
      <c r="FC17" s="152"/>
      <c r="FD17" s="152"/>
      <c r="FE17" s="152"/>
      <c r="FF17" s="152"/>
      <c r="FG17" s="152"/>
      <c r="FH17" s="152"/>
      <c r="FI17" s="152"/>
      <c r="FJ17" s="152"/>
      <c r="FK17" s="152"/>
      <c r="FL17" s="152"/>
      <c r="FM17" s="152"/>
      <c r="FN17" s="152"/>
      <c r="FO17" s="152"/>
      <c r="FP17" s="152"/>
      <c r="FQ17" s="152"/>
      <c r="FR17" s="152"/>
      <c r="FS17" s="152"/>
      <c r="FT17" s="152"/>
      <c r="FU17" s="152"/>
      <c r="FV17" s="152"/>
      <c r="FW17" s="152"/>
      <c r="FX17" s="152"/>
      <c r="FY17" s="152"/>
      <c r="FZ17" s="152"/>
      <c r="GA17" s="152"/>
      <c r="GB17" s="152"/>
      <c r="GC17" s="152"/>
      <c r="GD17" s="152"/>
      <c r="GE17" s="152"/>
      <c r="GF17" s="152"/>
      <c r="GG17" s="152"/>
      <c r="GH17" s="152"/>
      <c r="GI17" s="152"/>
      <c r="GJ17" s="152"/>
      <c r="GK17" s="152"/>
      <c r="GL17" s="152"/>
      <c r="GM17" s="152"/>
      <c r="GN17" s="152"/>
      <c r="GO17" s="152"/>
      <c r="GP17" s="152"/>
      <c r="GQ17" s="152"/>
      <c r="GR17" s="152"/>
      <c r="GS17" s="152"/>
      <c r="GT17" s="152"/>
      <c r="GU17" s="152"/>
      <c r="GV17" s="152"/>
      <c r="GW17" s="152"/>
      <c r="GX17" s="152"/>
      <c r="GY17" s="152"/>
      <c r="GZ17" s="152"/>
      <c r="HA17" s="152"/>
      <c r="HB17" s="152"/>
      <c r="HC17" s="152"/>
      <c r="HD17" s="152"/>
      <c r="HE17" s="152"/>
      <c r="HF17" s="152"/>
      <c r="HG17" s="152"/>
      <c r="HH17" s="152"/>
      <c r="HI17" s="152"/>
      <c r="HJ17" s="152"/>
      <c r="HK17" s="152"/>
      <c r="HL17" s="152"/>
      <c r="HM17" s="152"/>
      <c r="HN17" s="152"/>
      <c r="HO17" s="152"/>
      <c r="HP17" s="152"/>
      <c r="HQ17" s="152"/>
      <c r="HR17" s="152"/>
      <c r="HS17" s="152"/>
      <c r="HT17" s="152"/>
      <c r="HU17" s="152"/>
      <c r="HV17" s="152"/>
      <c r="HW17" s="152"/>
      <c r="HX17" s="152"/>
      <c r="HY17" s="152"/>
      <c r="HZ17" s="152"/>
      <c r="IA17" s="152"/>
      <c r="IB17" s="152"/>
      <c r="IC17" s="152"/>
      <c r="ID17" s="152"/>
      <c r="IE17" s="152"/>
      <c r="IF17" s="152"/>
      <c r="IG17" s="152"/>
      <c r="IH17" s="152"/>
      <c r="II17" s="152"/>
      <c r="IJ17" s="152"/>
      <c r="IK17" s="152"/>
      <c r="IL17" s="152"/>
      <c r="IM17" s="152"/>
      <c r="IN17" s="152"/>
    </row>
    <row r="18" spans="1:248" ht="24" customHeight="1">
      <c r="A18" s="279"/>
      <c r="B18" s="158" t="s">
        <v>1</v>
      </c>
      <c r="C18" s="277"/>
      <c r="D18" s="159">
        <v>1</v>
      </c>
      <c r="E18" s="160">
        <v>133350000</v>
      </c>
      <c r="F18" s="160">
        <v>133350000</v>
      </c>
      <c r="G18" s="161"/>
      <c r="H18" s="161"/>
      <c r="I18" s="161"/>
      <c r="J18" s="162">
        <v>44927</v>
      </c>
      <c r="K18" s="162">
        <v>45290</v>
      </c>
      <c r="L18" s="439"/>
      <c r="M18" s="439"/>
      <c r="N18" s="441"/>
      <c r="O18" s="152"/>
      <c r="P18" s="152"/>
      <c r="Q18" s="157"/>
      <c r="R18" s="238"/>
      <c r="S18" s="238"/>
      <c r="U18" s="144"/>
      <c r="W18" s="154"/>
      <c r="X18" s="144"/>
      <c r="Y18" s="145"/>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c r="BU18" s="152"/>
      <c r="BV18" s="152"/>
      <c r="BW18" s="152"/>
      <c r="BX18" s="152"/>
      <c r="BY18" s="152"/>
      <c r="BZ18" s="152"/>
      <c r="CA18" s="152"/>
      <c r="CB18" s="152"/>
      <c r="CC18" s="152"/>
      <c r="CD18" s="152"/>
      <c r="CE18" s="152"/>
      <c r="CF18" s="152"/>
      <c r="CG18" s="152"/>
      <c r="CH18" s="152"/>
      <c r="CI18" s="152"/>
      <c r="CJ18" s="152"/>
      <c r="CK18" s="152"/>
      <c r="CL18" s="152"/>
      <c r="CM18" s="152"/>
      <c r="CN18" s="152"/>
      <c r="CO18" s="152"/>
      <c r="CP18" s="152"/>
      <c r="CQ18" s="152"/>
      <c r="CR18" s="152"/>
      <c r="CS18" s="152"/>
      <c r="CT18" s="152"/>
      <c r="CU18" s="152"/>
      <c r="CV18" s="152"/>
      <c r="CW18" s="152"/>
      <c r="CX18" s="152"/>
      <c r="CY18" s="152"/>
      <c r="CZ18" s="152"/>
      <c r="DA18" s="152"/>
      <c r="DB18" s="152"/>
      <c r="DC18" s="152"/>
      <c r="DD18" s="152"/>
      <c r="DE18" s="152"/>
      <c r="DF18" s="152"/>
      <c r="DG18" s="152"/>
      <c r="DH18" s="152"/>
      <c r="DI18" s="152"/>
      <c r="DJ18" s="152"/>
      <c r="DK18" s="152"/>
      <c r="DL18" s="152"/>
      <c r="DM18" s="152"/>
      <c r="DN18" s="152"/>
      <c r="DO18" s="152"/>
      <c r="DP18" s="152"/>
      <c r="DQ18" s="152"/>
      <c r="DR18" s="152"/>
      <c r="DS18" s="152"/>
      <c r="DT18" s="152"/>
      <c r="DU18" s="152"/>
      <c r="DV18" s="152"/>
      <c r="DW18" s="152"/>
      <c r="DX18" s="152"/>
      <c r="DY18" s="152"/>
      <c r="DZ18" s="152"/>
      <c r="EA18" s="152"/>
      <c r="EB18" s="152"/>
      <c r="EC18" s="152"/>
      <c r="ED18" s="152"/>
      <c r="EE18" s="152"/>
      <c r="EF18" s="152"/>
      <c r="EG18" s="152"/>
      <c r="EH18" s="152"/>
      <c r="EI18" s="152"/>
      <c r="EJ18" s="152"/>
      <c r="EK18" s="152"/>
      <c r="EL18" s="152"/>
      <c r="EM18" s="152"/>
      <c r="EN18" s="152"/>
      <c r="EO18" s="152"/>
      <c r="EP18" s="152"/>
      <c r="EQ18" s="152"/>
      <c r="ER18" s="152"/>
      <c r="ES18" s="152"/>
      <c r="ET18" s="152"/>
      <c r="EU18" s="152"/>
      <c r="EV18" s="152"/>
      <c r="EW18" s="152"/>
      <c r="EX18" s="152"/>
      <c r="EY18" s="152"/>
      <c r="EZ18" s="152"/>
      <c r="FA18" s="152"/>
      <c r="FB18" s="152"/>
      <c r="FC18" s="152"/>
      <c r="FD18" s="152"/>
      <c r="FE18" s="152"/>
      <c r="FF18" s="152"/>
      <c r="FG18" s="152"/>
      <c r="FH18" s="152"/>
      <c r="FI18" s="152"/>
      <c r="FJ18" s="152"/>
      <c r="FK18" s="152"/>
      <c r="FL18" s="152"/>
      <c r="FM18" s="152"/>
      <c r="FN18" s="152"/>
      <c r="FO18" s="152"/>
      <c r="FP18" s="152"/>
      <c r="FQ18" s="152"/>
      <c r="FR18" s="152"/>
      <c r="FS18" s="152"/>
      <c r="FT18" s="152"/>
      <c r="FU18" s="152"/>
      <c r="FV18" s="152"/>
      <c r="FW18" s="152"/>
      <c r="FX18" s="152"/>
      <c r="FY18" s="152"/>
      <c r="FZ18" s="152"/>
      <c r="GA18" s="152"/>
      <c r="GB18" s="152"/>
      <c r="GC18" s="152"/>
      <c r="GD18" s="152"/>
      <c r="GE18" s="152"/>
      <c r="GF18" s="152"/>
      <c r="GG18" s="152"/>
      <c r="GH18" s="152"/>
      <c r="GI18" s="152"/>
      <c r="GJ18" s="152"/>
      <c r="GK18" s="152"/>
      <c r="GL18" s="152"/>
      <c r="GM18" s="152"/>
      <c r="GN18" s="152"/>
      <c r="GO18" s="152"/>
      <c r="GP18" s="152"/>
      <c r="GQ18" s="152"/>
      <c r="GR18" s="152"/>
      <c r="GS18" s="152"/>
      <c r="GT18" s="152"/>
      <c r="GU18" s="152"/>
      <c r="GV18" s="152"/>
      <c r="GW18" s="152"/>
      <c r="GX18" s="152"/>
      <c r="GY18" s="152"/>
      <c r="GZ18" s="152"/>
      <c r="HA18" s="152"/>
      <c r="HB18" s="152"/>
      <c r="HC18" s="152"/>
      <c r="HD18" s="152"/>
      <c r="HE18" s="152"/>
      <c r="HF18" s="152"/>
      <c r="HG18" s="152"/>
      <c r="HH18" s="152"/>
      <c r="HI18" s="152"/>
      <c r="HJ18" s="152"/>
      <c r="HK18" s="152"/>
      <c r="HL18" s="152"/>
      <c r="HM18" s="152"/>
      <c r="HN18" s="152"/>
      <c r="HO18" s="152"/>
      <c r="HP18" s="152"/>
      <c r="HQ18" s="152"/>
      <c r="HR18" s="152"/>
      <c r="HS18" s="152"/>
      <c r="HT18" s="152"/>
      <c r="HU18" s="152"/>
      <c r="HV18" s="152"/>
      <c r="HW18" s="152"/>
      <c r="HX18" s="152"/>
      <c r="HY18" s="152"/>
      <c r="HZ18" s="152"/>
      <c r="IA18" s="152"/>
      <c r="IB18" s="152"/>
      <c r="IC18" s="152"/>
      <c r="ID18" s="152"/>
      <c r="IE18" s="152"/>
      <c r="IF18" s="152"/>
      <c r="IG18" s="152"/>
      <c r="IH18" s="152"/>
      <c r="II18" s="152"/>
      <c r="IJ18" s="152"/>
      <c r="IK18" s="152"/>
      <c r="IL18" s="152"/>
      <c r="IM18" s="152"/>
      <c r="IN18" s="152"/>
    </row>
    <row r="19" spans="1:248" ht="24" customHeight="1">
      <c r="A19" s="278" t="s">
        <v>75</v>
      </c>
      <c r="B19" s="158" t="s">
        <v>2</v>
      </c>
      <c r="C19" s="276" t="s">
        <v>74</v>
      </c>
      <c r="D19" s="159">
        <v>2</v>
      </c>
      <c r="E19" s="163">
        <v>0</v>
      </c>
      <c r="F19" s="161">
        <v>0</v>
      </c>
      <c r="G19" s="161"/>
      <c r="H19" s="161"/>
      <c r="I19" s="161"/>
      <c r="J19" s="162">
        <v>44927</v>
      </c>
      <c r="K19" s="162">
        <v>45290</v>
      </c>
      <c r="L19" s="438">
        <f t="shared" ref="L19:L22" si="0">+D20/D19</f>
        <v>0</v>
      </c>
      <c r="M19" s="438">
        <v>0</v>
      </c>
      <c r="N19" s="440">
        <v>0</v>
      </c>
      <c r="U19" s="164"/>
      <c r="W19" s="143"/>
      <c r="X19" s="144"/>
      <c r="Y19" s="145"/>
    </row>
    <row r="20" spans="1:248" ht="24" customHeight="1">
      <c r="A20" s="279"/>
      <c r="B20" s="158" t="s">
        <v>1</v>
      </c>
      <c r="C20" s="277"/>
      <c r="D20" s="159">
        <v>0</v>
      </c>
      <c r="E20" s="163">
        <v>0</v>
      </c>
      <c r="F20" s="161">
        <v>0</v>
      </c>
      <c r="G20" s="161"/>
      <c r="H20" s="161"/>
      <c r="I20" s="161"/>
      <c r="J20" s="162">
        <v>44927</v>
      </c>
      <c r="K20" s="162">
        <v>45290</v>
      </c>
      <c r="L20" s="439"/>
      <c r="M20" s="439"/>
      <c r="N20" s="441"/>
      <c r="O20" s="210"/>
      <c r="U20" s="164"/>
      <c r="W20" s="143"/>
      <c r="X20" s="144"/>
      <c r="Y20" s="145"/>
    </row>
    <row r="21" spans="1:248" ht="24" customHeight="1">
      <c r="A21" s="244" t="s">
        <v>76</v>
      </c>
      <c r="B21" s="158" t="s">
        <v>2</v>
      </c>
      <c r="C21" s="276" t="s">
        <v>77</v>
      </c>
      <c r="D21" s="159">
        <v>1</v>
      </c>
      <c r="E21" s="163">
        <v>2971421370</v>
      </c>
      <c r="F21" s="161">
        <v>2971421370</v>
      </c>
      <c r="G21" s="161"/>
      <c r="H21" s="161"/>
      <c r="I21" s="214"/>
      <c r="J21" s="162">
        <v>44927</v>
      </c>
      <c r="K21" s="162">
        <v>45290</v>
      </c>
      <c r="L21" s="438">
        <f t="shared" ref="L21:L22" si="1">+D22/D21</f>
        <v>0</v>
      </c>
      <c r="M21" s="438">
        <f t="shared" ref="M21:M22" si="2">+E22/E21</f>
        <v>0.60982477554167958</v>
      </c>
      <c r="N21" s="440">
        <f t="shared" ref="N21" si="3">+L21*L21/M21</f>
        <v>0</v>
      </c>
    </row>
    <row r="22" spans="1:248" ht="24" customHeight="1">
      <c r="A22" s="245"/>
      <c r="B22" s="158" t="s">
        <v>1</v>
      </c>
      <c r="C22" s="277"/>
      <c r="D22" s="159">
        <v>0</v>
      </c>
      <c r="E22" s="163">
        <v>1812046370</v>
      </c>
      <c r="F22" s="161">
        <v>1812046370</v>
      </c>
      <c r="G22" s="161"/>
      <c r="H22" s="161"/>
      <c r="I22" s="214"/>
      <c r="J22" s="162">
        <v>44927</v>
      </c>
      <c r="K22" s="162">
        <v>45290</v>
      </c>
      <c r="L22" s="439"/>
      <c r="M22" s="439"/>
      <c r="N22" s="441"/>
    </row>
    <row r="23" spans="1:248" ht="15.75">
      <c r="A23" s="280" t="s">
        <v>8</v>
      </c>
      <c r="B23" s="158" t="s">
        <v>2</v>
      </c>
      <c r="C23" s="276"/>
      <c r="D23" s="159"/>
      <c r="E23" s="165">
        <v>3126146370</v>
      </c>
      <c r="F23" s="165">
        <v>3126146370</v>
      </c>
      <c r="G23" s="165">
        <f t="shared" ref="G23:I23" si="4">+G17+G19+G21</f>
        <v>0</v>
      </c>
      <c r="H23" s="165">
        <f t="shared" si="4"/>
        <v>0</v>
      </c>
      <c r="I23" s="165">
        <f t="shared" si="4"/>
        <v>0</v>
      </c>
      <c r="J23" s="166"/>
      <c r="K23" s="166"/>
      <c r="L23" s="274"/>
      <c r="M23" s="274"/>
      <c r="N23" s="275"/>
    </row>
    <row r="24" spans="1:248" ht="15.75">
      <c r="A24" s="280"/>
      <c r="B24" s="158" t="s">
        <v>1</v>
      </c>
      <c r="C24" s="277"/>
      <c r="D24" s="159"/>
      <c r="E24" s="167">
        <v>1945396370</v>
      </c>
      <c r="F24" s="167">
        <v>1945396370</v>
      </c>
      <c r="G24" s="167">
        <f t="shared" ref="G24:I24" si="5">+G18+G20+G22</f>
        <v>0</v>
      </c>
      <c r="H24" s="167">
        <f t="shared" si="5"/>
        <v>0</v>
      </c>
      <c r="I24" s="167">
        <f t="shared" si="5"/>
        <v>0</v>
      </c>
      <c r="J24" s="167"/>
      <c r="K24" s="167"/>
      <c r="L24" s="274"/>
      <c r="M24" s="274"/>
      <c r="N24" s="275"/>
    </row>
    <row r="25" spans="1:248">
      <c r="B25" s="168"/>
      <c r="E25" s="169"/>
      <c r="F25" s="170"/>
      <c r="G25" s="154"/>
      <c r="H25" s="154"/>
      <c r="I25" s="154"/>
      <c r="J25" s="171"/>
      <c r="K25" s="171"/>
      <c r="L25" s="170"/>
      <c r="M25" s="172"/>
      <c r="N25" s="173"/>
      <c r="O25" s="172"/>
    </row>
    <row r="26" spans="1:248" ht="15.75">
      <c r="A26" s="174" t="s">
        <v>7</v>
      </c>
      <c r="B26" s="267" t="s">
        <v>6</v>
      </c>
      <c r="C26" s="268"/>
      <c r="D26" s="269"/>
      <c r="E26" s="270" t="s">
        <v>5</v>
      </c>
      <c r="F26" s="271"/>
      <c r="G26" s="271"/>
      <c r="H26" s="271"/>
      <c r="I26" s="175"/>
      <c r="J26" s="272" t="s">
        <v>4</v>
      </c>
      <c r="K26" s="273"/>
      <c r="L26" s="273"/>
      <c r="M26" s="273"/>
      <c r="N26" s="273"/>
    </row>
    <row r="27" spans="1:248" ht="25.5" customHeight="1">
      <c r="A27" s="252" t="s">
        <v>65</v>
      </c>
      <c r="B27" s="254" t="s">
        <v>44</v>
      </c>
      <c r="C27" s="255"/>
      <c r="D27" s="256"/>
      <c r="E27" s="260" t="s">
        <v>206</v>
      </c>
      <c r="F27" s="261"/>
      <c r="G27" s="262"/>
      <c r="H27" s="176" t="s">
        <v>2</v>
      </c>
      <c r="I27" s="177">
        <v>3</v>
      </c>
      <c r="J27" s="266" t="s">
        <v>215</v>
      </c>
      <c r="K27" s="266"/>
      <c r="L27" s="266"/>
      <c r="M27" s="266"/>
      <c r="N27" s="266"/>
    </row>
    <row r="28" spans="1:248" ht="25.5" customHeight="1">
      <c r="A28" s="253"/>
      <c r="B28" s="257"/>
      <c r="C28" s="258"/>
      <c r="D28" s="259"/>
      <c r="E28" s="263"/>
      <c r="F28" s="264"/>
      <c r="G28" s="265"/>
      <c r="H28" s="158" t="s">
        <v>1</v>
      </c>
      <c r="I28" s="178">
        <v>1</v>
      </c>
      <c r="J28" s="266"/>
      <c r="K28" s="266"/>
      <c r="L28" s="266"/>
      <c r="M28" s="266"/>
      <c r="N28" s="266"/>
    </row>
    <row r="29" spans="1:248" ht="84.75" customHeight="1">
      <c r="A29" s="253"/>
      <c r="B29" s="254" t="s">
        <v>45</v>
      </c>
      <c r="C29" s="255"/>
      <c r="D29" s="256"/>
      <c r="E29" s="260" t="s">
        <v>207</v>
      </c>
      <c r="F29" s="261"/>
      <c r="G29" s="262"/>
      <c r="H29" s="158" t="s">
        <v>2</v>
      </c>
      <c r="I29" s="178">
        <v>1</v>
      </c>
      <c r="J29" s="321" t="s">
        <v>3</v>
      </c>
      <c r="K29" s="321"/>
      <c r="L29" s="321"/>
      <c r="M29" s="321"/>
      <c r="N29" s="321"/>
    </row>
    <row r="30" spans="1:248" ht="34.5" customHeight="1">
      <c r="A30" s="253"/>
      <c r="B30" s="257"/>
      <c r="C30" s="258"/>
      <c r="D30" s="259"/>
      <c r="E30" s="263"/>
      <c r="F30" s="264"/>
      <c r="G30" s="265"/>
      <c r="H30" s="158" t="s">
        <v>1</v>
      </c>
      <c r="I30" s="178">
        <v>0</v>
      </c>
      <c r="J30" s="322" t="s">
        <v>216</v>
      </c>
      <c r="K30" s="322"/>
      <c r="L30" s="322"/>
      <c r="M30" s="322"/>
      <c r="N30" s="322"/>
    </row>
    <row r="31" spans="1:248" ht="34.5" customHeight="1">
      <c r="A31" s="253"/>
      <c r="B31" s="254" t="s">
        <v>46</v>
      </c>
      <c r="C31" s="255"/>
      <c r="D31" s="256"/>
      <c r="E31" s="260" t="s">
        <v>208</v>
      </c>
      <c r="F31" s="261"/>
      <c r="G31" s="262"/>
      <c r="H31" s="158" t="s">
        <v>2</v>
      </c>
      <c r="I31" s="178">
        <v>1</v>
      </c>
      <c r="J31" s="322"/>
      <c r="K31" s="322"/>
      <c r="L31" s="322"/>
      <c r="M31" s="322"/>
      <c r="N31" s="322"/>
    </row>
    <row r="32" spans="1:248" ht="34.5" customHeight="1">
      <c r="A32" s="253"/>
      <c r="B32" s="257"/>
      <c r="C32" s="258"/>
      <c r="D32" s="259"/>
      <c r="E32" s="263"/>
      <c r="F32" s="264"/>
      <c r="G32" s="265"/>
      <c r="H32" s="158" t="s">
        <v>1</v>
      </c>
      <c r="I32" s="178">
        <v>0</v>
      </c>
      <c r="J32" s="321" t="s">
        <v>3</v>
      </c>
      <c r="K32" s="321"/>
      <c r="L32" s="321"/>
      <c r="M32" s="321"/>
      <c r="N32" s="321"/>
    </row>
    <row r="33" spans="1:50" ht="15" customHeight="1">
      <c r="A33" s="246" t="s">
        <v>0</v>
      </c>
      <c r="B33" s="247"/>
      <c r="C33" s="247"/>
      <c r="D33" s="247"/>
      <c r="E33" s="247"/>
      <c r="F33" s="247"/>
      <c r="G33" s="247"/>
      <c r="H33" s="247"/>
      <c r="I33" s="248"/>
      <c r="J33" s="321"/>
      <c r="K33" s="321"/>
      <c r="L33" s="321"/>
      <c r="M33" s="321"/>
      <c r="N33" s="321"/>
    </row>
    <row r="34" spans="1:50" ht="15" customHeight="1">
      <c r="A34" s="249"/>
      <c r="B34" s="250"/>
      <c r="C34" s="250"/>
      <c r="D34" s="250"/>
      <c r="E34" s="250"/>
      <c r="F34" s="250"/>
      <c r="G34" s="250"/>
      <c r="H34" s="250"/>
      <c r="I34" s="251"/>
      <c r="J34" s="321"/>
      <c r="K34" s="321"/>
      <c r="L34" s="321"/>
      <c r="M34" s="321"/>
      <c r="N34" s="321"/>
    </row>
    <row r="35" spans="1:50" s="184" customFormat="1">
      <c r="A35" s="179" t="s">
        <v>341</v>
      </c>
      <c r="B35" s="179"/>
      <c r="C35" s="179"/>
      <c r="D35" s="179"/>
      <c r="E35" s="179"/>
      <c r="F35" s="179"/>
      <c r="G35" s="180"/>
      <c r="H35" s="179"/>
      <c r="I35" s="179"/>
      <c r="J35" s="181"/>
      <c r="K35" s="181"/>
      <c r="L35" s="182"/>
      <c r="M35" s="182"/>
      <c r="N35" s="182"/>
      <c r="O35" s="183"/>
    </row>
    <row r="36" spans="1:50" s="184" customFormat="1" ht="15.75">
      <c r="A36" s="179"/>
      <c r="B36" s="179"/>
      <c r="C36" s="179"/>
      <c r="D36" s="185"/>
      <c r="E36" s="179"/>
      <c r="F36" s="179"/>
      <c r="G36" s="180"/>
      <c r="H36" s="179"/>
      <c r="I36" s="179"/>
      <c r="J36" s="181"/>
      <c r="K36" s="181"/>
      <c r="L36" s="182"/>
      <c r="M36" s="182"/>
      <c r="N36" s="186"/>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2"/>
      <c r="AW36" s="442"/>
      <c r="AX36" s="442"/>
    </row>
    <row r="37" spans="1:50" ht="15.75">
      <c r="A37" s="242" t="s">
        <v>217</v>
      </c>
      <c r="B37" s="242"/>
      <c r="C37" s="242"/>
      <c r="D37" s="242"/>
      <c r="E37" s="242"/>
      <c r="F37" s="242"/>
      <c r="G37" s="242"/>
      <c r="H37" s="242"/>
      <c r="I37" s="242"/>
      <c r="J37" s="242"/>
      <c r="K37" s="242"/>
      <c r="L37" s="242"/>
      <c r="M37" s="242"/>
      <c r="N37" s="242"/>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43"/>
      <c r="AO37" s="443"/>
      <c r="AP37" s="443"/>
      <c r="AQ37" s="443"/>
      <c r="AR37" s="443"/>
      <c r="AS37" s="443"/>
      <c r="AT37" s="443"/>
      <c r="AU37" s="443"/>
      <c r="AV37" s="443"/>
      <c r="AW37" s="443"/>
      <c r="AX37" s="443"/>
    </row>
    <row r="38" spans="1:50" ht="15.75">
      <c r="A38" s="243" t="s">
        <v>47</v>
      </c>
      <c r="B38" s="243"/>
      <c r="C38" s="243"/>
      <c r="D38" s="243"/>
      <c r="E38" s="243"/>
      <c r="F38" s="243"/>
      <c r="G38" s="243"/>
      <c r="H38" s="243"/>
      <c r="I38" s="243"/>
      <c r="J38" s="243"/>
      <c r="K38" s="243"/>
      <c r="L38" s="243"/>
      <c r="M38" s="243"/>
      <c r="N38" s="2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c r="AN38" s="443"/>
      <c r="AO38" s="443"/>
      <c r="AP38" s="443"/>
      <c r="AQ38" s="443"/>
      <c r="AR38" s="443"/>
      <c r="AS38" s="443"/>
      <c r="AT38" s="443"/>
      <c r="AU38" s="443"/>
      <c r="AV38" s="443"/>
      <c r="AW38" s="443"/>
      <c r="AX38" s="443"/>
    </row>
    <row r="39" spans="1:50" ht="15.75">
      <c r="I39" s="13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c r="AV39" s="443"/>
      <c r="AW39" s="443"/>
      <c r="AX39" s="443"/>
    </row>
    <row r="40" spans="1:50" ht="15.75">
      <c r="F40" s="188"/>
      <c r="G40" s="189"/>
      <c r="I40" s="188"/>
      <c r="J40" s="190"/>
      <c r="K40" s="190"/>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443"/>
      <c r="AN40" s="443"/>
      <c r="AO40" s="443"/>
      <c r="AP40" s="443"/>
      <c r="AQ40" s="443"/>
      <c r="AR40" s="443"/>
      <c r="AS40" s="443"/>
      <c r="AT40" s="443"/>
      <c r="AU40" s="443"/>
      <c r="AV40" s="443"/>
      <c r="AW40" s="443"/>
      <c r="AX40" s="443"/>
    </row>
    <row r="41" spans="1:50" ht="15.75">
      <c r="C41" s="188"/>
      <c r="E41" s="191"/>
      <c r="F41" s="191"/>
      <c r="G41" s="192"/>
      <c r="J41" s="194"/>
      <c r="K41" s="192"/>
      <c r="L41" s="195"/>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3"/>
      <c r="AW41" s="443"/>
      <c r="AX41" s="443"/>
    </row>
    <row r="42" spans="1:50" ht="15.75">
      <c r="C42" s="188"/>
      <c r="E42" s="191"/>
      <c r="F42" s="193"/>
      <c r="G42" s="193"/>
      <c r="J42" s="192"/>
      <c r="K42" s="192"/>
      <c r="L42" s="195"/>
      <c r="M42" s="195"/>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c r="AM42" s="443"/>
      <c r="AN42" s="443"/>
      <c r="AO42" s="443"/>
      <c r="AP42" s="443"/>
      <c r="AQ42" s="443"/>
      <c r="AR42" s="443"/>
      <c r="AS42" s="443"/>
      <c r="AT42" s="443"/>
      <c r="AU42" s="443"/>
      <c r="AV42" s="443"/>
      <c r="AW42" s="443"/>
      <c r="AX42" s="443"/>
    </row>
    <row r="43" spans="1:50" ht="15.75">
      <c r="C43" s="188"/>
      <c r="E43" s="191"/>
      <c r="F43" s="193"/>
      <c r="G43" s="193"/>
      <c r="J43" s="192"/>
      <c r="K43" s="192"/>
      <c r="L43" s="195"/>
      <c r="O43" s="443"/>
      <c r="P43" s="443"/>
      <c r="Q43" s="443"/>
      <c r="R43" s="443"/>
      <c r="S43" s="443"/>
      <c r="T43" s="443"/>
      <c r="U43" s="443"/>
      <c r="V43" s="443"/>
      <c r="W43" s="443"/>
      <c r="X43" s="443"/>
      <c r="Y43" s="443"/>
      <c r="Z43" s="443"/>
      <c r="AA43" s="443"/>
      <c r="AB43" s="443"/>
      <c r="AC43" s="443"/>
      <c r="AD43" s="443"/>
      <c r="AE43" s="443"/>
      <c r="AF43" s="443"/>
      <c r="AG43" s="443"/>
      <c r="AH43" s="443"/>
      <c r="AI43" s="443"/>
      <c r="AJ43" s="443"/>
      <c r="AK43" s="443"/>
      <c r="AL43" s="443"/>
      <c r="AM43" s="443"/>
      <c r="AN43" s="443"/>
      <c r="AO43" s="443"/>
      <c r="AP43" s="443"/>
      <c r="AQ43" s="443"/>
      <c r="AR43" s="443"/>
      <c r="AS43" s="443"/>
      <c r="AT43" s="443"/>
      <c r="AU43" s="443"/>
      <c r="AV43" s="443"/>
      <c r="AW43" s="443"/>
      <c r="AX43" s="443"/>
    </row>
    <row r="44" spans="1:50" ht="15.75">
      <c r="C44" s="188"/>
      <c r="E44" s="191"/>
      <c r="F44" s="193"/>
      <c r="G44" s="193"/>
      <c r="J44" s="192"/>
      <c r="K44" s="192"/>
      <c r="L44" s="195"/>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443"/>
      <c r="AL44" s="443"/>
      <c r="AM44" s="443"/>
      <c r="AN44" s="443"/>
      <c r="AO44" s="443"/>
      <c r="AP44" s="443"/>
      <c r="AQ44" s="443"/>
      <c r="AR44" s="443"/>
      <c r="AS44" s="443"/>
      <c r="AT44" s="443"/>
      <c r="AU44" s="443"/>
      <c r="AV44" s="443"/>
      <c r="AW44" s="443"/>
      <c r="AX44" s="443"/>
    </row>
    <row r="45" spans="1:50" ht="15.75">
      <c r="E45" s="196"/>
      <c r="F45" s="196"/>
      <c r="G45" s="197"/>
      <c r="J45" s="192"/>
      <c r="K45" s="192"/>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443"/>
      <c r="AN45" s="443"/>
      <c r="AO45" s="443"/>
      <c r="AP45" s="443"/>
      <c r="AQ45" s="443"/>
      <c r="AR45" s="443"/>
      <c r="AS45" s="443"/>
      <c r="AT45" s="443"/>
      <c r="AU45" s="443"/>
      <c r="AV45" s="443"/>
      <c r="AW45" s="443"/>
      <c r="AX45" s="443"/>
    </row>
    <row r="46" spans="1:50" ht="15.75">
      <c r="G46" s="198"/>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c r="AM46" s="443"/>
      <c r="AN46" s="443"/>
      <c r="AO46" s="443"/>
      <c r="AP46" s="443"/>
      <c r="AQ46" s="443"/>
      <c r="AR46" s="443"/>
      <c r="AS46" s="443"/>
      <c r="AT46" s="443"/>
      <c r="AU46" s="443"/>
      <c r="AV46" s="443"/>
      <c r="AW46" s="443"/>
      <c r="AX46" s="443"/>
    </row>
    <row r="47" spans="1:50" ht="15.75">
      <c r="O47" s="443"/>
      <c r="P47" s="443"/>
      <c r="Q47" s="443"/>
      <c r="R47" s="443"/>
      <c r="S47" s="443"/>
      <c r="T47" s="443"/>
      <c r="U47" s="443"/>
      <c r="V47" s="443"/>
      <c r="W47" s="443"/>
      <c r="X47" s="443"/>
      <c r="Y47" s="443"/>
      <c r="Z47" s="443"/>
      <c r="AA47" s="443"/>
      <c r="AB47" s="443"/>
      <c r="AC47" s="443"/>
      <c r="AD47" s="443"/>
      <c r="AE47" s="443"/>
      <c r="AF47" s="443"/>
      <c r="AG47" s="443"/>
      <c r="AH47" s="443"/>
      <c r="AI47" s="443"/>
      <c r="AJ47" s="443"/>
      <c r="AK47" s="443"/>
      <c r="AL47" s="443"/>
      <c r="AM47" s="443"/>
      <c r="AN47" s="443"/>
      <c r="AO47" s="443"/>
      <c r="AP47" s="443"/>
      <c r="AQ47" s="443"/>
      <c r="AR47" s="443"/>
      <c r="AS47" s="443"/>
      <c r="AT47" s="443"/>
      <c r="AU47" s="443"/>
      <c r="AV47" s="443"/>
      <c r="AW47" s="443"/>
      <c r="AX47" s="443"/>
    </row>
    <row r="48" spans="1:50" ht="15.75">
      <c r="O48" s="443"/>
      <c r="P48" s="443"/>
      <c r="Q48" s="443"/>
      <c r="R48" s="443"/>
      <c r="S48" s="443"/>
      <c r="T48" s="443"/>
      <c r="U48" s="443"/>
      <c r="V48" s="443"/>
      <c r="W48" s="443"/>
      <c r="X48" s="443"/>
      <c r="Y48" s="443"/>
      <c r="Z48" s="443"/>
      <c r="AA48" s="443"/>
      <c r="AB48" s="443"/>
      <c r="AC48" s="443"/>
      <c r="AD48" s="443"/>
      <c r="AE48" s="443"/>
      <c r="AF48" s="443"/>
      <c r="AG48" s="443"/>
      <c r="AH48" s="443"/>
      <c r="AI48" s="443"/>
      <c r="AJ48" s="443"/>
      <c r="AK48" s="443"/>
      <c r="AL48" s="443"/>
      <c r="AM48" s="443"/>
      <c r="AN48" s="443"/>
      <c r="AO48" s="443"/>
      <c r="AP48" s="443"/>
      <c r="AQ48" s="443"/>
      <c r="AR48" s="443"/>
      <c r="AS48" s="443"/>
      <c r="AT48" s="443"/>
      <c r="AU48" s="443"/>
      <c r="AV48" s="443"/>
      <c r="AW48" s="443"/>
      <c r="AX48" s="443"/>
    </row>
    <row r="49" spans="4:50" ht="15.75">
      <c r="D49" s="444"/>
      <c r="E49" s="444"/>
      <c r="O49" s="443"/>
      <c r="P49" s="443"/>
      <c r="Q49" s="443"/>
      <c r="R49" s="443"/>
      <c r="S49" s="443"/>
      <c r="T49" s="443"/>
      <c r="U49" s="443"/>
      <c r="V49" s="443"/>
      <c r="W49" s="443"/>
      <c r="X49" s="443"/>
      <c r="Y49" s="443"/>
      <c r="Z49" s="443"/>
      <c r="AA49" s="443"/>
      <c r="AB49" s="443"/>
      <c r="AC49" s="443"/>
      <c r="AD49" s="443"/>
      <c r="AE49" s="443"/>
      <c r="AF49" s="443"/>
      <c r="AG49" s="443"/>
      <c r="AH49" s="443"/>
      <c r="AI49" s="443"/>
      <c r="AJ49" s="443"/>
      <c r="AK49" s="443"/>
      <c r="AL49" s="443"/>
      <c r="AM49" s="443"/>
      <c r="AN49" s="443"/>
      <c r="AO49" s="443"/>
      <c r="AP49" s="443"/>
      <c r="AQ49" s="443"/>
      <c r="AR49" s="443"/>
      <c r="AS49" s="443"/>
      <c r="AT49" s="443"/>
      <c r="AU49" s="443"/>
      <c r="AV49" s="443"/>
      <c r="AW49" s="443"/>
      <c r="AX49" s="443"/>
    </row>
    <row r="50" spans="4:50" ht="15.75">
      <c r="D50" s="444"/>
      <c r="E50" s="444"/>
      <c r="O50" s="443"/>
      <c r="P50" s="443"/>
      <c r="Q50" s="443"/>
      <c r="R50" s="443"/>
      <c r="S50" s="443"/>
      <c r="T50" s="443"/>
      <c r="U50" s="443"/>
      <c r="V50" s="443"/>
      <c r="W50" s="443"/>
      <c r="X50" s="443"/>
      <c r="Y50" s="443"/>
      <c r="Z50" s="443"/>
      <c r="AA50" s="443"/>
      <c r="AB50" s="443"/>
      <c r="AC50" s="443"/>
      <c r="AD50" s="443"/>
      <c r="AE50" s="443"/>
      <c r="AF50" s="443"/>
      <c r="AG50" s="443"/>
      <c r="AH50" s="443"/>
      <c r="AI50" s="443"/>
      <c r="AJ50" s="443"/>
      <c r="AK50" s="443"/>
      <c r="AL50" s="443"/>
      <c r="AM50" s="443"/>
      <c r="AN50" s="443"/>
      <c r="AO50" s="443"/>
      <c r="AP50" s="443"/>
      <c r="AQ50" s="443"/>
      <c r="AR50" s="443"/>
      <c r="AS50" s="443"/>
      <c r="AT50" s="443"/>
      <c r="AU50" s="443"/>
      <c r="AV50" s="443"/>
      <c r="AW50" s="443"/>
      <c r="AX50" s="443"/>
    </row>
    <row r="51" spans="4:50" ht="15.75">
      <c r="D51" s="444"/>
      <c r="E51" s="444"/>
      <c r="O51" s="443"/>
      <c r="P51" s="443"/>
      <c r="Q51" s="443"/>
      <c r="R51" s="443"/>
      <c r="S51" s="443"/>
      <c r="T51" s="443"/>
      <c r="U51" s="443"/>
      <c r="V51" s="443"/>
      <c r="W51" s="443"/>
      <c r="X51" s="443"/>
      <c r="Y51" s="443"/>
      <c r="Z51" s="443"/>
      <c r="AA51" s="443"/>
      <c r="AB51" s="443"/>
      <c r="AC51" s="443"/>
      <c r="AD51" s="443"/>
      <c r="AE51" s="443"/>
      <c r="AF51" s="443"/>
      <c r="AG51" s="443"/>
      <c r="AH51" s="443"/>
      <c r="AI51" s="443"/>
      <c r="AJ51" s="443"/>
      <c r="AK51" s="443"/>
      <c r="AL51" s="443"/>
      <c r="AM51" s="443"/>
      <c r="AN51" s="443"/>
      <c r="AO51" s="443"/>
      <c r="AP51" s="443"/>
      <c r="AQ51" s="443"/>
      <c r="AR51" s="443"/>
      <c r="AS51" s="443"/>
      <c r="AT51" s="443"/>
      <c r="AU51" s="443"/>
      <c r="AV51" s="443"/>
      <c r="AW51" s="443"/>
      <c r="AX51" s="443"/>
    </row>
    <row r="52" spans="4:50" ht="15.75">
      <c r="D52" s="444"/>
      <c r="E52" s="444"/>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3"/>
      <c r="AL52" s="443"/>
      <c r="AM52" s="443"/>
      <c r="AN52" s="443"/>
      <c r="AO52" s="443"/>
      <c r="AP52" s="443"/>
      <c r="AQ52" s="443"/>
      <c r="AR52" s="443"/>
      <c r="AS52" s="443"/>
      <c r="AT52" s="443"/>
      <c r="AU52" s="443"/>
      <c r="AV52" s="443"/>
      <c r="AW52" s="443"/>
      <c r="AX52" s="443"/>
    </row>
    <row r="53" spans="4:50" ht="15.75">
      <c r="O53" s="443"/>
      <c r="P53" s="443"/>
      <c r="Q53" s="443"/>
      <c r="R53" s="443"/>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3"/>
      <c r="AS53" s="443"/>
      <c r="AT53" s="443"/>
      <c r="AU53" s="443"/>
      <c r="AV53" s="443"/>
      <c r="AW53" s="443"/>
      <c r="AX53" s="443"/>
    </row>
    <row r="54" spans="4:50" ht="15.75">
      <c r="O54" s="443"/>
      <c r="P54" s="443"/>
      <c r="Q54" s="443"/>
      <c r="R54" s="443"/>
      <c r="S54" s="443"/>
      <c r="T54" s="443"/>
      <c r="U54" s="443"/>
      <c r="V54" s="443"/>
      <c r="W54" s="443"/>
      <c r="X54" s="443"/>
      <c r="Y54" s="443"/>
      <c r="Z54" s="443"/>
      <c r="AA54" s="443"/>
      <c r="AB54" s="443"/>
      <c r="AC54" s="443"/>
      <c r="AD54" s="443"/>
      <c r="AE54" s="443"/>
      <c r="AF54" s="443"/>
      <c r="AG54" s="443"/>
      <c r="AH54" s="443"/>
      <c r="AI54" s="443"/>
      <c r="AJ54" s="443"/>
      <c r="AK54" s="443"/>
      <c r="AL54" s="443"/>
      <c r="AM54" s="443"/>
      <c r="AN54" s="443"/>
      <c r="AO54" s="443"/>
      <c r="AP54" s="443"/>
      <c r="AQ54" s="443"/>
      <c r="AR54" s="443"/>
      <c r="AS54" s="443"/>
      <c r="AT54" s="443"/>
      <c r="AU54" s="443"/>
      <c r="AV54" s="443"/>
      <c r="AW54" s="443"/>
      <c r="AX54" s="443"/>
    </row>
    <row r="55" spans="4:50" ht="15.75">
      <c r="O55" s="443"/>
      <c r="P55" s="443"/>
      <c r="Q55" s="443"/>
      <c r="R55" s="443"/>
      <c r="S55" s="443"/>
      <c r="T55" s="443"/>
      <c r="U55" s="443"/>
      <c r="V55" s="443"/>
      <c r="W55" s="443"/>
      <c r="X55" s="443"/>
      <c r="Y55" s="443"/>
      <c r="Z55" s="443"/>
      <c r="AA55" s="443"/>
      <c r="AB55" s="443"/>
      <c r="AC55" s="443"/>
      <c r="AD55" s="443"/>
      <c r="AE55" s="443"/>
      <c r="AF55" s="443"/>
      <c r="AG55" s="443"/>
      <c r="AH55" s="443"/>
      <c r="AI55" s="443"/>
      <c r="AJ55" s="443"/>
      <c r="AK55" s="443"/>
      <c r="AL55" s="443"/>
      <c r="AM55" s="443"/>
      <c r="AN55" s="443"/>
      <c r="AO55" s="443"/>
      <c r="AP55" s="443"/>
      <c r="AQ55" s="443"/>
      <c r="AR55" s="443"/>
      <c r="AS55" s="443"/>
      <c r="AT55" s="443"/>
      <c r="AU55" s="443"/>
      <c r="AV55" s="443"/>
      <c r="AW55" s="443"/>
      <c r="AX55" s="443"/>
    </row>
    <row r="56" spans="4:50" ht="15.75">
      <c r="O56" s="443"/>
      <c r="P56" s="443"/>
      <c r="Q56" s="443"/>
      <c r="R56" s="443"/>
      <c r="S56" s="443"/>
      <c r="T56" s="443"/>
      <c r="U56" s="443"/>
      <c r="V56" s="443"/>
      <c r="W56" s="443"/>
      <c r="X56" s="443"/>
      <c r="Y56" s="443"/>
      <c r="Z56" s="443"/>
      <c r="AA56" s="443"/>
      <c r="AB56" s="443"/>
      <c r="AC56" s="443"/>
      <c r="AD56" s="443"/>
      <c r="AE56" s="443"/>
      <c r="AF56" s="443"/>
      <c r="AG56" s="443"/>
      <c r="AH56" s="443"/>
      <c r="AI56" s="443"/>
      <c r="AJ56" s="443"/>
      <c r="AK56" s="443"/>
      <c r="AL56" s="443"/>
      <c r="AM56" s="443"/>
      <c r="AN56" s="443"/>
      <c r="AO56" s="443"/>
      <c r="AP56" s="443"/>
      <c r="AQ56" s="443"/>
      <c r="AR56" s="443"/>
      <c r="AS56" s="443"/>
      <c r="AT56" s="443"/>
      <c r="AU56" s="443"/>
      <c r="AV56" s="443"/>
      <c r="AW56" s="443"/>
      <c r="AX56" s="443"/>
    </row>
    <row r="57" spans="4:50" ht="15.75">
      <c r="O57" s="443"/>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3"/>
    </row>
    <row r="58" spans="4:50" ht="15.75">
      <c r="O58" s="443"/>
      <c r="P58" s="443"/>
      <c r="Q58" s="443"/>
      <c r="R58" s="443"/>
      <c r="S58" s="443"/>
      <c r="T58" s="443"/>
      <c r="U58" s="443"/>
      <c r="V58" s="443"/>
      <c r="W58" s="443"/>
      <c r="X58" s="443"/>
      <c r="Y58" s="443"/>
      <c r="Z58" s="443"/>
      <c r="AA58" s="443"/>
      <c r="AB58" s="443"/>
      <c r="AC58" s="443"/>
      <c r="AD58" s="443"/>
      <c r="AE58" s="443"/>
      <c r="AF58" s="443"/>
      <c r="AG58" s="443"/>
      <c r="AH58" s="443"/>
      <c r="AI58" s="443"/>
      <c r="AJ58" s="443"/>
      <c r="AK58" s="443"/>
      <c r="AL58" s="443"/>
      <c r="AM58" s="443"/>
      <c r="AN58" s="443"/>
      <c r="AO58" s="443"/>
      <c r="AP58" s="443"/>
      <c r="AQ58" s="443"/>
      <c r="AR58" s="443"/>
      <c r="AS58" s="443"/>
      <c r="AT58" s="443"/>
      <c r="AU58" s="443"/>
      <c r="AV58" s="443"/>
      <c r="AW58" s="443"/>
      <c r="AX58" s="443"/>
    </row>
    <row r="59" spans="4:50" ht="15.75">
      <c r="O59" s="443"/>
      <c r="P59" s="443"/>
      <c r="Q59" s="443"/>
      <c r="R59" s="443"/>
      <c r="S59" s="443"/>
      <c r="T59" s="443"/>
      <c r="U59" s="443"/>
      <c r="V59" s="443"/>
      <c r="W59" s="443"/>
      <c r="X59" s="443"/>
      <c r="Y59" s="443"/>
      <c r="Z59" s="443"/>
      <c r="AA59" s="443"/>
      <c r="AB59" s="443"/>
      <c r="AC59" s="443"/>
      <c r="AD59" s="443"/>
      <c r="AE59" s="443"/>
      <c r="AF59" s="443"/>
      <c r="AG59" s="443"/>
      <c r="AH59" s="443"/>
      <c r="AI59" s="443"/>
      <c r="AJ59" s="443"/>
      <c r="AK59" s="443"/>
      <c r="AL59" s="443"/>
      <c r="AM59" s="443"/>
      <c r="AN59" s="443"/>
      <c r="AO59" s="443"/>
      <c r="AP59" s="443"/>
      <c r="AQ59" s="443"/>
      <c r="AR59" s="443"/>
      <c r="AS59" s="443"/>
      <c r="AT59" s="443"/>
      <c r="AU59" s="443"/>
      <c r="AV59" s="443"/>
      <c r="AW59" s="443"/>
      <c r="AX59" s="443"/>
    </row>
    <row r="60" spans="4:50" ht="15.75">
      <c r="O60" s="443"/>
      <c r="P60" s="443"/>
      <c r="Q60" s="443"/>
      <c r="R60" s="443"/>
      <c r="S60" s="443"/>
      <c r="T60" s="443"/>
      <c r="U60" s="443"/>
      <c r="V60" s="443"/>
      <c r="W60" s="443"/>
      <c r="X60" s="443"/>
      <c r="Y60" s="443"/>
      <c r="Z60" s="443"/>
      <c r="AA60" s="443"/>
      <c r="AB60" s="443"/>
      <c r="AC60" s="443"/>
      <c r="AD60" s="443"/>
      <c r="AE60" s="443"/>
      <c r="AF60" s="443"/>
      <c r="AG60" s="443"/>
      <c r="AH60" s="443"/>
      <c r="AI60" s="443"/>
      <c r="AJ60" s="443"/>
      <c r="AK60" s="443"/>
      <c r="AL60" s="443"/>
      <c r="AM60" s="443"/>
      <c r="AN60" s="443"/>
      <c r="AO60" s="443"/>
      <c r="AP60" s="443"/>
      <c r="AQ60" s="443"/>
      <c r="AR60" s="443"/>
      <c r="AS60" s="443"/>
      <c r="AT60" s="443"/>
      <c r="AU60" s="443"/>
      <c r="AV60" s="443"/>
      <c r="AW60" s="443"/>
      <c r="AX60" s="443"/>
    </row>
    <row r="61" spans="4:50" ht="15.75">
      <c r="O61" s="443"/>
      <c r="P61" s="443"/>
      <c r="Q61" s="443"/>
      <c r="R61" s="443"/>
      <c r="S61" s="443"/>
      <c r="T61" s="443"/>
      <c r="U61" s="443"/>
      <c r="V61" s="443"/>
      <c r="W61" s="443"/>
      <c r="X61" s="443"/>
      <c r="Y61" s="443"/>
      <c r="Z61" s="443"/>
      <c r="AA61" s="443"/>
      <c r="AB61" s="443"/>
      <c r="AC61" s="443"/>
      <c r="AD61" s="443"/>
      <c r="AE61" s="443"/>
      <c r="AF61" s="443"/>
      <c r="AG61" s="443"/>
      <c r="AH61" s="443"/>
      <c r="AI61" s="443"/>
      <c r="AJ61" s="443"/>
      <c r="AK61" s="443"/>
      <c r="AL61" s="443"/>
      <c r="AM61" s="443"/>
      <c r="AN61" s="443"/>
      <c r="AO61" s="443"/>
      <c r="AP61" s="443"/>
      <c r="AQ61" s="443"/>
      <c r="AR61" s="443"/>
      <c r="AS61" s="443"/>
      <c r="AT61" s="443"/>
      <c r="AU61" s="443"/>
      <c r="AV61" s="443"/>
      <c r="AW61" s="443"/>
      <c r="AX61" s="443"/>
    </row>
    <row r="62" spans="4:50" ht="15.75">
      <c r="O62" s="443"/>
      <c r="P62" s="443"/>
      <c r="Q62" s="443"/>
      <c r="R62" s="443"/>
      <c r="S62" s="443"/>
      <c r="T62" s="443"/>
      <c r="U62" s="443"/>
      <c r="V62" s="443"/>
      <c r="W62" s="443"/>
      <c r="X62" s="443"/>
      <c r="Y62" s="443"/>
      <c r="Z62" s="443"/>
      <c r="AA62" s="443"/>
      <c r="AB62" s="443"/>
      <c r="AC62" s="443"/>
      <c r="AD62" s="443"/>
      <c r="AE62" s="443"/>
      <c r="AF62" s="443"/>
      <c r="AG62" s="443"/>
      <c r="AH62" s="443"/>
      <c r="AI62" s="443"/>
      <c r="AJ62" s="443"/>
      <c r="AK62" s="443"/>
      <c r="AL62" s="443"/>
      <c r="AM62" s="443"/>
      <c r="AN62" s="443"/>
      <c r="AO62" s="443"/>
      <c r="AP62" s="443"/>
      <c r="AQ62" s="443"/>
      <c r="AR62" s="443"/>
      <c r="AS62" s="443"/>
      <c r="AT62" s="443"/>
      <c r="AU62" s="443"/>
      <c r="AV62" s="443"/>
      <c r="AW62" s="443"/>
      <c r="AX62" s="443"/>
    </row>
    <row r="63" spans="4:50" ht="15.75">
      <c r="O63" s="443"/>
      <c r="P63" s="443"/>
      <c r="Q63" s="443"/>
      <c r="R63" s="443"/>
      <c r="S63" s="443"/>
      <c r="T63" s="443"/>
      <c r="U63" s="443"/>
      <c r="V63" s="443"/>
      <c r="W63" s="443"/>
      <c r="X63" s="443"/>
      <c r="Y63" s="443"/>
      <c r="Z63" s="443"/>
      <c r="AA63" s="443"/>
      <c r="AB63" s="443"/>
      <c r="AC63" s="443"/>
      <c r="AD63" s="443"/>
      <c r="AE63" s="443"/>
      <c r="AF63" s="443"/>
      <c r="AG63" s="443"/>
      <c r="AH63" s="443"/>
      <c r="AI63" s="443"/>
      <c r="AJ63" s="443"/>
      <c r="AK63" s="443"/>
      <c r="AL63" s="443"/>
      <c r="AM63" s="443"/>
      <c r="AN63" s="443"/>
      <c r="AO63" s="443"/>
      <c r="AP63" s="443"/>
      <c r="AQ63" s="443"/>
      <c r="AR63" s="443"/>
      <c r="AS63" s="443"/>
      <c r="AT63" s="443"/>
      <c r="AU63" s="443"/>
      <c r="AV63" s="443"/>
      <c r="AW63" s="443"/>
      <c r="AX63" s="443"/>
    </row>
    <row r="64" spans="4:50" ht="15.75">
      <c r="O64" s="443"/>
      <c r="P64" s="443"/>
      <c r="Q64" s="443"/>
      <c r="R64" s="443"/>
      <c r="S64" s="443"/>
      <c r="T64" s="443"/>
      <c r="U64" s="443"/>
      <c r="V64" s="443"/>
      <c r="W64" s="443"/>
      <c r="X64" s="443"/>
      <c r="Y64" s="443"/>
      <c r="Z64" s="443"/>
      <c r="AA64" s="443"/>
      <c r="AB64" s="443"/>
      <c r="AC64" s="443"/>
      <c r="AD64" s="443"/>
      <c r="AE64" s="443"/>
      <c r="AF64" s="443"/>
      <c r="AG64" s="443"/>
      <c r="AH64" s="443"/>
      <c r="AI64" s="443"/>
      <c r="AJ64" s="443"/>
      <c r="AK64" s="443"/>
      <c r="AL64" s="443"/>
      <c r="AM64" s="443"/>
      <c r="AN64" s="443"/>
      <c r="AO64" s="443"/>
      <c r="AP64" s="443"/>
      <c r="AQ64" s="443"/>
      <c r="AR64" s="443"/>
      <c r="AS64" s="443"/>
      <c r="AT64" s="443"/>
      <c r="AU64" s="443"/>
      <c r="AV64" s="443"/>
      <c r="AW64" s="443"/>
      <c r="AX64" s="443"/>
    </row>
    <row r="65" spans="15:50" ht="15.75">
      <c r="O65" s="443"/>
      <c r="P65" s="443"/>
      <c r="Q65" s="443"/>
      <c r="R65" s="443"/>
      <c r="S65" s="443"/>
      <c r="T65" s="443"/>
      <c r="U65" s="443"/>
      <c r="V65" s="443"/>
      <c r="W65" s="443"/>
      <c r="X65" s="443"/>
      <c r="Y65" s="443"/>
      <c r="Z65" s="443"/>
      <c r="AA65" s="443"/>
      <c r="AB65" s="443"/>
      <c r="AC65" s="443"/>
      <c r="AD65" s="443"/>
      <c r="AE65" s="443"/>
      <c r="AF65" s="443"/>
      <c r="AG65" s="443"/>
      <c r="AH65" s="443"/>
      <c r="AI65" s="443"/>
      <c r="AJ65" s="443"/>
      <c r="AK65" s="443"/>
      <c r="AL65" s="443"/>
      <c r="AM65" s="443"/>
      <c r="AN65" s="443"/>
      <c r="AO65" s="443"/>
      <c r="AP65" s="443"/>
      <c r="AQ65" s="443"/>
      <c r="AR65" s="443"/>
      <c r="AS65" s="443"/>
      <c r="AT65" s="443"/>
      <c r="AU65" s="443"/>
      <c r="AV65" s="443"/>
      <c r="AW65" s="443"/>
      <c r="AX65" s="443"/>
    </row>
    <row r="66" spans="15:50" ht="15.75">
      <c r="O66" s="443"/>
      <c r="P66" s="443"/>
      <c r="Q66" s="443"/>
      <c r="R66" s="443"/>
      <c r="S66" s="443"/>
      <c r="T66" s="443"/>
      <c r="U66" s="443"/>
      <c r="V66" s="443"/>
      <c r="W66" s="443"/>
      <c r="X66" s="443"/>
      <c r="Y66" s="443"/>
      <c r="Z66" s="443"/>
      <c r="AA66" s="443"/>
      <c r="AB66" s="443"/>
      <c r="AC66" s="443"/>
      <c r="AD66" s="443"/>
      <c r="AE66" s="443"/>
      <c r="AF66" s="443"/>
      <c r="AG66" s="443"/>
      <c r="AH66" s="443"/>
      <c r="AI66" s="443"/>
      <c r="AJ66" s="443"/>
      <c r="AK66" s="443"/>
      <c r="AL66" s="443"/>
      <c r="AM66" s="443"/>
      <c r="AN66" s="443"/>
      <c r="AO66" s="443"/>
      <c r="AP66" s="443"/>
      <c r="AQ66" s="443"/>
      <c r="AR66" s="443"/>
      <c r="AS66" s="443"/>
      <c r="AT66" s="443"/>
      <c r="AU66" s="443"/>
      <c r="AV66" s="443"/>
      <c r="AW66" s="443"/>
      <c r="AX66" s="443"/>
    </row>
    <row r="67" spans="15:50" ht="15.75">
      <c r="O67" s="443"/>
      <c r="P67" s="443"/>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3"/>
      <c r="AR67" s="443"/>
      <c r="AS67" s="443"/>
      <c r="AT67" s="443"/>
      <c r="AU67" s="443"/>
      <c r="AV67" s="443"/>
      <c r="AW67" s="443"/>
      <c r="AX67" s="443"/>
    </row>
    <row r="68" spans="15:50" ht="15.75">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Q68" s="443"/>
      <c r="AR68" s="443"/>
      <c r="AS68" s="443"/>
      <c r="AT68" s="443"/>
      <c r="AU68" s="443"/>
      <c r="AV68" s="443"/>
      <c r="AW68" s="443"/>
      <c r="AX68" s="443"/>
    </row>
  </sheetData>
  <mergeCells count="80">
    <mergeCell ref="M21:M22"/>
    <mergeCell ref="N21:N22"/>
    <mergeCell ref="J29:N29"/>
    <mergeCell ref="J30:N31"/>
    <mergeCell ref="J32:N34"/>
    <mergeCell ref="A1:A4"/>
    <mergeCell ref="B1:H2"/>
    <mergeCell ref="I1:L1"/>
    <mergeCell ref="M1:N4"/>
    <mergeCell ref="I2:L2"/>
    <mergeCell ref="B3:H4"/>
    <mergeCell ref="I3:L3"/>
    <mergeCell ref="I4:L4"/>
    <mergeCell ref="A5:N5"/>
    <mergeCell ref="A6:N6"/>
    <mergeCell ref="B7:N7"/>
    <mergeCell ref="B8:F8"/>
    <mergeCell ref="G8:I13"/>
    <mergeCell ref="J8:N8"/>
    <mergeCell ref="A11:F11"/>
    <mergeCell ref="K11:M11"/>
    <mergeCell ref="Q8:U8"/>
    <mergeCell ref="A9:F9"/>
    <mergeCell ref="K9:M9"/>
    <mergeCell ref="A10:F10"/>
    <mergeCell ref="K10:M10"/>
    <mergeCell ref="R10:T10"/>
    <mergeCell ref="R11:T11"/>
    <mergeCell ref="B12:F12"/>
    <mergeCell ref="K12:M12"/>
    <mergeCell ref="R12:T12"/>
    <mergeCell ref="K13:M13"/>
    <mergeCell ref="R13:S13"/>
    <mergeCell ref="B13:F13"/>
    <mergeCell ref="M15:M16"/>
    <mergeCell ref="N15:N16"/>
    <mergeCell ref="R15:S15"/>
    <mergeCell ref="R16:S16"/>
    <mergeCell ref="F14:I15"/>
    <mergeCell ref="J14:K15"/>
    <mergeCell ref="L14:N14"/>
    <mergeCell ref="R14:S14"/>
    <mergeCell ref="L15:L16"/>
    <mergeCell ref="A14:A16"/>
    <mergeCell ref="B14:B16"/>
    <mergeCell ref="C14:C16"/>
    <mergeCell ref="D14:D16"/>
    <mergeCell ref="E14:E16"/>
    <mergeCell ref="N23:N24"/>
    <mergeCell ref="C21:C22"/>
    <mergeCell ref="A19:A20"/>
    <mergeCell ref="C19:C20"/>
    <mergeCell ref="A17:A18"/>
    <mergeCell ref="C17:C18"/>
    <mergeCell ref="A23:A24"/>
    <mergeCell ref="C23:C24"/>
    <mergeCell ref="L23:L24"/>
    <mergeCell ref="L17:L18"/>
    <mergeCell ref="M17:M18"/>
    <mergeCell ref="N17:N18"/>
    <mergeCell ref="L19:L20"/>
    <mergeCell ref="M19:M20"/>
    <mergeCell ref="N19:N20"/>
    <mergeCell ref="L21:L22"/>
    <mergeCell ref="A37:N37"/>
    <mergeCell ref="A38:N38"/>
    <mergeCell ref="A21:A22"/>
    <mergeCell ref="A33:I34"/>
    <mergeCell ref="A27:A32"/>
    <mergeCell ref="B27:D28"/>
    <mergeCell ref="E27:G28"/>
    <mergeCell ref="J27:N28"/>
    <mergeCell ref="B29:D30"/>
    <mergeCell ref="E29:G30"/>
    <mergeCell ref="B31:D32"/>
    <mergeCell ref="E31:G32"/>
    <mergeCell ref="B26:D26"/>
    <mergeCell ref="E26:H26"/>
    <mergeCell ref="J26:N26"/>
    <mergeCell ref="M23:M24"/>
  </mergeCell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shapeId="11265" r:id="rId4">
          <objectPr defaultSize="0" autoPict="0" r:id="rId5">
            <anchor moveWithCells="1" sizeWithCells="1">
              <from>
                <xdr:col>0</xdr:col>
                <xdr:colOff>457200</xdr:colOff>
                <xdr:row>0</xdr:row>
                <xdr:rowOff>38100</xdr:rowOff>
              </from>
              <to>
                <xdr:col>0</xdr:col>
                <xdr:colOff>4981575</xdr:colOff>
                <xdr:row>2</xdr:row>
                <xdr:rowOff>238125</xdr:rowOff>
              </to>
            </anchor>
          </objectPr>
        </oleObject>
      </mc:Choice>
      <mc:Fallback>
        <oleObject shapeId="1126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85" zoomScaleNormal="85" workbookViewId="0">
      <selection activeCell="B22" sqref="B22"/>
    </sheetView>
  </sheetViews>
  <sheetFormatPr baseColWidth="10" defaultRowHeight="15"/>
  <cols>
    <col min="1" max="1" width="58.42578125" customWidth="1"/>
    <col min="2" max="2" width="24" customWidth="1"/>
    <col min="3" max="3" width="14.5703125" customWidth="1"/>
    <col min="4" max="4" width="54.5703125" style="20" customWidth="1"/>
    <col min="5" max="5" width="26.28515625" customWidth="1"/>
    <col min="6" max="6" width="15.85546875" customWidth="1"/>
    <col min="7" max="7" width="13.85546875" style="7" bestFit="1" customWidth="1"/>
    <col min="8" max="8" width="14.85546875" bestFit="1" customWidth="1"/>
    <col min="9" max="9" width="6.140625" bestFit="1" customWidth="1"/>
    <col min="10" max="10" width="11.7109375" bestFit="1" customWidth="1"/>
    <col min="11" max="11" width="30.85546875" bestFit="1" customWidth="1"/>
  </cols>
  <sheetData>
    <row r="1" spans="1:11" ht="15.75">
      <c r="A1" s="1" t="s">
        <v>116</v>
      </c>
      <c r="B1" s="1" t="s">
        <v>187</v>
      </c>
      <c r="C1" s="1" t="s">
        <v>188</v>
      </c>
      <c r="D1" s="1" t="s">
        <v>27</v>
      </c>
      <c r="E1" s="2" t="s">
        <v>186</v>
      </c>
      <c r="F1" s="2" t="s">
        <v>115</v>
      </c>
      <c r="G1" s="6" t="s">
        <v>26</v>
      </c>
      <c r="H1" s="3" t="str">
        <f>+'[1]PATRIMONIO OK'!F16</f>
        <v>MPIO</v>
      </c>
      <c r="I1" s="3" t="str">
        <f>+'[1]PATRIMONIO OK'!G16</f>
        <v>SGP</v>
      </c>
      <c r="J1" s="3" t="str">
        <f>+'[1]PATRIMONIO OK'!H16</f>
        <v>REGALIAS</v>
      </c>
      <c r="K1" s="3" t="str">
        <f>+'[1]PATRIMONIO OK'!I16</f>
        <v>OTROS (DESAHORRO FONPET)</v>
      </c>
    </row>
    <row r="2" spans="1:11">
      <c r="A2" t="s">
        <v>175</v>
      </c>
      <c r="B2" t="s">
        <v>178</v>
      </c>
      <c r="C2" t="s">
        <v>284</v>
      </c>
      <c r="D2" t="s">
        <v>283</v>
      </c>
      <c r="E2" t="s">
        <v>110</v>
      </c>
      <c r="F2" t="s">
        <v>189</v>
      </c>
      <c r="G2">
        <v>38100000</v>
      </c>
      <c r="H2">
        <v>5</v>
      </c>
    </row>
    <row r="3" spans="1:11">
      <c r="A3" t="s">
        <v>174</v>
      </c>
      <c r="B3" t="s">
        <v>178</v>
      </c>
      <c r="C3" t="s">
        <v>266</v>
      </c>
      <c r="D3" t="s">
        <v>265</v>
      </c>
      <c r="E3" t="s">
        <v>94</v>
      </c>
      <c r="F3" t="s">
        <v>189</v>
      </c>
      <c r="G3">
        <v>11445000</v>
      </c>
      <c r="H3">
        <v>5</v>
      </c>
    </row>
    <row r="4" spans="1:11">
      <c r="A4" t="s">
        <v>174</v>
      </c>
      <c r="B4" t="s">
        <v>178</v>
      </c>
      <c r="C4" t="s">
        <v>384</v>
      </c>
      <c r="D4" t="s">
        <v>385</v>
      </c>
      <c r="E4" t="s">
        <v>386</v>
      </c>
      <c r="F4" t="s">
        <v>189</v>
      </c>
      <c r="G4">
        <v>11445000</v>
      </c>
      <c r="H4" t="s">
        <v>194</v>
      </c>
    </row>
    <row r="5" spans="1:11">
      <c r="A5" t="s">
        <v>174</v>
      </c>
      <c r="B5" t="s">
        <v>178</v>
      </c>
      <c r="C5" t="s">
        <v>391</v>
      </c>
      <c r="D5" t="s">
        <v>392</v>
      </c>
      <c r="E5" t="s">
        <v>393</v>
      </c>
      <c r="F5" t="s">
        <v>189</v>
      </c>
      <c r="G5">
        <v>11445000</v>
      </c>
      <c r="H5" t="s">
        <v>194</v>
      </c>
    </row>
    <row r="6" spans="1:11">
      <c r="A6" t="s">
        <v>174</v>
      </c>
      <c r="B6" t="s">
        <v>178</v>
      </c>
      <c r="C6" t="s">
        <v>400</v>
      </c>
      <c r="D6" t="s">
        <v>401</v>
      </c>
      <c r="E6" t="s">
        <v>402</v>
      </c>
      <c r="F6" t="s">
        <v>189</v>
      </c>
      <c r="G6">
        <v>11445000</v>
      </c>
      <c r="H6" t="s">
        <v>194</v>
      </c>
    </row>
    <row r="7" spans="1:11">
      <c r="A7" t="s">
        <v>174</v>
      </c>
      <c r="B7" t="s">
        <v>178</v>
      </c>
      <c r="C7" t="s">
        <v>403</v>
      </c>
      <c r="D7" t="s">
        <v>404</v>
      </c>
      <c r="E7" t="s">
        <v>405</v>
      </c>
      <c r="F7" t="s">
        <v>189</v>
      </c>
      <c r="G7">
        <v>11445000</v>
      </c>
      <c r="H7" t="s">
        <v>194</v>
      </c>
    </row>
    <row r="8" spans="1:11">
      <c r="A8" t="s">
        <v>177</v>
      </c>
      <c r="B8" t="s">
        <v>178</v>
      </c>
      <c r="C8" t="s">
        <v>455</v>
      </c>
      <c r="D8" t="s">
        <v>456</v>
      </c>
      <c r="E8" t="s">
        <v>457</v>
      </c>
      <c r="F8" t="s">
        <v>458</v>
      </c>
      <c r="G8">
        <v>68008500</v>
      </c>
      <c r="H8" t="s">
        <v>194</v>
      </c>
    </row>
    <row r="9" spans="1:11">
      <c r="A9" t="s">
        <v>174</v>
      </c>
      <c r="B9" t="s">
        <v>178</v>
      </c>
      <c r="C9" t="s">
        <v>464</v>
      </c>
      <c r="D9" t="s">
        <v>465</v>
      </c>
      <c r="E9" t="s">
        <v>466</v>
      </c>
      <c r="F9" t="s">
        <v>189</v>
      </c>
      <c r="G9">
        <v>9810000</v>
      </c>
      <c r="H9" t="s">
        <v>194</v>
      </c>
    </row>
    <row r="10" spans="1:11">
      <c r="A10" t="s">
        <v>173</v>
      </c>
      <c r="B10" t="s">
        <v>178</v>
      </c>
      <c r="C10" t="s">
        <v>470</v>
      </c>
      <c r="D10" t="s">
        <v>471</v>
      </c>
      <c r="E10" t="s">
        <v>472</v>
      </c>
      <c r="F10" t="s">
        <v>473</v>
      </c>
      <c r="G10">
        <v>12221448</v>
      </c>
      <c r="I10" t="s">
        <v>196</v>
      </c>
    </row>
    <row r="11" spans="1:11">
      <c r="G11"/>
    </row>
    <row r="12" spans="1:11">
      <c r="G12"/>
    </row>
    <row r="13" spans="1:11">
      <c r="G13"/>
    </row>
    <row r="14" spans="1:11">
      <c r="G14"/>
    </row>
    <row r="15" spans="1:11">
      <c r="G15"/>
    </row>
    <row r="16" spans="1:11">
      <c r="G16"/>
    </row>
    <row r="17" spans="7:7">
      <c r="G17"/>
    </row>
    <row r="18" spans="7:7">
      <c r="G18"/>
    </row>
    <row r="19" spans="7:7">
      <c r="G19"/>
    </row>
  </sheetData>
  <autoFilter ref="A1:K1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abSelected="1" topLeftCell="A4" zoomScale="85" zoomScaleNormal="85" workbookViewId="0">
      <selection activeCell="E7" sqref="E7"/>
    </sheetView>
  </sheetViews>
  <sheetFormatPr baseColWidth="10" defaultColWidth="11.5703125" defaultRowHeight="15"/>
  <cols>
    <col min="1" max="1" width="11.5703125" style="49"/>
    <col min="2" max="2" width="50.85546875" style="49" customWidth="1"/>
    <col min="3" max="3" width="24" style="49" customWidth="1"/>
    <col min="4" max="4" width="14.5703125" style="49" customWidth="1"/>
    <col min="5" max="5" width="56.42578125" style="49" customWidth="1"/>
    <col min="6" max="6" width="18.42578125" style="49" bestFit="1" customWidth="1"/>
    <col min="7" max="7" width="13.42578125" style="49" bestFit="1" customWidth="1"/>
    <col min="8" max="8" width="19" style="62" customWidth="1"/>
    <col min="9" max="9" width="14.85546875" style="49" bestFit="1" customWidth="1"/>
    <col min="10" max="10" width="12" style="49" bestFit="1" customWidth="1"/>
    <col min="11" max="11" width="11.7109375" style="49" bestFit="1" customWidth="1"/>
    <col min="12" max="12" width="30.85546875" style="49" bestFit="1" customWidth="1"/>
    <col min="13" max="13" width="11.5703125" style="49"/>
    <col min="14" max="14" width="15.28515625" style="49" bestFit="1" customWidth="1"/>
    <col min="15" max="16384" width="11.5703125" style="49"/>
  </cols>
  <sheetData>
    <row r="1" spans="1:14" ht="15.75">
      <c r="B1" s="50" t="s">
        <v>116</v>
      </c>
      <c r="C1" s="50" t="s">
        <v>187</v>
      </c>
      <c r="D1" s="50" t="s">
        <v>188</v>
      </c>
      <c r="E1" s="50" t="s">
        <v>27</v>
      </c>
      <c r="F1" s="51" t="s">
        <v>186</v>
      </c>
      <c r="G1" s="51" t="s">
        <v>115</v>
      </c>
      <c r="H1" s="52" t="s">
        <v>26</v>
      </c>
      <c r="I1" s="53" t="str">
        <f>+'[1]PATRIMONIO OK'!F16</f>
        <v>MPIO</v>
      </c>
      <c r="J1" s="53" t="str">
        <f>+'[1]PATRIMONIO OK'!G16</f>
        <v>SGP</v>
      </c>
      <c r="K1" s="53" t="str">
        <f>+'[1]PATRIMONIO OK'!H16</f>
        <v>REGALIAS</v>
      </c>
      <c r="L1" s="53" t="str">
        <f>+'[1]PATRIMONIO OK'!I16</f>
        <v>OTROS (DESAHORRO FONPET)</v>
      </c>
    </row>
    <row r="2" spans="1:14" ht="78.75">
      <c r="B2" s="54" t="s">
        <v>132</v>
      </c>
      <c r="C2" s="54" t="s">
        <v>138</v>
      </c>
      <c r="D2" s="54" t="s">
        <v>324</v>
      </c>
      <c r="E2" s="54" t="s">
        <v>323</v>
      </c>
      <c r="F2" s="54" t="s">
        <v>111</v>
      </c>
      <c r="G2" s="54" t="s">
        <v>189</v>
      </c>
      <c r="H2" s="54">
        <v>69850000</v>
      </c>
      <c r="I2" s="54">
        <v>1</v>
      </c>
      <c r="J2" s="54"/>
      <c r="K2" s="54"/>
      <c r="N2" s="56">
        <f>+H2+H3+H4+H5+H8+H10+H11+H15</f>
        <v>1945396370</v>
      </c>
    </row>
    <row r="3" spans="1:14" ht="97.9" customHeight="1">
      <c r="B3" s="54" t="s">
        <v>132</v>
      </c>
      <c r="C3" s="54" t="s">
        <v>138</v>
      </c>
      <c r="D3" s="54" t="s">
        <v>314</v>
      </c>
      <c r="E3" s="54" t="s">
        <v>313</v>
      </c>
      <c r="F3" s="54" t="s">
        <v>113</v>
      </c>
      <c r="G3" s="54" t="s">
        <v>189</v>
      </c>
      <c r="H3" s="54">
        <v>63500000</v>
      </c>
      <c r="I3" s="54">
        <v>1</v>
      </c>
      <c r="J3" s="54"/>
      <c r="N3" s="56">
        <f>+H6+H9+H16</f>
        <v>1945396370</v>
      </c>
    </row>
    <row r="4" spans="1:14" ht="94.5">
      <c r="B4" s="54" t="s">
        <v>131</v>
      </c>
      <c r="C4" s="54" t="s">
        <v>190</v>
      </c>
      <c r="D4" s="54">
        <v>0</v>
      </c>
      <c r="E4" s="54" t="s">
        <v>244</v>
      </c>
      <c r="F4" s="54" t="s">
        <v>234</v>
      </c>
      <c r="G4" s="54" t="s">
        <v>241</v>
      </c>
      <c r="H4" s="54">
        <v>410000000</v>
      </c>
      <c r="J4" s="54">
        <v>5</v>
      </c>
      <c r="N4" s="49">
        <f>+H12+H13+H14</f>
        <v>0</v>
      </c>
    </row>
    <row r="5" spans="1:14" ht="94.5">
      <c r="B5" s="54" t="s">
        <v>131</v>
      </c>
      <c r="C5" s="54" t="s">
        <v>190</v>
      </c>
      <c r="D5" s="54">
        <v>0</v>
      </c>
      <c r="E5" s="54" t="s">
        <v>242</v>
      </c>
      <c r="F5" s="54" t="s">
        <v>234</v>
      </c>
      <c r="G5" s="54" t="s">
        <v>241</v>
      </c>
      <c r="H5" s="54">
        <v>1402046370</v>
      </c>
      <c r="I5" s="54">
        <v>1</v>
      </c>
      <c r="N5" s="56">
        <f>+H7+H19+H20</f>
        <v>0</v>
      </c>
    </row>
    <row r="6" spans="1:14" ht="15.75">
      <c r="B6" s="54"/>
      <c r="C6" s="54"/>
      <c r="D6" s="54"/>
      <c r="E6" s="54"/>
      <c r="F6" s="54"/>
      <c r="G6" s="54"/>
      <c r="H6" s="57">
        <f>SUM(H2:H5)</f>
        <v>1945396370</v>
      </c>
    </row>
    <row r="7" spans="1:14" ht="15.75">
      <c r="B7" s="54"/>
      <c r="C7" s="54"/>
      <c r="D7" s="54"/>
      <c r="E7" s="54"/>
      <c r="F7" s="54"/>
      <c r="G7" s="54"/>
      <c r="H7" s="57"/>
    </row>
    <row r="8" spans="1:14" ht="15.75">
      <c r="B8" s="54"/>
      <c r="C8" s="54"/>
      <c r="D8" s="54"/>
      <c r="E8" s="54"/>
      <c r="F8" s="54"/>
      <c r="G8" s="54"/>
      <c r="H8" s="57"/>
    </row>
    <row r="9" spans="1:14" ht="15.75">
      <c r="B9" s="54"/>
      <c r="C9" s="54"/>
      <c r="D9" s="54"/>
      <c r="E9" s="54"/>
      <c r="F9" s="54"/>
      <c r="G9" s="54"/>
      <c r="H9" s="57"/>
    </row>
    <row r="10" spans="1:14" ht="15.75">
      <c r="B10" s="54"/>
      <c r="C10" s="54"/>
      <c r="D10" s="54"/>
      <c r="E10" s="54"/>
      <c r="F10" s="54"/>
      <c r="G10" s="54"/>
      <c r="H10" s="57"/>
    </row>
    <row r="11" spans="1:14" ht="15.75">
      <c r="B11" s="54"/>
      <c r="C11" s="54"/>
      <c r="D11" s="54"/>
      <c r="E11" s="54"/>
      <c r="F11" s="54"/>
      <c r="G11" s="54"/>
      <c r="H11" s="57"/>
      <c r="J11" s="58"/>
    </row>
    <row r="12" spans="1:14" ht="15.75">
      <c r="B12" s="54"/>
      <c r="C12" s="54"/>
      <c r="D12" s="54"/>
      <c r="E12" s="54"/>
      <c r="F12" s="54"/>
      <c r="G12" s="54"/>
      <c r="H12" s="54"/>
      <c r="I12" s="54"/>
      <c r="J12" s="54"/>
    </row>
    <row r="13" spans="1:14" ht="15.75">
      <c r="A13" s="59"/>
      <c r="B13" s="54"/>
      <c r="C13" s="54"/>
      <c r="D13" s="54"/>
      <c r="E13" s="54"/>
      <c r="F13" s="54"/>
      <c r="G13" s="54"/>
      <c r="H13" s="54"/>
      <c r="I13" s="54"/>
      <c r="J13" s="54"/>
    </row>
    <row r="14" spans="1:14" ht="15.75">
      <c r="B14" s="54"/>
      <c r="C14" s="54"/>
      <c r="D14" s="54"/>
      <c r="E14" s="54"/>
      <c r="F14" s="54"/>
      <c r="G14" s="55"/>
      <c r="H14" s="54"/>
      <c r="I14" s="54"/>
      <c r="J14" s="54"/>
    </row>
    <row r="15" spans="1:14" ht="15.75">
      <c r="B15" s="54"/>
      <c r="C15" s="54"/>
      <c r="D15" s="54"/>
      <c r="E15" s="54"/>
      <c r="F15" s="54"/>
      <c r="G15" s="55"/>
      <c r="H15" s="54"/>
      <c r="I15" s="54"/>
      <c r="J15" s="54"/>
    </row>
    <row r="16" spans="1:14" ht="15.75">
      <c r="B16" s="54"/>
      <c r="C16" s="54"/>
      <c r="D16" s="54"/>
      <c r="E16" s="54"/>
      <c r="F16" s="54"/>
      <c r="G16" s="55"/>
      <c r="H16" s="54"/>
      <c r="I16" s="54"/>
      <c r="J16" s="54"/>
    </row>
    <row r="17" spans="2:11" ht="15.75">
      <c r="B17" s="54"/>
      <c r="C17" s="54"/>
      <c r="D17" s="54"/>
      <c r="E17" s="54"/>
      <c r="F17" s="54"/>
      <c r="G17" s="55"/>
      <c r="H17" s="54"/>
      <c r="I17" s="54"/>
      <c r="J17" s="54"/>
    </row>
    <row r="18" spans="2:11" ht="15.75">
      <c r="B18" s="54"/>
      <c r="C18" s="54"/>
      <c r="D18" s="54"/>
      <c r="E18" s="54"/>
      <c r="F18" s="54"/>
      <c r="G18" s="55"/>
      <c r="H18" s="54"/>
      <c r="I18" s="54"/>
      <c r="J18" s="54"/>
    </row>
    <row r="19" spans="2:11" ht="15.75">
      <c r="B19" s="54"/>
      <c r="C19" s="54"/>
      <c r="D19" s="54"/>
      <c r="E19" s="54"/>
      <c r="F19" s="54"/>
      <c r="G19" s="55"/>
      <c r="H19" s="54"/>
      <c r="I19" s="54"/>
      <c r="J19" s="54"/>
      <c r="K19" s="54"/>
    </row>
    <row r="20" spans="2:11" ht="15.75">
      <c r="B20" s="54"/>
      <c r="C20" s="54"/>
      <c r="D20" s="54"/>
      <c r="E20" s="54"/>
      <c r="F20" s="54"/>
      <c r="G20" s="55"/>
      <c r="H20" s="54"/>
      <c r="I20" s="54"/>
    </row>
    <row r="21" spans="2:11" ht="15.75">
      <c r="B21" s="54"/>
      <c r="C21" s="54"/>
      <c r="D21" s="54"/>
      <c r="E21" s="54"/>
      <c r="F21" s="54"/>
      <c r="G21" s="54"/>
      <c r="H21" s="60"/>
      <c r="I21" s="54"/>
      <c r="J21" s="54"/>
    </row>
    <row r="22" spans="2:11" ht="15.75">
      <c r="B22" s="54"/>
      <c r="C22" s="54"/>
      <c r="D22" s="54"/>
      <c r="E22" s="54"/>
      <c r="F22" s="54"/>
      <c r="G22" s="54"/>
      <c r="H22" s="54"/>
      <c r="I22" s="54"/>
      <c r="J22" s="54"/>
    </row>
    <row r="23" spans="2:11" ht="15.75">
      <c r="B23" s="54"/>
      <c r="C23" s="54"/>
      <c r="D23" s="54"/>
      <c r="E23" s="54"/>
      <c r="F23" s="54"/>
      <c r="G23" s="54"/>
      <c r="H23" s="54"/>
      <c r="I23" s="54"/>
      <c r="J23" s="54"/>
    </row>
    <row r="24" spans="2:11" ht="15.75">
      <c r="B24" s="54"/>
      <c r="C24" s="54"/>
      <c r="D24" s="54"/>
      <c r="E24" s="54"/>
      <c r="F24" s="54"/>
      <c r="G24" s="54"/>
      <c r="H24" s="61"/>
      <c r="I24" s="54"/>
      <c r="J24" s="54"/>
    </row>
    <row r="25" spans="2:11" ht="15.75">
      <c r="B25" s="54"/>
      <c r="C25" s="54"/>
      <c r="D25" s="54"/>
      <c r="E25" s="54"/>
      <c r="F25" s="54"/>
      <c r="G25" s="54"/>
      <c r="H25" s="61"/>
      <c r="I25" s="54"/>
      <c r="J25" s="54"/>
    </row>
    <row r="26" spans="2:11" ht="15.75">
      <c r="B26" s="54"/>
      <c r="C26" s="54"/>
      <c r="D26" s="54"/>
      <c r="E26" s="54"/>
      <c r="F26" s="54"/>
      <c r="G26" s="54"/>
      <c r="H26" s="54"/>
      <c r="I26" s="54"/>
      <c r="J26" s="54"/>
    </row>
    <row r="27" spans="2:11" ht="15.75">
      <c r="B27" s="54"/>
      <c r="C27" s="54"/>
      <c r="D27" s="54"/>
      <c r="E27" s="54"/>
      <c r="F27" s="54"/>
      <c r="G27" s="54"/>
      <c r="H27" s="54"/>
      <c r="I27" s="54"/>
      <c r="J27" s="54"/>
    </row>
    <row r="28" spans="2:11" ht="15.75">
      <c r="B28" s="54"/>
      <c r="C28" s="54"/>
      <c r="D28" s="54"/>
      <c r="E28" s="54"/>
      <c r="F28" s="54"/>
      <c r="G28" s="54"/>
      <c r="H28" s="54"/>
      <c r="I28" s="54"/>
      <c r="J28" s="54"/>
    </row>
    <row r="29" spans="2:11" ht="15.75">
      <c r="B29" s="54"/>
      <c r="C29" s="54"/>
      <c r="D29" s="54"/>
      <c r="E29" s="54"/>
      <c r="F29" s="54"/>
      <c r="G29" s="54"/>
      <c r="H29" s="54"/>
      <c r="I29" s="54"/>
      <c r="J29" s="54"/>
    </row>
    <row r="30" spans="2:11" ht="15.75">
      <c r="B30" s="54"/>
      <c r="C30" s="54"/>
      <c r="D30" s="54"/>
      <c r="E30" s="54"/>
      <c r="F30" s="54"/>
      <c r="G30" s="54"/>
      <c r="H30" s="54"/>
      <c r="I30" s="54"/>
      <c r="J30" s="54"/>
    </row>
    <row r="31" spans="2:11" ht="15.75">
      <c r="B31" s="54"/>
      <c r="C31" s="54"/>
      <c r="D31" s="54"/>
      <c r="E31" s="54"/>
      <c r="F31" s="54"/>
      <c r="G31" s="54"/>
      <c r="H31" s="54"/>
      <c r="I31" s="54"/>
      <c r="J31" s="54"/>
    </row>
    <row r="32" spans="2:11" ht="15.75">
      <c r="B32" s="54"/>
      <c r="C32" s="54"/>
      <c r="D32" s="54"/>
      <c r="E32" s="54"/>
      <c r="F32" s="54"/>
      <c r="G32" s="54"/>
      <c r="H32" s="54"/>
      <c r="I32" s="54"/>
      <c r="J32" s="54"/>
    </row>
    <row r="33" spans="2:10" ht="15.75">
      <c r="B33" s="54"/>
      <c r="C33" s="54"/>
      <c r="D33" s="54"/>
      <c r="E33" s="54"/>
      <c r="F33" s="54"/>
      <c r="G33" s="54"/>
      <c r="H33" s="54"/>
      <c r="I33" s="54"/>
      <c r="J33" s="54"/>
    </row>
    <row r="34" spans="2:10" ht="15.75">
      <c r="B34" s="54"/>
      <c r="C34" s="54"/>
      <c r="D34" s="54"/>
      <c r="E34" s="54"/>
      <c r="F34" s="54"/>
      <c r="G34" s="54"/>
      <c r="H34" s="54"/>
      <c r="I34" s="54"/>
      <c r="J34" s="54"/>
    </row>
    <row r="35" spans="2:10" ht="15.75">
      <c r="B35" s="54"/>
      <c r="C35" s="54"/>
      <c r="D35" s="54"/>
      <c r="E35" s="54"/>
      <c r="F35" s="54"/>
      <c r="G35" s="54"/>
      <c r="H35" s="54"/>
      <c r="I35" s="54"/>
      <c r="J35" s="54"/>
    </row>
    <row r="36" spans="2:10" ht="15.75">
      <c r="B36" s="54"/>
      <c r="C36" s="54"/>
      <c r="D36" s="54"/>
      <c r="E36" s="54"/>
      <c r="F36" s="54"/>
      <c r="G36" s="54"/>
      <c r="H36" s="54"/>
      <c r="I36" s="54"/>
      <c r="J36" s="54"/>
    </row>
    <row r="37" spans="2:10" ht="15.75">
      <c r="B37" s="54"/>
      <c r="C37" s="54"/>
      <c r="D37" s="54"/>
      <c r="E37" s="54"/>
      <c r="F37" s="54"/>
      <c r="G37" s="54"/>
      <c r="H37" s="54"/>
      <c r="I37" s="54"/>
      <c r="J37" s="54"/>
    </row>
    <row r="38" spans="2:10" ht="15.75">
      <c r="B38" s="54"/>
      <c r="C38" s="54"/>
      <c r="D38" s="54"/>
      <c r="E38" s="54"/>
      <c r="F38" s="54"/>
      <c r="G38" s="54"/>
      <c r="H38" s="54"/>
      <c r="I38" s="54"/>
      <c r="J38" s="54"/>
    </row>
    <row r="39" spans="2:10" ht="15.75">
      <c r="B39" s="54"/>
      <c r="C39" s="54"/>
      <c r="D39" s="54"/>
      <c r="E39" s="54"/>
      <c r="F39" s="54"/>
      <c r="G39" s="54"/>
      <c r="H39" s="54"/>
      <c r="I39" s="54"/>
      <c r="J39" s="54"/>
    </row>
    <row r="40" spans="2:10" ht="15.75">
      <c r="B40" s="54"/>
      <c r="C40" s="54"/>
      <c r="D40" s="54"/>
      <c r="E40" s="54"/>
      <c r="F40" s="54"/>
      <c r="G40" s="54"/>
      <c r="H40" s="54"/>
      <c r="I40" s="54"/>
      <c r="J40" s="54"/>
    </row>
    <row r="41" spans="2:10" ht="15.75">
      <c r="B41" s="54"/>
      <c r="C41" s="54"/>
      <c r="D41" s="54"/>
      <c r="E41" s="54"/>
      <c r="F41" s="54"/>
      <c r="G41" s="54"/>
      <c r="H41" s="54"/>
      <c r="I41" s="54"/>
      <c r="J41" s="54"/>
    </row>
    <row r="42" spans="2:10" ht="15.75">
      <c r="B42" s="54"/>
      <c r="C42" s="54"/>
      <c r="D42" s="54"/>
      <c r="E42" s="54"/>
      <c r="F42" s="54"/>
      <c r="G42" s="54"/>
      <c r="H42" s="54"/>
      <c r="I42" s="54"/>
      <c r="J42" s="54"/>
    </row>
    <row r="43" spans="2:10" ht="15.75">
      <c r="B43" s="54"/>
      <c r="C43" s="54"/>
      <c r="D43" s="54"/>
      <c r="E43" s="54"/>
      <c r="F43" s="54"/>
      <c r="G43" s="54"/>
      <c r="H43" s="54"/>
      <c r="I43" s="54"/>
      <c r="J43" s="54"/>
    </row>
    <row r="44" spans="2:10" ht="15.75">
      <c r="B44" s="54"/>
      <c r="C44" s="54"/>
      <c r="D44" s="54"/>
      <c r="E44" s="54"/>
      <c r="F44" s="54"/>
      <c r="G44" s="54"/>
      <c r="H44" s="54"/>
      <c r="I44" s="54"/>
      <c r="J44" s="54"/>
    </row>
    <row r="45" spans="2:10" ht="15.75">
      <c r="B45" s="54"/>
      <c r="C45" s="54"/>
      <c r="D45" s="54"/>
      <c r="E45" s="54"/>
      <c r="F45" s="54"/>
      <c r="G45" s="54"/>
      <c r="H45" s="54"/>
      <c r="I45" s="54"/>
      <c r="J45" s="54"/>
    </row>
    <row r="46" spans="2:10" ht="15.75">
      <c r="B46" s="54"/>
      <c r="C46" s="54"/>
      <c r="D46" s="54"/>
      <c r="E46" s="54"/>
      <c r="F46" s="54"/>
      <c r="G46" s="54"/>
      <c r="H46" s="54"/>
      <c r="I46" s="54"/>
      <c r="J46" s="54"/>
    </row>
    <row r="47" spans="2:10" ht="15.75">
      <c r="B47" s="54"/>
      <c r="C47" s="54"/>
      <c r="D47" s="54"/>
      <c r="E47" s="54"/>
      <c r="F47" s="54"/>
      <c r="G47" s="54"/>
      <c r="H47" s="54"/>
      <c r="I47" s="54"/>
      <c r="J47" s="54"/>
    </row>
    <row r="48" spans="2:10" ht="15.75">
      <c r="B48" s="54"/>
      <c r="C48" s="54"/>
      <c r="D48" s="54"/>
      <c r="E48" s="54"/>
      <c r="F48" s="54"/>
      <c r="G48" s="54"/>
      <c r="H48" s="54"/>
      <c r="I48" s="54"/>
      <c r="J48" s="54"/>
    </row>
    <row r="49" spans="2:10" ht="15.75">
      <c r="B49" s="54"/>
      <c r="C49" s="54"/>
      <c r="D49" s="54"/>
      <c r="E49" s="54"/>
      <c r="F49" s="54"/>
      <c r="G49" s="54"/>
      <c r="H49" s="54"/>
      <c r="I49" s="54"/>
      <c r="J49" s="54"/>
    </row>
    <row r="50" spans="2:10" ht="15.75">
      <c r="B50" s="54"/>
      <c r="C50" s="54"/>
      <c r="D50" s="54"/>
      <c r="E50" s="54"/>
      <c r="F50" s="54"/>
      <c r="G50" s="54"/>
      <c r="H50" s="54"/>
      <c r="I50" s="54"/>
      <c r="J50" s="54"/>
    </row>
    <row r="51" spans="2:10" ht="15.75">
      <c r="B51" s="54"/>
      <c r="C51" s="54"/>
      <c r="D51" s="54"/>
      <c r="E51" s="54"/>
      <c r="F51" s="54"/>
      <c r="G51" s="54"/>
      <c r="H51" s="54"/>
      <c r="I51" s="54"/>
      <c r="J51" s="54"/>
    </row>
    <row r="52" spans="2:10" ht="15.75">
      <c r="B52" s="54"/>
      <c r="C52" s="54"/>
      <c r="D52" s="54"/>
      <c r="E52" s="54"/>
      <c r="F52" s="54"/>
      <c r="G52" s="54"/>
      <c r="H52" s="54"/>
      <c r="I52" s="54"/>
      <c r="J52" s="54"/>
    </row>
    <row r="53" spans="2:10" ht="15.75">
      <c r="B53" s="54"/>
      <c r="C53" s="54"/>
      <c r="D53" s="54"/>
      <c r="E53" s="54"/>
      <c r="F53" s="54"/>
      <c r="G53" s="54"/>
      <c r="H53" s="54"/>
      <c r="I53" s="54"/>
      <c r="J53" s="54"/>
    </row>
    <row r="54" spans="2:10" ht="15.75">
      <c r="B54" s="54"/>
      <c r="C54" s="54"/>
      <c r="D54" s="54"/>
      <c r="E54" s="54"/>
      <c r="F54" s="54"/>
      <c r="G54" s="54"/>
      <c r="H54" s="54"/>
      <c r="I54" s="54"/>
      <c r="J54" s="54"/>
    </row>
    <row r="55" spans="2:10" ht="15.75">
      <c r="B55" s="54"/>
      <c r="C55" s="54"/>
      <c r="D55" s="54"/>
      <c r="E55" s="54"/>
      <c r="F55" s="54"/>
      <c r="G55" s="54"/>
      <c r="H55" s="54"/>
      <c r="I55" s="54"/>
      <c r="J55" s="54"/>
    </row>
  </sheetData>
  <autoFilter ref="A1:N55"/>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70"/>
  <sheetViews>
    <sheetView topLeftCell="B14" zoomScale="73" zoomScaleNormal="73" workbookViewId="0">
      <selection activeCell="P26" sqref="P26"/>
    </sheetView>
  </sheetViews>
  <sheetFormatPr baseColWidth="10" defaultColWidth="12.7109375" defaultRowHeight="15"/>
  <cols>
    <col min="1" max="1" width="86.85546875" style="133" customWidth="1"/>
    <col min="2" max="2" width="10.28515625" style="133" customWidth="1"/>
    <col min="3" max="3" width="25.7109375" style="133" customWidth="1"/>
    <col min="4" max="4" width="12.7109375" style="133" customWidth="1"/>
    <col min="5" max="5" width="22.85546875" style="133" customWidth="1"/>
    <col min="6" max="6" width="20.140625" style="133" bestFit="1" customWidth="1"/>
    <col min="7" max="7" width="19.140625" style="152" customWidth="1"/>
    <col min="8" max="8" width="22" style="133" bestFit="1" customWidth="1"/>
    <col min="9" max="9" width="23.28515625" style="133" customWidth="1"/>
    <col min="10" max="10" width="17.42578125" style="187" customWidth="1"/>
    <col min="11" max="11" width="16.85546875" style="187" customWidth="1"/>
    <col min="12" max="12" width="12.7109375" style="133" customWidth="1"/>
    <col min="13" max="13" width="14" style="133" customWidth="1"/>
    <col min="14" max="14" width="17.7109375" style="133" customWidth="1"/>
    <col min="15" max="15" width="16.28515625" style="133" customWidth="1"/>
    <col min="16" max="16" width="12.7109375" style="133"/>
    <col min="17" max="17" width="14.28515625" style="133" customWidth="1"/>
    <col min="18" max="18" width="18.7109375" style="133" customWidth="1"/>
    <col min="19" max="19" width="33.85546875" style="133" customWidth="1"/>
    <col min="20" max="20" width="12.7109375" style="133" hidden="1" customWidth="1"/>
    <col min="21" max="21" width="24.28515625" style="133" customWidth="1"/>
    <col min="22" max="22" width="22.7109375" style="133" customWidth="1"/>
    <col min="23" max="24" width="12.7109375" style="133"/>
    <col min="25" max="25" width="16.85546875" style="133" customWidth="1"/>
    <col min="26" max="26" width="12.7109375" style="133"/>
    <col min="27" max="27" width="30.140625" style="133" customWidth="1"/>
    <col min="28" max="28" width="15.28515625" style="133" customWidth="1"/>
    <col min="29" max="29" width="15.85546875" style="133" customWidth="1"/>
    <col min="30" max="30" width="24.28515625" style="133" customWidth="1"/>
    <col min="31" max="31" width="17.140625" style="133" customWidth="1"/>
    <col min="32" max="16384" width="12.7109375" style="133"/>
  </cols>
  <sheetData>
    <row r="1" spans="1:248" ht="37.5" customHeight="1">
      <c r="A1" s="323"/>
      <c r="B1" s="326" t="s">
        <v>31</v>
      </c>
      <c r="C1" s="327"/>
      <c r="D1" s="327"/>
      <c r="E1" s="327"/>
      <c r="F1" s="327"/>
      <c r="G1" s="327"/>
      <c r="H1" s="328"/>
      <c r="I1" s="332" t="s">
        <v>32</v>
      </c>
      <c r="J1" s="333"/>
      <c r="K1" s="333"/>
      <c r="L1" s="334"/>
      <c r="M1" s="335"/>
      <c r="N1" s="336"/>
      <c r="O1" s="132"/>
    </row>
    <row r="2" spans="1:248" ht="37.5" customHeight="1">
      <c r="A2" s="324"/>
      <c r="B2" s="329"/>
      <c r="C2" s="330"/>
      <c r="D2" s="330"/>
      <c r="E2" s="330"/>
      <c r="F2" s="330"/>
      <c r="G2" s="330"/>
      <c r="H2" s="331"/>
      <c r="I2" s="332" t="s">
        <v>33</v>
      </c>
      <c r="J2" s="333"/>
      <c r="K2" s="333"/>
      <c r="L2" s="334"/>
      <c r="M2" s="337"/>
      <c r="N2" s="338"/>
      <c r="O2" s="132"/>
    </row>
    <row r="3" spans="1:248" ht="33.75" customHeight="1">
      <c r="A3" s="324"/>
      <c r="B3" s="326" t="s">
        <v>34</v>
      </c>
      <c r="C3" s="327"/>
      <c r="D3" s="327"/>
      <c r="E3" s="327"/>
      <c r="F3" s="327"/>
      <c r="G3" s="327"/>
      <c r="H3" s="328"/>
      <c r="I3" s="332" t="s">
        <v>35</v>
      </c>
      <c r="J3" s="333"/>
      <c r="K3" s="333"/>
      <c r="L3" s="334"/>
      <c r="M3" s="337"/>
      <c r="N3" s="338"/>
      <c r="O3" s="132"/>
    </row>
    <row r="4" spans="1:248" ht="38.25" customHeight="1">
      <c r="A4" s="325"/>
      <c r="B4" s="329"/>
      <c r="C4" s="330"/>
      <c r="D4" s="330"/>
      <c r="E4" s="330"/>
      <c r="F4" s="330"/>
      <c r="G4" s="330"/>
      <c r="H4" s="331"/>
      <c r="I4" s="332" t="s">
        <v>36</v>
      </c>
      <c r="J4" s="333"/>
      <c r="K4" s="333"/>
      <c r="L4" s="334"/>
      <c r="M4" s="339"/>
      <c r="N4" s="340"/>
      <c r="O4" s="132"/>
    </row>
    <row r="5" spans="1:248" ht="38.25" customHeight="1">
      <c r="A5" s="341"/>
      <c r="B5" s="341"/>
      <c r="C5" s="341"/>
      <c r="D5" s="341"/>
      <c r="E5" s="341"/>
      <c r="F5" s="341"/>
      <c r="G5" s="341"/>
      <c r="H5" s="341"/>
      <c r="I5" s="341"/>
      <c r="J5" s="341"/>
      <c r="K5" s="341"/>
      <c r="L5" s="341"/>
      <c r="M5" s="341"/>
      <c r="N5" s="341"/>
      <c r="O5" s="132"/>
    </row>
    <row r="6" spans="1:248" ht="31.5" customHeight="1">
      <c r="A6" s="332" t="s">
        <v>30</v>
      </c>
      <c r="B6" s="333"/>
      <c r="C6" s="333"/>
      <c r="D6" s="333"/>
      <c r="E6" s="333"/>
      <c r="F6" s="333"/>
      <c r="G6" s="333"/>
      <c r="H6" s="333"/>
      <c r="I6" s="333"/>
      <c r="J6" s="333"/>
      <c r="K6" s="333"/>
      <c r="L6" s="333"/>
      <c r="M6" s="333"/>
      <c r="N6" s="334"/>
      <c r="O6" s="132"/>
    </row>
    <row r="7" spans="1:248" ht="36" customHeight="1">
      <c r="A7" s="134" t="s">
        <v>238</v>
      </c>
      <c r="B7" s="342" t="s">
        <v>639</v>
      </c>
      <c r="C7" s="343"/>
      <c r="D7" s="343"/>
      <c r="E7" s="343"/>
      <c r="F7" s="343"/>
      <c r="G7" s="343"/>
      <c r="H7" s="343"/>
      <c r="I7" s="343"/>
      <c r="J7" s="343"/>
      <c r="K7" s="343"/>
      <c r="L7" s="343"/>
      <c r="M7" s="343"/>
      <c r="N7" s="343"/>
    </row>
    <row r="8" spans="1:248" ht="36" customHeight="1">
      <c r="A8" s="135" t="s">
        <v>48</v>
      </c>
      <c r="B8" s="292"/>
      <c r="C8" s="293"/>
      <c r="D8" s="293"/>
      <c r="E8" s="293"/>
      <c r="F8" s="294"/>
      <c r="G8" s="344" t="s">
        <v>61</v>
      </c>
      <c r="H8" s="345"/>
      <c r="I8" s="346"/>
      <c r="J8" s="302" t="s">
        <v>29</v>
      </c>
      <c r="K8" s="303"/>
      <c r="L8" s="303"/>
      <c r="M8" s="303"/>
      <c r="N8" s="304"/>
      <c r="O8" s="136"/>
      <c r="Q8" s="311"/>
      <c r="R8" s="311"/>
      <c r="S8" s="311"/>
      <c r="T8" s="311"/>
      <c r="U8" s="311"/>
    </row>
    <row r="9" spans="1:248" ht="36" customHeight="1">
      <c r="A9" s="312" t="s">
        <v>49</v>
      </c>
      <c r="B9" s="313"/>
      <c r="C9" s="313"/>
      <c r="D9" s="313"/>
      <c r="E9" s="313"/>
      <c r="F9" s="314"/>
      <c r="G9" s="347"/>
      <c r="H9" s="348"/>
      <c r="I9" s="349"/>
      <c r="J9" s="233" t="s">
        <v>28</v>
      </c>
      <c r="K9" s="315" t="s">
        <v>27</v>
      </c>
      <c r="L9" s="315"/>
      <c r="M9" s="315"/>
      <c r="N9" s="233" t="s">
        <v>26</v>
      </c>
      <c r="O9" s="136"/>
      <c r="Q9" s="232"/>
      <c r="R9" s="232"/>
      <c r="S9" s="232"/>
      <c r="T9" s="232"/>
      <c r="U9" s="232"/>
    </row>
    <row r="10" spans="1:248" ht="49.5" customHeight="1">
      <c r="A10" s="316" t="s">
        <v>53</v>
      </c>
      <c r="B10" s="300"/>
      <c r="C10" s="300"/>
      <c r="D10" s="300"/>
      <c r="E10" s="300"/>
      <c r="F10" s="301"/>
      <c r="G10" s="347"/>
      <c r="H10" s="348"/>
      <c r="I10" s="349"/>
      <c r="J10" s="137"/>
      <c r="K10" s="375" t="s">
        <v>219</v>
      </c>
      <c r="L10" s="376"/>
      <c r="M10" s="377"/>
      <c r="N10" s="138"/>
      <c r="O10" s="136"/>
      <c r="Q10" s="234"/>
      <c r="R10" s="320"/>
      <c r="S10" s="320"/>
      <c r="T10" s="320"/>
      <c r="U10" s="234"/>
      <c r="W10" s="231"/>
      <c r="X10" s="231"/>
    </row>
    <row r="11" spans="1:248" ht="48.75" customHeight="1">
      <c r="A11" s="381" t="s">
        <v>205</v>
      </c>
      <c r="B11" s="382"/>
      <c r="C11" s="382"/>
      <c r="D11" s="382"/>
      <c r="E11" s="382"/>
      <c r="F11" s="383"/>
      <c r="G11" s="347"/>
      <c r="H11" s="348"/>
      <c r="I11" s="349"/>
      <c r="J11" s="139"/>
      <c r="K11" s="308"/>
      <c r="L11" s="309"/>
      <c r="M11" s="310"/>
      <c r="N11" s="140"/>
      <c r="O11" s="136"/>
      <c r="Q11" s="141"/>
      <c r="R11" s="298"/>
      <c r="S11" s="298"/>
      <c r="T11" s="298"/>
      <c r="U11" s="142"/>
      <c r="W11" s="143"/>
      <c r="X11" s="144"/>
      <c r="Y11" s="145"/>
    </row>
    <row r="12" spans="1:248" ht="48.75" customHeight="1">
      <c r="A12" s="378" t="s">
        <v>54</v>
      </c>
      <c r="B12" s="379"/>
      <c r="C12" s="379"/>
      <c r="D12" s="379"/>
      <c r="E12" s="379"/>
      <c r="F12" s="380"/>
      <c r="G12" s="347"/>
      <c r="H12" s="348"/>
      <c r="I12" s="349"/>
      <c r="J12" s="147"/>
      <c r="K12" s="295"/>
      <c r="L12" s="296"/>
      <c r="M12" s="297"/>
      <c r="N12" s="140"/>
      <c r="O12" s="136"/>
      <c r="Q12" s="141"/>
      <c r="R12" s="298"/>
      <c r="S12" s="298"/>
      <c r="T12" s="298"/>
      <c r="U12" s="142"/>
      <c r="W12" s="143"/>
      <c r="X12" s="144"/>
      <c r="Y12" s="145"/>
    </row>
    <row r="13" spans="1:248" ht="81" customHeight="1">
      <c r="A13" s="199" t="s">
        <v>335</v>
      </c>
      <c r="B13" s="299" t="s">
        <v>55</v>
      </c>
      <c r="C13" s="300"/>
      <c r="D13" s="300"/>
      <c r="E13" s="300"/>
      <c r="F13" s="301"/>
      <c r="G13" s="347"/>
      <c r="H13" s="348"/>
      <c r="I13" s="349"/>
      <c r="J13" s="139"/>
      <c r="K13" s="295"/>
      <c r="L13" s="296"/>
      <c r="M13" s="297"/>
      <c r="N13" s="149"/>
      <c r="O13" s="136"/>
      <c r="Q13" s="150"/>
      <c r="R13" s="298"/>
      <c r="S13" s="298"/>
      <c r="T13" s="235"/>
      <c r="U13" s="142"/>
      <c r="V13" s="151"/>
      <c r="W13" s="143"/>
      <c r="X13" s="144"/>
      <c r="Y13" s="145"/>
    </row>
    <row r="14" spans="1:248" ht="28.5" customHeight="1">
      <c r="A14" s="281" t="s">
        <v>25</v>
      </c>
      <c r="B14" s="282" t="s">
        <v>24</v>
      </c>
      <c r="C14" s="283" t="s">
        <v>23</v>
      </c>
      <c r="D14" s="283" t="s">
        <v>22</v>
      </c>
      <c r="E14" s="283" t="s">
        <v>21</v>
      </c>
      <c r="F14" s="285" t="s">
        <v>20</v>
      </c>
      <c r="G14" s="286"/>
      <c r="H14" s="286"/>
      <c r="I14" s="287"/>
      <c r="J14" s="283" t="s">
        <v>19</v>
      </c>
      <c r="K14" s="283"/>
      <c r="L14" s="291" t="s">
        <v>18</v>
      </c>
      <c r="M14" s="291"/>
      <c r="N14" s="291"/>
      <c r="O14" s="152"/>
      <c r="P14" s="152"/>
      <c r="Q14" s="153"/>
      <c r="R14" s="284"/>
      <c r="S14" s="284"/>
      <c r="T14" s="152"/>
      <c r="U14" s="142"/>
      <c r="V14" s="152"/>
      <c r="W14" s="154"/>
      <c r="X14" s="144"/>
      <c r="Y14" s="145"/>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152"/>
      <c r="EP14" s="152"/>
      <c r="EQ14" s="152"/>
      <c r="ER14" s="152"/>
      <c r="ES14" s="152"/>
      <c r="ET14" s="152"/>
      <c r="EU14" s="152"/>
      <c r="EV14" s="152"/>
      <c r="EW14" s="152"/>
      <c r="EX14" s="152"/>
      <c r="EY14" s="152"/>
      <c r="EZ14" s="152"/>
      <c r="FA14" s="152"/>
      <c r="FB14" s="152"/>
      <c r="FC14" s="152"/>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152"/>
      <c r="GG14" s="152"/>
      <c r="GH14" s="152"/>
      <c r="GI14" s="152"/>
      <c r="GJ14" s="152"/>
      <c r="GK14" s="152"/>
      <c r="GL14" s="152"/>
      <c r="GM14" s="152"/>
      <c r="GN14" s="152"/>
      <c r="GO14" s="152"/>
      <c r="GP14" s="152"/>
      <c r="GQ14" s="152"/>
      <c r="GR14" s="152"/>
      <c r="GS14" s="152"/>
      <c r="GT14" s="152"/>
      <c r="GU14" s="152"/>
      <c r="GV14" s="152"/>
      <c r="GW14" s="152"/>
      <c r="GX14" s="152"/>
      <c r="GY14" s="152"/>
      <c r="GZ14" s="152"/>
      <c r="HA14" s="152"/>
      <c r="HB14" s="152"/>
      <c r="HC14" s="152"/>
      <c r="HD14" s="152"/>
      <c r="HE14" s="152"/>
      <c r="HF14" s="152"/>
      <c r="HG14" s="152"/>
      <c r="HH14" s="152"/>
      <c r="HI14" s="152"/>
      <c r="HJ14" s="152"/>
      <c r="HK14" s="152"/>
      <c r="HL14" s="152"/>
      <c r="HM14" s="152"/>
      <c r="HN14" s="152"/>
      <c r="HO14" s="152"/>
      <c r="HP14" s="152"/>
      <c r="HQ14" s="152"/>
      <c r="HR14" s="152"/>
      <c r="HS14" s="152"/>
      <c r="HT14" s="152"/>
      <c r="HU14" s="152"/>
      <c r="HV14" s="152"/>
      <c r="HW14" s="152"/>
      <c r="HX14" s="152"/>
      <c r="HY14" s="152"/>
      <c r="HZ14" s="152"/>
      <c r="IA14" s="152"/>
      <c r="IB14" s="152"/>
      <c r="IC14" s="152"/>
      <c r="ID14" s="152"/>
      <c r="IE14" s="152"/>
      <c r="IF14" s="152"/>
      <c r="IG14" s="152"/>
      <c r="IH14" s="152"/>
      <c r="II14" s="152"/>
      <c r="IJ14" s="152"/>
      <c r="IK14" s="152"/>
      <c r="IL14" s="152"/>
      <c r="IM14" s="152"/>
      <c r="IN14" s="152"/>
    </row>
    <row r="15" spans="1:248" ht="33.75" customHeight="1">
      <c r="A15" s="281"/>
      <c r="B15" s="283"/>
      <c r="C15" s="283"/>
      <c r="D15" s="283"/>
      <c r="E15" s="283"/>
      <c r="F15" s="288"/>
      <c r="G15" s="289"/>
      <c r="H15" s="289"/>
      <c r="I15" s="290"/>
      <c r="J15" s="283"/>
      <c r="K15" s="283"/>
      <c r="L15" s="283" t="s">
        <v>17</v>
      </c>
      <c r="M15" s="283" t="s">
        <v>16</v>
      </c>
      <c r="N15" s="281" t="s">
        <v>15</v>
      </c>
      <c r="O15" s="152"/>
      <c r="P15" s="152"/>
      <c r="Q15" s="151"/>
      <c r="R15" s="284"/>
      <c r="S15" s="284"/>
      <c r="T15" s="152"/>
      <c r="U15" s="155"/>
      <c r="V15" s="152"/>
      <c r="W15" s="154"/>
      <c r="X15" s="144"/>
      <c r="Y15" s="145"/>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2"/>
      <c r="CN15" s="152"/>
      <c r="CO15" s="152"/>
      <c r="CP15" s="152"/>
      <c r="CQ15" s="152"/>
      <c r="CR15" s="152"/>
      <c r="CS15" s="152"/>
      <c r="CT15" s="152"/>
      <c r="CU15" s="152"/>
      <c r="CV15" s="152"/>
      <c r="CW15" s="152"/>
      <c r="CX15" s="152"/>
      <c r="CY15" s="152"/>
      <c r="CZ15" s="152"/>
      <c r="DA15" s="152"/>
      <c r="DB15" s="152"/>
      <c r="DC15" s="152"/>
      <c r="DD15" s="152"/>
      <c r="DE15" s="152"/>
      <c r="DF15" s="152"/>
      <c r="DG15" s="152"/>
      <c r="DH15" s="152"/>
      <c r="DI15" s="152"/>
      <c r="DJ15" s="152"/>
      <c r="DK15" s="152"/>
      <c r="DL15" s="152"/>
      <c r="DM15" s="152"/>
      <c r="DN15" s="152"/>
      <c r="DO15" s="152"/>
      <c r="DP15" s="152"/>
      <c r="DQ15" s="152"/>
      <c r="DR15" s="152"/>
      <c r="DS15" s="152"/>
      <c r="DT15" s="152"/>
      <c r="DU15" s="152"/>
      <c r="DV15" s="152"/>
      <c r="DW15" s="152"/>
      <c r="DX15" s="152"/>
      <c r="DY15" s="152"/>
      <c r="DZ15" s="152"/>
      <c r="EA15" s="152"/>
      <c r="EB15" s="152"/>
      <c r="EC15" s="152"/>
      <c r="ED15" s="152"/>
      <c r="EE15" s="152"/>
      <c r="EF15" s="152"/>
      <c r="EG15" s="152"/>
      <c r="EH15" s="152"/>
      <c r="EI15" s="152"/>
      <c r="EJ15" s="152"/>
      <c r="EK15" s="152"/>
      <c r="EL15" s="152"/>
      <c r="EM15" s="152"/>
      <c r="EN15" s="152"/>
      <c r="EO15" s="152"/>
      <c r="EP15" s="152"/>
      <c r="EQ15" s="152"/>
      <c r="ER15" s="152"/>
      <c r="ES15" s="152"/>
      <c r="ET15" s="152"/>
      <c r="EU15" s="152"/>
      <c r="EV15" s="152"/>
      <c r="EW15" s="152"/>
      <c r="EX15" s="152"/>
      <c r="EY15" s="152"/>
      <c r="EZ15" s="152"/>
      <c r="FA15" s="152"/>
      <c r="FB15" s="152"/>
      <c r="FC15" s="152"/>
      <c r="FD15" s="152"/>
      <c r="FE15" s="152"/>
      <c r="FF15" s="152"/>
      <c r="FG15" s="152"/>
      <c r="FH15" s="152"/>
      <c r="FI15" s="152"/>
      <c r="FJ15" s="152"/>
      <c r="FK15" s="152"/>
      <c r="FL15" s="152"/>
      <c r="FM15" s="152"/>
      <c r="FN15" s="152"/>
      <c r="FO15" s="152"/>
      <c r="FP15" s="152"/>
      <c r="FQ15" s="152"/>
      <c r="FR15" s="152"/>
      <c r="FS15" s="152"/>
      <c r="FT15" s="152"/>
      <c r="FU15" s="152"/>
      <c r="FV15" s="152"/>
      <c r="FW15" s="152"/>
      <c r="FX15" s="152"/>
      <c r="FY15" s="152"/>
      <c r="FZ15" s="152"/>
      <c r="GA15" s="152"/>
      <c r="GB15" s="152"/>
      <c r="GC15" s="152"/>
      <c r="GD15" s="152"/>
      <c r="GE15" s="152"/>
      <c r="GF15" s="152"/>
      <c r="GG15" s="152"/>
      <c r="GH15" s="152"/>
      <c r="GI15" s="152"/>
      <c r="GJ15" s="152"/>
      <c r="GK15" s="152"/>
      <c r="GL15" s="152"/>
      <c r="GM15" s="152"/>
      <c r="GN15" s="152"/>
      <c r="GO15" s="152"/>
      <c r="GP15" s="152"/>
      <c r="GQ15" s="152"/>
      <c r="GR15" s="152"/>
      <c r="GS15" s="152"/>
      <c r="GT15" s="152"/>
      <c r="GU15" s="152"/>
      <c r="GV15" s="152"/>
      <c r="GW15" s="152"/>
      <c r="GX15" s="152"/>
      <c r="GY15" s="152"/>
      <c r="GZ15" s="152"/>
      <c r="HA15" s="152"/>
      <c r="HB15" s="152"/>
      <c r="HC15" s="152"/>
      <c r="HD15" s="152"/>
      <c r="HE15" s="152"/>
      <c r="HF15" s="152"/>
      <c r="HG15" s="152"/>
      <c r="HH15" s="152"/>
      <c r="HI15" s="152"/>
      <c r="HJ15" s="152"/>
      <c r="HK15" s="152"/>
      <c r="HL15" s="152"/>
      <c r="HM15" s="152"/>
      <c r="HN15" s="152"/>
      <c r="HO15" s="152"/>
      <c r="HP15" s="152"/>
      <c r="HQ15" s="152"/>
      <c r="HR15" s="152"/>
      <c r="HS15" s="152"/>
      <c r="HT15" s="152"/>
      <c r="HU15" s="152"/>
      <c r="HV15" s="152"/>
      <c r="HW15" s="152"/>
      <c r="HX15" s="152"/>
      <c r="HY15" s="152"/>
      <c r="HZ15" s="152"/>
      <c r="IA15" s="152"/>
      <c r="IB15" s="152"/>
      <c r="IC15" s="152"/>
      <c r="ID15" s="152"/>
      <c r="IE15" s="152"/>
      <c r="IF15" s="152"/>
      <c r="IG15" s="152"/>
      <c r="IH15" s="152"/>
      <c r="II15" s="152"/>
      <c r="IJ15" s="152"/>
      <c r="IK15" s="152"/>
      <c r="IL15" s="152"/>
      <c r="IM15" s="152"/>
      <c r="IN15" s="152"/>
    </row>
    <row r="16" spans="1:248" ht="39.75" customHeight="1">
      <c r="A16" s="281"/>
      <c r="B16" s="283"/>
      <c r="C16" s="283"/>
      <c r="D16" s="283"/>
      <c r="E16" s="283"/>
      <c r="F16" s="237" t="s">
        <v>14</v>
      </c>
      <c r="G16" s="237" t="s">
        <v>13</v>
      </c>
      <c r="H16" s="237" t="s">
        <v>12</v>
      </c>
      <c r="I16" s="156" t="s">
        <v>11</v>
      </c>
      <c r="J16" s="237" t="s">
        <v>10</v>
      </c>
      <c r="K16" s="236" t="s">
        <v>9</v>
      </c>
      <c r="L16" s="283"/>
      <c r="M16" s="283"/>
      <c r="N16" s="281"/>
      <c r="O16" s="152"/>
      <c r="P16" s="152"/>
      <c r="Q16" s="157"/>
      <c r="R16" s="284"/>
      <c r="S16" s="284"/>
      <c r="U16" s="144"/>
      <c r="W16" s="154"/>
      <c r="X16" s="144"/>
      <c r="Y16" s="145"/>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c r="DC16" s="152"/>
      <c r="DD16" s="152"/>
      <c r="DE16" s="152"/>
      <c r="DF16" s="152"/>
      <c r="DG16" s="152"/>
      <c r="DH16" s="152"/>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152"/>
      <c r="EE16" s="152"/>
      <c r="EF16" s="152"/>
      <c r="EG16" s="152"/>
      <c r="EH16" s="152"/>
      <c r="EI16" s="152"/>
      <c r="EJ16" s="152"/>
      <c r="EK16" s="152"/>
      <c r="EL16" s="152"/>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52"/>
      <c r="FP16" s="152"/>
      <c r="FQ16" s="152"/>
      <c r="FR16" s="152"/>
      <c r="FS16" s="152"/>
      <c r="FT16" s="152"/>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2"/>
      <c r="IL16" s="152"/>
      <c r="IM16" s="152"/>
      <c r="IN16" s="152"/>
    </row>
    <row r="17" spans="1:248" ht="19.5" customHeight="1">
      <c r="A17" s="373" t="s">
        <v>336</v>
      </c>
      <c r="B17" s="158" t="s">
        <v>2</v>
      </c>
      <c r="C17" s="276" t="s">
        <v>78</v>
      </c>
      <c r="D17" s="159">
        <v>34</v>
      </c>
      <c r="E17" s="200">
        <v>380049851</v>
      </c>
      <c r="F17" s="201">
        <v>125519495</v>
      </c>
      <c r="G17" s="202">
        <v>254530356</v>
      </c>
      <c r="H17" s="203"/>
      <c r="I17" s="203"/>
      <c r="J17" s="162">
        <v>45017</v>
      </c>
      <c r="K17" s="162">
        <v>45290</v>
      </c>
      <c r="L17" s="438">
        <f>+D18/D17</f>
        <v>0.55882352941176472</v>
      </c>
      <c r="M17" s="438">
        <f>+E18/E17</f>
        <v>0.92671130924874379</v>
      </c>
      <c r="N17" s="440">
        <f>+L17*L17/M17</f>
        <v>0.33698060432367039</v>
      </c>
      <c r="O17" s="152"/>
      <c r="P17" s="152"/>
      <c r="Q17" s="157"/>
      <c r="R17" s="238"/>
      <c r="S17" s="238"/>
      <c r="U17" s="144"/>
      <c r="W17" s="154"/>
      <c r="X17" s="144"/>
      <c r="Y17" s="145"/>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52"/>
      <c r="CC17" s="152"/>
      <c r="CD17" s="152"/>
      <c r="CE17" s="152"/>
      <c r="CF17" s="152"/>
      <c r="CG17" s="152"/>
      <c r="CH17" s="152"/>
      <c r="CI17" s="152"/>
      <c r="CJ17" s="152"/>
      <c r="CK17" s="152"/>
      <c r="CL17" s="152"/>
      <c r="CM17" s="152"/>
      <c r="CN17" s="152"/>
      <c r="CO17" s="152"/>
      <c r="CP17" s="152"/>
      <c r="CQ17" s="152"/>
      <c r="CR17" s="152"/>
      <c r="CS17" s="152"/>
      <c r="CT17" s="152"/>
      <c r="CU17" s="152"/>
      <c r="CV17" s="152"/>
      <c r="CW17" s="152"/>
      <c r="CX17" s="152"/>
      <c r="CY17" s="152"/>
      <c r="CZ17" s="152"/>
      <c r="DA17" s="152"/>
      <c r="DB17" s="152"/>
      <c r="DC17" s="152"/>
      <c r="DD17" s="152"/>
      <c r="DE17" s="152"/>
      <c r="DF17" s="152"/>
      <c r="DG17" s="152"/>
      <c r="DH17" s="152"/>
      <c r="DI17" s="152"/>
      <c r="DJ17" s="152"/>
      <c r="DK17" s="152"/>
      <c r="DL17" s="152"/>
      <c r="DM17" s="152"/>
      <c r="DN17" s="152"/>
      <c r="DO17" s="152"/>
      <c r="DP17" s="152"/>
      <c r="DQ17" s="152"/>
      <c r="DR17" s="152"/>
      <c r="DS17" s="152"/>
      <c r="DT17" s="152"/>
      <c r="DU17" s="152"/>
      <c r="DV17" s="152"/>
      <c r="DW17" s="152"/>
      <c r="DX17" s="152"/>
      <c r="DY17" s="152"/>
      <c r="DZ17" s="152"/>
      <c r="EA17" s="152"/>
      <c r="EB17" s="152"/>
      <c r="EC17" s="152"/>
      <c r="ED17" s="152"/>
      <c r="EE17" s="152"/>
      <c r="EF17" s="152"/>
      <c r="EG17" s="152"/>
      <c r="EH17" s="152"/>
      <c r="EI17" s="152"/>
      <c r="EJ17" s="152"/>
      <c r="EK17" s="152"/>
      <c r="EL17" s="152"/>
      <c r="EM17" s="152"/>
      <c r="EN17" s="152"/>
      <c r="EO17" s="152"/>
      <c r="EP17" s="152"/>
      <c r="EQ17" s="152"/>
      <c r="ER17" s="152"/>
      <c r="ES17" s="152"/>
      <c r="ET17" s="152"/>
      <c r="EU17" s="152"/>
      <c r="EV17" s="152"/>
      <c r="EW17" s="152"/>
      <c r="EX17" s="152"/>
      <c r="EY17" s="152"/>
      <c r="EZ17" s="152"/>
      <c r="FA17" s="152"/>
      <c r="FB17" s="152"/>
      <c r="FC17" s="152"/>
      <c r="FD17" s="152"/>
      <c r="FE17" s="152"/>
      <c r="FF17" s="152"/>
      <c r="FG17" s="152"/>
      <c r="FH17" s="152"/>
      <c r="FI17" s="152"/>
      <c r="FJ17" s="152"/>
      <c r="FK17" s="152"/>
      <c r="FL17" s="152"/>
      <c r="FM17" s="152"/>
      <c r="FN17" s="152"/>
      <c r="FO17" s="152"/>
      <c r="FP17" s="152"/>
      <c r="FQ17" s="152"/>
      <c r="FR17" s="152"/>
      <c r="FS17" s="152"/>
      <c r="FT17" s="152"/>
      <c r="FU17" s="152"/>
      <c r="FV17" s="152"/>
      <c r="FW17" s="152"/>
      <c r="FX17" s="152"/>
      <c r="FY17" s="152"/>
      <c r="FZ17" s="152"/>
      <c r="GA17" s="152"/>
      <c r="GB17" s="152"/>
      <c r="GC17" s="152"/>
      <c r="GD17" s="152"/>
      <c r="GE17" s="152"/>
      <c r="GF17" s="152"/>
      <c r="GG17" s="152"/>
      <c r="GH17" s="152"/>
      <c r="GI17" s="152"/>
      <c r="GJ17" s="152"/>
      <c r="GK17" s="152"/>
      <c r="GL17" s="152"/>
      <c r="GM17" s="152"/>
      <c r="GN17" s="152"/>
      <c r="GO17" s="152"/>
      <c r="GP17" s="152"/>
      <c r="GQ17" s="152"/>
      <c r="GR17" s="152"/>
      <c r="GS17" s="152"/>
      <c r="GT17" s="152"/>
      <c r="GU17" s="152"/>
      <c r="GV17" s="152"/>
      <c r="GW17" s="152"/>
      <c r="GX17" s="152"/>
      <c r="GY17" s="152"/>
      <c r="GZ17" s="152"/>
      <c r="HA17" s="152"/>
      <c r="HB17" s="152"/>
      <c r="HC17" s="152"/>
      <c r="HD17" s="152"/>
      <c r="HE17" s="152"/>
      <c r="HF17" s="152"/>
      <c r="HG17" s="152"/>
      <c r="HH17" s="152"/>
      <c r="HI17" s="152"/>
      <c r="HJ17" s="152"/>
      <c r="HK17" s="152"/>
      <c r="HL17" s="152"/>
      <c r="HM17" s="152"/>
      <c r="HN17" s="152"/>
      <c r="HO17" s="152"/>
      <c r="HP17" s="152"/>
      <c r="HQ17" s="152"/>
      <c r="HR17" s="152"/>
      <c r="HS17" s="152"/>
      <c r="HT17" s="152"/>
      <c r="HU17" s="152"/>
      <c r="HV17" s="152"/>
      <c r="HW17" s="152"/>
      <c r="HX17" s="152"/>
      <c r="HY17" s="152"/>
      <c r="HZ17" s="152"/>
      <c r="IA17" s="152"/>
      <c r="IB17" s="152"/>
      <c r="IC17" s="152"/>
      <c r="ID17" s="152"/>
      <c r="IE17" s="152"/>
      <c r="IF17" s="152"/>
      <c r="IG17" s="152"/>
      <c r="IH17" s="152"/>
      <c r="II17" s="152"/>
      <c r="IJ17" s="152"/>
      <c r="IK17" s="152"/>
      <c r="IL17" s="152"/>
      <c r="IM17" s="152"/>
      <c r="IN17" s="152"/>
    </row>
    <row r="18" spans="1:248" ht="21" customHeight="1">
      <c r="A18" s="374"/>
      <c r="B18" s="158" t="s">
        <v>1</v>
      </c>
      <c r="C18" s="277"/>
      <c r="D18" s="159">
        <v>19</v>
      </c>
      <c r="E18" s="445">
        <v>352196495</v>
      </c>
      <c r="F18" s="201">
        <v>107519495</v>
      </c>
      <c r="G18" s="201">
        <v>244677000</v>
      </c>
      <c r="H18" s="201"/>
      <c r="I18" s="201"/>
      <c r="J18" s="162">
        <v>45017</v>
      </c>
      <c r="K18" s="162">
        <v>45290</v>
      </c>
      <c r="L18" s="439"/>
      <c r="M18" s="439"/>
      <c r="N18" s="441"/>
      <c r="O18" s="152"/>
      <c r="P18" s="152"/>
      <c r="Q18" s="157"/>
      <c r="R18" s="238"/>
      <c r="S18" s="238"/>
      <c r="U18" s="144"/>
      <c r="W18" s="154"/>
      <c r="X18" s="144"/>
      <c r="Y18" s="145"/>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c r="BU18" s="152"/>
      <c r="BV18" s="152"/>
      <c r="BW18" s="152"/>
      <c r="BX18" s="152"/>
      <c r="BY18" s="152"/>
      <c r="BZ18" s="152"/>
      <c r="CA18" s="152"/>
      <c r="CB18" s="152"/>
      <c r="CC18" s="152"/>
      <c r="CD18" s="152"/>
      <c r="CE18" s="152"/>
      <c r="CF18" s="152"/>
      <c r="CG18" s="152"/>
      <c r="CH18" s="152"/>
      <c r="CI18" s="152"/>
      <c r="CJ18" s="152"/>
      <c r="CK18" s="152"/>
      <c r="CL18" s="152"/>
      <c r="CM18" s="152"/>
      <c r="CN18" s="152"/>
      <c r="CO18" s="152"/>
      <c r="CP18" s="152"/>
      <c r="CQ18" s="152"/>
      <c r="CR18" s="152"/>
      <c r="CS18" s="152"/>
      <c r="CT18" s="152"/>
      <c r="CU18" s="152"/>
      <c r="CV18" s="152"/>
      <c r="CW18" s="152"/>
      <c r="CX18" s="152"/>
      <c r="CY18" s="152"/>
      <c r="CZ18" s="152"/>
      <c r="DA18" s="152"/>
      <c r="DB18" s="152"/>
      <c r="DC18" s="152"/>
      <c r="DD18" s="152"/>
      <c r="DE18" s="152"/>
      <c r="DF18" s="152"/>
      <c r="DG18" s="152"/>
      <c r="DH18" s="152"/>
      <c r="DI18" s="152"/>
      <c r="DJ18" s="152"/>
      <c r="DK18" s="152"/>
      <c r="DL18" s="152"/>
      <c r="DM18" s="152"/>
      <c r="DN18" s="152"/>
      <c r="DO18" s="152"/>
      <c r="DP18" s="152"/>
      <c r="DQ18" s="152"/>
      <c r="DR18" s="152"/>
      <c r="DS18" s="152"/>
      <c r="DT18" s="152"/>
      <c r="DU18" s="152"/>
      <c r="DV18" s="152"/>
      <c r="DW18" s="152"/>
      <c r="DX18" s="152"/>
      <c r="DY18" s="152"/>
      <c r="DZ18" s="152"/>
      <c r="EA18" s="152"/>
      <c r="EB18" s="152"/>
      <c r="EC18" s="152"/>
      <c r="ED18" s="152"/>
      <c r="EE18" s="152"/>
      <c r="EF18" s="152"/>
      <c r="EG18" s="152"/>
      <c r="EH18" s="152"/>
      <c r="EI18" s="152"/>
      <c r="EJ18" s="152"/>
      <c r="EK18" s="152"/>
      <c r="EL18" s="152"/>
      <c r="EM18" s="152"/>
      <c r="EN18" s="152"/>
      <c r="EO18" s="152"/>
      <c r="EP18" s="152"/>
      <c r="EQ18" s="152"/>
      <c r="ER18" s="152"/>
      <c r="ES18" s="152"/>
      <c r="ET18" s="152"/>
      <c r="EU18" s="152"/>
      <c r="EV18" s="152"/>
      <c r="EW18" s="152"/>
      <c r="EX18" s="152"/>
      <c r="EY18" s="152"/>
      <c r="EZ18" s="152"/>
      <c r="FA18" s="152"/>
      <c r="FB18" s="152"/>
      <c r="FC18" s="152"/>
      <c r="FD18" s="152"/>
      <c r="FE18" s="152"/>
      <c r="FF18" s="152"/>
      <c r="FG18" s="152"/>
      <c r="FH18" s="152"/>
      <c r="FI18" s="152"/>
      <c r="FJ18" s="152"/>
      <c r="FK18" s="152"/>
      <c r="FL18" s="152"/>
      <c r="FM18" s="152"/>
      <c r="FN18" s="152"/>
      <c r="FO18" s="152"/>
      <c r="FP18" s="152"/>
      <c r="FQ18" s="152"/>
      <c r="FR18" s="152"/>
      <c r="FS18" s="152"/>
      <c r="FT18" s="152"/>
      <c r="FU18" s="152"/>
      <c r="FV18" s="152"/>
      <c r="FW18" s="152"/>
      <c r="FX18" s="152"/>
      <c r="FY18" s="152"/>
      <c r="FZ18" s="152"/>
      <c r="GA18" s="152"/>
      <c r="GB18" s="152"/>
      <c r="GC18" s="152"/>
      <c r="GD18" s="152"/>
      <c r="GE18" s="152"/>
      <c r="GF18" s="152"/>
      <c r="GG18" s="152"/>
      <c r="GH18" s="152"/>
      <c r="GI18" s="152"/>
      <c r="GJ18" s="152"/>
      <c r="GK18" s="152"/>
      <c r="GL18" s="152"/>
      <c r="GM18" s="152"/>
      <c r="GN18" s="152"/>
      <c r="GO18" s="152"/>
      <c r="GP18" s="152"/>
      <c r="GQ18" s="152"/>
      <c r="GR18" s="152"/>
      <c r="GS18" s="152"/>
      <c r="GT18" s="152"/>
      <c r="GU18" s="152"/>
      <c r="GV18" s="152"/>
      <c r="GW18" s="152"/>
      <c r="GX18" s="152"/>
      <c r="GY18" s="152"/>
      <c r="GZ18" s="152"/>
      <c r="HA18" s="152"/>
      <c r="HB18" s="152"/>
      <c r="HC18" s="152"/>
      <c r="HD18" s="152"/>
      <c r="HE18" s="152"/>
      <c r="HF18" s="152"/>
      <c r="HG18" s="152"/>
      <c r="HH18" s="152"/>
      <c r="HI18" s="152"/>
      <c r="HJ18" s="152"/>
      <c r="HK18" s="152"/>
      <c r="HL18" s="152"/>
      <c r="HM18" s="152"/>
      <c r="HN18" s="152"/>
      <c r="HO18" s="152"/>
      <c r="HP18" s="152"/>
      <c r="HQ18" s="152"/>
      <c r="HR18" s="152"/>
      <c r="HS18" s="152"/>
      <c r="HT18" s="152"/>
      <c r="HU18" s="152"/>
      <c r="HV18" s="152"/>
      <c r="HW18" s="152"/>
      <c r="HX18" s="152"/>
      <c r="HY18" s="152"/>
      <c r="HZ18" s="152"/>
      <c r="IA18" s="152"/>
      <c r="IB18" s="152"/>
      <c r="IC18" s="152"/>
      <c r="ID18" s="152"/>
      <c r="IE18" s="152"/>
      <c r="IF18" s="152"/>
      <c r="IG18" s="152"/>
      <c r="IH18" s="152"/>
      <c r="II18" s="152"/>
      <c r="IJ18" s="152"/>
      <c r="IK18" s="152"/>
      <c r="IL18" s="152"/>
      <c r="IM18" s="152"/>
      <c r="IN18" s="152"/>
    </row>
    <row r="19" spans="1:248" ht="15.75">
      <c r="A19" s="373" t="s">
        <v>636</v>
      </c>
      <c r="B19" s="158" t="s">
        <v>2</v>
      </c>
      <c r="C19" s="276" t="s">
        <v>78</v>
      </c>
      <c r="D19" s="159">
        <v>1</v>
      </c>
      <c r="E19" s="200">
        <v>60000000</v>
      </c>
      <c r="F19" s="201">
        <v>60000000</v>
      </c>
      <c r="G19" s="202"/>
      <c r="H19" s="203"/>
      <c r="I19" s="203"/>
      <c r="J19" s="162">
        <v>45017</v>
      </c>
      <c r="K19" s="162">
        <v>45290</v>
      </c>
      <c r="L19" s="438">
        <f t="shared" ref="L19:L26" si="0">+D20/D19</f>
        <v>0</v>
      </c>
      <c r="M19" s="438">
        <f t="shared" ref="M19:M26" si="1">+E20/E19</f>
        <v>1</v>
      </c>
      <c r="N19" s="440">
        <f t="shared" ref="N19" si="2">+L19*L19/M19</f>
        <v>0</v>
      </c>
      <c r="O19" s="152"/>
      <c r="P19" s="152"/>
      <c r="Q19" s="157"/>
      <c r="R19" s="238"/>
      <c r="S19" s="238"/>
      <c r="U19" s="144"/>
      <c r="W19" s="154"/>
      <c r="X19" s="144"/>
      <c r="Y19" s="145"/>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2"/>
      <c r="BZ19" s="152"/>
      <c r="CA19" s="152"/>
      <c r="CB19" s="152"/>
      <c r="CC19" s="152"/>
      <c r="CD19" s="152"/>
      <c r="CE19" s="152"/>
      <c r="CF19" s="152"/>
      <c r="CG19" s="152"/>
      <c r="CH19" s="152"/>
      <c r="CI19" s="152"/>
      <c r="CJ19" s="152"/>
      <c r="CK19" s="152"/>
      <c r="CL19" s="152"/>
      <c r="CM19" s="152"/>
      <c r="CN19" s="152"/>
      <c r="CO19" s="152"/>
      <c r="CP19" s="152"/>
      <c r="CQ19" s="152"/>
      <c r="CR19" s="152"/>
      <c r="CS19" s="152"/>
      <c r="CT19" s="152"/>
      <c r="CU19" s="152"/>
      <c r="CV19" s="152"/>
      <c r="CW19" s="152"/>
      <c r="CX19" s="152"/>
      <c r="CY19" s="152"/>
      <c r="CZ19" s="152"/>
      <c r="DA19" s="152"/>
      <c r="DB19" s="152"/>
      <c r="DC19" s="152"/>
      <c r="DD19" s="152"/>
      <c r="DE19" s="152"/>
      <c r="DF19" s="152"/>
      <c r="DG19" s="152"/>
      <c r="DH19" s="152"/>
      <c r="DI19" s="152"/>
      <c r="DJ19" s="152"/>
      <c r="DK19" s="152"/>
      <c r="DL19" s="152"/>
      <c r="DM19" s="152"/>
      <c r="DN19" s="152"/>
      <c r="DO19" s="152"/>
      <c r="DP19" s="152"/>
      <c r="DQ19" s="152"/>
      <c r="DR19" s="152"/>
      <c r="DS19" s="152"/>
      <c r="DT19" s="152"/>
      <c r="DU19" s="152"/>
      <c r="DV19" s="152"/>
      <c r="DW19" s="152"/>
      <c r="DX19" s="152"/>
      <c r="DY19" s="152"/>
      <c r="DZ19" s="152"/>
      <c r="EA19" s="152"/>
      <c r="EB19" s="152"/>
      <c r="EC19" s="152"/>
      <c r="ED19" s="152"/>
      <c r="EE19" s="152"/>
      <c r="EF19" s="152"/>
      <c r="EG19" s="152"/>
      <c r="EH19" s="152"/>
      <c r="EI19" s="152"/>
      <c r="EJ19" s="152"/>
      <c r="EK19" s="152"/>
      <c r="EL19" s="152"/>
      <c r="EM19" s="152"/>
      <c r="EN19" s="152"/>
      <c r="EO19" s="152"/>
      <c r="EP19" s="152"/>
      <c r="EQ19" s="152"/>
      <c r="ER19" s="152"/>
      <c r="ES19" s="152"/>
      <c r="ET19" s="152"/>
      <c r="EU19" s="152"/>
      <c r="EV19" s="152"/>
      <c r="EW19" s="152"/>
      <c r="EX19" s="152"/>
      <c r="EY19" s="152"/>
      <c r="EZ19" s="152"/>
      <c r="FA19" s="152"/>
      <c r="FB19" s="152"/>
      <c r="FC19" s="152"/>
      <c r="FD19" s="152"/>
      <c r="FE19" s="152"/>
      <c r="FF19" s="152"/>
      <c r="FG19" s="152"/>
      <c r="FH19" s="152"/>
      <c r="FI19" s="152"/>
      <c r="FJ19" s="152"/>
      <c r="FK19" s="152"/>
      <c r="FL19" s="152"/>
      <c r="FM19" s="152"/>
      <c r="FN19" s="152"/>
      <c r="FO19" s="152"/>
      <c r="FP19" s="152"/>
      <c r="FQ19" s="152"/>
      <c r="FR19" s="152"/>
      <c r="FS19" s="152"/>
      <c r="FT19" s="152"/>
      <c r="FU19" s="152"/>
      <c r="FV19" s="152"/>
      <c r="FW19" s="152"/>
      <c r="FX19" s="152"/>
      <c r="FY19" s="152"/>
      <c r="FZ19" s="152"/>
      <c r="GA19" s="152"/>
      <c r="GB19" s="152"/>
      <c r="GC19" s="152"/>
      <c r="GD19" s="152"/>
      <c r="GE19" s="152"/>
      <c r="GF19" s="152"/>
      <c r="GG19" s="152"/>
      <c r="GH19" s="152"/>
      <c r="GI19" s="152"/>
      <c r="GJ19" s="152"/>
      <c r="GK19" s="152"/>
      <c r="GL19" s="152"/>
      <c r="GM19" s="152"/>
      <c r="GN19" s="152"/>
      <c r="GO19" s="152"/>
      <c r="GP19" s="152"/>
      <c r="GQ19" s="152"/>
      <c r="GR19" s="152"/>
      <c r="GS19" s="152"/>
      <c r="GT19" s="152"/>
      <c r="GU19" s="152"/>
      <c r="GV19" s="152"/>
      <c r="GW19" s="152"/>
      <c r="GX19" s="152"/>
      <c r="GY19" s="152"/>
      <c r="GZ19" s="152"/>
      <c r="HA19" s="152"/>
      <c r="HB19" s="152"/>
      <c r="HC19" s="152"/>
      <c r="HD19" s="152"/>
      <c r="HE19" s="152"/>
      <c r="HF19" s="152"/>
      <c r="HG19" s="152"/>
      <c r="HH19" s="152"/>
      <c r="HI19" s="152"/>
      <c r="HJ19" s="152"/>
      <c r="HK19" s="152"/>
      <c r="HL19" s="152"/>
      <c r="HM19" s="152"/>
      <c r="HN19" s="152"/>
      <c r="HO19" s="152"/>
      <c r="HP19" s="152"/>
      <c r="HQ19" s="152"/>
      <c r="HR19" s="152"/>
      <c r="HS19" s="152"/>
      <c r="HT19" s="152"/>
      <c r="HU19" s="152"/>
      <c r="HV19" s="152"/>
      <c r="HW19" s="152"/>
      <c r="HX19" s="152"/>
      <c r="HY19" s="152"/>
      <c r="HZ19" s="152"/>
      <c r="IA19" s="152"/>
      <c r="IB19" s="152"/>
      <c r="IC19" s="152"/>
      <c r="ID19" s="152"/>
      <c r="IE19" s="152"/>
      <c r="IF19" s="152"/>
      <c r="IG19" s="152"/>
      <c r="IH19" s="152"/>
      <c r="II19" s="152"/>
      <c r="IJ19" s="152"/>
      <c r="IK19" s="152"/>
      <c r="IL19" s="152"/>
      <c r="IM19" s="152"/>
      <c r="IN19" s="152"/>
    </row>
    <row r="20" spans="1:248" ht="15.75">
      <c r="A20" s="374"/>
      <c r="B20" s="158" t="s">
        <v>1</v>
      </c>
      <c r="C20" s="277"/>
      <c r="D20" s="159">
        <v>0</v>
      </c>
      <c r="E20" s="445">
        <v>60000000</v>
      </c>
      <c r="F20" s="201">
        <v>60000000</v>
      </c>
      <c r="G20" s="201"/>
      <c r="H20" s="201"/>
      <c r="I20" s="201"/>
      <c r="J20" s="162">
        <v>45017</v>
      </c>
      <c r="K20" s="162">
        <v>45290</v>
      </c>
      <c r="L20" s="439"/>
      <c r="M20" s="439"/>
      <c r="N20" s="441"/>
      <c r="O20" s="152"/>
      <c r="P20" s="152"/>
      <c r="Q20" s="157"/>
      <c r="R20" s="238"/>
      <c r="S20" s="238"/>
      <c r="U20" s="144"/>
      <c r="W20" s="154"/>
      <c r="X20" s="144"/>
      <c r="Y20" s="145"/>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2"/>
      <c r="CF20" s="152"/>
      <c r="CG20" s="152"/>
      <c r="CH20" s="152"/>
      <c r="CI20" s="152"/>
      <c r="CJ20" s="152"/>
      <c r="CK20" s="152"/>
      <c r="CL20" s="152"/>
      <c r="CM20" s="152"/>
      <c r="CN20" s="152"/>
      <c r="CO20" s="152"/>
      <c r="CP20" s="152"/>
      <c r="CQ20" s="152"/>
      <c r="CR20" s="152"/>
      <c r="CS20" s="152"/>
      <c r="CT20" s="152"/>
      <c r="CU20" s="152"/>
      <c r="CV20" s="152"/>
      <c r="CW20" s="152"/>
      <c r="CX20" s="152"/>
      <c r="CY20" s="152"/>
      <c r="CZ20" s="152"/>
      <c r="DA20" s="152"/>
      <c r="DB20" s="152"/>
      <c r="DC20" s="152"/>
      <c r="DD20" s="152"/>
      <c r="DE20" s="152"/>
      <c r="DF20" s="152"/>
      <c r="DG20" s="152"/>
      <c r="DH20" s="152"/>
      <c r="DI20" s="152"/>
      <c r="DJ20" s="152"/>
      <c r="DK20" s="152"/>
      <c r="DL20" s="152"/>
      <c r="DM20" s="152"/>
      <c r="DN20" s="152"/>
      <c r="DO20" s="152"/>
      <c r="DP20" s="152"/>
      <c r="DQ20" s="152"/>
      <c r="DR20" s="152"/>
      <c r="DS20" s="152"/>
      <c r="DT20" s="152"/>
      <c r="DU20" s="152"/>
      <c r="DV20" s="152"/>
      <c r="DW20" s="152"/>
      <c r="DX20" s="152"/>
      <c r="DY20" s="152"/>
      <c r="DZ20" s="152"/>
      <c r="EA20" s="152"/>
      <c r="EB20" s="152"/>
      <c r="EC20" s="152"/>
      <c r="ED20" s="152"/>
      <c r="EE20" s="152"/>
      <c r="EF20" s="152"/>
      <c r="EG20" s="152"/>
      <c r="EH20" s="152"/>
      <c r="EI20" s="152"/>
      <c r="EJ20" s="152"/>
      <c r="EK20" s="152"/>
      <c r="EL20" s="152"/>
      <c r="EM20" s="152"/>
      <c r="EN20" s="152"/>
      <c r="EO20" s="152"/>
      <c r="EP20" s="152"/>
      <c r="EQ20" s="152"/>
      <c r="ER20" s="152"/>
      <c r="ES20" s="152"/>
      <c r="ET20" s="152"/>
      <c r="EU20" s="152"/>
      <c r="EV20" s="152"/>
      <c r="EW20" s="152"/>
      <c r="EX20" s="152"/>
      <c r="EY20" s="152"/>
      <c r="EZ20" s="152"/>
      <c r="FA20" s="152"/>
      <c r="FB20" s="152"/>
      <c r="FC20" s="152"/>
      <c r="FD20" s="152"/>
      <c r="FE20" s="152"/>
      <c r="FF20" s="152"/>
      <c r="FG20" s="152"/>
      <c r="FH20" s="152"/>
      <c r="FI20" s="152"/>
      <c r="FJ20" s="152"/>
      <c r="FK20" s="152"/>
      <c r="FL20" s="152"/>
      <c r="FM20" s="152"/>
      <c r="FN20" s="152"/>
      <c r="FO20" s="152"/>
      <c r="FP20" s="152"/>
      <c r="FQ20" s="152"/>
      <c r="FR20" s="152"/>
      <c r="FS20" s="152"/>
      <c r="FT20" s="152"/>
      <c r="FU20" s="152"/>
      <c r="FV20" s="152"/>
      <c r="FW20" s="152"/>
      <c r="FX20" s="152"/>
      <c r="FY20" s="152"/>
      <c r="FZ20" s="152"/>
      <c r="GA20" s="152"/>
      <c r="GB20" s="152"/>
      <c r="GC20" s="152"/>
      <c r="GD20" s="152"/>
      <c r="GE20" s="152"/>
      <c r="GF20" s="152"/>
      <c r="GG20" s="152"/>
      <c r="GH20" s="152"/>
      <c r="GI20" s="152"/>
      <c r="GJ20" s="152"/>
      <c r="GK20" s="152"/>
      <c r="GL20" s="152"/>
      <c r="GM20" s="152"/>
      <c r="GN20" s="152"/>
      <c r="GO20" s="152"/>
      <c r="GP20" s="152"/>
      <c r="GQ20" s="152"/>
      <c r="GR20" s="152"/>
      <c r="GS20" s="152"/>
      <c r="GT20" s="152"/>
      <c r="GU20" s="152"/>
      <c r="GV20" s="152"/>
      <c r="GW20" s="152"/>
      <c r="GX20" s="152"/>
      <c r="GY20" s="152"/>
      <c r="GZ20" s="152"/>
      <c r="HA20" s="152"/>
      <c r="HB20" s="152"/>
      <c r="HC20" s="152"/>
      <c r="HD20" s="152"/>
      <c r="HE20" s="152"/>
      <c r="HF20" s="152"/>
      <c r="HG20" s="152"/>
      <c r="HH20" s="152"/>
      <c r="HI20" s="152"/>
      <c r="HJ20" s="152"/>
      <c r="HK20" s="152"/>
      <c r="HL20" s="152"/>
      <c r="HM20" s="152"/>
      <c r="HN20" s="152"/>
      <c r="HO20" s="152"/>
      <c r="HP20" s="152"/>
      <c r="HQ20" s="152"/>
      <c r="HR20" s="152"/>
      <c r="HS20" s="152"/>
      <c r="HT20" s="152"/>
      <c r="HU20" s="152"/>
      <c r="HV20" s="152"/>
      <c r="HW20" s="152"/>
      <c r="HX20" s="152"/>
      <c r="HY20" s="152"/>
      <c r="HZ20" s="152"/>
      <c r="IA20" s="152"/>
      <c r="IB20" s="152"/>
      <c r="IC20" s="152"/>
      <c r="ID20" s="152"/>
      <c r="IE20" s="152"/>
      <c r="IF20" s="152"/>
      <c r="IG20" s="152"/>
      <c r="IH20" s="152"/>
      <c r="II20" s="152"/>
      <c r="IJ20" s="152"/>
      <c r="IK20" s="152"/>
      <c r="IL20" s="152"/>
      <c r="IM20" s="152"/>
      <c r="IN20" s="152"/>
    </row>
    <row r="21" spans="1:248" ht="15.75">
      <c r="A21" s="353" t="s">
        <v>80</v>
      </c>
      <c r="B21" s="158" t="s">
        <v>2</v>
      </c>
      <c r="C21" s="276" t="s">
        <v>79</v>
      </c>
      <c r="D21" s="159">
        <v>1</v>
      </c>
      <c r="E21" s="200">
        <v>18900000</v>
      </c>
      <c r="F21" s="202"/>
      <c r="G21" s="202">
        <v>18900000</v>
      </c>
      <c r="H21" s="201"/>
      <c r="I21" s="204"/>
      <c r="J21" s="162">
        <v>45017</v>
      </c>
      <c r="K21" s="162">
        <v>45290</v>
      </c>
      <c r="L21" s="438">
        <f t="shared" ref="L21:L26" si="3">+D22/D21</f>
        <v>0</v>
      </c>
      <c r="M21" s="438">
        <f t="shared" ref="M21:M26" si="4">+E22/E21</f>
        <v>0</v>
      </c>
      <c r="N21" s="440">
        <v>0</v>
      </c>
    </row>
    <row r="22" spans="1:248" ht="15.75">
      <c r="A22" s="354"/>
      <c r="B22" s="158" t="s">
        <v>1</v>
      </c>
      <c r="C22" s="277"/>
      <c r="D22" s="159">
        <v>0</v>
      </c>
      <c r="E22" s="200">
        <v>0</v>
      </c>
      <c r="F22" s="201"/>
      <c r="G22" s="201"/>
      <c r="H22" s="201"/>
      <c r="I22" s="202"/>
      <c r="J22" s="162">
        <v>45017</v>
      </c>
      <c r="K22" s="162">
        <v>45290</v>
      </c>
      <c r="L22" s="439"/>
      <c r="M22" s="439"/>
      <c r="N22" s="441"/>
    </row>
    <row r="23" spans="1:248" ht="15.75">
      <c r="A23" s="244" t="s">
        <v>91</v>
      </c>
      <c r="B23" s="158" t="s">
        <v>2</v>
      </c>
      <c r="C23" s="276" t="s">
        <v>78</v>
      </c>
      <c r="D23" s="159">
        <v>4</v>
      </c>
      <c r="E23" s="200">
        <v>611959135</v>
      </c>
      <c r="F23" s="201">
        <v>216259135</v>
      </c>
      <c r="G23" s="201">
        <v>395700000</v>
      </c>
      <c r="H23" s="201"/>
      <c r="I23" s="202"/>
      <c r="J23" s="162">
        <v>45017</v>
      </c>
      <c r="K23" s="162">
        <v>45290</v>
      </c>
      <c r="L23" s="438">
        <f t="shared" ref="L23:L26" si="5">+D24/D23</f>
        <v>0</v>
      </c>
      <c r="M23" s="438">
        <f t="shared" ref="M23:M26" si="6">+E24/E23</f>
        <v>0.75625964795835587</v>
      </c>
      <c r="N23" s="440">
        <f t="shared" ref="N23" si="7">+L23*L23/M23</f>
        <v>0</v>
      </c>
    </row>
    <row r="24" spans="1:248" ht="15.75">
      <c r="A24" s="245"/>
      <c r="B24" s="158" t="s">
        <v>1</v>
      </c>
      <c r="C24" s="277"/>
      <c r="D24" s="159">
        <v>0</v>
      </c>
      <c r="E24" s="200">
        <v>462800000</v>
      </c>
      <c r="F24" s="201">
        <v>71400000</v>
      </c>
      <c r="G24" s="201">
        <v>391400000</v>
      </c>
      <c r="H24" s="201"/>
      <c r="I24" s="202"/>
      <c r="J24" s="162">
        <v>45017</v>
      </c>
      <c r="K24" s="162">
        <v>45290</v>
      </c>
      <c r="L24" s="439"/>
      <c r="M24" s="439"/>
      <c r="N24" s="441"/>
    </row>
    <row r="25" spans="1:248" ht="15.75">
      <c r="A25" s="278" t="s">
        <v>92</v>
      </c>
      <c r="B25" s="158" t="s">
        <v>2</v>
      </c>
      <c r="C25" s="276" t="s">
        <v>81</v>
      </c>
      <c r="D25" s="159">
        <v>1</v>
      </c>
      <c r="E25" s="200">
        <v>265826282</v>
      </c>
      <c r="F25" s="201">
        <v>250000000</v>
      </c>
      <c r="G25" s="201"/>
      <c r="H25" s="201"/>
      <c r="I25" s="202">
        <v>15826282</v>
      </c>
      <c r="J25" s="162">
        <v>45047</v>
      </c>
      <c r="K25" s="162">
        <v>45290</v>
      </c>
      <c r="L25" s="438">
        <f t="shared" ref="L25:L26" si="8">+D26/D25</f>
        <v>0</v>
      </c>
      <c r="M25" s="438">
        <f t="shared" ref="M25:M26" si="9">+E26/E25</f>
        <v>0</v>
      </c>
      <c r="N25" s="440">
        <v>0</v>
      </c>
    </row>
    <row r="26" spans="1:248" ht="15.75">
      <c r="A26" s="279"/>
      <c r="B26" s="158" t="s">
        <v>1</v>
      </c>
      <c r="C26" s="277"/>
      <c r="D26" s="159">
        <v>0</v>
      </c>
      <c r="E26" s="200">
        <v>0</v>
      </c>
      <c r="F26" s="201"/>
      <c r="G26" s="201"/>
      <c r="H26" s="201"/>
      <c r="I26" s="202"/>
      <c r="J26" s="162">
        <v>45047</v>
      </c>
      <c r="K26" s="162">
        <v>45290</v>
      </c>
      <c r="L26" s="439"/>
      <c r="M26" s="439"/>
      <c r="N26" s="441"/>
    </row>
    <row r="27" spans="1:248" ht="15.75">
      <c r="A27" s="280" t="s">
        <v>8</v>
      </c>
      <c r="B27" s="158" t="s">
        <v>2</v>
      </c>
      <c r="C27" s="276"/>
      <c r="D27" s="159"/>
      <c r="E27" s="205">
        <v>1336735268</v>
      </c>
      <c r="F27" s="205">
        <v>651778630</v>
      </c>
      <c r="G27" s="205">
        <v>669130356</v>
      </c>
      <c r="H27" s="205">
        <v>0</v>
      </c>
      <c r="I27" s="205">
        <v>15826282</v>
      </c>
      <c r="J27" s="166"/>
      <c r="K27" s="166"/>
      <c r="L27" s="274"/>
      <c r="M27" s="274"/>
      <c r="N27" s="275"/>
    </row>
    <row r="28" spans="1:248" ht="15.75">
      <c r="A28" s="280"/>
      <c r="B28" s="158" t="s">
        <v>1</v>
      </c>
      <c r="C28" s="277"/>
      <c r="D28" s="159"/>
      <c r="E28" s="205">
        <v>874996495</v>
      </c>
      <c r="F28" s="205">
        <v>238919495</v>
      </c>
      <c r="G28" s="205">
        <v>636077000</v>
      </c>
      <c r="H28" s="205">
        <v>0</v>
      </c>
      <c r="I28" s="205">
        <v>0</v>
      </c>
      <c r="J28" s="167"/>
      <c r="K28" s="167"/>
      <c r="L28" s="274"/>
      <c r="M28" s="274"/>
      <c r="N28" s="275"/>
    </row>
    <row r="29" spans="1:248">
      <c r="B29" s="168"/>
      <c r="E29" s="169"/>
      <c r="F29" s="170"/>
      <c r="G29" s="206"/>
      <c r="H29" s="154"/>
      <c r="I29" s="154" t="s">
        <v>641</v>
      </c>
      <c r="J29" s="171"/>
      <c r="K29" s="171"/>
      <c r="L29" s="170"/>
      <c r="M29" s="172"/>
      <c r="N29" s="173"/>
      <c r="O29" s="172"/>
    </row>
    <row r="30" spans="1:248" ht="15.75">
      <c r="A30" s="174" t="s">
        <v>7</v>
      </c>
      <c r="B30" s="267" t="s">
        <v>6</v>
      </c>
      <c r="C30" s="268"/>
      <c r="D30" s="269"/>
      <c r="E30" s="270" t="s">
        <v>5</v>
      </c>
      <c r="F30" s="271"/>
      <c r="G30" s="271"/>
      <c r="H30" s="271"/>
      <c r="I30" s="175"/>
      <c r="J30" s="272" t="s">
        <v>4</v>
      </c>
      <c r="K30" s="273"/>
      <c r="L30" s="273"/>
      <c r="M30" s="273"/>
      <c r="N30" s="273"/>
    </row>
    <row r="31" spans="1:248" ht="40.5" customHeight="1">
      <c r="A31" s="252" t="s">
        <v>72</v>
      </c>
      <c r="B31" s="355" t="s">
        <v>57</v>
      </c>
      <c r="C31" s="356"/>
      <c r="D31" s="357"/>
      <c r="E31" s="358" t="s">
        <v>56</v>
      </c>
      <c r="F31" s="359"/>
      <c r="G31" s="360"/>
      <c r="H31" s="176" t="s">
        <v>2</v>
      </c>
      <c r="I31" s="239">
        <v>35</v>
      </c>
      <c r="J31" s="254" t="s">
        <v>218</v>
      </c>
      <c r="K31" s="255"/>
      <c r="L31" s="255"/>
      <c r="M31" s="255"/>
      <c r="N31" s="256"/>
    </row>
    <row r="32" spans="1:248" ht="54" customHeight="1">
      <c r="A32" s="253"/>
      <c r="B32" s="257"/>
      <c r="C32" s="258"/>
      <c r="D32" s="259"/>
      <c r="E32" s="263"/>
      <c r="F32" s="264"/>
      <c r="G32" s="265"/>
      <c r="H32" s="158" t="s">
        <v>1</v>
      </c>
      <c r="I32" s="240">
        <v>19</v>
      </c>
      <c r="J32" s="321" t="s">
        <v>3</v>
      </c>
      <c r="K32" s="321"/>
      <c r="L32" s="321"/>
      <c r="M32" s="321"/>
      <c r="N32" s="321"/>
    </row>
    <row r="33" spans="1:50" ht="25.5" customHeight="1">
      <c r="A33" s="253"/>
      <c r="B33" s="355" t="s">
        <v>58</v>
      </c>
      <c r="C33" s="356"/>
      <c r="D33" s="357"/>
      <c r="E33" s="260" t="s">
        <v>209</v>
      </c>
      <c r="F33" s="261"/>
      <c r="G33" s="262"/>
      <c r="H33" s="158" t="s">
        <v>2</v>
      </c>
      <c r="I33" s="240">
        <v>200</v>
      </c>
      <c r="J33" s="361"/>
      <c r="K33" s="362"/>
      <c r="L33" s="362"/>
      <c r="M33" s="362"/>
      <c r="N33" s="363"/>
    </row>
    <row r="34" spans="1:50" ht="25.5" customHeight="1">
      <c r="A34" s="253"/>
      <c r="B34" s="257"/>
      <c r="C34" s="258"/>
      <c r="D34" s="259"/>
      <c r="E34" s="263"/>
      <c r="F34" s="264"/>
      <c r="G34" s="265"/>
      <c r="H34" s="158" t="s">
        <v>1</v>
      </c>
      <c r="I34" s="240">
        <v>0</v>
      </c>
      <c r="J34" s="364"/>
      <c r="K34" s="365"/>
      <c r="L34" s="365"/>
      <c r="M34" s="365"/>
      <c r="N34" s="366"/>
    </row>
    <row r="35" spans="1:50" ht="34.5" customHeight="1">
      <c r="A35" s="246" t="s">
        <v>0</v>
      </c>
      <c r="B35" s="247"/>
      <c r="C35" s="247"/>
      <c r="D35" s="247"/>
      <c r="E35" s="247"/>
      <c r="F35" s="247"/>
      <c r="G35" s="247"/>
      <c r="H35" s="247"/>
      <c r="I35" s="248"/>
      <c r="J35" s="367"/>
      <c r="K35" s="368"/>
      <c r="L35" s="368"/>
      <c r="M35" s="368"/>
      <c r="N35" s="369"/>
    </row>
    <row r="36" spans="1:50" ht="27" customHeight="1">
      <c r="A36" s="249"/>
      <c r="B36" s="250"/>
      <c r="C36" s="250"/>
      <c r="D36" s="250"/>
      <c r="E36" s="250"/>
      <c r="F36" s="250"/>
      <c r="G36" s="250"/>
      <c r="H36" s="250"/>
      <c r="I36" s="251"/>
      <c r="J36" s="370"/>
      <c r="K36" s="371"/>
      <c r="L36" s="371"/>
      <c r="M36" s="371"/>
      <c r="N36" s="372"/>
    </row>
    <row r="37" spans="1:50">
      <c r="A37" s="179" t="s">
        <v>237</v>
      </c>
      <c r="B37" s="179"/>
      <c r="C37" s="179"/>
      <c r="D37" s="179"/>
      <c r="E37" s="179"/>
      <c r="F37" s="179"/>
      <c r="G37" s="180"/>
      <c r="H37" s="179"/>
      <c r="I37" s="179"/>
      <c r="J37" s="207"/>
      <c r="K37" s="207"/>
      <c r="L37" s="207"/>
      <c r="M37" s="207"/>
      <c r="N37" s="207"/>
    </row>
    <row r="38" spans="1:50" ht="15.75">
      <c r="A38" s="179"/>
      <c r="B38" s="179"/>
      <c r="C38" s="179"/>
      <c r="D38" s="179"/>
      <c r="E38" s="179"/>
      <c r="F38" s="179"/>
      <c r="G38" s="180"/>
      <c r="H38" s="179"/>
      <c r="I38" s="179"/>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443"/>
      <c r="AL38" s="443"/>
      <c r="AM38" s="443"/>
      <c r="AN38" s="443"/>
      <c r="AO38" s="443"/>
      <c r="AP38" s="443"/>
      <c r="AQ38" s="443"/>
      <c r="AR38" s="443"/>
      <c r="AS38" s="443"/>
      <c r="AT38" s="443"/>
      <c r="AU38" s="443"/>
      <c r="AV38" s="443"/>
      <c r="AW38" s="443"/>
      <c r="AX38" s="443"/>
    </row>
    <row r="39" spans="1:50" ht="15.75">
      <c r="A39" s="242" t="s">
        <v>217</v>
      </c>
      <c r="B39" s="242"/>
      <c r="C39" s="242"/>
      <c r="D39" s="242"/>
      <c r="E39" s="242"/>
      <c r="F39" s="242"/>
      <c r="G39" s="242"/>
      <c r="H39" s="242"/>
      <c r="I39" s="242"/>
      <c r="J39" s="242"/>
      <c r="K39" s="242"/>
      <c r="L39" s="242"/>
      <c r="M39" s="242"/>
      <c r="N39" s="242"/>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c r="AV39" s="443"/>
      <c r="AW39" s="443"/>
      <c r="AX39" s="443"/>
    </row>
    <row r="40" spans="1:50" ht="15.75">
      <c r="A40" s="243" t="s">
        <v>47</v>
      </c>
      <c r="B40" s="243"/>
      <c r="C40" s="243"/>
      <c r="D40" s="243"/>
      <c r="E40" s="243"/>
      <c r="F40" s="243"/>
      <c r="G40" s="243"/>
      <c r="H40" s="243"/>
      <c r="I40" s="243"/>
      <c r="J40" s="243"/>
      <c r="K40" s="243"/>
      <c r="L40" s="243"/>
      <c r="M40" s="243"/>
      <c r="N40" s="2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443"/>
      <c r="AN40" s="443"/>
      <c r="AO40" s="443"/>
      <c r="AP40" s="443"/>
      <c r="AQ40" s="443"/>
      <c r="AR40" s="443"/>
      <c r="AS40" s="443"/>
      <c r="AT40" s="443"/>
      <c r="AU40" s="443"/>
      <c r="AV40" s="443"/>
      <c r="AW40" s="443"/>
      <c r="AX40" s="443"/>
    </row>
    <row r="41" spans="1:50" ht="15.75">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3"/>
      <c r="AW41" s="443"/>
      <c r="AX41" s="443"/>
    </row>
    <row r="42" spans="1:50" ht="15.75">
      <c r="F42" s="208"/>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c r="AM42" s="443"/>
      <c r="AN42" s="443"/>
      <c r="AO42" s="443"/>
      <c r="AP42" s="443"/>
      <c r="AQ42" s="443"/>
      <c r="AR42" s="443"/>
      <c r="AS42" s="443"/>
      <c r="AT42" s="443"/>
      <c r="AU42" s="443"/>
      <c r="AV42" s="443"/>
      <c r="AW42" s="443"/>
      <c r="AX42" s="443"/>
    </row>
    <row r="43" spans="1:50" ht="15.75">
      <c r="E43" s="193"/>
      <c r="F43" s="193"/>
      <c r="O43" s="443"/>
      <c r="P43" s="443"/>
      <c r="Q43" s="443"/>
      <c r="R43" s="443"/>
      <c r="S43" s="443"/>
      <c r="T43" s="443"/>
      <c r="U43" s="443"/>
      <c r="V43" s="443"/>
      <c r="W43" s="443"/>
      <c r="X43" s="443"/>
      <c r="Y43" s="443"/>
      <c r="Z43" s="443"/>
      <c r="AA43" s="443"/>
      <c r="AB43" s="443"/>
      <c r="AC43" s="443"/>
      <c r="AD43" s="443"/>
      <c r="AE43" s="443"/>
      <c r="AF43" s="443"/>
      <c r="AG43" s="443"/>
      <c r="AH43" s="443"/>
      <c r="AI43" s="443"/>
      <c r="AJ43" s="443"/>
      <c r="AK43" s="443"/>
      <c r="AL43" s="443"/>
      <c r="AM43" s="443"/>
      <c r="AN43" s="443"/>
      <c r="AO43" s="443"/>
      <c r="AP43" s="443"/>
      <c r="AQ43" s="443"/>
      <c r="AR43" s="443"/>
      <c r="AS43" s="443"/>
      <c r="AT43" s="443"/>
      <c r="AU43" s="443"/>
      <c r="AV43" s="443"/>
      <c r="AW43" s="443"/>
      <c r="AX43" s="443"/>
    </row>
    <row r="44" spans="1:50" ht="15.75">
      <c r="F44" s="195"/>
      <c r="O44" s="443"/>
      <c r="P44" s="443"/>
      <c r="Q44" s="443"/>
      <c r="R44" s="443"/>
      <c r="S44" s="443"/>
      <c r="T44" s="443"/>
      <c r="U44" s="443"/>
      <c r="V44" s="443"/>
      <c r="W44" s="443"/>
      <c r="X44" s="443"/>
      <c r="Y44" s="443"/>
      <c r="Z44" s="443"/>
      <c r="AA44" s="443"/>
      <c r="AB44" s="443"/>
      <c r="AC44" s="443"/>
      <c r="AD44" s="443"/>
      <c r="AE44" s="443"/>
      <c r="AF44" s="443"/>
      <c r="AG44" s="443"/>
      <c r="AH44" s="443"/>
      <c r="AI44" s="443"/>
      <c r="AJ44" s="443"/>
      <c r="AK44" s="443"/>
      <c r="AL44" s="443"/>
      <c r="AM44" s="443"/>
      <c r="AN44" s="443"/>
      <c r="AO44" s="443"/>
      <c r="AP44" s="443"/>
      <c r="AQ44" s="443"/>
      <c r="AR44" s="443"/>
      <c r="AS44" s="443"/>
      <c r="AT44" s="443"/>
      <c r="AU44" s="443"/>
      <c r="AV44" s="443"/>
      <c r="AW44" s="443"/>
      <c r="AX44" s="443"/>
    </row>
    <row r="45" spans="1:50" ht="15.75">
      <c r="F45" s="208"/>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443"/>
      <c r="AN45" s="443"/>
      <c r="AO45" s="443"/>
      <c r="AP45" s="443"/>
      <c r="AQ45" s="443"/>
      <c r="AR45" s="443"/>
      <c r="AS45" s="443"/>
      <c r="AT45" s="443"/>
      <c r="AU45" s="443"/>
      <c r="AV45" s="443"/>
      <c r="AW45" s="443"/>
      <c r="AX45" s="443"/>
    </row>
    <row r="46" spans="1:50" ht="15.75">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c r="AM46" s="443"/>
      <c r="AN46" s="443"/>
      <c r="AO46" s="443"/>
      <c r="AP46" s="443"/>
      <c r="AQ46" s="443"/>
      <c r="AR46" s="443"/>
      <c r="AS46" s="443"/>
      <c r="AT46" s="443"/>
      <c r="AU46" s="443"/>
      <c r="AV46" s="443"/>
      <c r="AW46" s="443"/>
      <c r="AX46" s="443"/>
    </row>
    <row r="47" spans="1:50" ht="15.75">
      <c r="F47" s="209"/>
      <c r="O47" s="443"/>
      <c r="P47" s="443"/>
      <c r="Q47" s="443"/>
      <c r="R47" s="443"/>
      <c r="S47" s="443"/>
      <c r="T47" s="443"/>
      <c r="U47" s="443"/>
      <c r="V47" s="443"/>
      <c r="W47" s="443"/>
      <c r="X47" s="443"/>
      <c r="Y47" s="443"/>
      <c r="Z47" s="443"/>
      <c r="AA47" s="443"/>
      <c r="AB47" s="443"/>
      <c r="AC47" s="443"/>
      <c r="AD47" s="443"/>
      <c r="AE47" s="443"/>
      <c r="AF47" s="443"/>
      <c r="AG47" s="443"/>
      <c r="AH47" s="443"/>
      <c r="AI47" s="443"/>
      <c r="AJ47" s="443"/>
      <c r="AK47" s="443"/>
      <c r="AL47" s="443"/>
      <c r="AM47" s="443"/>
      <c r="AN47" s="443"/>
      <c r="AO47" s="443"/>
      <c r="AP47" s="443"/>
      <c r="AQ47" s="443"/>
      <c r="AR47" s="443"/>
      <c r="AS47" s="443"/>
      <c r="AT47" s="443"/>
      <c r="AU47" s="443"/>
      <c r="AV47" s="443"/>
      <c r="AW47" s="443"/>
      <c r="AX47" s="443"/>
    </row>
    <row r="48" spans="1:50" ht="15.75">
      <c r="F48" s="209"/>
      <c r="O48" s="443"/>
      <c r="P48" s="443"/>
      <c r="Q48" s="443"/>
      <c r="R48" s="443"/>
      <c r="S48" s="443"/>
      <c r="T48" s="443"/>
      <c r="U48" s="443"/>
      <c r="V48" s="443"/>
      <c r="W48" s="443"/>
      <c r="X48" s="443"/>
      <c r="Y48" s="443"/>
      <c r="Z48" s="443"/>
      <c r="AA48" s="443"/>
      <c r="AB48" s="443"/>
      <c r="AC48" s="443"/>
      <c r="AD48" s="443"/>
      <c r="AE48" s="443"/>
      <c r="AF48" s="443"/>
      <c r="AG48" s="443"/>
      <c r="AH48" s="443"/>
      <c r="AI48" s="443"/>
      <c r="AJ48" s="443"/>
      <c r="AK48" s="443"/>
      <c r="AL48" s="443"/>
      <c r="AM48" s="443"/>
      <c r="AN48" s="443"/>
      <c r="AO48" s="443"/>
      <c r="AP48" s="443"/>
      <c r="AQ48" s="443"/>
      <c r="AR48" s="443"/>
      <c r="AS48" s="443"/>
      <c r="AT48" s="443"/>
      <c r="AU48" s="443"/>
      <c r="AV48" s="443"/>
      <c r="AW48" s="443"/>
      <c r="AX48" s="443"/>
    </row>
    <row r="49" spans="6:50" ht="15.75">
      <c r="F49" s="210"/>
      <c r="O49" s="443"/>
      <c r="P49" s="443"/>
      <c r="Q49" s="443"/>
      <c r="R49" s="443"/>
      <c r="S49" s="443"/>
      <c r="T49" s="443"/>
      <c r="U49" s="443"/>
      <c r="V49" s="443"/>
      <c r="W49" s="443"/>
      <c r="X49" s="443"/>
      <c r="Y49" s="443"/>
      <c r="Z49" s="443"/>
      <c r="AA49" s="443"/>
      <c r="AB49" s="443"/>
      <c r="AC49" s="443"/>
      <c r="AD49" s="443"/>
      <c r="AE49" s="443"/>
      <c r="AF49" s="443"/>
      <c r="AG49" s="443"/>
      <c r="AH49" s="443"/>
      <c r="AI49" s="443"/>
      <c r="AJ49" s="443"/>
      <c r="AK49" s="443"/>
      <c r="AL49" s="443"/>
      <c r="AM49" s="443"/>
      <c r="AN49" s="443"/>
      <c r="AO49" s="443"/>
      <c r="AP49" s="443"/>
      <c r="AQ49" s="443"/>
      <c r="AR49" s="443"/>
      <c r="AS49" s="443"/>
      <c r="AT49" s="443"/>
      <c r="AU49" s="443"/>
      <c r="AV49" s="443"/>
      <c r="AW49" s="443"/>
      <c r="AX49" s="443"/>
    </row>
    <row r="50" spans="6:50" ht="15.75">
      <c r="O50" s="443"/>
      <c r="P50" s="443"/>
      <c r="Q50" s="443"/>
      <c r="R50" s="443"/>
      <c r="S50" s="443"/>
      <c r="T50" s="443"/>
      <c r="U50" s="443"/>
      <c r="V50" s="443"/>
      <c r="W50" s="443"/>
      <c r="X50" s="443"/>
      <c r="Y50" s="443"/>
      <c r="Z50" s="443"/>
      <c r="AA50" s="443"/>
      <c r="AB50" s="443"/>
      <c r="AC50" s="443"/>
      <c r="AD50" s="443"/>
      <c r="AE50" s="443"/>
      <c r="AF50" s="443"/>
      <c r="AG50" s="443"/>
      <c r="AH50" s="443"/>
      <c r="AI50" s="443"/>
      <c r="AJ50" s="443"/>
      <c r="AK50" s="443"/>
      <c r="AL50" s="443"/>
      <c r="AM50" s="443"/>
      <c r="AN50" s="443"/>
      <c r="AO50" s="443"/>
      <c r="AP50" s="443"/>
      <c r="AQ50" s="443"/>
      <c r="AR50" s="443"/>
      <c r="AS50" s="443"/>
      <c r="AT50" s="443"/>
      <c r="AU50" s="443"/>
      <c r="AV50" s="443"/>
      <c r="AW50" s="443"/>
      <c r="AX50" s="443"/>
    </row>
    <row r="51" spans="6:50" ht="15.75">
      <c r="O51" s="443"/>
      <c r="P51" s="443"/>
      <c r="Q51" s="443"/>
      <c r="R51" s="443"/>
      <c r="S51" s="443"/>
      <c r="T51" s="443"/>
      <c r="U51" s="443"/>
      <c r="V51" s="443"/>
      <c r="W51" s="443"/>
      <c r="X51" s="443"/>
      <c r="Y51" s="443"/>
      <c r="Z51" s="443"/>
      <c r="AA51" s="443"/>
      <c r="AB51" s="443"/>
      <c r="AC51" s="443"/>
      <c r="AD51" s="443"/>
      <c r="AE51" s="443"/>
      <c r="AF51" s="443"/>
      <c r="AG51" s="443"/>
      <c r="AH51" s="443"/>
      <c r="AI51" s="443"/>
      <c r="AJ51" s="443"/>
      <c r="AK51" s="443"/>
      <c r="AL51" s="443"/>
      <c r="AM51" s="443"/>
      <c r="AN51" s="443"/>
      <c r="AO51" s="443"/>
      <c r="AP51" s="443"/>
      <c r="AQ51" s="443"/>
      <c r="AR51" s="443"/>
      <c r="AS51" s="443"/>
      <c r="AT51" s="443"/>
      <c r="AU51" s="443"/>
      <c r="AV51" s="443"/>
      <c r="AW51" s="443"/>
      <c r="AX51" s="443"/>
    </row>
    <row r="52" spans="6:50" ht="15.75">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3"/>
      <c r="AL52" s="443"/>
      <c r="AM52" s="443"/>
      <c r="AN52" s="443"/>
      <c r="AO52" s="443"/>
      <c r="AP52" s="443"/>
      <c r="AQ52" s="443"/>
      <c r="AR52" s="443"/>
      <c r="AS52" s="443"/>
      <c r="AT52" s="443"/>
      <c r="AU52" s="443"/>
      <c r="AV52" s="443"/>
      <c r="AW52" s="443"/>
      <c r="AX52" s="443"/>
    </row>
    <row r="53" spans="6:50" ht="15.75">
      <c r="O53" s="443"/>
      <c r="P53" s="443"/>
      <c r="Q53" s="443"/>
      <c r="R53" s="443"/>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3"/>
      <c r="AS53" s="443"/>
      <c r="AT53" s="443"/>
      <c r="AU53" s="443"/>
      <c r="AV53" s="443"/>
      <c r="AW53" s="443"/>
      <c r="AX53" s="443"/>
    </row>
    <row r="54" spans="6:50" ht="15.75">
      <c r="O54" s="443"/>
      <c r="P54" s="443"/>
      <c r="Q54" s="443"/>
      <c r="R54" s="443"/>
      <c r="S54" s="443"/>
      <c r="T54" s="443"/>
      <c r="U54" s="443"/>
      <c r="V54" s="443"/>
      <c r="W54" s="443"/>
      <c r="X54" s="443"/>
      <c r="Y54" s="443"/>
      <c r="Z54" s="443"/>
      <c r="AA54" s="443"/>
      <c r="AB54" s="443"/>
      <c r="AC54" s="443"/>
      <c r="AD54" s="443"/>
      <c r="AE54" s="443"/>
      <c r="AF54" s="443"/>
      <c r="AG54" s="443"/>
      <c r="AH54" s="443"/>
      <c r="AI54" s="443"/>
      <c r="AJ54" s="443"/>
      <c r="AK54" s="443"/>
      <c r="AL54" s="443"/>
      <c r="AM54" s="443"/>
      <c r="AN54" s="443"/>
      <c r="AO54" s="443"/>
      <c r="AP54" s="443"/>
      <c r="AQ54" s="443"/>
      <c r="AR54" s="443"/>
      <c r="AS54" s="443"/>
      <c r="AT54" s="443"/>
      <c r="AU54" s="443"/>
      <c r="AV54" s="443"/>
      <c r="AW54" s="443"/>
      <c r="AX54" s="443"/>
    </row>
    <row r="55" spans="6:50" ht="15.75">
      <c r="O55" s="443"/>
      <c r="P55" s="443"/>
      <c r="Q55" s="443"/>
      <c r="R55" s="443"/>
      <c r="S55" s="443"/>
      <c r="T55" s="443"/>
      <c r="U55" s="443"/>
      <c r="V55" s="443"/>
      <c r="W55" s="443"/>
      <c r="X55" s="443"/>
      <c r="Y55" s="443"/>
      <c r="Z55" s="443"/>
      <c r="AA55" s="443"/>
      <c r="AB55" s="443"/>
      <c r="AC55" s="443"/>
      <c r="AD55" s="443"/>
      <c r="AE55" s="443"/>
      <c r="AF55" s="443"/>
      <c r="AG55" s="443"/>
      <c r="AH55" s="443"/>
      <c r="AI55" s="443"/>
      <c r="AJ55" s="443"/>
      <c r="AK55" s="443"/>
      <c r="AL55" s="443"/>
      <c r="AM55" s="443"/>
      <c r="AN55" s="443"/>
      <c r="AO55" s="443"/>
      <c r="AP55" s="443"/>
      <c r="AQ55" s="443"/>
      <c r="AR55" s="443"/>
      <c r="AS55" s="443"/>
      <c r="AT55" s="443"/>
      <c r="AU55" s="443"/>
      <c r="AV55" s="443"/>
      <c r="AW55" s="443"/>
      <c r="AX55" s="443"/>
    </row>
    <row r="56" spans="6:50" ht="15.75">
      <c r="O56" s="443"/>
      <c r="P56" s="443"/>
      <c r="Q56" s="443"/>
      <c r="R56" s="443"/>
      <c r="S56" s="443"/>
      <c r="T56" s="443"/>
      <c r="U56" s="443"/>
      <c r="V56" s="443"/>
      <c r="W56" s="443"/>
      <c r="X56" s="443"/>
      <c r="Y56" s="443"/>
      <c r="Z56" s="443"/>
      <c r="AA56" s="443"/>
      <c r="AB56" s="443"/>
      <c r="AC56" s="443"/>
      <c r="AD56" s="443"/>
      <c r="AE56" s="443"/>
      <c r="AF56" s="443"/>
      <c r="AG56" s="443"/>
      <c r="AH56" s="443"/>
      <c r="AI56" s="443"/>
      <c r="AJ56" s="443"/>
      <c r="AK56" s="443"/>
      <c r="AL56" s="443"/>
      <c r="AM56" s="443"/>
      <c r="AN56" s="443"/>
      <c r="AO56" s="443"/>
      <c r="AP56" s="443"/>
      <c r="AQ56" s="443"/>
      <c r="AR56" s="443"/>
      <c r="AS56" s="443"/>
      <c r="AT56" s="443"/>
      <c r="AU56" s="443"/>
      <c r="AV56" s="443"/>
      <c r="AW56" s="443"/>
      <c r="AX56" s="443"/>
    </row>
    <row r="57" spans="6:50" ht="15.75">
      <c r="O57" s="443"/>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3"/>
    </row>
    <row r="58" spans="6:50" ht="15.75">
      <c r="O58" s="443"/>
      <c r="P58" s="443"/>
      <c r="Q58" s="443"/>
      <c r="R58" s="443"/>
      <c r="S58" s="443"/>
      <c r="T58" s="443"/>
      <c r="U58" s="443"/>
      <c r="V58" s="443"/>
      <c r="W58" s="443"/>
      <c r="X58" s="443"/>
      <c r="Y58" s="443"/>
      <c r="Z58" s="443"/>
      <c r="AA58" s="443"/>
      <c r="AB58" s="443"/>
      <c r="AC58" s="443"/>
      <c r="AD58" s="443"/>
      <c r="AE58" s="443"/>
      <c r="AF58" s="443"/>
      <c r="AG58" s="443"/>
      <c r="AH58" s="443"/>
      <c r="AI58" s="443"/>
      <c r="AJ58" s="443"/>
      <c r="AK58" s="443"/>
      <c r="AL58" s="443"/>
      <c r="AM58" s="443"/>
      <c r="AN58" s="443"/>
      <c r="AO58" s="443"/>
      <c r="AP58" s="443"/>
      <c r="AQ58" s="443"/>
      <c r="AR58" s="443"/>
      <c r="AS58" s="443"/>
      <c r="AT58" s="443"/>
      <c r="AU58" s="443"/>
      <c r="AV58" s="443"/>
      <c r="AW58" s="443"/>
      <c r="AX58" s="443"/>
    </row>
    <row r="59" spans="6:50" ht="15.75">
      <c r="O59" s="443"/>
      <c r="P59" s="443"/>
      <c r="Q59" s="443"/>
      <c r="R59" s="443"/>
      <c r="S59" s="443"/>
      <c r="T59" s="443"/>
      <c r="U59" s="443"/>
      <c r="V59" s="443"/>
      <c r="W59" s="443"/>
      <c r="X59" s="443"/>
      <c r="Y59" s="443"/>
      <c r="Z59" s="443"/>
      <c r="AA59" s="443"/>
      <c r="AB59" s="443"/>
      <c r="AC59" s="443"/>
      <c r="AD59" s="443"/>
      <c r="AE59" s="443"/>
      <c r="AF59" s="443"/>
      <c r="AG59" s="443"/>
      <c r="AH59" s="443"/>
      <c r="AI59" s="443"/>
      <c r="AJ59" s="443"/>
      <c r="AK59" s="443"/>
      <c r="AL59" s="443"/>
      <c r="AM59" s="443"/>
      <c r="AN59" s="443"/>
      <c r="AO59" s="443"/>
      <c r="AP59" s="443"/>
      <c r="AQ59" s="443"/>
      <c r="AR59" s="443"/>
      <c r="AS59" s="443"/>
      <c r="AT59" s="443"/>
      <c r="AU59" s="443"/>
      <c r="AV59" s="443"/>
      <c r="AW59" s="443"/>
      <c r="AX59" s="443"/>
    </row>
    <row r="60" spans="6:50" ht="15.75">
      <c r="O60" s="443"/>
      <c r="P60" s="443"/>
      <c r="Q60" s="443"/>
      <c r="R60" s="443"/>
      <c r="S60" s="443"/>
      <c r="T60" s="443"/>
      <c r="U60" s="443"/>
      <c r="V60" s="443"/>
      <c r="W60" s="443"/>
      <c r="X60" s="443"/>
      <c r="Y60" s="443"/>
      <c r="Z60" s="443"/>
      <c r="AA60" s="443"/>
      <c r="AB60" s="443"/>
      <c r="AC60" s="443"/>
      <c r="AD60" s="443"/>
      <c r="AE60" s="443"/>
      <c r="AF60" s="443"/>
      <c r="AG60" s="443"/>
      <c r="AH60" s="443"/>
      <c r="AI60" s="443"/>
      <c r="AJ60" s="443"/>
      <c r="AK60" s="443"/>
      <c r="AL60" s="443"/>
      <c r="AM60" s="443"/>
      <c r="AN60" s="443"/>
      <c r="AO60" s="443"/>
      <c r="AP60" s="443"/>
      <c r="AQ60" s="443"/>
      <c r="AR60" s="443"/>
      <c r="AS60" s="443"/>
      <c r="AT60" s="443"/>
      <c r="AU60" s="443"/>
      <c r="AV60" s="443"/>
      <c r="AW60" s="443"/>
      <c r="AX60" s="443"/>
    </row>
    <row r="61" spans="6:50" ht="15.75">
      <c r="O61" s="443"/>
      <c r="P61" s="443"/>
      <c r="Q61" s="443"/>
      <c r="R61" s="443"/>
      <c r="S61" s="443"/>
      <c r="T61" s="443"/>
      <c r="U61" s="443"/>
      <c r="V61" s="443"/>
      <c r="W61" s="443"/>
      <c r="X61" s="443"/>
      <c r="Y61" s="443"/>
      <c r="Z61" s="443"/>
      <c r="AA61" s="443"/>
      <c r="AB61" s="443"/>
      <c r="AC61" s="443"/>
      <c r="AD61" s="443"/>
      <c r="AE61" s="443"/>
      <c r="AF61" s="443"/>
      <c r="AG61" s="443"/>
      <c r="AH61" s="443"/>
      <c r="AI61" s="443"/>
      <c r="AJ61" s="443"/>
      <c r="AK61" s="443"/>
      <c r="AL61" s="443"/>
      <c r="AM61" s="443"/>
      <c r="AN61" s="443"/>
      <c r="AO61" s="443"/>
      <c r="AP61" s="443"/>
      <c r="AQ61" s="443"/>
      <c r="AR61" s="443"/>
      <c r="AS61" s="443"/>
      <c r="AT61" s="443"/>
      <c r="AU61" s="443"/>
      <c r="AV61" s="443"/>
      <c r="AW61" s="443"/>
      <c r="AX61" s="443"/>
    </row>
    <row r="62" spans="6:50" ht="15.75">
      <c r="O62" s="443"/>
      <c r="P62" s="443"/>
      <c r="Q62" s="443"/>
      <c r="R62" s="443"/>
      <c r="S62" s="443"/>
      <c r="T62" s="443"/>
      <c r="U62" s="443"/>
      <c r="V62" s="443"/>
      <c r="W62" s="443"/>
      <c r="X62" s="443"/>
      <c r="Y62" s="443"/>
      <c r="Z62" s="443"/>
      <c r="AA62" s="443"/>
      <c r="AB62" s="443"/>
      <c r="AC62" s="443"/>
      <c r="AD62" s="443"/>
      <c r="AE62" s="443"/>
      <c r="AF62" s="443"/>
      <c r="AG62" s="443"/>
      <c r="AH62" s="443"/>
      <c r="AI62" s="443"/>
      <c r="AJ62" s="443"/>
      <c r="AK62" s="443"/>
      <c r="AL62" s="443"/>
      <c r="AM62" s="443"/>
      <c r="AN62" s="443"/>
      <c r="AO62" s="443"/>
      <c r="AP62" s="443"/>
      <c r="AQ62" s="443"/>
      <c r="AR62" s="443"/>
      <c r="AS62" s="443"/>
      <c r="AT62" s="443"/>
      <c r="AU62" s="443"/>
      <c r="AV62" s="443"/>
      <c r="AW62" s="443"/>
      <c r="AX62" s="443"/>
    </row>
    <row r="63" spans="6:50" ht="15.75">
      <c r="O63" s="443"/>
      <c r="P63" s="443"/>
      <c r="Q63" s="443"/>
      <c r="R63" s="443"/>
      <c r="S63" s="443"/>
      <c r="T63" s="443"/>
      <c r="U63" s="443"/>
      <c r="V63" s="443"/>
      <c r="W63" s="443"/>
      <c r="X63" s="443"/>
      <c r="Y63" s="443"/>
      <c r="Z63" s="443"/>
      <c r="AA63" s="443"/>
      <c r="AB63" s="443"/>
      <c r="AC63" s="443"/>
      <c r="AD63" s="443"/>
      <c r="AE63" s="443"/>
      <c r="AF63" s="443"/>
      <c r="AG63" s="443"/>
      <c r="AH63" s="443"/>
      <c r="AI63" s="443"/>
      <c r="AJ63" s="443"/>
      <c r="AK63" s="443"/>
      <c r="AL63" s="443"/>
      <c r="AM63" s="443"/>
      <c r="AN63" s="443"/>
      <c r="AO63" s="443"/>
      <c r="AP63" s="443"/>
      <c r="AQ63" s="443"/>
      <c r="AR63" s="443"/>
      <c r="AS63" s="443"/>
      <c r="AT63" s="443"/>
      <c r="AU63" s="443"/>
      <c r="AV63" s="443"/>
      <c r="AW63" s="443"/>
      <c r="AX63" s="443"/>
    </row>
    <row r="64" spans="6:50" ht="15.75">
      <c r="O64" s="443"/>
      <c r="P64" s="443"/>
      <c r="Q64" s="443"/>
      <c r="R64" s="443"/>
      <c r="S64" s="443"/>
      <c r="T64" s="443"/>
      <c r="U64" s="443"/>
      <c r="V64" s="443"/>
      <c r="W64" s="443"/>
      <c r="X64" s="443"/>
      <c r="Y64" s="443"/>
      <c r="Z64" s="443"/>
      <c r="AA64" s="443"/>
      <c r="AB64" s="443"/>
      <c r="AC64" s="443"/>
      <c r="AD64" s="443"/>
      <c r="AE64" s="443"/>
      <c r="AF64" s="443"/>
      <c r="AG64" s="443"/>
      <c r="AH64" s="443"/>
      <c r="AI64" s="443"/>
      <c r="AJ64" s="443"/>
      <c r="AK64" s="443"/>
      <c r="AL64" s="443"/>
      <c r="AM64" s="443"/>
      <c r="AN64" s="443"/>
      <c r="AO64" s="443"/>
      <c r="AP64" s="443"/>
      <c r="AQ64" s="443"/>
      <c r="AR64" s="443"/>
      <c r="AS64" s="443"/>
      <c r="AT64" s="443"/>
      <c r="AU64" s="443"/>
      <c r="AV64" s="443"/>
      <c r="AW64" s="443"/>
      <c r="AX64" s="443"/>
    </row>
    <row r="65" spans="15:50" ht="15.75">
      <c r="O65" s="443"/>
      <c r="P65" s="443"/>
      <c r="Q65" s="443"/>
      <c r="R65" s="443"/>
      <c r="S65" s="443"/>
      <c r="T65" s="443"/>
      <c r="U65" s="443"/>
      <c r="V65" s="443"/>
      <c r="W65" s="443"/>
      <c r="X65" s="443"/>
      <c r="Y65" s="443"/>
      <c r="Z65" s="443"/>
      <c r="AA65" s="443"/>
      <c r="AB65" s="443"/>
      <c r="AC65" s="443"/>
      <c r="AD65" s="443"/>
      <c r="AE65" s="443"/>
      <c r="AF65" s="443"/>
      <c r="AG65" s="443"/>
      <c r="AH65" s="443"/>
      <c r="AI65" s="443"/>
      <c r="AJ65" s="443"/>
      <c r="AK65" s="443"/>
      <c r="AL65" s="443"/>
      <c r="AM65" s="443"/>
      <c r="AN65" s="443"/>
      <c r="AO65" s="443"/>
      <c r="AP65" s="443"/>
      <c r="AQ65" s="443"/>
      <c r="AR65" s="443"/>
      <c r="AS65" s="443"/>
      <c r="AT65" s="443"/>
      <c r="AU65" s="443"/>
      <c r="AV65" s="443"/>
      <c r="AW65" s="443"/>
      <c r="AX65" s="443"/>
    </row>
    <row r="66" spans="15:50" ht="15.75">
      <c r="O66" s="443"/>
      <c r="P66" s="443"/>
      <c r="Q66" s="443"/>
      <c r="R66" s="443"/>
      <c r="S66" s="443"/>
      <c r="T66" s="443"/>
      <c r="U66" s="443"/>
      <c r="V66" s="443"/>
      <c r="W66" s="443"/>
      <c r="X66" s="443"/>
      <c r="Y66" s="443"/>
      <c r="Z66" s="443"/>
      <c r="AA66" s="443"/>
      <c r="AB66" s="443"/>
      <c r="AC66" s="443"/>
      <c r="AD66" s="443"/>
      <c r="AE66" s="443"/>
      <c r="AF66" s="443"/>
      <c r="AG66" s="443"/>
      <c r="AH66" s="443"/>
      <c r="AI66" s="443"/>
      <c r="AJ66" s="443"/>
      <c r="AK66" s="443"/>
      <c r="AL66" s="443"/>
      <c r="AM66" s="443"/>
      <c r="AN66" s="443"/>
      <c r="AO66" s="443"/>
      <c r="AP66" s="443"/>
      <c r="AQ66" s="443"/>
      <c r="AR66" s="443"/>
      <c r="AS66" s="443"/>
      <c r="AT66" s="443"/>
      <c r="AU66" s="443"/>
      <c r="AV66" s="443"/>
      <c r="AW66" s="443"/>
      <c r="AX66" s="443"/>
    </row>
    <row r="67" spans="15:50" ht="15.75">
      <c r="O67" s="443"/>
      <c r="P67" s="443"/>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3"/>
      <c r="AR67" s="443"/>
      <c r="AS67" s="443"/>
      <c r="AT67" s="443"/>
      <c r="AU67" s="443"/>
      <c r="AV67" s="443"/>
      <c r="AW67" s="443"/>
      <c r="AX67" s="443"/>
    </row>
    <row r="68" spans="15:50" ht="15.75">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Q68" s="443"/>
      <c r="AR68" s="443"/>
      <c r="AS68" s="443"/>
      <c r="AT68" s="443"/>
      <c r="AU68" s="443"/>
      <c r="AV68" s="443"/>
      <c r="AW68" s="443"/>
      <c r="AX68" s="443"/>
    </row>
    <row r="69" spans="15:50" ht="15.75">
      <c r="O69" s="443"/>
      <c r="P69" s="443"/>
      <c r="Q69" s="443"/>
      <c r="R69" s="443"/>
      <c r="S69" s="443"/>
      <c r="T69" s="443"/>
      <c r="U69" s="443"/>
      <c r="V69" s="443"/>
      <c r="W69" s="443"/>
      <c r="X69" s="443"/>
      <c r="Y69" s="443"/>
      <c r="Z69" s="443"/>
      <c r="AA69" s="443"/>
      <c r="AB69" s="443"/>
      <c r="AC69" s="443"/>
      <c r="AD69" s="443"/>
      <c r="AE69" s="443"/>
      <c r="AF69" s="443"/>
      <c r="AG69" s="443"/>
      <c r="AH69" s="443"/>
      <c r="AI69" s="443"/>
      <c r="AJ69" s="443"/>
      <c r="AK69" s="443"/>
      <c r="AL69" s="443"/>
      <c r="AM69" s="443"/>
      <c r="AN69" s="443"/>
      <c r="AO69" s="443"/>
      <c r="AP69" s="443"/>
      <c r="AQ69" s="443"/>
      <c r="AR69" s="443"/>
      <c r="AS69" s="443"/>
      <c r="AT69" s="443"/>
      <c r="AU69" s="443"/>
      <c r="AV69" s="443"/>
      <c r="AW69" s="443"/>
      <c r="AX69" s="443"/>
    </row>
    <row r="70" spans="15:50" ht="15.75">
      <c r="O70" s="443"/>
      <c r="P70" s="443"/>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3"/>
      <c r="AR70" s="443"/>
      <c r="AS70" s="443"/>
      <c r="AT70" s="443"/>
      <c r="AU70" s="443"/>
      <c r="AV70" s="443"/>
      <c r="AW70" s="443"/>
      <c r="AX70" s="443"/>
    </row>
  </sheetData>
  <mergeCells count="88">
    <mergeCell ref="L25:L26"/>
    <mergeCell ref="M25:M26"/>
    <mergeCell ref="N25:N26"/>
    <mergeCell ref="L21:L22"/>
    <mergeCell ref="M21:M22"/>
    <mergeCell ref="N21:N22"/>
    <mergeCell ref="L23:L24"/>
    <mergeCell ref="M23:M24"/>
    <mergeCell ref="N23:N24"/>
    <mergeCell ref="M17:M18"/>
    <mergeCell ref="N17:N18"/>
    <mergeCell ref="L19:L20"/>
    <mergeCell ref="M19:M20"/>
    <mergeCell ref="N19:N20"/>
    <mergeCell ref="A19:A20"/>
    <mergeCell ref="C19:C20"/>
    <mergeCell ref="A1:A4"/>
    <mergeCell ref="B1:H2"/>
    <mergeCell ref="I1:L1"/>
    <mergeCell ref="A5:N5"/>
    <mergeCell ref="A6:N6"/>
    <mergeCell ref="B7:N7"/>
    <mergeCell ref="B8:F8"/>
    <mergeCell ref="J8:N8"/>
    <mergeCell ref="M1:N4"/>
    <mergeCell ref="I2:L2"/>
    <mergeCell ref="B3:H4"/>
    <mergeCell ref="I3:L3"/>
    <mergeCell ref="I4:L4"/>
    <mergeCell ref="L17:L18"/>
    <mergeCell ref="Q8:U8"/>
    <mergeCell ref="A9:F9"/>
    <mergeCell ref="K9:M9"/>
    <mergeCell ref="A10:F10"/>
    <mergeCell ref="K10:M10"/>
    <mergeCell ref="R10:T10"/>
    <mergeCell ref="G8:I13"/>
    <mergeCell ref="K11:M11"/>
    <mergeCell ref="A12:F12"/>
    <mergeCell ref="R11:T11"/>
    <mergeCell ref="K12:M12"/>
    <mergeCell ref="R12:T12"/>
    <mergeCell ref="K13:M13"/>
    <mergeCell ref="R13:S13"/>
    <mergeCell ref="A11:F11"/>
    <mergeCell ref="R15:S15"/>
    <mergeCell ref="R16:S16"/>
    <mergeCell ref="A17:A18"/>
    <mergeCell ref="C17:C18"/>
    <mergeCell ref="F14:I15"/>
    <mergeCell ref="J14:K15"/>
    <mergeCell ref="L14:N14"/>
    <mergeCell ref="R14:S14"/>
    <mergeCell ref="L15:L16"/>
    <mergeCell ref="A14:A16"/>
    <mergeCell ref="B14:B16"/>
    <mergeCell ref="C14:C16"/>
    <mergeCell ref="D14:D16"/>
    <mergeCell ref="E14:E16"/>
    <mergeCell ref="N15:N16"/>
    <mergeCell ref="M15:M16"/>
    <mergeCell ref="A40:N40"/>
    <mergeCell ref="B13:F13"/>
    <mergeCell ref="A31:A34"/>
    <mergeCell ref="B31:D32"/>
    <mergeCell ref="E31:G32"/>
    <mergeCell ref="B33:D34"/>
    <mergeCell ref="E33:G34"/>
    <mergeCell ref="J33:N34"/>
    <mergeCell ref="A27:A28"/>
    <mergeCell ref="C27:C28"/>
    <mergeCell ref="L27:L28"/>
    <mergeCell ref="M27:M28"/>
    <mergeCell ref="N27:N28"/>
    <mergeCell ref="B30:D30"/>
    <mergeCell ref="A35:I36"/>
    <mergeCell ref="J35:N36"/>
    <mergeCell ref="A39:N39"/>
    <mergeCell ref="E30:H30"/>
    <mergeCell ref="J30:N30"/>
    <mergeCell ref="J31:N31"/>
    <mergeCell ref="J32:N32"/>
    <mergeCell ref="A25:A26"/>
    <mergeCell ref="C25:C26"/>
    <mergeCell ref="A21:A22"/>
    <mergeCell ref="C21:C22"/>
    <mergeCell ref="A23:A24"/>
    <mergeCell ref="C23:C24"/>
  </mergeCells>
  <pageMargins left="0.7" right="0.7" top="0.75" bottom="0.75" header="0.3" footer="0.3"/>
  <drawing r:id="rId1"/>
  <legacyDrawing r:id="rId2"/>
  <oleObjects>
    <mc:AlternateContent xmlns:mc="http://schemas.openxmlformats.org/markup-compatibility/2006">
      <mc:Choice Requires="x14">
        <oleObject shapeId="12289" r:id="rId3">
          <objectPr defaultSize="0" autoPict="0" r:id="rId4">
            <anchor moveWithCells="1" sizeWithCells="1">
              <from>
                <xdr:col>0</xdr:col>
                <xdr:colOff>419100</xdr:colOff>
                <xdr:row>0</xdr:row>
                <xdr:rowOff>76200</xdr:rowOff>
              </from>
              <to>
                <xdr:col>0</xdr:col>
                <xdr:colOff>4200525</xdr:colOff>
                <xdr:row>3</xdr:row>
                <xdr:rowOff>238125</xdr:rowOff>
              </to>
            </anchor>
          </objectPr>
        </oleObject>
      </mc:Choice>
      <mc:Fallback>
        <oleObject shapeId="12289"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zoomScale="85" zoomScaleNormal="85" workbookViewId="0">
      <selection activeCell="D4" sqref="D4"/>
    </sheetView>
  </sheetViews>
  <sheetFormatPr baseColWidth="10" defaultRowHeight="15"/>
  <cols>
    <col min="1" max="1" width="36.28515625" customWidth="1"/>
    <col min="2" max="2" width="24" customWidth="1"/>
    <col min="3" max="3" width="14.5703125" customWidth="1"/>
    <col min="4" max="4" width="62.85546875" customWidth="1"/>
    <col min="5" max="5" width="15.140625" customWidth="1"/>
    <col min="6" max="6" width="25.5703125" customWidth="1"/>
    <col min="7" max="7" width="18.28515625" style="7" bestFit="1" customWidth="1"/>
    <col min="8" max="8" width="14.85546875" bestFit="1" customWidth="1"/>
    <col min="9" max="9" width="6.140625" customWidth="1"/>
    <col min="10" max="10" width="11.7109375" bestFit="1" customWidth="1"/>
    <col min="11" max="11" width="30.85546875" bestFit="1" customWidth="1"/>
    <col min="12" max="12" width="17" bestFit="1" customWidth="1"/>
  </cols>
  <sheetData>
    <row r="1" spans="1:13" ht="15.75">
      <c r="A1" s="1" t="s">
        <v>116</v>
      </c>
      <c r="B1" s="1" t="s">
        <v>187</v>
      </c>
      <c r="C1" s="1" t="s">
        <v>188</v>
      </c>
      <c r="D1" s="1" t="s">
        <v>27</v>
      </c>
      <c r="E1" s="2" t="s">
        <v>186</v>
      </c>
      <c r="F1" s="2" t="s">
        <v>115</v>
      </c>
      <c r="G1" s="6" t="s">
        <v>26</v>
      </c>
      <c r="H1" s="3" t="s">
        <v>14</v>
      </c>
      <c r="I1" s="3" t="s">
        <v>13</v>
      </c>
      <c r="J1" s="3" t="s">
        <v>12</v>
      </c>
      <c r="K1" s="3" t="s">
        <v>640</v>
      </c>
      <c r="L1" s="18">
        <v>143004000</v>
      </c>
    </row>
    <row r="2" spans="1:13" ht="63">
      <c r="A2" s="4" t="s">
        <v>146</v>
      </c>
      <c r="B2" s="4" t="s">
        <v>202</v>
      </c>
      <c r="C2" s="4" t="s">
        <v>311</v>
      </c>
      <c r="D2" s="4" t="s">
        <v>310</v>
      </c>
      <c r="E2" s="4" t="s">
        <v>112</v>
      </c>
      <c r="F2" s="4" t="s">
        <v>189</v>
      </c>
      <c r="G2" s="4">
        <v>44450000</v>
      </c>
      <c r="I2" s="4">
        <v>18</v>
      </c>
      <c r="J2" s="4"/>
      <c r="K2" s="5"/>
      <c r="L2" t="s">
        <v>192</v>
      </c>
      <c r="M2" t="s">
        <v>193</v>
      </c>
    </row>
    <row r="3" spans="1:13" ht="63">
      <c r="A3" s="4" t="s">
        <v>142</v>
      </c>
      <c r="B3" s="4" t="s">
        <v>203</v>
      </c>
      <c r="C3" s="4" t="s">
        <v>301</v>
      </c>
      <c r="D3" s="4" t="s">
        <v>300</v>
      </c>
      <c r="E3" s="4" t="s">
        <v>236</v>
      </c>
      <c r="F3" s="4" t="s">
        <v>189</v>
      </c>
      <c r="G3" s="4">
        <v>25200000</v>
      </c>
      <c r="I3" s="4">
        <v>17</v>
      </c>
      <c r="J3" s="4"/>
      <c r="L3" t="s">
        <v>194</v>
      </c>
      <c r="M3" t="s">
        <v>195</v>
      </c>
    </row>
    <row r="4" spans="1:13" ht="63">
      <c r="A4" s="4" t="s">
        <v>142</v>
      </c>
      <c r="B4" s="4" t="s">
        <v>203</v>
      </c>
      <c r="C4" s="4" t="s">
        <v>279</v>
      </c>
      <c r="D4" s="4" t="s">
        <v>278</v>
      </c>
      <c r="E4" s="4" t="s">
        <v>93</v>
      </c>
      <c r="F4" s="4" t="s">
        <v>189</v>
      </c>
      <c r="G4" s="4">
        <v>17850000</v>
      </c>
      <c r="I4" s="4">
        <v>17</v>
      </c>
      <c r="J4" s="4"/>
      <c r="L4" t="s">
        <v>196</v>
      </c>
      <c r="M4" t="s">
        <v>197</v>
      </c>
    </row>
    <row r="5" spans="1:13" ht="78.75">
      <c r="A5" s="4" t="s">
        <v>142</v>
      </c>
      <c r="B5" s="4" t="s">
        <v>203</v>
      </c>
      <c r="C5" s="4" t="s">
        <v>276</v>
      </c>
      <c r="D5" s="4" t="s">
        <v>275</v>
      </c>
      <c r="E5" s="4" t="s">
        <v>97</v>
      </c>
      <c r="F5" s="4" t="s">
        <v>189</v>
      </c>
      <c r="G5" s="4">
        <v>21600000</v>
      </c>
      <c r="I5" s="4">
        <v>17</v>
      </c>
      <c r="J5" s="4"/>
      <c r="L5" t="s">
        <v>198</v>
      </c>
      <c r="M5" t="s">
        <v>199</v>
      </c>
    </row>
    <row r="6" spans="1:13" ht="63">
      <c r="A6" s="4" t="s">
        <v>142</v>
      </c>
      <c r="B6" s="4" t="s">
        <v>203</v>
      </c>
      <c r="C6" s="4" t="s">
        <v>272</v>
      </c>
      <c r="D6" s="4" t="s">
        <v>271</v>
      </c>
      <c r="E6" s="4" t="s">
        <v>105</v>
      </c>
      <c r="F6" s="4" t="s">
        <v>189</v>
      </c>
      <c r="G6" s="4">
        <v>17850000</v>
      </c>
      <c r="I6" s="4">
        <v>17</v>
      </c>
      <c r="J6" s="8"/>
      <c r="L6" t="s">
        <v>200</v>
      </c>
      <c r="M6" t="s">
        <v>201</v>
      </c>
    </row>
    <row r="7" spans="1:13" ht="63">
      <c r="A7" s="4" t="s">
        <v>142</v>
      </c>
      <c r="B7" s="4" t="s">
        <v>203</v>
      </c>
      <c r="C7" s="4" t="s">
        <v>270</v>
      </c>
      <c r="D7" s="4" t="s">
        <v>269</v>
      </c>
      <c r="E7" s="4" t="s">
        <v>108</v>
      </c>
      <c r="F7" s="4" t="s">
        <v>189</v>
      </c>
      <c r="G7" s="4">
        <v>17850000</v>
      </c>
      <c r="H7" s="4">
        <v>5</v>
      </c>
      <c r="I7" s="4"/>
      <c r="J7" s="4"/>
      <c r="L7" s="18" t="e">
        <v>#REF!</v>
      </c>
    </row>
    <row r="8" spans="1:13" ht="63">
      <c r="A8" s="4" t="s">
        <v>146</v>
      </c>
      <c r="B8" s="4" t="s">
        <v>202</v>
      </c>
      <c r="C8" s="4" t="s">
        <v>268</v>
      </c>
      <c r="D8" s="4" t="s">
        <v>267</v>
      </c>
      <c r="E8" s="4" t="s">
        <v>101</v>
      </c>
      <c r="F8" s="4" t="s">
        <v>189</v>
      </c>
      <c r="G8" s="4">
        <v>25200000</v>
      </c>
      <c r="I8" s="4">
        <v>18</v>
      </c>
      <c r="J8" s="4"/>
      <c r="L8" s="18">
        <v>1035460495</v>
      </c>
    </row>
    <row r="9" spans="1:13" ht="63">
      <c r="A9" s="4" t="s">
        <v>146</v>
      </c>
      <c r="B9" s="4" t="s">
        <v>202</v>
      </c>
      <c r="C9" s="4" t="s">
        <v>263</v>
      </c>
      <c r="D9" s="4" t="s">
        <v>262</v>
      </c>
      <c r="E9" s="4" t="s">
        <v>103</v>
      </c>
      <c r="F9" s="4" t="s">
        <v>189</v>
      </c>
      <c r="G9" s="4">
        <v>37100000</v>
      </c>
      <c r="I9" s="4">
        <v>18</v>
      </c>
      <c r="J9" s="4"/>
    </row>
    <row r="10" spans="1:13" ht="63">
      <c r="A10" s="4" t="s">
        <v>142</v>
      </c>
      <c r="B10" s="4" t="s">
        <v>203</v>
      </c>
      <c r="C10" s="4" t="s">
        <v>260</v>
      </c>
      <c r="D10" s="4" t="s">
        <v>259</v>
      </c>
      <c r="E10" s="4" t="s">
        <v>95</v>
      </c>
      <c r="F10" s="4" t="s">
        <v>189</v>
      </c>
      <c r="G10" s="4">
        <v>17850000</v>
      </c>
      <c r="H10" s="4">
        <v>5</v>
      </c>
      <c r="I10" s="4"/>
      <c r="J10" s="4"/>
    </row>
    <row r="11" spans="1:13" ht="63">
      <c r="A11" s="4" t="s">
        <v>142</v>
      </c>
      <c r="B11" s="4" t="s">
        <v>203</v>
      </c>
      <c r="C11" s="4" t="s">
        <v>258</v>
      </c>
      <c r="D11" s="4" t="s">
        <v>257</v>
      </c>
      <c r="E11" s="4" t="s">
        <v>106</v>
      </c>
      <c r="F11" s="4" t="s">
        <v>189</v>
      </c>
      <c r="G11" s="4">
        <v>17850000</v>
      </c>
      <c r="H11" s="4">
        <v>5</v>
      </c>
      <c r="I11" s="4"/>
      <c r="J11" s="4"/>
    </row>
    <row r="12" spans="1:13" ht="63">
      <c r="A12" s="4" t="s">
        <v>142</v>
      </c>
      <c r="B12" s="4" t="s">
        <v>203</v>
      </c>
      <c r="C12" s="4" t="s">
        <v>255</v>
      </c>
      <c r="D12" s="4" t="s">
        <v>254</v>
      </c>
      <c r="E12" s="4" t="s">
        <v>253</v>
      </c>
      <c r="F12" s="4" t="s">
        <v>189</v>
      </c>
      <c r="G12" s="4">
        <v>25200000</v>
      </c>
      <c r="I12" s="4">
        <v>17</v>
      </c>
      <c r="J12" s="4"/>
      <c r="L12" s="18">
        <v>143004000</v>
      </c>
    </row>
    <row r="13" spans="1:13" ht="63">
      <c r="A13" s="4" t="s">
        <v>142</v>
      </c>
      <c r="B13" s="4" t="s">
        <v>203</v>
      </c>
      <c r="C13" s="4" t="s">
        <v>251</v>
      </c>
      <c r="D13" s="4" t="s">
        <v>250</v>
      </c>
      <c r="E13" s="4" t="s">
        <v>99</v>
      </c>
      <c r="F13" s="4" t="s">
        <v>189</v>
      </c>
      <c r="G13" s="4">
        <v>17850000</v>
      </c>
      <c r="I13" s="4">
        <v>17</v>
      </c>
      <c r="J13" s="4"/>
    </row>
    <row r="14" spans="1:13" ht="63">
      <c r="A14" s="4" t="s">
        <v>142</v>
      </c>
      <c r="B14" s="4" t="s">
        <v>203</v>
      </c>
      <c r="C14" s="4" t="s">
        <v>249</v>
      </c>
      <c r="D14" s="4" t="s">
        <v>248</v>
      </c>
      <c r="E14" s="4" t="s">
        <v>100</v>
      </c>
      <c r="F14" s="4" t="s">
        <v>189</v>
      </c>
      <c r="G14" s="4">
        <v>25200000</v>
      </c>
      <c r="I14" s="4">
        <v>17</v>
      </c>
      <c r="J14" s="4"/>
    </row>
    <row r="15" spans="1:13" ht="63">
      <c r="A15" s="4" t="s">
        <v>142</v>
      </c>
      <c r="B15" s="4" t="s">
        <v>203</v>
      </c>
      <c r="C15" s="4" t="s">
        <v>342</v>
      </c>
      <c r="D15" s="4" t="s">
        <v>343</v>
      </c>
      <c r="E15" s="4" t="s">
        <v>344</v>
      </c>
      <c r="F15" s="4" t="s">
        <v>189</v>
      </c>
      <c r="G15" s="4">
        <v>17850000</v>
      </c>
      <c r="H15" s="4" t="s">
        <v>194</v>
      </c>
      <c r="I15" s="4"/>
      <c r="J15" s="4"/>
      <c r="L15" s="10">
        <v>0</v>
      </c>
    </row>
    <row r="16" spans="1:13" ht="63">
      <c r="A16" s="4" t="s">
        <v>142</v>
      </c>
      <c r="B16" s="4" t="s">
        <v>203</v>
      </c>
      <c r="C16" s="4" t="s">
        <v>347</v>
      </c>
      <c r="D16" s="4" t="s">
        <v>348</v>
      </c>
      <c r="E16" s="4" t="s">
        <v>349</v>
      </c>
      <c r="F16" s="4" t="s">
        <v>189</v>
      </c>
      <c r="G16" s="4">
        <v>17850000</v>
      </c>
      <c r="I16" s="4" t="s">
        <v>196</v>
      </c>
      <c r="J16" s="4"/>
    </row>
    <row r="17" spans="1:10" ht="63">
      <c r="A17" s="4" t="s">
        <v>142</v>
      </c>
      <c r="B17" s="4" t="s">
        <v>203</v>
      </c>
      <c r="C17" s="4" t="s">
        <v>351</v>
      </c>
      <c r="D17" s="4" t="s">
        <v>352</v>
      </c>
      <c r="E17" s="4" t="s">
        <v>353</v>
      </c>
      <c r="F17" s="4" t="s">
        <v>189</v>
      </c>
      <c r="G17" s="4">
        <v>17850000</v>
      </c>
      <c r="I17" s="4" t="s">
        <v>196</v>
      </c>
      <c r="J17" s="4"/>
    </row>
    <row r="18" spans="1:10" ht="63">
      <c r="A18" s="4" t="s">
        <v>142</v>
      </c>
      <c r="B18" s="4" t="s">
        <v>203</v>
      </c>
      <c r="C18" s="4" t="s">
        <v>354</v>
      </c>
      <c r="D18" s="4" t="s">
        <v>355</v>
      </c>
      <c r="E18" s="4" t="s">
        <v>356</v>
      </c>
      <c r="F18" s="4" t="s">
        <v>189</v>
      </c>
      <c r="G18" s="4">
        <v>25200000</v>
      </c>
      <c r="I18" s="4" t="s">
        <v>196</v>
      </c>
      <c r="J18" s="4"/>
    </row>
    <row r="19" spans="1:10" ht="63">
      <c r="A19" s="4" t="s">
        <v>142</v>
      </c>
      <c r="B19" s="4" t="s">
        <v>203</v>
      </c>
      <c r="C19" s="4" t="s">
        <v>357</v>
      </c>
      <c r="D19" s="4" t="s">
        <v>358</v>
      </c>
      <c r="E19" s="4" t="s">
        <v>359</v>
      </c>
      <c r="F19" s="4" t="s">
        <v>189</v>
      </c>
      <c r="G19" s="4">
        <v>29750000</v>
      </c>
      <c r="I19" s="4" t="s">
        <v>196</v>
      </c>
      <c r="J19" s="4"/>
    </row>
    <row r="20" spans="1:10" ht="63">
      <c r="A20" s="4" t="s">
        <v>146</v>
      </c>
      <c r="B20" s="4" t="s">
        <v>202</v>
      </c>
      <c r="C20" s="4" t="s">
        <v>360</v>
      </c>
      <c r="D20" s="4" t="s">
        <v>361</v>
      </c>
      <c r="E20" s="4" t="s">
        <v>362</v>
      </c>
      <c r="F20" s="4" t="s">
        <v>189</v>
      </c>
      <c r="G20" s="4">
        <v>15300000</v>
      </c>
      <c r="I20" s="4" t="s">
        <v>198</v>
      </c>
      <c r="J20" s="4"/>
    </row>
    <row r="21" spans="1:10" ht="63">
      <c r="A21" s="4" t="s">
        <v>146</v>
      </c>
      <c r="B21" s="4" t="s">
        <v>202</v>
      </c>
      <c r="C21" s="4" t="s">
        <v>364</v>
      </c>
      <c r="D21" s="4" t="s">
        <v>365</v>
      </c>
      <c r="E21" s="4" t="s">
        <v>366</v>
      </c>
      <c r="F21" s="4" t="s">
        <v>189</v>
      </c>
      <c r="G21" s="4">
        <v>17850000</v>
      </c>
      <c r="I21" s="4" t="s">
        <v>198</v>
      </c>
      <c r="J21" s="4"/>
    </row>
    <row r="22" spans="1:10" ht="63">
      <c r="A22" s="4" t="s">
        <v>146</v>
      </c>
      <c r="B22" s="4" t="s">
        <v>202</v>
      </c>
      <c r="C22" s="4" t="s">
        <v>372</v>
      </c>
      <c r="D22" s="4" t="s">
        <v>373</v>
      </c>
      <c r="E22" s="4" t="s">
        <v>374</v>
      </c>
      <c r="F22" s="4" t="s">
        <v>189</v>
      </c>
      <c r="G22" s="4">
        <v>18739000</v>
      </c>
      <c r="I22" s="4" t="s">
        <v>198</v>
      </c>
      <c r="J22" s="4"/>
    </row>
    <row r="23" spans="1:10" ht="78.75">
      <c r="A23" s="4" t="s">
        <v>146</v>
      </c>
      <c r="B23" s="4" t="s">
        <v>202</v>
      </c>
      <c r="C23" s="4" t="s">
        <v>375</v>
      </c>
      <c r="D23" s="4" t="s">
        <v>376</v>
      </c>
      <c r="E23" s="4" t="s">
        <v>377</v>
      </c>
      <c r="F23" s="4" t="s">
        <v>189</v>
      </c>
      <c r="G23" s="4">
        <v>10717000</v>
      </c>
      <c r="I23" s="4" t="s">
        <v>198</v>
      </c>
      <c r="J23" s="4"/>
    </row>
    <row r="24" spans="1:10" ht="63">
      <c r="A24" s="4" t="s">
        <v>146</v>
      </c>
      <c r="B24" s="4" t="s">
        <v>202</v>
      </c>
      <c r="C24" s="4" t="s">
        <v>388</v>
      </c>
      <c r="D24" s="4" t="s">
        <v>389</v>
      </c>
      <c r="E24" s="4" t="s">
        <v>390</v>
      </c>
      <c r="F24" s="4" t="s">
        <v>189</v>
      </c>
      <c r="G24" s="4">
        <v>29750000</v>
      </c>
      <c r="I24" s="4" t="s">
        <v>198</v>
      </c>
      <c r="J24" s="4"/>
    </row>
    <row r="25" spans="1:10" ht="63">
      <c r="A25" s="4" t="s">
        <v>146</v>
      </c>
      <c r="B25" s="4" t="s">
        <v>202</v>
      </c>
      <c r="C25" s="4" t="s">
        <v>397</v>
      </c>
      <c r="D25" s="4" t="s">
        <v>398</v>
      </c>
      <c r="E25" s="4" t="s">
        <v>399</v>
      </c>
      <c r="F25" s="4" t="s">
        <v>189</v>
      </c>
      <c r="G25" s="4">
        <v>10020000</v>
      </c>
      <c r="H25" s="4" t="s">
        <v>194</v>
      </c>
      <c r="I25" s="4"/>
      <c r="J25" s="4"/>
    </row>
    <row r="26" spans="1:10" ht="78.75">
      <c r="A26" s="4" t="s">
        <v>146</v>
      </c>
      <c r="B26" s="4" t="s">
        <v>202</v>
      </c>
      <c r="C26" s="4" t="s">
        <v>409</v>
      </c>
      <c r="D26" s="4" t="s">
        <v>410</v>
      </c>
      <c r="E26" s="4" t="s">
        <v>411</v>
      </c>
      <c r="F26" s="4" t="s">
        <v>189</v>
      </c>
      <c r="G26" s="4">
        <v>18000000</v>
      </c>
      <c r="I26" s="4" t="s">
        <v>196</v>
      </c>
      <c r="J26" s="4"/>
    </row>
    <row r="27" spans="1:10" ht="63">
      <c r="A27" s="4" t="s">
        <v>159</v>
      </c>
      <c r="B27" s="4" t="s">
        <v>202</v>
      </c>
      <c r="C27" s="4" t="s">
        <v>413</v>
      </c>
      <c r="D27" s="4" t="s">
        <v>414</v>
      </c>
      <c r="E27" s="4" t="s">
        <v>415</v>
      </c>
      <c r="F27" s="4" t="s">
        <v>189</v>
      </c>
      <c r="G27" s="4">
        <v>20300000</v>
      </c>
      <c r="H27" s="4" t="s">
        <v>194</v>
      </c>
      <c r="I27" s="4"/>
      <c r="J27" s="4"/>
    </row>
    <row r="28" spans="1:10" ht="63">
      <c r="A28" s="4" t="s">
        <v>146</v>
      </c>
      <c r="B28" s="4" t="s">
        <v>202</v>
      </c>
      <c r="C28" s="4" t="s">
        <v>425</v>
      </c>
      <c r="D28" s="4" t="s">
        <v>426</v>
      </c>
      <c r="E28" s="4" t="s">
        <v>427</v>
      </c>
      <c r="F28" s="4" t="s">
        <v>189</v>
      </c>
      <c r="G28" s="4">
        <v>17850000</v>
      </c>
      <c r="H28" s="4" t="s">
        <v>194</v>
      </c>
      <c r="I28" s="4"/>
      <c r="J28" s="4"/>
    </row>
    <row r="29" spans="1:10" ht="63">
      <c r="A29" s="4" t="s">
        <v>146</v>
      </c>
      <c r="B29" s="4" t="s">
        <v>202</v>
      </c>
      <c r="C29" s="4" t="s">
        <v>428</v>
      </c>
      <c r="D29" s="4" t="s">
        <v>429</v>
      </c>
      <c r="E29" s="4" t="s">
        <v>430</v>
      </c>
      <c r="F29" s="4" t="s">
        <v>189</v>
      </c>
      <c r="G29" s="4">
        <v>10020000</v>
      </c>
      <c r="H29" s="4" t="s">
        <v>194</v>
      </c>
      <c r="I29" s="4"/>
      <c r="J29" s="4"/>
    </row>
    <row r="30" spans="1:10" ht="94.5">
      <c r="A30" s="4" t="s">
        <v>146</v>
      </c>
      <c r="B30" s="4" t="s">
        <v>202</v>
      </c>
      <c r="C30" s="4" t="s">
        <v>431</v>
      </c>
      <c r="D30" s="4" t="s">
        <v>432</v>
      </c>
      <c r="E30" s="4" t="s">
        <v>433</v>
      </c>
      <c r="F30" s="4" t="s">
        <v>189</v>
      </c>
      <c r="G30" s="4">
        <v>11445000</v>
      </c>
      <c r="H30" s="4" t="s">
        <v>194</v>
      </c>
      <c r="I30" s="4"/>
      <c r="J30" s="4"/>
    </row>
    <row r="31" spans="1:10" ht="78.75">
      <c r="A31" s="4" t="s">
        <v>141</v>
      </c>
      <c r="B31" s="4" t="s">
        <v>203</v>
      </c>
      <c r="C31" s="4" t="s">
        <v>443</v>
      </c>
      <c r="D31" s="4" t="s">
        <v>444</v>
      </c>
      <c r="E31" s="4" t="s">
        <v>445</v>
      </c>
      <c r="F31" s="4" t="s">
        <v>189</v>
      </c>
      <c r="G31" s="4">
        <v>150000000</v>
      </c>
      <c r="I31" s="4" t="s">
        <v>196</v>
      </c>
      <c r="J31" s="4"/>
    </row>
    <row r="32" spans="1:10" ht="63">
      <c r="A32" s="4" t="s">
        <v>146</v>
      </c>
      <c r="B32" s="4" t="s">
        <v>202</v>
      </c>
      <c r="C32" s="4" t="s">
        <v>446</v>
      </c>
      <c r="D32" s="4" t="s">
        <v>447</v>
      </c>
      <c r="E32" s="4" t="s">
        <v>448</v>
      </c>
      <c r="F32" s="4" t="s">
        <v>189</v>
      </c>
      <c r="G32" s="4">
        <v>15300000</v>
      </c>
      <c r="I32" s="4" t="s">
        <v>198</v>
      </c>
      <c r="J32" s="4"/>
    </row>
    <row r="33" spans="1:10" ht="63">
      <c r="A33" s="4" t="s">
        <v>146</v>
      </c>
      <c r="B33" s="4" t="s">
        <v>202</v>
      </c>
      <c r="C33" s="4" t="s">
        <v>449</v>
      </c>
      <c r="D33" s="4" t="s">
        <v>450</v>
      </c>
      <c r="E33" s="4" t="s">
        <v>451</v>
      </c>
      <c r="F33" s="4" t="s">
        <v>189</v>
      </c>
      <c r="G33" s="4">
        <v>12271000</v>
      </c>
      <c r="I33" s="4" t="s">
        <v>198</v>
      </c>
      <c r="J33" s="4"/>
    </row>
    <row r="34" spans="1:10" ht="63">
      <c r="A34" s="4" t="s">
        <v>146</v>
      </c>
      <c r="B34" s="4" t="s">
        <v>202</v>
      </c>
      <c r="C34" s="4" t="s">
        <v>452</v>
      </c>
      <c r="D34" s="4" t="s">
        <v>453</v>
      </c>
      <c r="E34" s="4" t="s">
        <v>454</v>
      </c>
      <c r="F34" s="4" t="s">
        <v>189</v>
      </c>
      <c r="G34" s="4">
        <v>10020000</v>
      </c>
      <c r="H34" s="4" t="s">
        <v>194</v>
      </c>
      <c r="I34" s="4"/>
      <c r="J34" s="4"/>
    </row>
    <row r="35" spans="1:10" ht="63">
      <c r="A35" s="4" t="s">
        <v>146</v>
      </c>
      <c r="B35" s="4" t="s">
        <v>202</v>
      </c>
      <c r="C35" s="4" t="s">
        <v>467</v>
      </c>
      <c r="D35" s="4" t="s">
        <v>468</v>
      </c>
      <c r="E35" s="4" t="s">
        <v>469</v>
      </c>
      <c r="F35" s="4" t="s">
        <v>189</v>
      </c>
      <c r="G35" s="4">
        <v>17400495</v>
      </c>
      <c r="H35" s="4" t="s">
        <v>194</v>
      </c>
      <c r="I35" s="4"/>
      <c r="J35" s="4"/>
    </row>
    <row r="36" spans="1:10" ht="63">
      <c r="A36" s="4" t="s">
        <v>146</v>
      </c>
      <c r="B36" s="4" t="s">
        <v>202</v>
      </c>
      <c r="C36" s="4" t="s">
        <v>474</v>
      </c>
      <c r="D36" s="4" t="s">
        <v>475</v>
      </c>
      <c r="E36" s="4" t="s">
        <v>476</v>
      </c>
      <c r="F36" s="4" t="s">
        <v>189</v>
      </c>
      <c r="G36" s="4">
        <v>10464000</v>
      </c>
      <c r="H36" s="4" t="s">
        <v>194</v>
      </c>
      <c r="I36" s="4"/>
      <c r="J36" s="4"/>
    </row>
    <row r="37" spans="1:10" ht="126">
      <c r="A37" s="4" t="s">
        <v>145</v>
      </c>
      <c r="B37" s="4" t="s">
        <v>202</v>
      </c>
      <c r="C37" s="4" t="s">
        <v>624</v>
      </c>
      <c r="D37" s="4" t="s">
        <v>625</v>
      </c>
      <c r="E37" s="4" t="s">
        <v>626</v>
      </c>
      <c r="F37" s="4" t="s">
        <v>189</v>
      </c>
      <c r="G37" s="4">
        <v>60000000</v>
      </c>
      <c r="H37" s="4" t="s">
        <v>192</v>
      </c>
      <c r="I37" s="4"/>
      <c r="J37" s="4"/>
    </row>
    <row r="38" spans="1:10" ht="15.75">
      <c r="A38" s="4"/>
      <c r="B38" s="4"/>
      <c r="C38" s="4"/>
      <c r="D38" s="4"/>
      <c r="E38" s="4"/>
      <c r="F38" s="8"/>
      <c r="G38" s="69">
        <v>874996495</v>
      </c>
      <c r="H38" s="4"/>
      <c r="J38" s="4"/>
    </row>
    <row r="39" spans="1:10" ht="15.75">
      <c r="A39" s="4"/>
      <c r="B39" s="4"/>
      <c r="C39" s="4"/>
      <c r="D39" s="4"/>
      <c r="E39" s="4"/>
      <c r="F39" s="8"/>
      <c r="G39" s="4"/>
      <c r="H39" s="4"/>
      <c r="J39" s="4"/>
    </row>
    <row r="40" spans="1:10" ht="15.75">
      <c r="A40" s="4"/>
      <c r="B40" s="4"/>
      <c r="C40" s="4"/>
      <c r="D40" s="4"/>
      <c r="E40" s="4"/>
      <c r="F40" s="8"/>
      <c r="G40" s="4"/>
      <c r="H40" s="4"/>
      <c r="J40" s="4"/>
    </row>
    <row r="41" spans="1:10" ht="15.75">
      <c r="A41" s="4"/>
      <c r="B41" s="4"/>
      <c r="C41" s="4"/>
      <c r="D41" s="4"/>
      <c r="E41" s="4"/>
      <c r="F41" s="8"/>
      <c r="G41" s="4"/>
      <c r="H41" s="4"/>
      <c r="J41" s="4"/>
    </row>
    <row r="42" spans="1:10" ht="15.75">
      <c r="A42" s="4"/>
      <c r="B42" s="4"/>
      <c r="C42" s="4"/>
      <c r="D42" s="4"/>
      <c r="E42" s="4"/>
      <c r="F42" s="8"/>
      <c r="G42" s="4"/>
      <c r="H42" s="4"/>
      <c r="J42" s="4"/>
    </row>
    <row r="43" spans="1:10" ht="15.75">
      <c r="A43" s="4"/>
      <c r="B43" s="4"/>
      <c r="C43" s="4"/>
      <c r="D43" s="4"/>
      <c r="E43" s="4"/>
      <c r="F43" s="8"/>
      <c r="G43" s="4"/>
      <c r="H43" s="4"/>
      <c r="J43" s="4"/>
    </row>
    <row r="44" spans="1:10" ht="15.75">
      <c r="A44" s="4"/>
      <c r="B44" s="4"/>
      <c r="C44" s="4"/>
      <c r="D44" s="4"/>
      <c r="E44" s="4"/>
      <c r="F44" s="8"/>
      <c r="G44" s="4"/>
      <c r="H44" s="4"/>
      <c r="J44" s="4"/>
    </row>
    <row r="45" spans="1:10" ht="15.75">
      <c r="A45" s="4"/>
      <c r="B45" s="4"/>
      <c r="C45" s="4"/>
      <c r="D45" s="4"/>
      <c r="E45" s="4"/>
      <c r="F45" s="8"/>
      <c r="G45" s="4"/>
      <c r="H45" s="4"/>
      <c r="J45" s="4"/>
    </row>
    <row r="46" spans="1:10" ht="15.75">
      <c r="A46" s="4"/>
      <c r="B46" s="4"/>
      <c r="C46" s="4"/>
      <c r="D46" s="4"/>
      <c r="E46" s="4"/>
      <c r="F46" s="8"/>
      <c r="G46" s="4"/>
      <c r="H46" s="4"/>
      <c r="J46" s="4"/>
    </row>
    <row r="47" spans="1:10" ht="15.75">
      <c r="A47" s="4"/>
      <c r="B47" s="4"/>
      <c r="C47" s="4"/>
      <c r="D47" s="4"/>
      <c r="E47" s="4"/>
      <c r="F47" s="8"/>
      <c r="G47" s="4"/>
      <c r="H47" s="4"/>
      <c r="J47" s="4"/>
    </row>
    <row r="48" spans="1:10" ht="15.75">
      <c r="A48" s="4"/>
      <c r="B48" s="4"/>
      <c r="C48" s="4"/>
      <c r="D48" s="4"/>
      <c r="E48" s="4"/>
      <c r="F48" s="8"/>
      <c r="G48" s="4"/>
      <c r="H48" s="4"/>
      <c r="J48" s="4"/>
    </row>
    <row r="49" spans="1:10" ht="15.75">
      <c r="A49" s="4"/>
      <c r="B49" s="4"/>
      <c r="C49" s="4"/>
      <c r="D49" s="4"/>
      <c r="E49" s="4"/>
      <c r="F49" s="8"/>
      <c r="G49" s="4"/>
      <c r="H49" s="4"/>
      <c r="J49" s="4"/>
    </row>
    <row r="50" spans="1:10" ht="15.75">
      <c r="A50" s="9"/>
      <c r="B50" s="9"/>
      <c r="C50" s="9"/>
      <c r="D50" s="9"/>
      <c r="E50" s="9"/>
      <c r="F50" s="9"/>
      <c r="G50" s="9"/>
      <c r="H50" s="9"/>
    </row>
    <row r="51" spans="1:10" ht="15.75">
      <c r="A51" s="9"/>
      <c r="B51" s="9"/>
      <c r="C51" s="9"/>
      <c r="D51" s="9"/>
      <c r="E51" s="9"/>
      <c r="F51" s="9"/>
      <c r="G51" s="9"/>
      <c r="H51" s="9"/>
    </row>
    <row r="52" spans="1:10" ht="15.75">
      <c r="A52" s="9"/>
      <c r="B52" s="9"/>
      <c r="C52" s="9"/>
      <c r="D52" s="9"/>
      <c r="E52" s="9"/>
      <c r="F52" s="9"/>
      <c r="G52" s="9"/>
      <c r="I52" s="9"/>
    </row>
    <row r="53" spans="1:10" ht="15.75">
      <c r="A53" s="9"/>
      <c r="B53" s="9"/>
      <c r="C53" s="9"/>
      <c r="D53" s="9"/>
      <c r="E53" s="9"/>
      <c r="F53" s="9"/>
      <c r="G53" s="9"/>
      <c r="H53" s="9"/>
    </row>
    <row r="54" spans="1:10" ht="15.75">
      <c r="A54" s="9"/>
      <c r="B54" s="9"/>
      <c r="C54" s="9"/>
      <c r="D54" s="9"/>
      <c r="E54" s="9"/>
      <c r="F54" s="9"/>
      <c r="G54" s="9"/>
      <c r="I54" s="9"/>
    </row>
    <row r="55" spans="1:10" ht="15.75">
      <c r="A55" s="9"/>
      <c r="B55" s="9"/>
      <c r="C55" s="9"/>
      <c r="D55" s="9"/>
      <c r="E55" s="9"/>
      <c r="F55" s="9"/>
      <c r="G55" s="9"/>
      <c r="I55" s="9"/>
    </row>
    <row r="56" spans="1:10" ht="15.75">
      <c r="A56" s="9"/>
      <c r="B56" s="9"/>
      <c r="C56" s="9"/>
      <c r="D56" s="9"/>
      <c r="E56" s="9"/>
      <c r="F56" s="9"/>
      <c r="G56" s="9"/>
      <c r="I56" s="9"/>
    </row>
    <row r="57" spans="1:10" ht="15.75">
      <c r="A57" s="9"/>
      <c r="B57" s="9"/>
      <c r="C57" s="9"/>
      <c r="D57" s="9"/>
      <c r="E57" s="9"/>
      <c r="F57" s="9"/>
      <c r="G57" s="9"/>
      <c r="I57" s="9"/>
    </row>
    <row r="58" spans="1:10" ht="15.75">
      <c r="A58" s="9"/>
      <c r="B58" s="9"/>
      <c r="C58" s="9"/>
      <c r="D58" s="9"/>
      <c r="E58" s="9"/>
      <c r="F58" s="9"/>
      <c r="G58" s="9"/>
      <c r="I58" s="9"/>
    </row>
    <row r="59" spans="1:10" ht="15.75">
      <c r="A59" s="9"/>
      <c r="B59" s="9"/>
      <c r="C59" s="9"/>
      <c r="D59" s="9"/>
      <c r="E59" s="9"/>
      <c r="F59" s="9"/>
      <c r="G59" s="16">
        <v>1749992990</v>
      </c>
      <c r="H59" s="9"/>
    </row>
    <row r="60" spans="1:10" ht="15.75">
      <c r="A60" s="9"/>
      <c r="B60" s="9"/>
      <c r="C60" s="9"/>
      <c r="D60" s="9"/>
      <c r="E60" s="9"/>
      <c r="F60" s="9"/>
      <c r="G60" s="16">
        <v>1142891003</v>
      </c>
      <c r="H60" s="9"/>
    </row>
    <row r="61" spans="1:10" ht="15.75">
      <c r="A61" s="9"/>
      <c r="B61" s="9"/>
      <c r="C61" s="9"/>
      <c r="D61" s="9"/>
      <c r="E61" s="9"/>
      <c r="F61" s="9"/>
      <c r="G61" s="16"/>
      <c r="H61" s="9"/>
    </row>
    <row r="62" spans="1:10" ht="15.75">
      <c r="A62" s="9"/>
      <c r="B62" s="9"/>
      <c r="C62" s="9"/>
      <c r="D62" s="9"/>
      <c r="E62" s="9"/>
      <c r="F62" s="9"/>
      <c r="G62" s="9"/>
      <c r="H62" s="9"/>
    </row>
    <row r="63" spans="1:10" ht="15.75">
      <c r="A63" s="9"/>
      <c r="B63" s="9"/>
      <c r="C63" s="9"/>
      <c r="D63" s="9"/>
      <c r="E63" s="9"/>
      <c r="F63" s="9"/>
      <c r="G63" s="9"/>
      <c r="H63" s="9"/>
    </row>
    <row r="64" spans="1:10" ht="15.75">
      <c r="A64" s="9"/>
      <c r="B64" s="9"/>
      <c r="C64" s="9"/>
      <c r="D64" s="9"/>
      <c r="E64" s="9"/>
      <c r="F64" s="9"/>
      <c r="G64" s="9"/>
      <c r="H64" s="9"/>
    </row>
    <row r="65" spans="1:8" ht="15.75">
      <c r="A65" s="9"/>
      <c r="B65" s="9"/>
      <c r="C65" s="9"/>
      <c r="D65" s="9"/>
      <c r="E65" s="9"/>
      <c r="F65" s="9"/>
      <c r="G65" s="9"/>
      <c r="H65" s="9"/>
    </row>
    <row r="66" spans="1:8" ht="15.75">
      <c r="A66" s="9"/>
      <c r="B66" s="9"/>
      <c r="C66" s="9"/>
      <c r="D66" s="9"/>
      <c r="E66" s="9"/>
      <c r="F66" s="9"/>
      <c r="G66" s="9"/>
      <c r="H66" s="9"/>
    </row>
    <row r="67" spans="1:8" ht="15.75">
      <c r="A67" s="9"/>
      <c r="B67" s="9"/>
      <c r="C67" s="9"/>
      <c r="D67" s="9"/>
      <c r="E67" s="9"/>
      <c r="F67" s="9"/>
      <c r="G67" s="9"/>
      <c r="H67" s="9"/>
    </row>
    <row r="68" spans="1:8" ht="15.75">
      <c r="A68" s="9"/>
      <c r="B68" s="9"/>
      <c r="C68" s="9"/>
      <c r="D68" s="9"/>
      <c r="E68" s="9"/>
      <c r="F68" s="9"/>
      <c r="G68" s="9"/>
      <c r="H68" s="9"/>
    </row>
    <row r="69" spans="1:8" ht="15.75">
      <c r="A69" s="9"/>
      <c r="B69" s="9"/>
      <c r="C69" s="9"/>
      <c r="D69" s="9"/>
      <c r="E69" s="9"/>
      <c r="F69" s="9"/>
      <c r="G69" s="9"/>
      <c r="H69" s="9"/>
    </row>
    <row r="70" spans="1:8" ht="15.75">
      <c r="A70" s="9"/>
      <c r="B70" s="9"/>
      <c r="C70" s="9"/>
      <c r="D70" s="9"/>
      <c r="E70" s="9"/>
      <c r="F70" s="9"/>
      <c r="G70" s="9"/>
      <c r="H70" s="9"/>
    </row>
    <row r="71" spans="1:8" ht="15.75">
      <c r="A71" s="9"/>
      <c r="B71" s="9"/>
      <c r="C71" s="9"/>
      <c r="D71" s="9"/>
      <c r="E71" s="9"/>
      <c r="F71" s="9"/>
      <c r="G71" s="9"/>
      <c r="H71" s="9"/>
    </row>
    <row r="72" spans="1:8" ht="15.75">
      <c r="A72" s="9"/>
      <c r="B72" s="9"/>
      <c r="C72" s="9"/>
      <c r="D72" s="9"/>
      <c r="E72" s="9"/>
      <c r="F72" s="9"/>
      <c r="G72" s="9"/>
      <c r="H72" s="9"/>
    </row>
    <row r="73" spans="1:8" ht="15.75">
      <c r="A73" s="9"/>
      <c r="B73" s="9"/>
      <c r="C73" s="9"/>
      <c r="D73" s="9"/>
      <c r="E73" s="9"/>
      <c r="F73" s="9"/>
      <c r="G73" s="9"/>
      <c r="H73" s="9"/>
    </row>
    <row r="74" spans="1:8" ht="15.75">
      <c r="A74" s="9"/>
      <c r="B74" s="9"/>
      <c r="C74" s="9"/>
      <c r="D74" s="9"/>
      <c r="E74" s="9"/>
      <c r="F74" s="9"/>
      <c r="G74" s="9"/>
      <c r="H74" s="9"/>
    </row>
    <row r="75" spans="1:8" ht="15.75">
      <c r="A75" s="9"/>
      <c r="B75" s="9"/>
      <c r="C75" s="9"/>
      <c r="D75" s="9"/>
      <c r="E75" s="9"/>
      <c r="F75" s="9"/>
      <c r="G75" s="9"/>
      <c r="H75" s="9"/>
    </row>
    <row r="76" spans="1:8" ht="15.75">
      <c r="A76" s="9"/>
      <c r="B76" s="9"/>
      <c r="C76" s="9"/>
      <c r="D76" s="9"/>
      <c r="E76" s="9"/>
      <c r="F76" s="9"/>
      <c r="G76" s="9"/>
      <c r="H76" s="9"/>
    </row>
    <row r="77" spans="1:8" ht="15.75">
      <c r="A77" s="9"/>
      <c r="B77" s="9"/>
      <c r="C77" s="9"/>
      <c r="D77" s="9"/>
      <c r="E77" s="9"/>
      <c r="F77" s="9"/>
      <c r="G77" s="9"/>
      <c r="H77" s="9"/>
    </row>
    <row r="78" spans="1:8" ht="15.75">
      <c r="A78" s="9"/>
      <c r="B78" s="9"/>
      <c r="C78" s="9"/>
      <c r="D78" s="9"/>
      <c r="E78" s="9"/>
      <c r="F78" s="11">
        <v>839935554</v>
      </c>
      <c r="G78" s="11">
        <v>1749992990</v>
      </c>
      <c r="H78" s="9"/>
    </row>
    <row r="79" spans="1:8" ht="15.75">
      <c r="A79" s="9"/>
      <c r="B79" s="9"/>
      <c r="C79" s="9"/>
      <c r="D79" s="9"/>
      <c r="E79" s="9"/>
      <c r="F79" s="11">
        <v>910057436</v>
      </c>
      <c r="G79" s="9">
        <v>874996495</v>
      </c>
      <c r="H79" s="9"/>
    </row>
    <row r="80" spans="1:8">
      <c r="F80">
        <v>6516636</v>
      </c>
      <c r="G80" s="7">
        <v>839935554</v>
      </c>
    </row>
    <row r="81" spans="5:7">
      <c r="E81" t="s">
        <v>192</v>
      </c>
      <c r="F81" t="s">
        <v>193</v>
      </c>
    </row>
    <row r="82" spans="5:7">
      <c r="E82" t="s">
        <v>194</v>
      </c>
      <c r="F82" t="s">
        <v>195</v>
      </c>
    </row>
    <row r="83" spans="5:7">
      <c r="E83" t="s">
        <v>196</v>
      </c>
      <c r="F83" t="s">
        <v>197</v>
      </c>
    </row>
    <row r="84" spans="5:7">
      <c r="E84" t="s">
        <v>198</v>
      </c>
      <c r="F84" t="s">
        <v>199</v>
      </c>
    </row>
    <row r="86" spans="5:7">
      <c r="F86" t="s">
        <v>13</v>
      </c>
      <c r="G86" s="18"/>
    </row>
    <row r="87" spans="5:7">
      <c r="F87" t="s">
        <v>13</v>
      </c>
      <c r="G87" s="18"/>
    </row>
    <row r="88" spans="5:7">
      <c r="G88" s="1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N74"/>
  <sheetViews>
    <sheetView topLeftCell="A14" zoomScale="68" zoomScaleNormal="68" workbookViewId="0">
      <selection activeCell="A19" sqref="A19:A20"/>
    </sheetView>
  </sheetViews>
  <sheetFormatPr baseColWidth="10" defaultColWidth="12.7109375" defaultRowHeight="15"/>
  <cols>
    <col min="1" max="1" width="86.85546875" style="133" customWidth="1"/>
    <col min="2" max="2" width="10.28515625" style="133" customWidth="1"/>
    <col min="3" max="3" width="25.7109375" style="133" customWidth="1"/>
    <col min="4" max="4" width="12.7109375" style="133" customWidth="1"/>
    <col min="5" max="5" width="22.85546875" style="133" customWidth="1"/>
    <col min="6" max="6" width="21.42578125" style="133" customWidth="1"/>
    <col min="7" max="7" width="18" style="152" customWidth="1"/>
    <col min="8" max="8" width="18" style="133" customWidth="1"/>
    <col min="9" max="9" width="23.28515625" style="133" customWidth="1"/>
    <col min="10" max="10" width="21.140625" style="187" customWidth="1"/>
    <col min="11" max="11" width="16.85546875" style="187" customWidth="1"/>
    <col min="12" max="12" width="12.7109375" style="133" customWidth="1"/>
    <col min="13" max="13" width="14" style="133" customWidth="1"/>
    <col min="14" max="14" width="17.7109375" style="133" customWidth="1"/>
    <col min="15" max="15" width="16.28515625" style="133" customWidth="1"/>
    <col min="16" max="16" width="32.7109375" style="211" customWidth="1"/>
    <col min="17" max="17" width="14.28515625" style="133" customWidth="1"/>
    <col min="18" max="18" width="18.7109375" style="133" customWidth="1"/>
    <col min="19" max="19" width="33.85546875" style="133" customWidth="1"/>
    <col min="20" max="20" width="12.7109375" style="133" hidden="1" customWidth="1"/>
    <col min="21" max="21" width="24.28515625" style="133" customWidth="1"/>
    <col min="22" max="22" width="22.7109375" style="133" customWidth="1"/>
    <col min="23" max="24" width="12.7109375" style="133"/>
    <col min="25" max="25" width="16.85546875" style="133" customWidth="1"/>
    <col min="26" max="26" width="12.7109375" style="133"/>
    <col min="27" max="27" width="30.140625" style="133" customWidth="1"/>
    <col min="28" max="28" width="15.28515625" style="133" customWidth="1"/>
    <col min="29" max="29" width="15.85546875" style="133" customWidth="1"/>
    <col min="30" max="30" width="24.28515625" style="133" customWidth="1"/>
    <col min="31" max="31" width="17.140625" style="133" customWidth="1"/>
    <col min="32" max="16384" width="12.7109375" style="133"/>
  </cols>
  <sheetData>
    <row r="1" spans="1:248" ht="37.5" customHeight="1">
      <c r="A1" s="323"/>
      <c r="B1" s="326" t="s">
        <v>31</v>
      </c>
      <c r="C1" s="327"/>
      <c r="D1" s="327"/>
      <c r="E1" s="327"/>
      <c r="F1" s="327"/>
      <c r="G1" s="327"/>
      <c r="H1" s="328"/>
      <c r="I1" s="332" t="s">
        <v>32</v>
      </c>
      <c r="J1" s="333"/>
      <c r="K1" s="333"/>
      <c r="L1" s="334"/>
      <c r="M1" s="335"/>
      <c r="N1" s="336"/>
      <c r="O1" s="132"/>
    </row>
    <row r="2" spans="1:248" ht="37.5" customHeight="1">
      <c r="A2" s="324"/>
      <c r="B2" s="329"/>
      <c r="C2" s="330"/>
      <c r="D2" s="330"/>
      <c r="E2" s="330"/>
      <c r="F2" s="330"/>
      <c r="G2" s="330"/>
      <c r="H2" s="331"/>
      <c r="I2" s="332" t="s">
        <v>33</v>
      </c>
      <c r="J2" s="333"/>
      <c r="K2" s="333"/>
      <c r="L2" s="334"/>
      <c r="M2" s="337"/>
      <c r="N2" s="338"/>
      <c r="O2" s="132"/>
    </row>
    <row r="3" spans="1:248" ht="33.75" customHeight="1">
      <c r="A3" s="324"/>
      <c r="B3" s="326" t="s">
        <v>34</v>
      </c>
      <c r="C3" s="327"/>
      <c r="D3" s="327"/>
      <c r="E3" s="327"/>
      <c r="F3" s="327"/>
      <c r="G3" s="327"/>
      <c r="H3" s="328"/>
      <c r="I3" s="332" t="s">
        <v>35</v>
      </c>
      <c r="J3" s="333"/>
      <c r="K3" s="333"/>
      <c r="L3" s="334"/>
      <c r="M3" s="337"/>
      <c r="N3" s="338"/>
      <c r="O3" s="132"/>
    </row>
    <row r="4" spans="1:248" ht="38.25" customHeight="1">
      <c r="A4" s="325"/>
      <c r="B4" s="329"/>
      <c r="C4" s="330"/>
      <c r="D4" s="330"/>
      <c r="E4" s="330"/>
      <c r="F4" s="330"/>
      <c r="G4" s="330"/>
      <c r="H4" s="331"/>
      <c r="I4" s="332" t="s">
        <v>36</v>
      </c>
      <c r="J4" s="333"/>
      <c r="K4" s="333"/>
      <c r="L4" s="334"/>
      <c r="M4" s="339"/>
      <c r="N4" s="340"/>
      <c r="O4" s="132"/>
    </row>
    <row r="5" spans="1:248" ht="38.25" customHeight="1">
      <c r="A5" s="341"/>
      <c r="B5" s="341"/>
      <c r="C5" s="341"/>
      <c r="D5" s="341"/>
      <c r="E5" s="341"/>
      <c r="F5" s="341"/>
      <c r="G5" s="341"/>
      <c r="H5" s="341"/>
      <c r="I5" s="341"/>
      <c r="J5" s="341"/>
      <c r="K5" s="341"/>
      <c r="L5" s="341"/>
      <c r="M5" s="341"/>
      <c r="N5" s="341"/>
      <c r="O5" s="132"/>
    </row>
    <row r="6" spans="1:248" ht="31.5" customHeight="1">
      <c r="A6" s="332" t="s">
        <v>30</v>
      </c>
      <c r="B6" s="333"/>
      <c r="C6" s="333"/>
      <c r="D6" s="333"/>
      <c r="E6" s="333"/>
      <c r="F6" s="333"/>
      <c r="G6" s="333"/>
      <c r="H6" s="333"/>
      <c r="I6" s="333"/>
      <c r="J6" s="333"/>
      <c r="K6" s="333"/>
      <c r="L6" s="333"/>
      <c r="M6" s="333"/>
      <c r="N6" s="334"/>
      <c r="O6" s="132"/>
    </row>
    <row r="7" spans="1:248" ht="36" customHeight="1">
      <c r="A7" s="134" t="s">
        <v>238</v>
      </c>
      <c r="B7" s="342" t="s">
        <v>639</v>
      </c>
      <c r="C7" s="343"/>
      <c r="D7" s="343"/>
      <c r="E7" s="343"/>
      <c r="F7" s="343"/>
      <c r="G7" s="343"/>
      <c r="H7" s="343"/>
      <c r="I7" s="343"/>
      <c r="J7" s="343"/>
      <c r="K7" s="343"/>
      <c r="L7" s="343"/>
      <c r="M7" s="343"/>
      <c r="N7" s="343"/>
    </row>
    <row r="8" spans="1:248" ht="36" customHeight="1">
      <c r="A8" s="135" t="s">
        <v>48</v>
      </c>
      <c r="B8" s="292"/>
      <c r="C8" s="293"/>
      <c r="D8" s="293"/>
      <c r="E8" s="293"/>
      <c r="F8" s="294"/>
      <c r="G8" s="344" t="s">
        <v>63</v>
      </c>
      <c r="H8" s="345"/>
      <c r="I8" s="346"/>
      <c r="J8" s="302" t="s">
        <v>29</v>
      </c>
      <c r="K8" s="303"/>
      <c r="L8" s="303"/>
      <c r="M8" s="303"/>
      <c r="N8" s="304"/>
      <c r="O8" s="136"/>
      <c r="Q8" s="311"/>
      <c r="R8" s="311"/>
      <c r="S8" s="311"/>
      <c r="T8" s="311"/>
      <c r="U8" s="311"/>
    </row>
    <row r="9" spans="1:248" ht="36" customHeight="1">
      <c r="A9" s="312" t="s">
        <v>49</v>
      </c>
      <c r="B9" s="313"/>
      <c r="C9" s="313"/>
      <c r="D9" s="313"/>
      <c r="E9" s="313"/>
      <c r="F9" s="314"/>
      <c r="G9" s="347"/>
      <c r="H9" s="348"/>
      <c r="I9" s="349"/>
      <c r="J9" s="233" t="s">
        <v>28</v>
      </c>
      <c r="K9" s="315" t="s">
        <v>27</v>
      </c>
      <c r="L9" s="315"/>
      <c r="M9" s="315"/>
      <c r="N9" s="233" t="s">
        <v>26</v>
      </c>
      <c r="O9" s="136"/>
      <c r="Q9" s="232"/>
      <c r="R9" s="232"/>
      <c r="S9" s="232"/>
      <c r="T9" s="232"/>
      <c r="U9" s="232"/>
    </row>
    <row r="10" spans="1:248" ht="38.25" customHeight="1">
      <c r="A10" s="316" t="s">
        <v>53</v>
      </c>
      <c r="B10" s="300"/>
      <c r="C10" s="300"/>
      <c r="D10" s="300"/>
      <c r="E10" s="300"/>
      <c r="F10" s="301"/>
      <c r="G10" s="347"/>
      <c r="H10" s="348"/>
      <c r="I10" s="349"/>
      <c r="J10" s="137"/>
      <c r="K10" s="393" t="s">
        <v>220</v>
      </c>
      <c r="L10" s="394"/>
      <c r="M10" s="395"/>
      <c r="N10" s="138"/>
      <c r="O10" s="136"/>
      <c r="Q10" s="234"/>
      <c r="R10" s="320"/>
      <c r="S10" s="320"/>
      <c r="T10" s="320"/>
      <c r="U10" s="234"/>
      <c r="W10" s="231"/>
      <c r="X10" s="231"/>
    </row>
    <row r="11" spans="1:248" ht="38.25" customHeight="1">
      <c r="A11" s="305" t="s">
        <v>59</v>
      </c>
      <c r="B11" s="306"/>
      <c r="C11" s="306"/>
      <c r="D11" s="306"/>
      <c r="E11" s="306"/>
      <c r="F11" s="307"/>
      <c r="G11" s="347"/>
      <c r="H11" s="348"/>
      <c r="I11" s="349"/>
      <c r="J11" s="139"/>
      <c r="K11" s="308"/>
      <c r="L11" s="309"/>
      <c r="M11" s="310"/>
      <c r="N11" s="140"/>
      <c r="O11" s="136"/>
      <c r="Q11" s="141"/>
      <c r="R11" s="298"/>
      <c r="S11" s="298"/>
      <c r="T11" s="298"/>
      <c r="U11" s="142"/>
      <c r="W11" s="143"/>
      <c r="X11" s="144"/>
      <c r="Y11" s="145"/>
    </row>
    <row r="12" spans="1:248" ht="38.25" customHeight="1">
      <c r="A12" s="378" t="s">
        <v>60</v>
      </c>
      <c r="B12" s="379"/>
      <c r="C12" s="379"/>
      <c r="D12" s="379"/>
      <c r="E12" s="379"/>
      <c r="F12" s="380"/>
      <c r="G12" s="347"/>
      <c r="H12" s="348"/>
      <c r="I12" s="349"/>
      <c r="J12" s="147"/>
      <c r="K12" s="295"/>
      <c r="L12" s="296"/>
      <c r="M12" s="297"/>
      <c r="N12" s="140"/>
      <c r="O12" s="136"/>
      <c r="Q12" s="141"/>
      <c r="R12" s="298"/>
      <c r="S12" s="298"/>
      <c r="T12" s="298"/>
      <c r="U12" s="142"/>
      <c r="W12" s="143"/>
      <c r="X12" s="144"/>
      <c r="Y12" s="145"/>
    </row>
    <row r="13" spans="1:248" ht="64.150000000000006" customHeight="1">
      <c r="A13" s="148" t="s">
        <v>337</v>
      </c>
      <c r="B13" s="299" t="s">
        <v>62</v>
      </c>
      <c r="C13" s="300"/>
      <c r="D13" s="300"/>
      <c r="E13" s="300"/>
      <c r="F13" s="301"/>
      <c r="G13" s="347"/>
      <c r="H13" s="348"/>
      <c r="I13" s="349"/>
      <c r="J13" s="139"/>
      <c r="K13" s="295"/>
      <c r="L13" s="296"/>
      <c r="M13" s="297"/>
      <c r="N13" s="149"/>
      <c r="O13" s="136"/>
      <c r="Q13" s="150"/>
      <c r="R13" s="298"/>
      <c r="S13" s="298"/>
      <c r="T13" s="235"/>
      <c r="U13" s="142"/>
      <c r="V13" s="151"/>
      <c r="W13" s="143"/>
      <c r="X13" s="144"/>
      <c r="Y13" s="145"/>
    </row>
    <row r="14" spans="1:248" ht="28.5" customHeight="1">
      <c r="A14" s="281" t="s">
        <v>25</v>
      </c>
      <c r="B14" s="282" t="s">
        <v>24</v>
      </c>
      <c r="C14" s="283" t="s">
        <v>23</v>
      </c>
      <c r="D14" s="283" t="s">
        <v>22</v>
      </c>
      <c r="E14" s="283" t="s">
        <v>21</v>
      </c>
      <c r="F14" s="285" t="s">
        <v>20</v>
      </c>
      <c r="G14" s="286"/>
      <c r="H14" s="286"/>
      <c r="I14" s="287"/>
      <c r="J14" s="283" t="s">
        <v>19</v>
      </c>
      <c r="K14" s="283"/>
      <c r="L14" s="291" t="s">
        <v>18</v>
      </c>
      <c r="M14" s="291"/>
      <c r="N14" s="291"/>
      <c r="O14" s="152"/>
      <c r="P14" s="212"/>
      <c r="Q14" s="153"/>
      <c r="R14" s="284"/>
      <c r="S14" s="284"/>
      <c r="T14" s="152"/>
      <c r="U14" s="142"/>
      <c r="V14" s="152"/>
      <c r="W14" s="154"/>
      <c r="X14" s="144"/>
      <c r="Y14" s="145"/>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152"/>
      <c r="EP14" s="152"/>
      <c r="EQ14" s="152"/>
      <c r="ER14" s="152"/>
      <c r="ES14" s="152"/>
      <c r="ET14" s="152"/>
      <c r="EU14" s="152"/>
      <c r="EV14" s="152"/>
      <c r="EW14" s="152"/>
      <c r="EX14" s="152"/>
      <c r="EY14" s="152"/>
      <c r="EZ14" s="152"/>
      <c r="FA14" s="152"/>
      <c r="FB14" s="152"/>
      <c r="FC14" s="152"/>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152"/>
      <c r="GG14" s="152"/>
      <c r="GH14" s="152"/>
      <c r="GI14" s="152"/>
      <c r="GJ14" s="152"/>
      <c r="GK14" s="152"/>
      <c r="GL14" s="152"/>
      <c r="GM14" s="152"/>
      <c r="GN14" s="152"/>
      <c r="GO14" s="152"/>
      <c r="GP14" s="152"/>
      <c r="GQ14" s="152"/>
      <c r="GR14" s="152"/>
      <c r="GS14" s="152"/>
      <c r="GT14" s="152"/>
      <c r="GU14" s="152"/>
      <c r="GV14" s="152"/>
      <c r="GW14" s="152"/>
      <c r="GX14" s="152"/>
      <c r="GY14" s="152"/>
      <c r="GZ14" s="152"/>
      <c r="HA14" s="152"/>
      <c r="HB14" s="152"/>
      <c r="HC14" s="152"/>
      <c r="HD14" s="152"/>
      <c r="HE14" s="152"/>
      <c r="HF14" s="152"/>
      <c r="HG14" s="152"/>
      <c r="HH14" s="152"/>
      <c r="HI14" s="152"/>
      <c r="HJ14" s="152"/>
      <c r="HK14" s="152"/>
      <c r="HL14" s="152"/>
      <c r="HM14" s="152"/>
      <c r="HN14" s="152"/>
      <c r="HO14" s="152"/>
      <c r="HP14" s="152"/>
      <c r="HQ14" s="152"/>
      <c r="HR14" s="152"/>
      <c r="HS14" s="152"/>
      <c r="HT14" s="152"/>
      <c r="HU14" s="152"/>
      <c r="HV14" s="152"/>
      <c r="HW14" s="152"/>
      <c r="HX14" s="152"/>
      <c r="HY14" s="152"/>
      <c r="HZ14" s="152"/>
      <c r="IA14" s="152"/>
      <c r="IB14" s="152"/>
      <c r="IC14" s="152"/>
      <c r="ID14" s="152"/>
      <c r="IE14" s="152"/>
      <c r="IF14" s="152"/>
      <c r="IG14" s="152"/>
      <c r="IH14" s="152"/>
      <c r="II14" s="152"/>
      <c r="IJ14" s="152"/>
      <c r="IK14" s="152"/>
      <c r="IL14" s="152"/>
      <c r="IM14" s="152"/>
      <c r="IN14" s="152"/>
    </row>
    <row r="15" spans="1:248" ht="33.75" customHeight="1">
      <c r="A15" s="281"/>
      <c r="B15" s="283"/>
      <c r="C15" s="283"/>
      <c r="D15" s="283"/>
      <c r="E15" s="283"/>
      <c r="F15" s="288"/>
      <c r="G15" s="289"/>
      <c r="H15" s="289"/>
      <c r="I15" s="290"/>
      <c r="J15" s="283"/>
      <c r="K15" s="283"/>
      <c r="L15" s="283" t="s">
        <v>17</v>
      </c>
      <c r="M15" s="283" t="s">
        <v>16</v>
      </c>
      <c r="N15" s="281" t="s">
        <v>15</v>
      </c>
      <c r="O15" s="152"/>
      <c r="P15" s="212"/>
      <c r="Q15" s="151"/>
      <c r="R15" s="284"/>
      <c r="S15" s="284"/>
      <c r="T15" s="152"/>
      <c r="U15" s="155"/>
      <c r="V15" s="152"/>
      <c r="W15" s="154"/>
      <c r="X15" s="144"/>
      <c r="Y15" s="145"/>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W15" s="152"/>
      <c r="BX15" s="152"/>
      <c r="BY15" s="152"/>
      <c r="BZ15" s="152"/>
      <c r="CA15" s="152"/>
      <c r="CB15" s="152"/>
      <c r="CC15" s="152"/>
      <c r="CD15" s="152"/>
      <c r="CE15" s="152"/>
      <c r="CF15" s="152"/>
      <c r="CG15" s="152"/>
      <c r="CH15" s="152"/>
      <c r="CI15" s="152"/>
      <c r="CJ15" s="152"/>
      <c r="CK15" s="152"/>
      <c r="CL15" s="152"/>
      <c r="CM15" s="152"/>
      <c r="CN15" s="152"/>
      <c r="CO15" s="152"/>
      <c r="CP15" s="152"/>
      <c r="CQ15" s="152"/>
      <c r="CR15" s="152"/>
      <c r="CS15" s="152"/>
      <c r="CT15" s="152"/>
      <c r="CU15" s="152"/>
      <c r="CV15" s="152"/>
      <c r="CW15" s="152"/>
      <c r="CX15" s="152"/>
      <c r="CY15" s="152"/>
      <c r="CZ15" s="152"/>
      <c r="DA15" s="152"/>
      <c r="DB15" s="152"/>
      <c r="DC15" s="152"/>
      <c r="DD15" s="152"/>
      <c r="DE15" s="152"/>
      <c r="DF15" s="152"/>
      <c r="DG15" s="152"/>
      <c r="DH15" s="152"/>
      <c r="DI15" s="152"/>
      <c r="DJ15" s="152"/>
      <c r="DK15" s="152"/>
      <c r="DL15" s="152"/>
      <c r="DM15" s="152"/>
      <c r="DN15" s="152"/>
      <c r="DO15" s="152"/>
      <c r="DP15" s="152"/>
      <c r="DQ15" s="152"/>
      <c r="DR15" s="152"/>
      <c r="DS15" s="152"/>
      <c r="DT15" s="152"/>
      <c r="DU15" s="152"/>
      <c r="DV15" s="152"/>
      <c r="DW15" s="152"/>
      <c r="DX15" s="152"/>
      <c r="DY15" s="152"/>
      <c r="DZ15" s="152"/>
      <c r="EA15" s="152"/>
      <c r="EB15" s="152"/>
      <c r="EC15" s="152"/>
      <c r="ED15" s="152"/>
      <c r="EE15" s="152"/>
      <c r="EF15" s="152"/>
      <c r="EG15" s="152"/>
      <c r="EH15" s="152"/>
      <c r="EI15" s="152"/>
      <c r="EJ15" s="152"/>
      <c r="EK15" s="152"/>
      <c r="EL15" s="152"/>
      <c r="EM15" s="152"/>
      <c r="EN15" s="152"/>
      <c r="EO15" s="152"/>
      <c r="EP15" s="152"/>
      <c r="EQ15" s="152"/>
      <c r="ER15" s="152"/>
      <c r="ES15" s="152"/>
      <c r="ET15" s="152"/>
      <c r="EU15" s="152"/>
      <c r="EV15" s="152"/>
      <c r="EW15" s="152"/>
      <c r="EX15" s="152"/>
      <c r="EY15" s="152"/>
      <c r="EZ15" s="152"/>
      <c r="FA15" s="152"/>
      <c r="FB15" s="152"/>
      <c r="FC15" s="152"/>
      <c r="FD15" s="152"/>
      <c r="FE15" s="152"/>
      <c r="FF15" s="152"/>
      <c r="FG15" s="152"/>
      <c r="FH15" s="152"/>
      <c r="FI15" s="152"/>
      <c r="FJ15" s="152"/>
      <c r="FK15" s="152"/>
      <c r="FL15" s="152"/>
      <c r="FM15" s="152"/>
      <c r="FN15" s="152"/>
      <c r="FO15" s="152"/>
      <c r="FP15" s="152"/>
      <c r="FQ15" s="152"/>
      <c r="FR15" s="152"/>
      <c r="FS15" s="152"/>
      <c r="FT15" s="152"/>
      <c r="FU15" s="152"/>
      <c r="FV15" s="152"/>
      <c r="FW15" s="152"/>
      <c r="FX15" s="152"/>
      <c r="FY15" s="152"/>
      <c r="FZ15" s="152"/>
      <c r="GA15" s="152"/>
      <c r="GB15" s="152"/>
      <c r="GC15" s="152"/>
      <c r="GD15" s="152"/>
      <c r="GE15" s="152"/>
      <c r="GF15" s="152"/>
      <c r="GG15" s="152"/>
      <c r="GH15" s="152"/>
      <c r="GI15" s="152"/>
      <c r="GJ15" s="152"/>
      <c r="GK15" s="152"/>
      <c r="GL15" s="152"/>
      <c r="GM15" s="152"/>
      <c r="GN15" s="152"/>
      <c r="GO15" s="152"/>
      <c r="GP15" s="152"/>
      <c r="GQ15" s="152"/>
      <c r="GR15" s="152"/>
      <c r="GS15" s="152"/>
      <c r="GT15" s="152"/>
      <c r="GU15" s="152"/>
      <c r="GV15" s="152"/>
      <c r="GW15" s="152"/>
      <c r="GX15" s="152"/>
      <c r="GY15" s="152"/>
      <c r="GZ15" s="152"/>
      <c r="HA15" s="152"/>
      <c r="HB15" s="152"/>
      <c r="HC15" s="152"/>
      <c r="HD15" s="152"/>
      <c r="HE15" s="152"/>
      <c r="HF15" s="152"/>
      <c r="HG15" s="152"/>
      <c r="HH15" s="152"/>
      <c r="HI15" s="152"/>
      <c r="HJ15" s="152"/>
      <c r="HK15" s="152"/>
      <c r="HL15" s="152"/>
      <c r="HM15" s="152"/>
      <c r="HN15" s="152"/>
      <c r="HO15" s="152"/>
      <c r="HP15" s="152"/>
      <c r="HQ15" s="152"/>
      <c r="HR15" s="152"/>
      <c r="HS15" s="152"/>
      <c r="HT15" s="152"/>
      <c r="HU15" s="152"/>
      <c r="HV15" s="152"/>
      <c r="HW15" s="152"/>
      <c r="HX15" s="152"/>
      <c r="HY15" s="152"/>
      <c r="HZ15" s="152"/>
      <c r="IA15" s="152"/>
      <c r="IB15" s="152"/>
      <c r="IC15" s="152"/>
      <c r="ID15" s="152"/>
      <c r="IE15" s="152"/>
      <c r="IF15" s="152"/>
      <c r="IG15" s="152"/>
      <c r="IH15" s="152"/>
      <c r="II15" s="152"/>
      <c r="IJ15" s="152"/>
      <c r="IK15" s="152"/>
      <c r="IL15" s="152"/>
      <c r="IM15" s="152"/>
      <c r="IN15" s="152"/>
    </row>
    <row r="16" spans="1:248" ht="39.75" customHeight="1">
      <c r="A16" s="281"/>
      <c r="B16" s="283"/>
      <c r="C16" s="283"/>
      <c r="D16" s="283"/>
      <c r="E16" s="283"/>
      <c r="F16" s="237" t="s">
        <v>14</v>
      </c>
      <c r="G16" s="237" t="s">
        <v>13</v>
      </c>
      <c r="H16" s="237" t="s">
        <v>12</v>
      </c>
      <c r="I16" s="156" t="s">
        <v>11</v>
      </c>
      <c r="J16" s="237" t="s">
        <v>10</v>
      </c>
      <c r="K16" s="236" t="s">
        <v>9</v>
      </c>
      <c r="L16" s="283"/>
      <c r="M16" s="283"/>
      <c r="N16" s="281"/>
      <c r="O16" s="152"/>
      <c r="P16" s="212"/>
      <c r="Q16" s="157"/>
      <c r="R16" s="284"/>
      <c r="S16" s="284"/>
      <c r="U16" s="144"/>
      <c r="W16" s="154"/>
      <c r="X16" s="144"/>
      <c r="Y16" s="145"/>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V16" s="152"/>
      <c r="CW16" s="152"/>
      <c r="CX16" s="152"/>
      <c r="CY16" s="152"/>
      <c r="CZ16" s="152"/>
      <c r="DA16" s="152"/>
      <c r="DB16" s="152"/>
      <c r="DC16" s="152"/>
      <c r="DD16" s="152"/>
      <c r="DE16" s="152"/>
      <c r="DF16" s="152"/>
      <c r="DG16" s="152"/>
      <c r="DH16" s="152"/>
      <c r="DI16" s="152"/>
      <c r="DJ16" s="152"/>
      <c r="DK16" s="152"/>
      <c r="DL16" s="152"/>
      <c r="DM16" s="152"/>
      <c r="DN16" s="152"/>
      <c r="DO16" s="152"/>
      <c r="DP16" s="152"/>
      <c r="DQ16" s="152"/>
      <c r="DR16" s="152"/>
      <c r="DS16" s="152"/>
      <c r="DT16" s="152"/>
      <c r="DU16" s="152"/>
      <c r="DV16" s="152"/>
      <c r="DW16" s="152"/>
      <c r="DX16" s="152"/>
      <c r="DY16" s="152"/>
      <c r="DZ16" s="152"/>
      <c r="EA16" s="152"/>
      <c r="EB16" s="152"/>
      <c r="EC16" s="152"/>
      <c r="ED16" s="152"/>
      <c r="EE16" s="152"/>
      <c r="EF16" s="152"/>
      <c r="EG16" s="152"/>
      <c r="EH16" s="152"/>
      <c r="EI16" s="152"/>
      <c r="EJ16" s="152"/>
      <c r="EK16" s="152"/>
      <c r="EL16" s="152"/>
      <c r="EM16" s="152"/>
      <c r="EN16" s="152"/>
      <c r="EO16" s="152"/>
      <c r="EP16" s="152"/>
      <c r="EQ16" s="152"/>
      <c r="ER16" s="152"/>
      <c r="ES16" s="152"/>
      <c r="ET16" s="152"/>
      <c r="EU16" s="152"/>
      <c r="EV16" s="152"/>
      <c r="EW16" s="152"/>
      <c r="EX16" s="152"/>
      <c r="EY16" s="152"/>
      <c r="EZ16" s="152"/>
      <c r="FA16" s="152"/>
      <c r="FB16" s="152"/>
      <c r="FC16" s="152"/>
      <c r="FD16" s="152"/>
      <c r="FE16" s="152"/>
      <c r="FF16" s="152"/>
      <c r="FG16" s="152"/>
      <c r="FH16" s="152"/>
      <c r="FI16" s="152"/>
      <c r="FJ16" s="152"/>
      <c r="FK16" s="152"/>
      <c r="FL16" s="152"/>
      <c r="FM16" s="152"/>
      <c r="FN16" s="152"/>
      <c r="FO16" s="152"/>
      <c r="FP16" s="152"/>
      <c r="FQ16" s="152"/>
      <c r="FR16" s="152"/>
      <c r="FS16" s="152"/>
      <c r="FT16" s="152"/>
      <c r="FU16" s="152"/>
      <c r="FV16" s="152"/>
      <c r="FW16" s="152"/>
      <c r="FX16" s="152"/>
      <c r="FY16" s="152"/>
      <c r="FZ16" s="152"/>
      <c r="GA16" s="152"/>
      <c r="GB16" s="152"/>
      <c r="GC16" s="152"/>
      <c r="GD16" s="152"/>
      <c r="GE16" s="152"/>
      <c r="GF16" s="152"/>
      <c r="GG16" s="152"/>
      <c r="GH16" s="152"/>
      <c r="GI16" s="152"/>
      <c r="GJ16" s="152"/>
      <c r="GK16" s="152"/>
      <c r="GL16" s="152"/>
      <c r="GM16" s="152"/>
      <c r="GN16" s="152"/>
      <c r="GO16" s="152"/>
      <c r="GP16" s="152"/>
      <c r="GQ16" s="152"/>
      <c r="GR16" s="152"/>
      <c r="GS16" s="152"/>
      <c r="GT16" s="152"/>
      <c r="GU16" s="152"/>
      <c r="GV16" s="152"/>
      <c r="GW16" s="152"/>
      <c r="GX16" s="152"/>
      <c r="GY16" s="152"/>
      <c r="GZ16" s="152"/>
      <c r="HA16" s="152"/>
      <c r="HB16" s="152"/>
      <c r="HC16" s="152"/>
      <c r="HD16" s="152"/>
      <c r="HE16" s="152"/>
      <c r="HF16" s="152"/>
      <c r="HG16" s="152"/>
      <c r="HH16" s="152"/>
      <c r="HI16" s="152"/>
      <c r="HJ16" s="152"/>
      <c r="HK16" s="152"/>
      <c r="HL16" s="152"/>
      <c r="HM16" s="152"/>
      <c r="HN16" s="152"/>
      <c r="HO16" s="152"/>
      <c r="HP16" s="152"/>
      <c r="HQ16" s="152"/>
      <c r="HR16" s="152"/>
      <c r="HS16" s="152"/>
      <c r="HT16" s="152"/>
      <c r="HU16" s="152"/>
      <c r="HV16" s="152"/>
      <c r="HW16" s="152"/>
      <c r="HX16" s="152"/>
      <c r="HY16" s="152"/>
      <c r="HZ16" s="152"/>
      <c r="IA16" s="152"/>
      <c r="IB16" s="152"/>
      <c r="IC16" s="152"/>
      <c r="ID16" s="152"/>
      <c r="IE16" s="152"/>
      <c r="IF16" s="152"/>
      <c r="IG16" s="152"/>
      <c r="IH16" s="152"/>
      <c r="II16" s="152"/>
      <c r="IJ16" s="152"/>
      <c r="IK16" s="152"/>
      <c r="IL16" s="152"/>
      <c r="IM16" s="152"/>
      <c r="IN16" s="152"/>
    </row>
    <row r="17" spans="1:248" ht="24" customHeight="1">
      <c r="A17" s="396" t="s">
        <v>339</v>
      </c>
      <c r="B17" s="158" t="s">
        <v>2</v>
      </c>
      <c r="C17" s="276" t="s">
        <v>340</v>
      </c>
      <c r="D17" s="159">
        <v>1</v>
      </c>
      <c r="E17" s="160">
        <v>250000000</v>
      </c>
      <c r="F17" s="161">
        <v>250000000</v>
      </c>
      <c r="G17" s="161">
        <v>0</v>
      </c>
      <c r="H17" s="213"/>
      <c r="I17" s="213"/>
      <c r="J17" s="162" t="s">
        <v>338</v>
      </c>
      <c r="K17" s="162">
        <v>45290</v>
      </c>
      <c r="L17" s="438">
        <f>+D18/D17</f>
        <v>1</v>
      </c>
      <c r="M17" s="438">
        <f>+E18/E17</f>
        <v>1</v>
      </c>
      <c r="N17" s="440">
        <f>+L17*L17/M17</f>
        <v>1</v>
      </c>
      <c r="O17" s="152"/>
      <c r="P17" s="212"/>
      <c r="Q17" s="157"/>
      <c r="R17" s="238"/>
      <c r="S17" s="238"/>
      <c r="U17" s="144"/>
      <c r="W17" s="154"/>
      <c r="X17" s="144"/>
      <c r="Y17" s="145"/>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52"/>
      <c r="CC17" s="152"/>
      <c r="CD17" s="152"/>
      <c r="CE17" s="152"/>
      <c r="CF17" s="152"/>
      <c r="CG17" s="152"/>
      <c r="CH17" s="152"/>
      <c r="CI17" s="152"/>
      <c r="CJ17" s="152"/>
      <c r="CK17" s="152"/>
      <c r="CL17" s="152"/>
      <c r="CM17" s="152"/>
      <c r="CN17" s="152"/>
      <c r="CO17" s="152"/>
      <c r="CP17" s="152"/>
      <c r="CQ17" s="152"/>
      <c r="CR17" s="152"/>
      <c r="CS17" s="152"/>
      <c r="CT17" s="152"/>
      <c r="CU17" s="152"/>
      <c r="CV17" s="152"/>
      <c r="CW17" s="152"/>
      <c r="CX17" s="152"/>
      <c r="CY17" s="152"/>
      <c r="CZ17" s="152"/>
      <c r="DA17" s="152"/>
      <c r="DB17" s="152"/>
      <c r="DC17" s="152"/>
      <c r="DD17" s="152"/>
      <c r="DE17" s="152"/>
      <c r="DF17" s="152"/>
      <c r="DG17" s="152"/>
      <c r="DH17" s="152"/>
      <c r="DI17" s="152"/>
      <c r="DJ17" s="152"/>
      <c r="DK17" s="152"/>
      <c r="DL17" s="152"/>
      <c r="DM17" s="152"/>
      <c r="DN17" s="152"/>
      <c r="DO17" s="152"/>
      <c r="DP17" s="152"/>
      <c r="DQ17" s="152"/>
      <c r="DR17" s="152"/>
      <c r="DS17" s="152"/>
      <c r="DT17" s="152"/>
      <c r="DU17" s="152"/>
      <c r="DV17" s="152"/>
      <c r="DW17" s="152"/>
      <c r="DX17" s="152"/>
      <c r="DY17" s="152"/>
      <c r="DZ17" s="152"/>
      <c r="EA17" s="152"/>
      <c r="EB17" s="152"/>
      <c r="EC17" s="152"/>
      <c r="ED17" s="152"/>
      <c r="EE17" s="152"/>
      <c r="EF17" s="152"/>
      <c r="EG17" s="152"/>
      <c r="EH17" s="152"/>
      <c r="EI17" s="152"/>
      <c r="EJ17" s="152"/>
      <c r="EK17" s="152"/>
      <c r="EL17" s="152"/>
      <c r="EM17" s="152"/>
      <c r="EN17" s="152"/>
      <c r="EO17" s="152"/>
      <c r="EP17" s="152"/>
      <c r="EQ17" s="152"/>
      <c r="ER17" s="152"/>
      <c r="ES17" s="152"/>
      <c r="ET17" s="152"/>
      <c r="EU17" s="152"/>
      <c r="EV17" s="152"/>
      <c r="EW17" s="152"/>
      <c r="EX17" s="152"/>
      <c r="EY17" s="152"/>
      <c r="EZ17" s="152"/>
      <c r="FA17" s="152"/>
      <c r="FB17" s="152"/>
      <c r="FC17" s="152"/>
      <c r="FD17" s="152"/>
      <c r="FE17" s="152"/>
      <c r="FF17" s="152"/>
      <c r="FG17" s="152"/>
      <c r="FH17" s="152"/>
      <c r="FI17" s="152"/>
      <c r="FJ17" s="152"/>
      <c r="FK17" s="152"/>
      <c r="FL17" s="152"/>
      <c r="FM17" s="152"/>
      <c r="FN17" s="152"/>
      <c r="FO17" s="152"/>
      <c r="FP17" s="152"/>
      <c r="FQ17" s="152"/>
      <c r="FR17" s="152"/>
      <c r="FS17" s="152"/>
      <c r="FT17" s="152"/>
      <c r="FU17" s="152"/>
      <c r="FV17" s="152"/>
      <c r="FW17" s="152"/>
      <c r="FX17" s="152"/>
      <c r="FY17" s="152"/>
      <c r="FZ17" s="152"/>
      <c r="GA17" s="152"/>
      <c r="GB17" s="152"/>
      <c r="GC17" s="152"/>
      <c r="GD17" s="152"/>
      <c r="GE17" s="152"/>
      <c r="GF17" s="152"/>
      <c r="GG17" s="152"/>
      <c r="GH17" s="152"/>
      <c r="GI17" s="152"/>
      <c r="GJ17" s="152"/>
      <c r="GK17" s="152"/>
      <c r="GL17" s="152"/>
      <c r="GM17" s="152"/>
      <c r="GN17" s="152"/>
      <c r="GO17" s="152"/>
      <c r="GP17" s="152"/>
      <c r="GQ17" s="152"/>
      <c r="GR17" s="152"/>
      <c r="GS17" s="152"/>
      <c r="GT17" s="152"/>
      <c r="GU17" s="152"/>
      <c r="GV17" s="152"/>
      <c r="GW17" s="152"/>
      <c r="GX17" s="152"/>
      <c r="GY17" s="152"/>
      <c r="GZ17" s="152"/>
      <c r="HA17" s="152"/>
      <c r="HB17" s="152"/>
      <c r="HC17" s="152"/>
      <c r="HD17" s="152"/>
      <c r="HE17" s="152"/>
      <c r="HF17" s="152"/>
      <c r="HG17" s="152"/>
      <c r="HH17" s="152"/>
      <c r="HI17" s="152"/>
      <c r="HJ17" s="152"/>
      <c r="HK17" s="152"/>
      <c r="HL17" s="152"/>
      <c r="HM17" s="152"/>
      <c r="HN17" s="152"/>
      <c r="HO17" s="152"/>
      <c r="HP17" s="152"/>
      <c r="HQ17" s="152"/>
      <c r="HR17" s="152"/>
      <c r="HS17" s="152"/>
      <c r="HT17" s="152"/>
      <c r="HU17" s="152"/>
      <c r="HV17" s="152"/>
      <c r="HW17" s="152"/>
      <c r="HX17" s="152"/>
      <c r="HY17" s="152"/>
      <c r="HZ17" s="152"/>
      <c r="IA17" s="152"/>
      <c r="IB17" s="152"/>
      <c r="IC17" s="152"/>
      <c r="ID17" s="152"/>
      <c r="IE17" s="152"/>
      <c r="IF17" s="152"/>
      <c r="IG17" s="152"/>
      <c r="IH17" s="152"/>
      <c r="II17" s="152"/>
      <c r="IJ17" s="152"/>
      <c r="IK17" s="152"/>
      <c r="IL17" s="152"/>
      <c r="IM17" s="152"/>
      <c r="IN17" s="152"/>
    </row>
    <row r="18" spans="1:248" ht="15.75">
      <c r="A18" s="397"/>
      <c r="B18" s="158" t="s">
        <v>1</v>
      </c>
      <c r="C18" s="277"/>
      <c r="D18" s="159">
        <v>1</v>
      </c>
      <c r="E18" s="160">
        <v>250000000</v>
      </c>
      <c r="F18" s="161">
        <v>250000000</v>
      </c>
      <c r="G18" s="161">
        <v>0</v>
      </c>
      <c r="H18" s="161"/>
      <c r="I18" s="161"/>
      <c r="J18" s="162" t="s">
        <v>338</v>
      </c>
      <c r="K18" s="162">
        <v>45290</v>
      </c>
      <c r="L18" s="439"/>
      <c r="M18" s="439"/>
      <c r="N18" s="441"/>
      <c r="O18" s="152"/>
      <c r="P18" s="212"/>
      <c r="Q18" s="157"/>
      <c r="R18" s="238"/>
      <c r="S18" s="238"/>
      <c r="U18" s="144"/>
      <c r="W18" s="154"/>
      <c r="X18" s="144"/>
      <c r="Y18" s="145"/>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c r="BU18" s="152"/>
      <c r="BV18" s="152"/>
      <c r="BW18" s="152"/>
      <c r="BX18" s="152"/>
      <c r="BY18" s="152"/>
      <c r="BZ18" s="152"/>
      <c r="CA18" s="152"/>
      <c r="CB18" s="152"/>
      <c r="CC18" s="152"/>
      <c r="CD18" s="152"/>
      <c r="CE18" s="152"/>
      <c r="CF18" s="152"/>
      <c r="CG18" s="152"/>
      <c r="CH18" s="152"/>
      <c r="CI18" s="152"/>
      <c r="CJ18" s="152"/>
      <c r="CK18" s="152"/>
      <c r="CL18" s="152"/>
      <c r="CM18" s="152"/>
      <c r="CN18" s="152"/>
      <c r="CO18" s="152"/>
      <c r="CP18" s="152"/>
      <c r="CQ18" s="152"/>
      <c r="CR18" s="152"/>
      <c r="CS18" s="152"/>
      <c r="CT18" s="152"/>
      <c r="CU18" s="152"/>
      <c r="CV18" s="152"/>
      <c r="CW18" s="152"/>
      <c r="CX18" s="152"/>
      <c r="CY18" s="152"/>
      <c r="CZ18" s="152"/>
      <c r="DA18" s="152"/>
      <c r="DB18" s="152"/>
      <c r="DC18" s="152"/>
      <c r="DD18" s="152"/>
      <c r="DE18" s="152"/>
      <c r="DF18" s="152"/>
      <c r="DG18" s="152"/>
      <c r="DH18" s="152"/>
      <c r="DI18" s="152"/>
      <c r="DJ18" s="152"/>
      <c r="DK18" s="152"/>
      <c r="DL18" s="152"/>
      <c r="DM18" s="152"/>
      <c r="DN18" s="152"/>
      <c r="DO18" s="152"/>
      <c r="DP18" s="152"/>
      <c r="DQ18" s="152"/>
      <c r="DR18" s="152"/>
      <c r="DS18" s="152"/>
      <c r="DT18" s="152"/>
      <c r="DU18" s="152"/>
      <c r="DV18" s="152"/>
      <c r="DW18" s="152"/>
      <c r="DX18" s="152"/>
      <c r="DY18" s="152"/>
      <c r="DZ18" s="152"/>
      <c r="EA18" s="152"/>
      <c r="EB18" s="152"/>
      <c r="EC18" s="152"/>
      <c r="ED18" s="152"/>
      <c r="EE18" s="152"/>
      <c r="EF18" s="152"/>
      <c r="EG18" s="152"/>
      <c r="EH18" s="152"/>
      <c r="EI18" s="152"/>
      <c r="EJ18" s="152"/>
      <c r="EK18" s="152"/>
      <c r="EL18" s="152"/>
      <c r="EM18" s="152"/>
      <c r="EN18" s="152"/>
      <c r="EO18" s="152"/>
      <c r="EP18" s="152"/>
      <c r="EQ18" s="152"/>
      <c r="ER18" s="152"/>
      <c r="ES18" s="152"/>
      <c r="ET18" s="152"/>
      <c r="EU18" s="152"/>
      <c r="EV18" s="152"/>
      <c r="EW18" s="152"/>
      <c r="EX18" s="152"/>
      <c r="EY18" s="152"/>
      <c r="EZ18" s="152"/>
      <c r="FA18" s="152"/>
      <c r="FB18" s="152"/>
      <c r="FC18" s="152"/>
      <c r="FD18" s="152"/>
      <c r="FE18" s="152"/>
      <c r="FF18" s="152"/>
      <c r="FG18" s="152"/>
      <c r="FH18" s="152"/>
      <c r="FI18" s="152"/>
      <c r="FJ18" s="152"/>
      <c r="FK18" s="152"/>
      <c r="FL18" s="152"/>
      <c r="FM18" s="152"/>
      <c r="FN18" s="152"/>
      <c r="FO18" s="152"/>
      <c r="FP18" s="152"/>
      <c r="FQ18" s="152"/>
      <c r="FR18" s="152"/>
      <c r="FS18" s="152"/>
      <c r="FT18" s="152"/>
      <c r="FU18" s="152"/>
      <c r="FV18" s="152"/>
      <c r="FW18" s="152"/>
      <c r="FX18" s="152"/>
      <c r="FY18" s="152"/>
      <c r="FZ18" s="152"/>
      <c r="GA18" s="152"/>
      <c r="GB18" s="152"/>
      <c r="GC18" s="152"/>
      <c r="GD18" s="152"/>
      <c r="GE18" s="152"/>
      <c r="GF18" s="152"/>
      <c r="GG18" s="152"/>
      <c r="GH18" s="152"/>
      <c r="GI18" s="152"/>
      <c r="GJ18" s="152"/>
      <c r="GK18" s="152"/>
      <c r="GL18" s="152"/>
      <c r="GM18" s="152"/>
      <c r="GN18" s="152"/>
      <c r="GO18" s="152"/>
      <c r="GP18" s="152"/>
      <c r="GQ18" s="152"/>
      <c r="GR18" s="152"/>
      <c r="GS18" s="152"/>
      <c r="GT18" s="152"/>
      <c r="GU18" s="152"/>
      <c r="GV18" s="152"/>
      <c r="GW18" s="152"/>
      <c r="GX18" s="152"/>
      <c r="GY18" s="152"/>
      <c r="GZ18" s="152"/>
      <c r="HA18" s="152"/>
      <c r="HB18" s="152"/>
      <c r="HC18" s="152"/>
      <c r="HD18" s="152"/>
      <c r="HE18" s="152"/>
      <c r="HF18" s="152"/>
      <c r="HG18" s="152"/>
      <c r="HH18" s="152"/>
      <c r="HI18" s="152"/>
      <c r="HJ18" s="152"/>
      <c r="HK18" s="152"/>
      <c r="HL18" s="152"/>
      <c r="HM18" s="152"/>
      <c r="HN18" s="152"/>
      <c r="HO18" s="152"/>
      <c r="HP18" s="152"/>
      <c r="HQ18" s="152"/>
      <c r="HR18" s="152"/>
      <c r="HS18" s="152"/>
      <c r="HT18" s="152"/>
      <c r="HU18" s="152"/>
      <c r="HV18" s="152"/>
      <c r="HW18" s="152"/>
      <c r="HX18" s="152"/>
      <c r="HY18" s="152"/>
      <c r="HZ18" s="152"/>
      <c r="IA18" s="152"/>
      <c r="IB18" s="152"/>
      <c r="IC18" s="152"/>
      <c r="ID18" s="152"/>
      <c r="IE18" s="152"/>
      <c r="IF18" s="152"/>
      <c r="IG18" s="152"/>
      <c r="IH18" s="152"/>
      <c r="II18" s="152"/>
      <c r="IJ18" s="152"/>
      <c r="IK18" s="152"/>
      <c r="IL18" s="152"/>
      <c r="IM18" s="152"/>
      <c r="IN18" s="152"/>
    </row>
    <row r="19" spans="1:248" ht="24.75" customHeight="1">
      <c r="A19" s="384" t="s">
        <v>85</v>
      </c>
      <c r="B19" s="158" t="s">
        <v>2</v>
      </c>
      <c r="C19" s="276" t="s">
        <v>86</v>
      </c>
      <c r="D19" s="159">
        <v>90</v>
      </c>
      <c r="E19" s="163">
        <v>11640297029</v>
      </c>
      <c r="F19" s="161">
        <v>10100100552</v>
      </c>
      <c r="G19" s="161">
        <v>1540196477</v>
      </c>
      <c r="H19" s="161"/>
      <c r="I19" s="214"/>
      <c r="J19" s="162" t="s">
        <v>338</v>
      </c>
      <c r="K19" s="162">
        <v>45290</v>
      </c>
      <c r="L19" s="438">
        <f>+D20/D19</f>
        <v>0.41111111111111109</v>
      </c>
      <c r="M19" s="438">
        <f>+E20/E19</f>
        <v>0.90968074840523905</v>
      </c>
      <c r="N19" s="440">
        <f>+L19*L19/M19</f>
        <v>0.18579303340793768</v>
      </c>
    </row>
    <row r="20" spans="1:248" ht="24.75" customHeight="1">
      <c r="A20" s="385"/>
      <c r="B20" s="158" t="s">
        <v>1</v>
      </c>
      <c r="C20" s="277"/>
      <c r="D20" s="159">
        <v>37</v>
      </c>
      <c r="E20" s="163">
        <v>10588954113</v>
      </c>
      <c r="F20" s="161">
        <v>9108535188</v>
      </c>
      <c r="G20" s="161">
        <v>1480418925</v>
      </c>
      <c r="H20" s="161"/>
      <c r="I20" s="214"/>
      <c r="J20" s="162" t="s">
        <v>338</v>
      </c>
      <c r="K20" s="162">
        <v>45290</v>
      </c>
      <c r="L20" s="439"/>
      <c r="M20" s="439"/>
      <c r="N20" s="441"/>
    </row>
    <row r="21" spans="1:248" ht="26.25" customHeight="1">
      <c r="A21" s="384" t="s">
        <v>83</v>
      </c>
      <c r="B21" s="158" t="s">
        <v>2</v>
      </c>
      <c r="C21" s="276" t="s">
        <v>84</v>
      </c>
      <c r="D21" s="159">
        <v>8</v>
      </c>
      <c r="E21" s="163">
        <v>667141195</v>
      </c>
      <c r="F21" s="161">
        <v>667141195</v>
      </c>
      <c r="G21" s="161"/>
      <c r="H21" s="161"/>
      <c r="I21" s="214"/>
      <c r="J21" s="162" t="s">
        <v>338</v>
      </c>
      <c r="K21" s="162">
        <v>45290</v>
      </c>
      <c r="L21" s="438">
        <f>+D22/D21</f>
        <v>0</v>
      </c>
      <c r="M21" s="438">
        <f>+E22/E21</f>
        <v>0</v>
      </c>
      <c r="N21" s="446">
        <v>0</v>
      </c>
    </row>
    <row r="22" spans="1:248" ht="26.25" customHeight="1">
      <c r="A22" s="385"/>
      <c r="B22" s="158" t="s">
        <v>1</v>
      </c>
      <c r="C22" s="277"/>
      <c r="D22" s="159">
        <v>0</v>
      </c>
      <c r="E22" s="163">
        <v>0</v>
      </c>
      <c r="F22" s="161"/>
      <c r="G22" s="161"/>
      <c r="H22" s="161"/>
      <c r="I22" s="214"/>
      <c r="J22" s="162" t="s">
        <v>338</v>
      </c>
      <c r="K22" s="162">
        <v>45290</v>
      </c>
      <c r="L22" s="439"/>
      <c r="M22" s="439"/>
      <c r="N22" s="447"/>
      <c r="P22" s="215"/>
    </row>
    <row r="23" spans="1:248" ht="26.25" customHeight="1">
      <c r="A23" s="384" t="s">
        <v>64</v>
      </c>
      <c r="B23" s="158" t="s">
        <v>2</v>
      </c>
      <c r="C23" s="276" t="s">
        <v>82</v>
      </c>
      <c r="D23" s="159">
        <v>219</v>
      </c>
      <c r="E23" s="163">
        <v>461300000</v>
      </c>
      <c r="F23" s="161">
        <v>461300000</v>
      </c>
      <c r="G23" s="161"/>
      <c r="H23" s="161"/>
      <c r="I23" s="214"/>
      <c r="J23" s="162" t="s">
        <v>338</v>
      </c>
      <c r="K23" s="162">
        <v>45290</v>
      </c>
      <c r="L23" s="438">
        <f t="shared" ref="L23:L26" si="0">+D24/D23</f>
        <v>0.63470319634703198</v>
      </c>
      <c r="M23" s="438">
        <f>+E24/E23</f>
        <v>1</v>
      </c>
      <c r="N23" s="440">
        <f>+L23*L23/M23</f>
        <v>0.40284814745313902</v>
      </c>
      <c r="P23" s="215"/>
    </row>
    <row r="24" spans="1:248" ht="30.75" customHeight="1">
      <c r="A24" s="385"/>
      <c r="B24" s="158" t="s">
        <v>1</v>
      </c>
      <c r="C24" s="277"/>
      <c r="D24" s="159">
        <v>139</v>
      </c>
      <c r="E24" s="163">
        <v>461300000</v>
      </c>
      <c r="F24" s="161">
        <v>461300000</v>
      </c>
      <c r="G24" s="161"/>
      <c r="H24" s="161"/>
      <c r="I24" s="214"/>
      <c r="J24" s="162" t="s">
        <v>338</v>
      </c>
      <c r="K24" s="162">
        <v>45290</v>
      </c>
      <c r="L24" s="439"/>
      <c r="M24" s="439"/>
      <c r="N24" s="441"/>
      <c r="P24" s="215"/>
    </row>
    <row r="25" spans="1:248" ht="20.25">
      <c r="A25" s="280" t="s">
        <v>8</v>
      </c>
      <c r="B25" s="158" t="s">
        <v>2</v>
      </c>
      <c r="C25" s="276"/>
      <c r="D25" s="159"/>
      <c r="E25" s="165">
        <v>13018738224</v>
      </c>
      <c r="F25" s="165">
        <v>11478541747</v>
      </c>
      <c r="G25" s="165">
        <v>1540196477</v>
      </c>
      <c r="H25" s="165">
        <v>0</v>
      </c>
      <c r="I25" s="165">
        <v>0</v>
      </c>
      <c r="J25" s="166"/>
      <c r="K25" s="166"/>
      <c r="L25" s="438"/>
      <c r="M25" s="274"/>
      <c r="N25" s="275"/>
      <c r="P25" s="215"/>
    </row>
    <row r="26" spans="1:248" ht="20.25">
      <c r="A26" s="280"/>
      <c r="B26" s="158" t="s">
        <v>1</v>
      </c>
      <c r="C26" s="277"/>
      <c r="D26" s="159"/>
      <c r="E26" s="165">
        <v>11300254113</v>
      </c>
      <c r="F26" s="165">
        <v>9819835188</v>
      </c>
      <c r="G26" s="165">
        <v>1480418925</v>
      </c>
      <c r="H26" s="165">
        <v>0</v>
      </c>
      <c r="I26" s="165">
        <v>0</v>
      </c>
      <c r="J26" s="167"/>
      <c r="K26" s="167"/>
      <c r="L26" s="439"/>
      <c r="M26" s="274"/>
      <c r="N26" s="275"/>
      <c r="P26" s="215"/>
    </row>
    <row r="27" spans="1:248" ht="20.25">
      <c r="B27" s="168"/>
      <c r="E27" s="216"/>
      <c r="F27" s="216"/>
      <c r="G27" s="216"/>
      <c r="H27" s="216"/>
      <c r="I27" s="216"/>
      <c r="J27" s="171"/>
      <c r="K27" s="171"/>
      <c r="L27" s="170"/>
      <c r="M27" s="172"/>
      <c r="N27" s="173"/>
      <c r="O27" s="172"/>
      <c r="P27" s="217"/>
    </row>
    <row r="28" spans="1:248" ht="20.25">
      <c r="A28" s="174" t="s">
        <v>7</v>
      </c>
      <c r="B28" s="267" t="s">
        <v>6</v>
      </c>
      <c r="C28" s="268"/>
      <c r="D28" s="269"/>
      <c r="E28" s="270" t="s">
        <v>5</v>
      </c>
      <c r="F28" s="271"/>
      <c r="G28" s="271"/>
      <c r="H28" s="271"/>
      <c r="I28" s="175"/>
      <c r="J28" s="272" t="s">
        <v>4</v>
      </c>
      <c r="K28" s="273"/>
      <c r="L28" s="273"/>
      <c r="M28" s="273"/>
      <c r="N28" s="273"/>
      <c r="P28" s="217"/>
    </row>
    <row r="29" spans="1:248" ht="36" customHeight="1">
      <c r="A29" s="252" t="s">
        <v>65</v>
      </c>
      <c r="B29" s="254" t="s">
        <v>66</v>
      </c>
      <c r="C29" s="255"/>
      <c r="D29" s="256"/>
      <c r="E29" s="260" t="s">
        <v>210</v>
      </c>
      <c r="F29" s="261"/>
      <c r="G29" s="262"/>
      <c r="H29" s="176" t="s">
        <v>2</v>
      </c>
      <c r="I29" s="177">
        <v>1</v>
      </c>
      <c r="J29" s="254" t="s">
        <v>218</v>
      </c>
      <c r="K29" s="255"/>
      <c r="L29" s="255"/>
      <c r="M29" s="255"/>
      <c r="N29" s="256"/>
      <c r="P29" s="215"/>
    </row>
    <row r="30" spans="1:248" ht="37.5" customHeight="1">
      <c r="A30" s="253"/>
      <c r="B30" s="257"/>
      <c r="C30" s="258"/>
      <c r="D30" s="259"/>
      <c r="E30" s="263"/>
      <c r="F30" s="264"/>
      <c r="G30" s="265"/>
      <c r="H30" s="158" t="s">
        <v>1</v>
      </c>
      <c r="I30" s="178">
        <v>1</v>
      </c>
      <c r="J30" s="321" t="s">
        <v>3</v>
      </c>
      <c r="K30" s="321"/>
      <c r="L30" s="321"/>
      <c r="M30" s="321"/>
      <c r="N30" s="321"/>
      <c r="P30" s="215"/>
    </row>
    <row r="31" spans="1:248" ht="30.75" customHeight="1">
      <c r="A31" s="253"/>
      <c r="B31" s="254" t="s">
        <v>67</v>
      </c>
      <c r="C31" s="255"/>
      <c r="D31" s="256"/>
      <c r="E31" s="260" t="s">
        <v>211</v>
      </c>
      <c r="F31" s="261"/>
      <c r="G31" s="262"/>
      <c r="H31" s="176" t="s">
        <v>2</v>
      </c>
      <c r="I31" s="178">
        <v>1</v>
      </c>
      <c r="J31" s="361"/>
      <c r="K31" s="362"/>
      <c r="L31" s="362"/>
      <c r="M31" s="362"/>
      <c r="N31" s="363"/>
    </row>
    <row r="32" spans="1:248" ht="32.25" customHeight="1">
      <c r="A32" s="253"/>
      <c r="B32" s="257"/>
      <c r="C32" s="258"/>
      <c r="D32" s="259"/>
      <c r="E32" s="263"/>
      <c r="F32" s="264"/>
      <c r="G32" s="265"/>
      <c r="H32" s="158" t="s">
        <v>1</v>
      </c>
      <c r="I32" s="178">
        <v>0</v>
      </c>
      <c r="J32" s="364"/>
      <c r="K32" s="365"/>
      <c r="L32" s="365"/>
      <c r="M32" s="365"/>
      <c r="N32" s="366"/>
    </row>
    <row r="33" spans="1:50" ht="27.75" customHeight="1">
      <c r="A33" s="253"/>
      <c r="B33" s="254" t="s">
        <v>68</v>
      </c>
      <c r="C33" s="255"/>
      <c r="D33" s="256"/>
      <c r="E33" s="260" t="s">
        <v>212</v>
      </c>
      <c r="F33" s="261"/>
      <c r="G33" s="262"/>
      <c r="H33" s="176" t="s">
        <v>2</v>
      </c>
      <c r="I33" s="178">
        <v>90</v>
      </c>
      <c r="J33" s="367" t="s">
        <v>3</v>
      </c>
      <c r="K33" s="368"/>
      <c r="L33" s="368"/>
      <c r="M33" s="368"/>
      <c r="N33" s="369"/>
    </row>
    <row r="34" spans="1:50" ht="23.25" customHeight="1">
      <c r="A34" s="253"/>
      <c r="B34" s="257"/>
      <c r="C34" s="258"/>
      <c r="D34" s="259"/>
      <c r="E34" s="263"/>
      <c r="F34" s="264"/>
      <c r="G34" s="265"/>
      <c r="H34" s="158" t="s">
        <v>1</v>
      </c>
      <c r="I34" s="178">
        <v>37</v>
      </c>
      <c r="J34" s="370"/>
      <c r="K34" s="371"/>
      <c r="L34" s="371"/>
      <c r="M34" s="371"/>
      <c r="N34" s="372"/>
    </row>
    <row r="35" spans="1:50" ht="30.75" customHeight="1">
      <c r="A35" s="253"/>
      <c r="B35" s="254" t="s">
        <v>69</v>
      </c>
      <c r="C35" s="255"/>
      <c r="D35" s="256"/>
      <c r="E35" s="260" t="s">
        <v>213</v>
      </c>
      <c r="F35" s="261"/>
      <c r="G35" s="262"/>
      <c r="H35" s="158" t="s">
        <v>2</v>
      </c>
      <c r="I35" s="178">
        <v>80</v>
      </c>
      <c r="J35" s="386"/>
      <c r="K35" s="387"/>
      <c r="L35" s="387"/>
      <c r="M35" s="387"/>
      <c r="N35" s="388"/>
    </row>
    <row r="36" spans="1:50" ht="29.25" customHeight="1">
      <c r="A36" s="253"/>
      <c r="B36" s="257"/>
      <c r="C36" s="258"/>
      <c r="D36" s="259"/>
      <c r="E36" s="263"/>
      <c r="F36" s="264"/>
      <c r="G36" s="265"/>
      <c r="H36" s="158" t="s">
        <v>1</v>
      </c>
      <c r="I36" s="178">
        <v>139</v>
      </c>
      <c r="J36" s="389"/>
      <c r="K36" s="390"/>
      <c r="L36" s="390"/>
      <c r="M36" s="390"/>
      <c r="N36" s="391"/>
    </row>
    <row r="37" spans="1:50">
      <c r="A37" s="246" t="s">
        <v>0</v>
      </c>
      <c r="B37" s="247"/>
      <c r="C37" s="247"/>
      <c r="D37" s="247"/>
      <c r="E37" s="247"/>
      <c r="F37" s="247"/>
      <c r="G37" s="247"/>
      <c r="H37" s="247"/>
      <c r="I37" s="248"/>
      <c r="J37" s="392"/>
      <c r="K37" s="392"/>
      <c r="L37" s="392"/>
      <c r="M37" s="392"/>
      <c r="N37" s="392"/>
    </row>
    <row r="38" spans="1:50">
      <c r="A38" s="249"/>
      <c r="B38" s="250"/>
      <c r="C38" s="250"/>
      <c r="D38" s="250"/>
      <c r="E38" s="250"/>
      <c r="F38" s="250"/>
      <c r="G38" s="250"/>
      <c r="H38" s="250"/>
      <c r="I38" s="251"/>
      <c r="J38" s="392"/>
      <c r="K38" s="392"/>
      <c r="L38" s="392"/>
      <c r="M38" s="392"/>
      <c r="N38" s="392"/>
    </row>
    <row r="39" spans="1:50">
      <c r="A39" s="179" t="s">
        <v>43</v>
      </c>
      <c r="B39" s="179"/>
      <c r="C39" s="179"/>
      <c r="D39" s="179"/>
      <c r="E39" s="179"/>
      <c r="F39" s="179"/>
      <c r="G39" s="180"/>
      <c r="H39" s="179"/>
      <c r="I39" s="179"/>
      <c r="J39" s="218"/>
      <c r="K39" s="218"/>
      <c r="L39" s="179"/>
      <c r="M39" s="179"/>
      <c r="N39" s="179"/>
    </row>
    <row r="40" spans="1:50" ht="15.75">
      <c r="A40" s="179"/>
      <c r="B40" s="179"/>
      <c r="C40" s="179"/>
      <c r="D40" s="179"/>
      <c r="E40" s="219"/>
      <c r="F40" s="179"/>
      <c r="G40" s="180"/>
      <c r="H40" s="179"/>
      <c r="I40" s="179"/>
      <c r="J40" s="220"/>
      <c r="K40" s="220"/>
      <c r="L40" s="179"/>
      <c r="M40" s="179"/>
      <c r="N40" s="179"/>
      <c r="O40" s="443"/>
      <c r="P40" s="448"/>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443"/>
      <c r="AN40" s="443"/>
      <c r="AO40" s="443"/>
      <c r="AP40" s="443"/>
      <c r="AQ40" s="443"/>
      <c r="AR40" s="443"/>
      <c r="AS40" s="443"/>
      <c r="AT40" s="443"/>
      <c r="AU40" s="443"/>
      <c r="AV40" s="443"/>
      <c r="AW40" s="443"/>
      <c r="AX40" s="443"/>
    </row>
    <row r="41" spans="1:50" ht="15.75">
      <c r="A41" s="242" t="s">
        <v>217</v>
      </c>
      <c r="B41" s="242"/>
      <c r="C41" s="242"/>
      <c r="D41" s="242"/>
      <c r="E41" s="242"/>
      <c r="F41" s="242"/>
      <c r="G41" s="242"/>
      <c r="H41" s="242"/>
      <c r="I41" s="242"/>
      <c r="J41" s="242"/>
      <c r="K41" s="242"/>
      <c r="L41" s="242"/>
      <c r="M41" s="242"/>
      <c r="N41" s="242"/>
      <c r="O41" s="443"/>
      <c r="P41" s="448"/>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3"/>
      <c r="AW41" s="443"/>
      <c r="AX41" s="443"/>
    </row>
    <row r="42" spans="1:50" ht="15.75">
      <c r="A42" s="243" t="s">
        <v>47</v>
      </c>
      <c r="B42" s="243"/>
      <c r="C42" s="243"/>
      <c r="D42" s="243"/>
      <c r="E42" s="243"/>
      <c r="F42" s="243"/>
      <c r="G42" s="243"/>
      <c r="H42" s="243"/>
      <c r="I42" s="243"/>
      <c r="J42" s="243"/>
      <c r="K42" s="243"/>
      <c r="L42" s="243"/>
      <c r="M42" s="243"/>
      <c r="N42" s="243"/>
      <c r="O42" s="443"/>
      <c r="P42" s="448"/>
      <c r="Q42" s="443"/>
      <c r="R42" s="443"/>
      <c r="S42" s="443"/>
      <c r="T42" s="443"/>
      <c r="U42" s="443"/>
      <c r="V42" s="443"/>
      <c r="W42" s="443"/>
      <c r="X42" s="443"/>
      <c r="Y42" s="443"/>
      <c r="Z42" s="443"/>
      <c r="AA42" s="443"/>
      <c r="AB42" s="443"/>
      <c r="AC42" s="443"/>
      <c r="AD42" s="443"/>
      <c r="AE42" s="443"/>
      <c r="AF42" s="443"/>
      <c r="AG42" s="443"/>
      <c r="AH42" s="443"/>
      <c r="AI42" s="443"/>
      <c r="AJ42" s="443"/>
      <c r="AK42" s="443"/>
      <c r="AL42" s="443"/>
      <c r="AM42" s="443"/>
      <c r="AN42" s="443"/>
      <c r="AO42" s="443"/>
      <c r="AP42" s="443"/>
      <c r="AQ42" s="443"/>
      <c r="AR42" s="443"/>
      <c r="AS42" s="443"/>
      <c r="AT42" s="443"/>
      <c r="AU42" s="443"/>
      <c r="AV42" s="443"/>
      <c r="AW42" s="443"/>
      <c r="AX42" s="443"/>
    </row>
    <row r="43" spans="1:50" ht="15.75">
      <c r="E43" s="193"/>
      <c r="F43" s="211"/>
      <c r="G43" s="212"/>
      <c r="O43" s="443"/>
      <c r="P43" s="448"/>
      <c r="Q43" s="443"/>
      <c r="R43" s="443"/>
      <c r="S43" s="443"/>
      <c r="T43" s="443"/>
      <c r="U43" s="443"/>
      <c r="V43" s="443"/>
      <c r="W43" s="443"/>
      <c r="X43" s="443"/>
      <c r="Y43" s="443"/>
      <c r="Z43" s="443"/>
      <c r="AA43" s="443"/>
      <c r="AB43" s="443"/>
      <c r="AC43" s="443"/>
      <c r="AD43" s="443"/>
      <c r="AE43" s="443"/>
      <c r="AF43" s="443"/>
      <c r="AG43" s="443"/>
      <c r="AH43" s="443"/>
      <c r="AI43" s="443"/>
      <c r="AJ43" s="443"/>
      <c r="AK43" s="443"/>
      <c r="AL43" s="443"/>
      <c r="AM43" s="443"/>
      <c r="AN43" s="443"/>
      <c r="AO43" s="443"/>
      <c r="AP43" s="443"/>
      <c r="AQ43" s="443"/>
      <c r="AR43" s="443"/>
      <c r="AS43" s="443"/>
      <c r="AT43" s="443"/>
      <c r="AU43" s="443"/>
      <c r="AV43" s="443"/>
      <c r="AW43" s="443"/>
      <c r="AX43" s="443"/>
    </row>
    <row r="44" spans="1:50" ht="15.75">
      <c r="E44" s="211"/>
      <c r="F44" s="211"/>
      <c r="G44" s="212"/>
      <c r="O44" s="443"/>
      <c r="P44" s="448"/>
      <c r="Q44" s="443"/>
      <c r="R44" s="443"/>
      <c r="S44" s="443"/>
      <c r="T44" s="443"/>
      <c r="U44" s="443"/>
      <c r="V44" s="443"/>
      <c r="W44" s="443"/>
      <c r="X44" s="443"/>
      <c r="Y44" s="443"/>
      <c r="Z44" s="443"/>
      <c r="AA44" s="443"/>
      <c r="AB44" s="443"/>
      <c r="AC44" s="443"/>
      <c r="AD44" s="443"/>
      <c r="AE44" s="443"/>
      <c r="AF44" s="443"/>
      <c r="AG44" s="443"/>
      <c r="AH44" s="443"/>
      <c r="AI44" s="443"/>
      <c r="AJ44" s="443"/>
      <c r="AK44" s="443"/>
      <c r="AL44" s="443"/>
      <c r="AM44" s="443"/>
      <c r="AN44" s="443"/>
      <c r="AO44" s="443"/>
      <c r="AP44" s="443"/>
      <c r="AQ44" s="443"/>
      <c r="AR44" s="443"/>
      <c r="AS44" s="443"/>
      <c r="AT44" s="443"/>
      <c r="AU44" s="443"/>
      <c r="AV44" s="443"/>
      <c r="AW44" s="443"/>
      <c r="AX44" s="443"/>
    </row>
    <row r="45" spans="1:50" ht="15.75">
      <c r="E45" s="211">
        <f>+E43-E44</f>
        <v>0</v>
      </c>
      <c r="F45" s="211"/>
      <c r="G45" s="212"/>
      <c r="O45" s="443"/>
      <c r="P45" s="448"/>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443"/>
      <c r="AN45" s="443"/>
      <c r="AO45" s="443"/>
      <c r="AP45" s="443"/>
      <c r="AQ45" s="443"/>
      <c r="AR45" s="443"/>
      <c r="AS45" s="443"/>
      <c r="AT45" s="443"/>
      <c r="AU45" s="443"/>
      <c r="AV45" s="443"/>
      <c r="AW45" s="443"/>
      <c r="AX45" s="443"/>
    </row>
    <row r="46" spans="1:50" ht="15.75">
      <c r="E46" s="211"/>
      <c r="F46" s="211"/>
      <c r="G46" s="212"/>
      <c r="O46" s="443"/>
      <c r="P46" s="448"/>
      <c r="Q46" s="443"/>
      <c r="R46" s="443"/>
      <c r="S46" s="443"/>
      <c r="T46" s="443"/>
      <c r="U46" s="443"/>
      <c r="V46" s="443"/>
      <c r="W46" s="443"/>
      <c r="X46" s="443"/>
      <c r="Y46" s="443"/>
      <c r="Z46" s="443"/>
      <c r="AA46" s="443"/>
      <c r="AB46" s="443"/>
      <c r="AC46" s="443"/>
      <c r="AD46" s="443"/>
      <c r="AE46" s="443"/>
      <c r="AF46" s="443"/>
      <c r="AG46" s="443"/>
      <c r="AH46" s="443"/>
      <c r="AI46" s="443"/>
      <c r="AJ46" s="443"/>
      <c r="AK46" s="443"/>
      <c r="AL46" s="443"/>
      <c r="AM46" s="443"/>
      <c r="AN46" s="443"/>
      <c r="AO46" s="443"/>
      <c r="AP46" s="443"/>
      <c r="AQ46" s="443"/>
      <c r="AR46" s="443"/>
      <c r="AS46" s="443"/>
      <c r="AT46" s="443"/>
      <c r="AU46" s="443"/>
      <c r="AV46" s="443"/>
      <c r="AW46" s="443"/>
      <c r="AX46" s="443"/>
    </row>
    <row r="47" spans="1:50" ht="15.75">
      <c r="E47" s="211"/>
      <c r="F47" s="211"/>
      <c r="G47" s="212"/>
      <c r="O47" s="443"/>
      <c r="P47" s="448"/>
      <c r="Q47" s="443"/>
      <c r="R47" s="443"/>
      <c r="S47" s="443"/>
      <c r="T47" s="443"/>
      <c r="U47" s="443"/>
      <c r="V47" s="443"/>
      <c r="W47" s="443"/>
      <c r="X47" s="443"/>
      <c r="Y47" s="443"/>
      <c r="Z47" s="443"/>
      <c r="AA47" s="443"/>
      <c r="AB47" s="443"/>
      <c r="AC47" s="443"/>
      <c r="AD47" s="443"/>
      <c r="AE47" s="443"/>
      <c r="AF47" s="443"/>
      <c r="AG47" s="443"/>
      <c r="AH47" s="443"/>
      <c r="AI47" s="443"/>
      <c r="AJ47" s="443"/>
      <c r="AK47" s="443"/>
      <c r="AL47" s="443"/>
      <c r="AM47" s="443"/>
      <c r="AN47" s="443"/>
      <c r="AO47" s="443"/>
      <c r="AP47" s="443"/>
      <c r="AQ47" s="443"/>
      <c r="AR47" s="443"/>
      <c r="AS47" s="443"/>
      <c r="AT47" s="443"/>
      <c r="AU47" s="443"/>
      <c r="AV47" s="443"/>
      <c r="AW47" s="443"/>
      <c r="AX47" s="443"/>
    </row>
    <row r="48" spans="1:50" ht="15.75">
      <c r="E48" s="211"/>
      <c r="F48" s="211"/>
      <c r="G48" s="212"/>
      <c r="O48" s="443"/>
      <c r="P48" s="448"/>
      <c r="Q48" s="443"/>
      <c r="R48" s="443"/>
      <c r="S48" s="443"/>
      <c r="T48" s="443"/>
      <c r="U48" s="443"/>
      <c r="V48" s="443"/>
      <c r="W48" s="443"/>
      <c r="X48" s="443"/>
      <c r="Y48" s="443"/>
      <c r="Z48" s="443"/>
      <c r="AA48" s="443"/>
      <c r="AB48" s="443"/>
      <c r="AC48" s="443"/>
      <c r="AD48" s="443"/>
      <c r="AE48" s="443"/>
      <c r="AF48" s="443"/>
      <c r="AG48" s="443"/>
      <c r="AH48" s="443"/>
      <c r="AI48" s="443"/>
      <c r="AJ48" s="443"/>
      <c r="AK48" s="443"/>
      <c r="AL48" s="443"/>
      <c r="AM48" s="443"/>
      <c r="AN48" s="443"/>
      <c r="AO48" s="443"/>
      <c r="AP48" s="443"/>
      <c r="AQ48" s="443"/>
      <c r="AR48" s="443"/>
      <c r="AS48" s="443"/>
      <c r="AT48" s="443"/>
      <c r="AU48" s="443"/>
      <c r="AV48" s="443"/>
      <c r="AW48" s="443"/>
      <c r="AX48" s="443"/>
    </row>
    <row r="49" spans="3:50" ht="15.75">
      <c r="C49" s="221"/>
      <c r="E49" s="211"/>
      <c r="F49" s="211"/>
      <c r="G49" s="212"/>
      <c r="O49" s="443"/>
      <c r="P49" s="448"/>
      <c r="Q49" s="443"/>
      <c r="R49" s="443"/>
      <c r="S49" s="443"/>
      <c r="T49" s="443"/>
      <c r="U49" s="443"/>
      <c r="V49" s="443"/>
      <c r="W49" s="443"/>
      <c r="X49" s="443"/>
      <c r="Y49" s="443"/>
      <c r="Z49" s="443"/>
      <c r="AA49" s="443"/>
      <c r="AB49" s="443"/>
      <c r="AC49" s="443"/>
      <c r="AD49" s="443"/>
      <c r="AE49" s="443"/>
      <c r="AF49" s="443"/>
      <c r="AG49" s="443"/>
      <c r="AH49" s="443"/>
      <c r="AI49" s="443"/>
      <c r="AJ49" s="443"/>
      <c r="AK49" s="443"/>
      <c r="AL49" s="443"/>
      <c r="AM49" s="443"/>
      <c r="AN49" s="443"/>
      <c r="AO49" s="443"/>
      <c r="AP49" s="443"/>
      <c r="AQ49" s="443"/>
      <c r="AR49" s="443"/>
      <c r="AS49" s="443"/>
      <c r="AT49" s="443"/>
      <c r="AU49" s="443"/>
      <c r="AV49" s="443"/>
      <c r="AW49" s="443"/>
      <c r="AX49" s="443"/>
    </row>
    <row r="50" spans="3:50" ht="15.75">
      <c r="C50" s="221"/>
      <c r="E50" s="211"/>
      <c r="F50" s="211"/>
      <c r="G50" s="212"/>
      <c r="O50" s="443"/>
      <c r="P50" s="448"/>
      <c r="Q50" s="443"/>
      <c r="R50" s="443"/>
      <c r="S50" s="443"/>
      <c r="T50" s="443"/>
      <c r="U50" s="443"/>
      <c r="V50" s="443"/>
      <c r="W50" s="443"/>
      <c r="X50" s="443"/>
      <c r="Y50" s="443"/>
      <c r="Z50" s="443"/>
      <c r="AA50" s="443"/>
      <c r="AB50" s="443"/>
      <c r="AC50" s="443"/>
      <c r="AD50" s="443"/>
      <c r="AE50" s="443"/>
      <c r="AF50" s="443"/>
      <c r="AG50" s="443"/>
      <c r="AH50" s="443"/>
      <c r="AI50" s="443"/>
      <c r="AJ50" s="443"/>
      <c r="AK50" s="443"/>
      <c r="AL50" s="443"/>
      <c r="AM50" s="443"/>
      <c r="AN50" s="443"/>
      <c r="AO50" s="443"/>
      <c r="AP50" s="443"/>
      <c r="AQ50" s="443"/>
      <c r="AR50" s="443"/>
      <c r="AS50" s="443"/>
      <c r="AT50" s="443"/>
      <c r="AU50" s="443"/>
      <c r="AV50" s="443"/>
      <c r="AW50" s="443"/>
      <c r="AX50" s="443"/>
    </row>
    <row r="51" spans="3:50" ht="15.75">
      <c r="C51" s="221"/>
      <c r="E51" s="211"/>
      <c r="F51" s="211"/>
      <c r="G51" s="212"/>
      <c r="O51" s="443"/>
      <c r="P51" s="448"/>
      <c r="Q51" s="443"/>
      <c r="R51" s="443"/>
      <c r="S51" s="443"/>
      <c r="T51" s="443"/>
      <c r="U51" s="443"/>
      <c r="V51" s="443"/>
      <c r="W51" s="443"/>
      <c r="X51" s="443"/>
      <c r="Y51" s="443"/>
      <c r="Z51" s="443"/>
      <c r="AA51" s="443"/>
      <c r="AB51" s="443"/>
      <c r="AC51" s="443"/>
      <c r="AD51" s="443"/>
      <c r="AE51" s="443"/>
      <c r="AF51" s="443"/>
      <c r="AG51" s="443"/>
      <c r="AH51" s="443"/>
      <c r="AI51" s="443"/>
      <c r="AJ51" s="443"/>
      <c r="AK51" s="443"/>
      <c r="AL51" s="443"/>
      <c r="AM51" s="443"/>
      <c r="AN51" s="443"/>
      <c r="AO51" s="443"/>
      <c r="AP51" s="443"/>
      <c r="AQ51" s="443"/>
      <c r="AR51" s="443"/>
      <c r="AS51" s="443"/>
      <c r="AT51" s="443"/>
      <c r="AU51" s="443"/>
      <c r="AV51" s="443"/>
      <c r="AW51" s="443"/>
      <c r="AX51" s="443"/>
    </row>
    <row r="52" spans="3:50" ht="15.75">
      <c r="C52" s="221"/>
      <c r="E52" s="211"/>
      <c r="F52" s="211"/>
      <c r="G52" s="212"/>
      <c r="O52" s="443"/>
      <c r="P52" s="448"/>
      <c r="Q52" s="443"/>
      <c r="R52" s="443"/>
      <c r="S52" s="443"/>
      <c r="T52" s="443"/>
      <c r="U52" s="443"/>
      <c r="V52" s="443"/>
      <c r="W52" s="443"/>
      <c r="X52" s="443"/>
      <c r="Y52" s="443"/>
      <c r="Z52" s="443"/>
      <c r="AA52" s="443"/>
      <c r="AB52" s="443"/>
      <c r="AC52" s="443"/>
      <c r="AD52" s="443"/>
      <c r="AE52" s="443"/>
      <c r="AF52" s="443"/>
      <c r="AG52" s="443"/>
      <c r="AH52" s="443"/>
      <c r="AI52" s="443"/>
      <c r="AJ52" s="443"/>
      <c r="AK52" s="443"/>
      <c r="AL52" s="443"/>
      <c r="AM52" s="443"/>
      <c r="AN52" s="443"/>
      <c r="AO52" s="443"/>
      <c r="AP52" s="443"/>
      <c r="AQ52" s="443"/>
      <c r="AR52" s="443"/>
      <c r="AS52" s="443"/>
      <c r="AT52" s="443"/>
      <c r="AU52" s="443"/>
      <c r="AV52" s="443"/>
      <c r="AW52" s="443"/>
      <c r="AX52" s="443"/>
    </row>
    <row r="53" spans="3:50" ht="15.75">
      <c r="E53" s="211"/>
      <c r="F53" s="211"/>
      <c r="G53" s="212"/>
      <c r="O53" s="443"/>
      <c r="P53" s="448"/>
      <c r="Q53" s="443"/>
      <c r="R53" s="443"/>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3"/>
      <c r="AS53" s="443"/>
      <c r="AT53" s="443"/>
      <c r="AU53" s="443"/>
      <c r="AV53" s="443"/>
      <c r="AW53" s="443"/>
      <c r="AX53" s="443"/>
    </row>
    <row r="54" spans="3:50" ht="15.75">
      <c r="O54" s="443"/>
      <c r="P54" s="448"/>
      <c r="Q54" s="443"/>
      <c r="R54" s="443"/>
      <c r="S54" s="443"/>
      <c r="T54" s="443"/>
      <c r="U54" s="443"/>
      <c r="V54" s="443"/>
      <c r="W54" s="443"/>
      <c r="X54" s="443"/>
      <c r="Y54" s="443"/>
      <c r="Z54" s="443"/>
      <c r="AA54" s="443"/>
      <c r="AB54" s="443"/>
      <c r="AC54" s="443"/>
      <c r="AD54" s="443"/>
      <c r="AE54" s="443"/>
      <c r="AF54" s="443"/>
      <c r="AG54" s="443"/>
      <c r="AH54" s="443"/>
      <c r="AI54" s="443"/>
      <c r="AJ54" s="443"/>
      <c r="AK54" s="443"/>
      <c r="AL54" s="443"/>
      <c r="AM54" s="443"/>
      <c r="AN54" s="443"/>
      <c r="AO54" s="443"/>
      <c r="AP54" s="443"/>
      <c r="AQ54" s="443"/>
      <c r="AR54" s="443"/>
      <c r="AS54" s="443"/>
      <c r="AT54" s="443"/>
      <c r="AU54" s="443"/>
      <c r="AV54" s="443"/>
      <c r="AW54" s="443"/>
      <c r="AX54" s="443"/>
    </row>
    <row r="55" spans="3:50" ht="15.75">
      <c r="O55" s="443"/>
      <c r="P55" s="448"/>
      <c r="Q55" s="443"/>
      <c r="R55" s="443"/>
      <c r="S55" s="443"/>
      <c r="T55" s="443"/>
      <c r="U55" s="443"/>
      <c r="V55" s="443"/>
      <c r="W55" s="443"/>
      <c r="X55" s="443"/>
      <c r="Y55" s="443"/>
      <c r="Z55" s="443"/>
      <c r="AA55" s="443"/>
      <c r="AB55" s="443"/>
      <c r="AC55" s="443"/>
      <c r="AD55" s="443"/>
      <c r="AE55" s="443"/>
      <c r="AF55" s="443"/>
      <c r="AG55" s="443"/>
      <c r="AH55" s="443"/>
      <c r="AI55" s="443"/>
      <c r="AJ55" s="443"/>
      <c r="AK55" s="443"/>
      <c r="AL55" s="443"/>
      <c r="AM55" s="443"/>
      <c r="AN55" s="443"/>
      <c r="AO55" s="443"/>
      <c r="AP55" s="443"/>
      <c r="AQ55" s="443"/>
      <c r="AR55" s="443"/>
      <c r="AS55" s="443"/>
      <c r="AT55" s="443"/>
      <c r="AU55" s="443"/>
      <c r="AV55" s="443"/>
      <c r="AW55" s="443"/>
      <c r="AX55" s="443"/>
    </row>
    <row r="56" spans="3:50" ht="15.75">
      <c r="O56" s="443"/>
      <c r="P56" s="448"/>
      <c r="Q56" s="443"/>
      <c r="R56" s="443"/>
      <c r="S56" s="443"/>
      <c r="T56" s="443"/>
      <c r="U56" s="443"/>
      <c r="V56" s="443"/>
      <c r="W56" s="443"/>
      <c r="X56" s="443"/>
      <c r="Y56" s="443"/>
      <c r="Z56" s="443"/>
      <c r="AA56" s="443"/>
      <c r="AB56" s="443"/>
      <c r="AC56" s="443"/>
      <c r="AD56" s="443"/>
      <c r="AE56" s="443"/>
      <c r="AF56" s="443"/>
      <c r="AG56" s="443"/>
      <c r="AH56" s="443"/>
      <c r="AI56" s="443"/>
      <c r="AJ56" s="443"/>
      <c r="AK56" s="443"/>
      <c r="AL56" s="443"/>
      <c r="AM56" s="443"/>
      <c r="AN56" s="443"/>
      <c r="AO56" s="443"/>
      <c r="AP56" s="443"/>
      <c r="AQ56" s="443"/>
      <c r="AR56" s="443"/>
      <c r="AS56" s="443"/>
      <c r="AT56" s="443"/>
      <c r="AU56" s="443"/>
      <c r="AV56" s="443"/>
      <c r="AW56" s="443"/>
      <c r="AX56" s="443"/>
    </row>
    <row r="57" spans="3:50" ht="15.75">
      <c r="O57" s="443"/>
      <c r="P57" s="448"/>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3"/>
    </row>
    <row r="58" spans="3:50" ht="15.75">
      <c r="O58" s="443"/>
      <c r="P58" s="448"/>
      <c r="Q58" s="443"/>
      <c r="R58" s="443"/>
      <c r="S58" s="443"/>
      <c r="T58" s="443"/>
      <c r="U58" s="443"/>
      <c r="V58" s="443"/>
      <c r="W58" s="443"/>
      <c r="X58" s="443"/>
      <c r="Y58" s="443"/>
      <c r="Z58" s="443"/>
      <c r="AA58" s="443"/>
      <c r="AB58" s="443"/>
      <c r="AC58" s="443"/>
      <c r="AD58" s="443"/>
      <c r="AE58" s="443"/>
      <c r="AF58" s="443"/>
      <c r="AG58" s="443"/>
      <c r="AH58" s="443"/>
      <c r="AI58" s="443"/>
      <c r="AJ58" s="443"/>
      <c r="AK58" s="443"/>
      <c r="AL58" s="443"/>
      <c r="AM58" s="443"/>
      <c r="AN58" s="443"/>
      <c r="AO58" s="443"/>
      <c r="AP58" s="443"/>
      <c r="AQ58" s="443"/>
      <c r="AR58" s="443"/>
      <c r="AS58" s="443"/>
      <c r="AT58" s="443"/>
      <c r="AU58" s="443"/>
      <c r="AV58" s="443"/>
      <c r="AW58" s="443"/>
      <c r="AX58" s="443"/>
    </row>
    <row r="59" spans="3:50" ht="15.75">
      <c r="O59" s="443"/>
      <c r="P59" s="448"/>
      <c r="Q59" s="443"/>
      <c r="R59" s="443"/>
      <c r="S59" s="443"/>
      <c r="T59" s="443"/>
      <c r="U59" s="443"/>
      <c r="V59" s="443"/>
      <c r="W59" s="443"/>
      <c r="X59" s="443"/>
      <c r="Y59" s="443"/>
      <c r="Z59" s="443"/>
      <c r="AA59" s="443"/>
      <c r="AB59" s="443"/>
      <c r="AC59" s="443"/>
      <c r="AD59" s="443"/>
      <c r="AE59" s="443"/>
      <c r="AF59" s="443"/>
      <c r="AG59" s="443"/>
      <c r="AH59" s="443"/>
      <c r="AI59" s="443"/>
      <c r="AJ59" s="443"/>
      <c r="AK59" s="443"/>
      <c r="AL59" s="443"/>
      <c r="AM59" s="443"/>
      <c r="AN59" s="443"/>
      <c r="AO59" s="443"/>
      <c r="AP59" s="443"/>
      <c r="AQ59" s="443"/>
      <c r="AR59" s="443"/>
      <c r="AS59" s="443"/>
      <c r="AT59" s="443"/>
      <c r="AU59" s="443"/>
      <c r="AV59" s="443"/>
      <c r="AW59" s="443"/>
      <c r="AX59" s="443"/>
    </row>
    <row r="60" spans="3:50" ht="15.75">
      <c r="O60" s="443"/>
      <c r="P60" s="448"/>
      <c r="Q60" s="443"/>
      <c r="R60" s="443"/>
      <c r="S60" s="443"/>
      <c r="T60" s="443"/>
      <c r="U60" s="443"/>
      <c r="V60" s="443"/>
      <c r="W60" s="443"/>
      <c r="X60" s="443"/>
      <c r="Y60" s="443"/>
      <c r="Z60" s="443"/>
      <c r="AA60" s="443"/>
      <c r="AB60" s="443"/>
      <c r="AC60" s="443"/>
      <c r="AD60" s="443"/>
      <c r="AE60" s="443"/>
      <c r="AF60" s="443"/>
      <c r="AG60" s="443"/>
      <c r="AH60" s="443"/>
      <c r="AI60" s="443"/>
      <c r="AJ60" s="443"/>
      <c r="AK60" s="443"/>
      <c r="AL60" s="443"/>
      <c r="AM60" s="443"/>
      <c r="AN60" s="443"/>
      <c r="AO60" s="443"/>
      <c r="AP60" s="443"/>
      <c r="AQ60" s="443"/>
      <c r="AR60" s="443"/>
      <c r="AS60" s="443"/>
      <c r="AT60" s="443"/>
      <c r="AU60" s="443"/>
      <c r="AV60" s="443"/>
      <c r="AW60" s="443"/>
      <c r="AX60" s="443"/>
    </row>
    <row r="61" spans="3:50" ht="15.75">
      <c r="O61" s="443"/>
      <c r="P61" s="448"/>
      <c r="Q61" s="443"/>
      <c r="R61" s="443"/>
      <c r="S61" s="443"/>
      <c r="T61" s="443"/>
      <c r="U61" s="443"/>
      <c r="V61" s="443"/>
      <c r="W61" s="443"/>
      <c r="X61" s="443"/>
      <c r="Y61" s="443"/>
      <c r="Z61" s="443"/>
      <c r="AA61" s="443"/>
      <c r="AB61" s="443"/>
      <c r="AC61" s="443"/>
      <c r="AD61" s="443"/>
      <c r="AE61" s="443"/>
      <c r="AF61" s="443"/>
      <c r="AG61" s="443"/>
      <c r="AH61" s="443"/>
      <c r="AI61" s="443"/>
      <c r="AJ61" s="443"/>
      <c r="AK61" s="443"/>
      <c r="AL61" s="443"/>
      <c r="AM61" s="443"/>
      <c r="AN61" s="443"/>
      <c r="AO61" s="443"/>
      <c r="AP61" s="443"/>
      <c r="AQ61" s="443"/>
      <c r="AR61" s="443"/>
      <c r="AS61" s="443"/>
      <c r="AT61" s="443"/>
      <c r="AU61" s="443"/>
      <c r="AV61" s="443"/>
      <c r="AW61" s="443"/>
      <c r="AX61" s="443"/>
    </row>
    <row r="62" spans="3:50" ht="15.75">
      <c r="O62" s="443"/>
      <c r="P62" s="448"/>
      <c r="Q62" s="443"/>
      <c r="R62" s="443"/>
      <c r="S62" s="443"/>
      <c r="T62" s="443"/>
      <c r="U62" s="443"/>
      <c r="V62" s="443"/>
      <c r="W62" s="443"/>
      <c r="X62" s="443"/>
      <c r="Y62" s="443"/>
      <c r="Z62" s="443"/>
      <c r="AA62" s="443"/>
      <c r="AB62" s="443"/>
      <c r="AC62" s="443"/>
      <c r="AD62" s="443"/>
      <c r="AE62" s="443"/>
      <c r="AF62" s="443"/>
      <c r="AG62" s="443"/>
      <c r="AH62" s="443"/>
      <c r="AI62" s="443"/>
      <c r="AJ62" s="443"/>
      <c r="AK62" s="443"/>
      <c r="AL62" s="443"/>
      <c r="AM62" s="443"/>
      <c r="AN62" s="443"/>
      <c r="AO62" s="443"/>
      <c r="AP62" s="443"/>
      <c r="AQ62" s="443"/>
      <c r="AR62" s="443"/>
      <c r="AS62" s="443"/>
      <c r="AT62" s="443"/>
      <c r="AU62" s="443"/>
      <c r="AV62" s="443"/>
      <c r="AW62" s="443"/>
      <c r="AX62" s="443"/>
    </row>
    <row r="63" spans="3:50" ht="15.75">
      <c r="O63" s="443"/>
      <c r="P63" s="448"/>
      <c r="Q63" s="443"/>
      <c r="R63" s="443"/>
      <c r="S63" s="443"/>
      <c r="T63" s="443"/>
      <c r="U63" s="443"/>
      <c r="V63" s="443"/>
      <c r="W63" s="443"/>
      <c r="X63" s="443"/>
      <c r="Y63" s="443"/>
      <c r="Z63" s="443"/>
      <c r="AA63" s="443"/>
      <c r="AB63" s="443"/>
      <c r="AC63" s="443"/>
      <c r="AD63" s="443"/>
      <c r="AE63" s="443"/>
      <c r="AF63" s="443"/>
      <c r="AG63" s="443"/>
      <c r="AH63" s="443"/>
      <c r="AI63" s="443"/>
      <c r="AJ63" s="443"/>
      <c r="AK63" s="443"/>
      <c r="AL63" s="443"/>
      <c r="AM63" s="443"/>
      <c r="AN63" s="443"/>
      <c r="AO63" s="443"/>
      <c r="AP63" s="443"/>
      <c r="AQ63" s="443"/>
      <c r="AR63" s="443"/>
      <c r="AS63" s="443"/>
      <c r="AT63" s="443"/>
      <c r="AU63" s="443"/>
      <c r="AV63" s="443"/>
      <c r="AW63" s="443"/>
      <c r="AX63" s="443"/>
    </row>
    <row r="64" spans="3:50" ht="15.75">
      <c r="O64" s="443"/>
      <c r="P64" s="448"/>
      <c r="Q64" s="443"/>
      <c r="R64" s="443"/>
      <c r="S64" s="443"/>
      <c r="T64" s="443"/>
      <c r="U64" s="443"/>
      <c r="V64" s="443"/>
      <c r="W64" s="443"/>
      <c r="X64" s="443"/>
      <c r="Y64" s="443"/>
      <c r="Z64" s="443"/>
      <c r="AA64" s="443"/>
      <c r="AB64" s="443"/>
      <c r="AC64" s="443"/>
      <c r="AD64" s="443"/>
      <c r="AE64" s="443"/>
      <c r="AF64" s="443"/>
      <c r="AG64" s="443"/>
      <c r="AH64" s="443"/>
      <c r="AI64" s="443"/>
      <c r="AJ64" s="443"/>
      <c r="AK64" s="443"/>
      <c r="AL64" s="443"/>
      <c r="AM64" s="443"/>
      <c r="AN64" s="443"/>
      <c r="AO64" s="443"/>
      <c r="AP64" s="443"/>
      <c r="AQ64" s="443"/>
      <c r="AR64" s="443"/>
      <c r="AS64" s="443"/>
      <c r="AT64" s="443"/>
      <c r="AU64" s="443"/>
      <c r="AV64" s="443"/>
      <c r="AW64" s="443"/>
      <c r="AX64" s="443"/>
    </row>
    <row r="65" spans="15:50" ht="15.75">
      <c r="O65" s="443"/>
      <c r="P65" s="448"/>
      <c r="Q65" s="443"/>
      <c r="R65" s="443"/>
      <c r="S65" s="443"/>
      <c r="T65" s="443"/>
      <c r="U65" s="443"/>
      <c r="V65" s="443"/>
      <c r="W65" s="443"/>
      <c r="X65" s="443"/>
      <c r="Y65" s="443"/>
      <c r="Z65" s="443"/>
      <c r="AA65" s="443"/>
      <c r="AB65" s="443"/>
      <c r="AC65" s="443"/>
      <c r="AD65" s="443"/>
      <c r="AE65" s="443"/>
      <c r="AF65" s="443"/>
      <c r="AG65" s="443"/>
      <c r="AH65" s="443"/>
      <c r="AI65" s="443"/>
      <c r="AJ65" s="443"/>
      <c r="AK65" s="443"/>
      <c r="AL65" s="443"/>
      <c r="AM65" s="443"/>
      <c r="AN65" s="443"/>
      <c r="AO65" s="443"/>
      <c r="AP65" s="443"/>
      <c r="AQ65" s="443"/>
      <c r="AR65" s="443"/>
      <c r="AS65" s="443"/>
      <c r="AT65" s="443"/>
      <c r="AU65" s="443"/>
      <c r="AV65" s="443"/>
      <c r="AW65" s="443"/>
      <c r="AX65" s="443"/>
    </row>
    <row r="66" spans="15:50" ht="15.75">
      <c r="O66" s="443"/>
      <c r="P66" s="448"/>
      <c r="Q66" s="443"/>
      <c r="R66" s="443"/>
      <c r="S66" s="443"/>
      <c r="T66" s="443"/>
      <c r="U66" s="443"/>
      <c r="V66" s="443"/>
      <c r="W66" s="443"/>
      <c r="X66" s="443"/>
      <c r="Y66" s="443"/>
      <c r="Z66" s="443"/>
      <c r="AA66" s="443"/>
      <c r="AB66" s="443"/>
      <c r="AC66" s="443"/>
      <c r="AD66" s="443"/>
      <c r="AE66" s="443"/>
      <c r="AF66" s="443"/>
      <c r="AG66" s="443"/>
      <c r="AH66" s="443"/>
      <c r="AI66" s="443"/>
      <c r="AJ66" s="443"/>
      <c r="AK66" s="443"/>
      <c r="AL66" s="443"/>
      <c r="AM66" s="443"/>
      <c r="AN66" s="443"/>
      <c r="AO66" s="443"/>
      <c r="AP66" s="443"/>
      <c r="AQ66" s="443"/>
      <c r="AR66" s="443"/>
      <c r="AS66" s="443"/>
      <c r="AT66" s="443"/>
      <c r="AU66" s="443"/>
      <c r="AV66" s="443"/>
      <c r="AW66" s="443"/>
      <c r="AX66" s="443"/>
    </row>
    <row r="67" spans="15:50" ht="15.75">
      <c r="O67" s="443"/>
      <c r="P67" s="448"/>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3"/>
      <c r="AR67" s="443"/>
      <c r="AS67" s="443"/>
      <c r="AT67" s="443"/>
      <c r="AU67" s="443"/>
      <c r="AV67" s="443"/>
      <c r="AW67" s="443"/>
      <c r="AX67" s="443"/>
    </row>
    <row r="68" spans="15:50" ht="15.75">
      <c r="O68" s="443"/>
      <c r="P68" s="448"/>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Q68" s="443"/>
      <c r="AR68" s="443"/>
      <c r="AS68" s="443"/>
      <c r="AT68" s="443"/>
      <c r="AU68" s="443"/>
      <c r="AV68" s="443"/>
      <c r="AW68" s="443"/>
      <c r="AX68" s="443"/>
    </row>
    <row r="69" spans="15:50" ht="15.75">
      <c r="O69" s="443"/>
      <c r="P69" s="448"/>
      <c r="Q69" s="443"/>
      <c r="R69" s="443"/>
      <c r="S69" s="443"/>
      <c r="T69" s="443"/>
      <c r="U69" s="443"/>
      <c r="V69" s="443"/>
      <c r="W69" s="443"/>
      <c r="X69" s="443"/>
      <c r="Y69" s="443"/>
      <c r="Z69" s="443"/>
      <c r="AA69" s="443"/>
      <c r="AB69" s="443"/>
      <c r="AC69" s="443"/>
      <c r="AD69" s="443"/>
      <c r="AE69" s="443"/>
      <c r="AF69" s="443"/>
      <c r="AG69" s="443"/>
      <c r="AH69" s="443"/>
      <c r="AI69" s="443"/>
      <c r="AJ69" s="443"/>
      <c r="AK69" s="443"/>
      <c r="AL69" s="443"/>
      <c r="AM69" s="443"/>
      <c r="AN69" s="443"/>
      <c r="AO69" s="443"/>
      <c r="AP69" s="443"/>
      <c r="AQ69" s="443"/>
      <c r="AR69" s="443"/>
      <c r="AS69" s="443"/>
      <c r="AT69" s="443"/>
      <c r="AU69" s="443"/>
      <c r="AV69" s="443"/>
      <c r="AW69" s="443"/>
      <c r="AX69" s="443"/>
    </row>
    <row r="70" spans="15:50" ht="15.75">
      <c r="O70" s="443"/>
      <c r="P70" s="448"/>
      <c r="Q70" s="443"/>
      <c r="R70" s="443"/>
      <c r="S70" s="443"/>
      <c r="T70" s="443"/>
      <c r="U70" s="443"/>
      <c r="V70" s="443"/>
      <c r="W70" s="443"/>
      <c r="X70" s="443"/>
      <c r="Y70" s="443"/>
      <c r="Z70" s="443"/>
      <c r="AA70" s="443"/>
      <c r="AB70" s="443"/>
      <c r="AC70" s="443"/>
      <c r="AD70" s="443"/>
      <c r="AE70" s="443"/>
      <c r="AF70" s="443"/>
      <c r="AG70" s="443"/>
      <c r="AH70" s="443"/>
      <c r="AI70" s="443"/>
      <c r="AJ70" s="443"/>
      <c r="AK70" s="443"/>
      <c r="AL70" s="443"/>
      <c r="AM70" s="443"/>
      <c r="AN70" s="443"/>
      <c r="AO70" s="443"/>
      <c r="AP70" s="443"/>
      <c r="AQ70" s="443"/>
      <c r="AR70" s="443"/>
      <c r="AS70" s="443"/>
      <c r="AT70" s="443"/>
      <c r="AU70" s="443"/>
      <c r="AV70" s="443"/>
      <c r="AW70" s="443"/>
      <c r="AX70" s="443"/>
    </row>
    <row r="71" spans="15:50" ht="15.75">
      <c r="O71" s="443"/>
      <c r="P71" s="448"/>
      <c r="Q71" s="443"/>
      <c r="R71" s="443"/>
      <c r="S71" s="443"/>
      <c r="T71" s="443"/>
      <c r="U71" s="443"/>
      <c r="V71" s="443"/>
      <c r="W71" s="443"/>
      <c r="X71" s="443"/>
      <c r="Y71" s="443"/>
      <c r="Z71" s="443"/>
      <c r="AA71" s="443"/>
      <c r="AB71" s="443"/>
      <c r="AC71" s="443"/>
      <c r="AD71" s="443"/>
      <c r="AE71" s="443"/>
      <c r="AF71" s="443"/>
      <c r="AG71" s="443"/>
      <c r="AH71" s="443"/>
      <c r="AI71" s="443"/>
      <c r="AJ71" s="443"/>
      <c r="AK71" s="443"/>
      <c r="AL71" s="443"/>
      <c r="AM71" s="443"/>
      <c r="AN71" s="443"/>
      <c r="AO71" s="443"/>
      <c r="AP71" s="443"/>
      <c r="AQ71" s="443"/>
      <c r="AR71" s="443"/>
      <c r="AS71" s="443"/>
      <c r="AT71" s="443"/>
      <c r="AU71" s="443"/>
      <c r="AV71" s="443"/>
      <c r="AW71" s="443"/>
      <c r="AX71" s="443"/>
    </row>
    <row r="72" spans="15:50" ht="15.75">
      <c r="O72" s="443"/>
      <c r="P72" s="448"/>
      <c r="Q72" s="443"/>
      <c r="R72" s="443"/>
      <c r="S72" s="443"/>
      <c r="T72" s="443"/>
      <c r="U72" s="443"/>
      <c r="V72" s="443"/>
      <c r="W72" s="443"/>
      <c r="X72" s="443"/>
      <c r="Y72" s="443"/>
      <c r="Z72" s="443"/>
      <c r="AA72" s="443"/>
      <c r="AB72" s="443"/>
      <c r="AC72" s="443"/>
      <c r="AD72" s="443"/>
      <c r="AE72" s="443"/>
      <c r="AF72" s="443"/>
      <c r="AG72" s="443"/>
      <c r="AH72" s="443"/>
      <c r="AI72" s="443"/>
      <c r="AJ72" s="443"/>
      <c r="AK72" s="443"/>
      <c r="AL72" s="443"/>
      <c r="AM72" s="443"/>
      <c r="AN72" s="443"/>
      <c r="AO72" s="443"/>
      <c r="AP72" s="443"/>
      <c r="AQ72" s="443"/>
      <c r="AR72" s="443"/>
      <c r="AS72" s="443"/>
      <c r="AT72" s="443"/>
      <c r="AU72" s="443"/>
      <c r="AV72" s="443"/>
      <c r="AW72" s="443"/>
      <c r="AX72" s="443"/>
    </row>
    <row r="73" spans="15:50" ht="15.75">
      <c r="O73" s="443"/>
      <c r="P73" s="448"/>
      <c r="Q73" s="443"/>
      <c r="R73" s="443"/>
      <c r="S73" s="443"/>
      <c r="T73" s="443"/>
      <c r="U73" s="443"/>
      <c r="V73" s="443"/>
      <c r="W73" s="443"/>
      <c r="X73" s="443"/>
      <c r="Y73" s="443"/>
      <c r="Z73" s="443"/>
      <c r="AA73" s="443"/>
      <c r="AB73" s="443"/>
      <c r="AC73" s="443"/>
      <c r="AD73" s="443"/>
      <c r="AE73" s="443"/>
      <c r="AF73" s="443"/>
      <c r="AG73" s="443"/>
      <c r="AH73" s="443"/>
      <c r="AI73" s="443"/>
      <c r="AJ73" s="443"/>
      <c r="AK73" s="443"/>
      <c r="AL73" s="443"/>
      <c r="AM73" s="443"/>
      <c r="AN73" s="443"/>
      <c r="AO73" s="443"/>
      <c r="AP73" s="443"/>
      <c r="AQ73" s="443"/>
      <c r="AR73" s="443"/>
      <c r="AS73" s="443"/>
      <c r="AT73" s="443"/>
      <c r="AU73" s="443"/>
      <c r="AV73" s="443"/>
      <c r="AW73" s="443"/>
      <c r="AX73" s="443"/>
    </row>
    <row r="74" spans="15:50">
      <c r="P74" s="222"/>
    </row>
  </sheetData>
  <mergeCells count="89">
    <mergeCell ref="L17:L18"/>
    <mergeCell ref="M17:M18"/>
    <mergeCell ref="N17:N18"/>
    <mergeCell ref="L19:L20"/>
    <mergeCell ref="M19:M20"/>
    <mergeCell ref="N19:N20"/>
    <mergeCell ref="J28:N28"/>
    <mergeCell ref="N25:N26"/>
    <mergeCell ref="L25:L26"/>
    <mergeCell ref="M25:M26"/>
    <mergeCell ref="L21:L22"/>
    <mergeCell ref="M21:M22"/>
    <mergeCell ref="N21:N22"/>
    <mergeCell ref="L23:L24"/>
    <mergeCell ref="M23:M24"/>
    <mergeCell ref="N23:N24"/>
    <mergeCell ref="A17:A18"/>
    <mergeCell ref="C17:C18"/>
    <mergeCell ref="J14:K15"/>
    <mergeCell ref="A14:A16"/>
    <mergeCell ref="B14:B16"/>
    <mergeCell ref="C14:C16"/>
    <mergeCell ref="D14:D16"/>
    <mergeCell ref="F14:I15"/>
    <mergeCell ref="E14:E16"/>
    <mergeCell ref="A1:A4"/>
    <mergeCell ref="B1:H2"/>
    <mergeCell ref="I1:L1"/>
    <mergeCell ref="M1:N4"/>
    <mergeCell ref="I2:L2"/>
    <mergeCell ref="B3:H4"/>
    <mergeCell ref="I3:L3"/>
    <mergeCell ref="I4:L4"/>
    <mergeCell ref="A5:N5"/>
    <mergeCell ref="R11:T11"/>
    <mergeCell ref="A12:F12"/>
    <mergeCell ref="K12:M12"/>
    <mergeCell ref="R12:T12"/>
    <mergeCell ref="A6:N6"/>
    <mergeCell ref="B7:N7"/>
    <mergeCell ref="B8:F8"/>
    <mergeCell ref="J8:N8"/>
    <mergeCell ref="G8:I13"/>
    <mergeCell ref="B13:F13"/>
    <mergeCell ref="K13:M13"/>
    <mergeCell ref="R13:S13"/>
    <mergeCell ref="Q8:U8"/>
    <mergeCell ref="A9:F9"/>
    <mergeCell ref="K9:M9"/>
    <mergeCell ref="A10:F10"/>
    <mergeCell ref="K10:M10"/>
    <mergeCell ref="R10:T10"/>
    <mergeCell ref="A11:F11"/>
    <mergeCell ref="K11:M11"/>
    <mergeCell ref="R14:S14"/>
    <mergeCell ref="L15:L16"/>
    <mergeCell ref="M15:M16"/>
    <mergeCell ref="N15:N16"/>
    <mergeCell ref="R15:S15"/>
    <mergeCell ref="R16:S16"/>
    <mergeCell ref="L14:N14"/>
    <mergeCell ref="A41:N41"/>
    <mergeCell ref="A42:N42"/>
    <mergeCell ref="A29:A36"/>
    <mergeCell ref="B29:D30"/>
    <mergeCell ref="E29:G30"/>
    <mergeCell ref="B35:D36"/>
    <mergeCell ref="E35:G36"/>
    <mergeCell ref="J35:N36"/>
    <mergeCell ref="B33:D34"/>
    <mergeCell ref="E31:G32"/>
    <mergeCell ref="E33:G34"/>
    <mergeCell ref="J37:N38"/>
    <mergeCell ref="J29:N29"/>
    <mergeCell ref="J31:N32"/>
    <mergeCell ref="J33:N34"/>
    <mergeCell ref="J30:N30"/>
    <mergeCell ref="B31:D32"/>
    <mergeCell ref="A37:I38"/>
    <mergeCell ref="A23:A24"/>
    <mergeCell ref="C19:C20"/>
    <mergeCell ref="C21:C22"/>
    <mergeCell ref="C23:C24"/>
    <mergeCell ref="A25:A26"/>
    <mergeCell ref="C25:C26"/>
    <mergeCell ref="E28:H28"/>
    <mergeCell ref="B28:D28"/>
    <mergeCell ref="A19:A20"/>
    <mergeCell ref="A21:A22"/>
  </mergeCell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shapeId="13313" r:id="rId4">
          <objectPr defaultSize="0" autoPict="0" r:id="rId5">
            <anchor moveWithCells="1" sizeWithCells="1">
              <from>
                <xdr:col>0</xdr:col>
                <xdr:colOff>0</xdr:colOff>
                <xdr:row>0</xdr:row>
                <xdr:rowOff>171450</xdr:rowOff>
              </from>
              <to>
                <xdr:col>0</xdr:col>
                <xdr:colOff>5429250</xdr:colOff>
                <xdr:row>3</xdr:row>
                <xdr:rowOff>171450</xdr:rowOff>
              </to>
            </anchor>
          </objectPr>
        </oleObject>
      </mc:Choice>
      <mc:Fallback>
        <oleObject shapeId="13313"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5"/>
  <sheetViews>
    <sheetView zoomScale="85" zoomScaleNormal="85" workbookViewId="0">
      <selection activeCell="A4" sqref="A4"/>
    </sheetView>
  </sheetViews>
  <sheetFormatPr baseColWidth="10" defaultColWidth="11.5703125" defaultRowHeight="15"/>
  <cols>
    <col min="1" max="1" width="36.28515625" style="49" customWidth="1"/>
    <col min="2" max="2" width="24" style="49" customWidth="1"/>
    <col min="3" max="3" width="14.5703125" style="49" customWidth="1"/>
    <col min="4" max="4" width="62.85546875" style="49" customWidth="1"/>
    <col min="5" max="5" width="11.5703125" style="49"/>
    <col min="6" max="6" width="22.85546875" style="49" bestFit="1" customWidth="1"/>
    <col min="7" max="7" width="20.28515625" style="62" bestFit="1" customWidth="1"/>
    <col min="8" max="8" width="18.5703125" style="49" bestFit="1" customWidth="1"/>
    <col min="9" max="9" width="6.140625" style="49" bestFit="1" customWidth="1"/>
    <col min="10" max="10" width="11.7109375" style="49" bestFit="1" customWidth="1"/>
    <col min="11" max="11" width="30.85546875" style="49" bestFit="1" customWidth="1"/>
    <col min="12" max="12" width="14.28515625" style="49" bestFit="1" customWidth="1"/>
    <col min="13" max="13" width="13.28515625" style="49" bestFit="1" customWidth="1"/>
    <col min="14" max="16384" width="11.5703125" style="49"/>
  </cols>
  <sheetData>
    <row r="1" spans="1:13" ht="15.75">
      <c r="A1" s="50" t="s">
        <v>116</v>
      </c>
      <c r="B1" s="50" t="s">
        <v>187</v>
      </c>
      <c r="C1" s="50" t="s">
        <v>188</v>
      </c>
      <c r="D1" s="50" t="s">
        <v>27</v>
      </c>
      <c r="E1" s="51" t="s">
        <v>186</v>
      </c>
      <c r="F1" s="51" t="s">
        <v>115</v>
      </c>
      <c r="G1" s="52" t="s">
        <v>26</v>
      </c>
      <c r="H1" s="53" t="str">
        <f>+'[1]PATRIMONIO OK'!F16</f>
        <v>MPIO</v>
      </c>
      <c r="I1" s="53" t="str">
        <f>+'[1]PATRIMONIO OK'!G16</f>
        <v>SGP</v>
      </c>
      <c r="J1" s="53" t="str">
        <f>+'[1]PATRIMONIO OK'!H16</f>
        <v>REGALIAS</v>
      </c>
      <c r="K1" s="53" t="str">
        <f>+'[1]PATRIMONIO OK'!I16</f>
        <v>OTROS (DESAHORRO FONPET)</v>
      </c>
    </row>
    <row r="2" spans="1:13" ht="94.5">
      <c r="A2" s="54" t="s">
        <v>159</v>
      </c>
      <c r="B2" s="54" t="s">
        <v>225</v>
      </c>
      <c r="C2" s="54" t="s">
        <v>327</v>
      </c>
      <c r="D2" s="54" t="s">
        <v>326</v>
      </c>
      <c r="E2" s="54" t="s">
        <v>96</v>
      </c>
      <c r="F2" s="54" t="s">
        <v>189</v>
      </c>
      <c r="G2" s="54">
        <v>682500000</v>
      </c>
      <c r="H2" s="54">
        <v>1</v>
      </c>
      <c r="I2" s="54"/>
      <c r="J2" s="54"/>
      <c r="K2" s="63"/>
      <c r="M2" s="64"/>
    </row>
    <row r="3" spans="1:13" ht="78.75">
      <c r="A3" s="54" t="s">
        <v>159</v>
      </c>
      <c r="B3" s="54" t="s">
        <v>225</v>
      </c>
      <c r="C3" s="54" t="s">
        <v>321</v>
      </c>
      <c r="D3" s="54" t="s">
        <v>320</v>
      </c>
      <c r="E3" s="54" t="s">
        <v>102</v>
      </c>
      <c r="F3" s="54" t="s">
        <v>189</v>
      </c>
      <c r="G3" s="54">
        <v>26460000</v>
      </c>
      <c r="I3" s="54">
        <v>18</v>
      </c>
      <c r="J3" s="54"/>
    </row>
    <row r="4" spans="1:13" ht="78.75">
      <c r="A4" s="54" t="s">
        <v>159</v>
      </c>
      <c r="B4" s="54" t="s">
        <v>225</v>
      </c>
      <c r="C4" s="54" t="s">
        <v>318</v>
      </c>
      <c r="D4" s="54" t="s">
        <v>317</v>
      </c>
      <c r="E4" s="54" t="s">
        <v>316</v>
      </c>
      <c r="F4" s="54" t="s">
        <v>189</v>
      </c>
      <c r="G4" s="54">
        <v>44450000</v>
      </c>
      <c r="I4" s="54">
        <v>18</v>
      </c>
      <c r="J4" s="54"/>
    </row>
    <row r="5" spans="1:13" ht="78.75">
      <c r="A5" s="54" t="s">
        <v>159</v>
      </c>
      <c r="B5" s="54" t="s">
        <v>225</v>
      </c>
      <c r="C5" s="54" t="s">
        <v>308</v>
      </c>
      <c r="D5" s="54" t="s">
        <v>307</v>
      </c>
      <c r="E5" s="54" t="s">
        <v>109</v>
      </c>
      <c r="F5" s="54" t="s">
        <v>189</v>
      </c>
      <c r="G5" s="54">
        <v>11445000</v>
      </c>
      <c r="I5" s="54">
        <v>18</v>
      </c>
      <c r="J5" s="54"/>
    </row>
    <row r="6" spans="1:13" ht="110.25">
      <c r="A6" s="54" t="s">
        <v>159</v>
      </c>
      <c r="B6" s="54" t="s">
        <v>225</v>
      </c>
      <c r="C6" s="54" t="s">
        <v>306</v>
      </c>
      <c r="D6" s="54" t="s">
        <v>305</v>
      </c>
      <c r="E6" s="54" t="s">
        <v>104</v>
      </c>
      <c r="F6" s="54" t="s">
        <v>189</v>
      </c>
      <c r="G6" s="54">
        <v>29750000</v>
      </c>
      <c r="I6" s="54">
        <v>18</v>
      </c>
      <c r="J6" s="54"/>
    </row>
    <row r="7" spans="1:13" ht="94.5">
      <c r="A7" s="54" t="s">
        <v>159</v>
      </c>
      <c r="B7" s="54" t="s">
        <v>225</v>
      </c>
      <c r="C7" s="54" t="s">
        <v>303</v>
      </c>
      <c r="D7" s="54" t="s">
        <v>302</v>
      </c>
      <c r="E7" s="54" t="s">
        <v>114</v>
      </c>
      <c r="F7" s="54" t="s">
        <v>189</v>
      </c>
      <c r="G7" s="54">
        <v>44450000</v>
      </c>
      <c r="I7" s="54">
        <v>18</v>
      </c>
      <c r="J7" s="54"/>
      <c r="L7" s="64"/>
    </row>
    <row r="8" spans="1:13" ht="94.5">
      <c r="A8" s="54" t="s">
        <v>159</v>
      </c>
      <c r="B8" s="54" t="s">
        <v>225</v>
      </c>
      <c r="C8" s="54" t="s">
        <v>298</v>
      </c>
      <c r="D8" s="54" t="s">
        <v>297</v>
      </c>
      <c r="E8" s="54" t="s">
        <v>222</v>
      </c>
      <c r="F8" s="54" t="s">
        <v>189</v>
      </c>
      <c r="G8" s="54">
        <v>25200000</v>
      </c>
      <c r="I8" s="54">
        <v>18</v>
      </c>
      <c r="J8" s="54"/>
    </row>
    <row r="9" spans="1:13" ht="78.75">
      <c r="A9" s="54" t="s">
        <v>159</v>
      </c>
      <c r="B9" s="54" t="s">
        <v>225</v>
      </c>
      <c r="C9" s="54" t="s">
        <v>295</v>
      </c>
      <c r="D9" s="54" t="s">
        <v>294</v>
      </c>
      <c r="E9" s="54" t="s">
        <v>107</v>
      </c>
      <c r="F9" s="54" t="s">
        <v>189</v>
      </c>
      <c r="G9" s="54">
        <v>37100000</v>
      </c>
      <c r="I9" s="54">
        <v>18</v>
      </c>
      <c r="J9" s="54"/>
    </row>
    <row r="10" spans="1:13" ht="94.5">
      <c r="A10" s="54" t="s">
        <v>159</v>
      </c>
      <c r="B10" s="54" t="s">
        <v>225</v>
      </c>
      <c r="C10" s="54" t="s">
        <v>291</v>
      </c>
      <c r="D10" s="54" t="s">
        <v>290</v>
      </c>
      <c r="E10" s="54" t="s">
        <v>235</v>
      </c>
      <c r="F10" s="54" t="s">
        <v>189</v>
      </c>
      <c r="G10" s="54">
        <v>16350000</v>
      </c>
      <c r="I10" s="54">
        <v>18</v>
      </c>
      <c r="J10" s="54"/>
    </row>
    <row r="11" spans="1:13" ht="78.75">
      <c r="A11" s="54" t="s">
        <v>159</v>
      </c>
      <c r="B11" s="54" t="s">
        <v>225</v>
      </c>
      <c r="C11" s="54" t="s">
        <v>287</v>
      </c>
      <c r="D11" s="54" t="s">
        <v>286</v>
      </c>
      <c r="E11" s="54" t="s">
        <v>285</v>
      </c>
      <c r="F11" s="54" t="s">
        <v>189</v>
      </c>
      <c r="G11" s="54">
        <v>37100000</v>
      </c>
      <c r="I11" s="54">
        <v>18</v>
      </c>
      <c r="J11" s="54"/>
    </row>
    <row r="12" spans="1:13" ht="78.75">
      <c r="A12" s="54" t="s">
        <v>159</v>
      </c>
      <c r="B12" s="54" t="s">
        <v>225</v>
      </c>
      <c r="C12" s="54" t="s">
        <v>281</v>
      </c>
      <c r="D12" s="54" t="s">
        <v>280</v>
      </c>
      <c r="E12" s="54" t="s">
        <v>98</v>
      </c>
      <c r="F12" s="54" t="s">
        <v>189</v>
      </c>
      <c r="G12" s="54">
        <v>11445000</v>
      </c>
      <c r="I12" s="54">
        <v>17</v>
      </c>
      <c r="J12" s="54"/>
    </row>
    <row r="13" spans="1:13" ht="78.75">
      <c r="A13" s="54" t="s">
        <v>159</v>
      </c>
      <c r="B13" s="54" t="s">
        <v>225</v>
      </c>
      <c r="C13" s="54" t="s">
        <v>367</v>
      </c>
      <c r="D13" s="54" t="s">
        <v>368</v>
      </c>
      <c r="E13" s="54" t="s">
        <v>369</v>
      </c>
      <c r="F13" s="54" t="s">
        <v>189</v>
      </c>
      <c r="G13" s="54">
        <v>25500000</v>
      </c>
      <c r="H13" s="54" t="s">
        <v>192</v>
      </c>
      <c r="I13" s="54"/>
      <c r="J13" s="54"/>
    </row>
    <row r="14" spans="1:13" ht="78.75">
      <c r="A14" s="54" t="s">
        <v>159</v>
      </c>
      <c r="B14" s="54" t="s">
        <v>225</v>
      </c>
      <c r="C14" s="54" t="s">
        <v>378</v>
      </c>
      <c r="D14" s="54" t="s">
        <v>379</v>
      </c>
      <c r="E14" s="54" t="s">
        <v>380</v>
      </c>
      <c r="F14" s="54" t="s">
        <v>189</v>
      </c>
      <c r="G14" s="54">
        <v>15300000</v>
      </c>
      <c r="H14" s="54" t="s">
        <v>192</v>
      </c>
      <c r="I14" s="54"/>
      <c r="J14" s="54"/>
    </row>
    <row r="15" spans="1:13" ht="78.75">
      <c r="A15" s="54" t="s">
        <v>159</v>
      </c>
      <c r="B15" s="54" t="s">
        <v>225</v>
      </c>
      <c r="C15" s="54" t="s">
        <v>381</v>
      </c>
      <c r="D15" s="54" t="s">
        <v>382</v>
      </c>
      <c r="E15" s="54" t="s">
        <v>383</v>
      </c>
      <c r="F15" s="54" t="s">
        <v>189</v>
      </c>
      <c r="G15" s="54">
        <v>10518000</v>
      </c>
      <c r="H15" s="54" t="s">
        <v>192</v>
      </c>
      <c r="I15" s="54"/>
      <c r="J15" s="54"/>
    </row>
    <row r="16" spans="1:13" ht="94.5">
      <c r="A16" s="54" t="s">
        <v>159</v>
      </c>
      <c r="B16" s="54" t="s">
        <v>225</v>
      </c>
      <c r="C16" s="54" t="s">
        <v>394</v>
      </c>
      <c r="D16" s="54" t="s">
        <v>395</v>
      </c>
      <c r="E16" s="54" t="s">
        <v>396</v>
      </c>
      <c r="F16" s="54" t="s">
        <v>189</v>
      </c>
      <c r="G16" s="54">
        <v>9810000</v>
      </c>
      <c r="H16" s="54" t="s">
        <v>192</v>
      </c>
      <c r="I16" s="54"/>
      <c r="J16" s="54"/>
    </row>
    <row r="17" spans="1:10" ht="78.75">
      <c r="A17" s="54" t="s">
        <v>159</v>
      </c>
      <c r="B17" s="54" t="s">
        <v>225</v>
      </c>
      <c r="C17" s="54" t="s">
        <v>406</v>
      </c>
      <c r="D17" s="54" t="s">
        <v>407</v>
      </c>
      <c r="E17" s="54" t="s">
        <v>408</v>
      </c>
      <c r="F17" s="54" t="s">
        <v>189</v>
      </c>
      <c r="G17" s="54">
        <v>16062000</v>
      </c>
      <c r="H17" s="54" t="s">
        <v>192</v>
      </c>
      <c r="I17" s="54"/>
      <c r="J17" s="54"/>
    </row>
    <row r="18" spans="1:10" ht="78.75">
      <c r="A18" s="54" t="s">
        <v>159</v>
      </c>
      <c r="B18" s="54" t="s">
        <v>225</v>
      </c>
      <c r="C18" s="54" t="s">
        <v>416</v>
      </c>
      <c r="D18" s="54" t="s">
        <v>417</v>
      </c>
      <c r="E18" s="54" t="s">
        <v>418</v>
      </c>
      <c r="F18" s="54" t="s">
        <v>189</v>
      </c>
      <c r="G18" s="54">
        <v>9810000</v>
      </c>
      <c r="H18" s="54" t="s">
        <v>194</v>
      </c>
      <c r="I18" s="54"/>
      <c r="J18" s="54"/>
    </row>
    <row r="19" spans="1:10" ht="78.75">
      <c r="A19" s="54" t="s">
        <v>159</v>
      </c>
      <c r="B19" s="54" t="s">
        <v>225</v>
      </c>
      <c r="C19" s="54" t="s">
        <v>419</v>
      </c>
      <c r="D19" s="54" t="s">
        <v>420</v>
      </c>
      <c r="E19" s="54" t="s">
        <v>421</v>
      </c>
      <c r="F19" s="54" t="s">
        <v>189</v>
      </c>
      <c r="G19" s="54">
        <v>21600000</v>
      </c>
      <c r="I19" s="54" t="s">
        <v>198</v>
      </c>
      <c r="J19" s="54"/>
    </row>
    <row r="20" spans="1:10" ht="94.5">
      <c r="A20" s="54" t="s">
        <v>159</v>
      </c>
      <c r="B20" s="54" t="s">
        <v>225</v>
      </c>
      <c r="C20" s="54" t="s">
        <v>422</v>
      </c>
      <c r="D20" s="54" t="s">
        <v>423</v>
      </c>
      <c r="E20" s="54" t="s">
        <v>424</v>
      </c>
      <c r="F20" s="54" t="s">
        <v>189</v>
      </c>
      <c r="G20" s="54">
        <v>250000000</v>
      </c>
      <c r="H20" s="54" t="s">
        <v>192</v>
      </c>
      <c r="I20" s="54"/>
      <c r="J20" s="54"/>
    </row>
    <row r="21" spans="1:10" ht="78.75">
      <c r="A21" s="54" t="s">
        <v>159</v>
      </c>
      <c r="B21" s="54" t="s">
        <v>225</v>
      </c>
      <c r="C21" s="54" t="s">
        <v>434</v>
      </c>
      <c r="D21" s="54" t="s">
        <v>435</v>
      </c>
      <c r="E21" s="54" t="s">
        <v>436</v>
      </c>
      <c r="F21" s="54" t="s">
        <v>189</v>
      </c>
      <c r="G21" s="54">
        <v>29750000</v>
      </c>
      <c r="I21" s="54" t="s">
        <v>198</v>
      </c>
      <c r="J21" s="54"/>
    </row>
    <row r="22" spans="1:10" ht="78.75">
      <c r="A22" s="54" t="s">
        <v>159</v>
      </c>
      <c r="B22" s="54" t="s">
        <v>225</v>
      </c>
      <c r="C22" s="54" t="s">
        <v>437</v>
      </c>
      <c r="D22" s="54" t="s">
        <v>438</v>
      </c>
      <c r="E22" s="54" t="s">
        <v>439</v>
      </c>
      <c r="F22" s="54" t="s">
        <v>189</v>
      </c>
      <c r="G22" s="54">
        <v>17850000</v>
      </c>
      <c r="I22" s="54" t="s">
        <v>198</v>
      </c>
      <c r="J22" s="54"/>
    </row>
    <row r="23" spans="1:10" ht="78.75">
      <c r="A23" s="54" t="s">
        <v>159</v>
      </c>
      <c r="B23" s="54" t="s">
        <v>225</v>
      </c>
      <c r="C23" s="54" t="s">
        <v>440</v>
      </c>
      <c r="D23" s="54" t="s">
        <v>441</v>
      </c>
      <c r="E23" s="54" t="s">
        <v>442</v>
      </c>
      <c r="F23" s="54" t="s">
        <v>189</v>
      </c>
      <c r="G23" s="54">
        <v>9810000</v>
      </c>
      <c r="H23" s="54" t="s">
        <v>192</v>
      </c>
      <c r="I23" s="54"/>
      <c r="J23" s="54"/>
    </row>
    <row r="24" spans="1:10" ht="78.75">
      <c r="A24" s="54" t="s">
        <v>159</v>
      </c>
      <c r="B24" s="54" t="s">
        <v>225</v>
      </c>
      <c r="C24" s="54" t="s">
        <v>443</v>
      </c>
      <c r="D24" s="54" t="s">
        <v>444</v>
      </c>
      <c r="E24" s="54" t="s">
        <v>445</v>
      </c>
      <c r="F24" s="54" t="s">
        <v>189</v>
      </c>
      <c r="G24" s="54">
        <v>1640000000</v>
      </c>
      <c r="H24" s="54" t="s">
        <v>194</v>
      </c>
      <c r="I24" s="54"/>
      <c r="J24" s="54"/>
    </row>
    <row r="25" spans="1:10" ht="78.75">
      <c r="A25" s="54" t="s">
        <v>159</v>
      </c>
      <c r="B25" s="54" t="s">
        <v>225</v>
      </c>
      <c r="C25" s="54" t="s">
        <v>443</v>
      </c>
      <c r="D25" s="54" t="s">
        <v>444</v>
      </c>
      <c r="E25" s="54" t="s">
        <v>445</v>
      </c>
      <c r="F25" s="54" t="s">
        <v>189</v>
      </c>
      <c r="G25" s="54">
        <v>340500000</v>
      </c>
      <c r="I25" s="54" t="s">
        <v>196</v>
      </c>
      <c r="J25" s="54"/>
    </row>
    <row r="26" spans="1:10" ht="78.75">
      <c r="A26" s="54" t="s">
        <v>159</v>
      </c>
      <c r="B26" s="54" t="s">
        <v>225</v>
      </c>
      <c r="C26" s="54" t="s">
        <v>443</v>
      </c>
      <c r="D26" s="54" t="s">
        <v>444</v>
      </c>
      <c r="E26" s="54" t="s">
        <v>445</v>
      </c>
      <c r="F26" s="54" t="s">
        <v>189</v>
      </c>
      <c r="G26" s="54">
        <v>710325000</v>
      </c>
      <c r="I26" s="54" t="s">
        <v>198</v>
      </c>
      <c r="J26" s="54"/>
    </row>
    <row r="27" spans="1:10" ht="78.75">
      <c r="A27" s="54" t="s">
        <v>159</v>
      </c>
      <c r="B27" s="54" t="s">
        <v>225</v>
      </c>
      <c r="C27" s="54" t="s">
        <v>443</v>
      </c>
      <c r="D27" s="54" t="s">
        <v>444</v>
      </c>
      <c r="E27" s="54" t="s">
        <v>445</v>
      </c>
      <c r="F27" s="54" t="s">
        <v>189</v>
      </c>
      <c r="G27" s="54">
        <v>9175000</v>
      </c>
      <c r="H27" s="54" t="s">
        <v>192</v>
      </c>
      <c r="I27" s="54"/>
      <c r="J27" s="54"/>
    </row>
    <row r="28" spans="1:10" ht="63">
      <c r="A28" s="54" t="s">
        <v>159</v>
      </c>
      <c r="B28" s="54" t="s">
        <v>225</v>
      </c>
      <c r="C28" s="54" t="s">
        <v>459</v>
      </c>
      <c r="D28" s="54" t="s">
        <v>460</v>
      </c>
      <c r="E28" s="54" t="s">
        <v>461</v>
      </c>
      <c r="F28" s="54" t="s">
        <v>189</v>
      </c>
      <c r="G28" s="54">
        <v>240000000</v>
      </c>
      <c r="H28" s="54" t="s">
        <v>194</v>
      </c>
      <c r="I28" s="54"/>
      <c r="J28" s="54"/>
    </row>
    <row r="29" spans="1:10" ht="94.5">
      <c r="A29" s="54" t="s">
        <v>159</v>
      </c>
      <c r="B29" s="54" t="s">
        <v>225</v>
      </c>
      <c r="C29" s="54" t="s">
        <v>462</v>
      </c>
      <c r="D29" s="54" t="s">
        <v>463</v>
      </c>
      <c r="E29" s="54" t="s">
        <v>445</v>
      </c>
      <c r="F29" s="54" t="s">
        <v>189</v>
      </c>
      <c r="G29" s="54">
        <v>5351350188</v>
      </c>
      <c r="H29" s="54" t="s">
        <v>192</v>
      </c>
      <c r="I29" s="54"/>
      <c r="J29" s="54"/>
    </row>
    <row r="30" spans="1:10" ht="94.5">
      <c r="A30" s="54" t="s">
        <v>159</v>
      </c>
      <c r="B30" s="54" t="s">
        <v>225</v>
      </c>
      <c r="C30" s="54" t="s">
        <v>462</v>
      </c>
      <c r="D30" s="54" t="s">
        <v>463</v>
      </c>
      <c r="E30" s="54" t="s">
        <v>445</v>
      </c>
      <c r="F30" s="54" t="s">
        <v>189</v>
      </c>
      <c r="G30" s="54">
        <v>76643925</v>
      </c>
      <c r="I30" s="54" t="s">
        <v>198</v>
      </c>
      <c r="J30" s="54"/>
    </row>
    <row r="31" spans="1:10" ht="189">
      <c r="A31" s="54" t="s">
        <v>159</v>
      </c>
      <c r="B31" s="54" t="s">
        <v>225</v>
      </c>
      <c r="C31" s="54" t="s">
        <v>477</v>
      </c>
      <c r="D31" s="54" t="s">
        <v>478</v>
      </c>
      <c r="E31" s="54" t="s">
        <v>479</v>
      </c>
      <c r="F31" s="54" t="s">
        <v>189</v>
      </c>
      <c r="G31" s="54">
        <v>60000000</v>
      </c>
      <c r="H31" s="54" t="s">
        <v>194</v>
      </c>
      <c r="I31" s="54"/>
      <c r="J31" s="54"/>
    </row>
    <row r="32" spans="1:10" ht="63">
      <c r="A32" s="54" t="s">
        <v>159</v>
      </c>
      <c r="B32" s="54" t="s">
        <v>225</v>
      </c>
      <c r="C32" s="54" t="s">
        <v>615</v>
      </c>
      <c r="D32" s="54" t="s">
        <v>616</v>
      </c>
      <c r="E32" s="54" t="s">
        <v>617</v>
      </c>
      <c r="F32" s="54" t="s">
        <v>189</v>
      </c>
      <c r="G32" s="54">
        <v>220000000</v>
      </c>
      <c r="H32" s="54" t="s">
        <v>194</v>
      </c>
      <c r="I32" s="54"/>
      <c r="J32" s="54"/>
    </row>
    <row r="33" spans="1:10" ht="63">
      <c r="A33" s="54" t="s">
        <v>159</v>
      </c>
      <c r="B33" s="54" t="s">
        <v>225</v>
      </c>
      <c r="C33" s="54" t="s">
        <v>618</v>
      </c>
      <c r="D33" s="54" t="s">
        <v>619</v>
      </c>
      <c r="E33" s="54" t="s">
        <v>620</v>
      </c>
      <c r="F33" s="54" t="s">
        <v>189</v>
      </c>
      <c r="G33" s="54">
        <v>700000000</v>
      </c>
      <c r="H33" s="54" t="s">
        <v>192</v>
      </c>
      <c r="I33" s="54"/>
      <c r="J33" s="54"/>
    </row>
    <row r="34" spans="1:10" ht="126">
      <c r="A34" s="54" t="s">
        <v>159</v>
      </c>
      <c r="B34" s="54" t="s">
        <v>225</v>
      </c>
      <c r="C34" s="54" t="s">
        <v>621</v>
      </c>
      <c r="D34" s="54" t="s">
        <v>622</v>
      </c>
      <c r="E34" s="54" t="s">
        <v>623</v>
      </c>
      <c r="F34" s="54" t="s">
        <v>189</v>
      </c>
      <c r="G34" s="54">
        <v>100000000</v>
      </c>
      <c r="H34" s="54" t="s">
        <v>192</v>
      </c>
      <c r="I34" s="54"/>
      <c r="J34" s="54"/>
    </row>
    <row r="35" spans="1:10" ht="78.75">
      <c r="A35" s="54" t="s">
        <v>159</v>
      </c>
      <c r="B35" s="54" t="s">
        <v>225</v>
      </c>
      <c r="C35" s="54" t="s">
        <v>627</v>
      </c>
      <c r="D35" s="54" t="s">
        <v>628</v>
      </c>
      <c r="E35" s="54" t="s">
        <v>629</v>
      </c>
      <c r="F35" s="54" t="s">
        <v>189</v>
      </c>
      <c r="G35" s="54">
        <v>8700000</v>
      </c>
      <c r="H35" s="54" t="s">
        <v>194</v>
      </c>
      <c r="I35" s="54"/>
      <c r="J35" s="54"/>
    </row>
    <row r="36" spans="1:10" ht="63">
      <c r="A36" s="54" t="s">
        <v>153</v>
      </c>
      <c r="B36" s="54" t="s">
        <v>226</v>
      </c>
      <c r="C36" s="54" t="s">
        <v>637</v>
      </c>
      <c r="D36" s="54" t="s">
        <v>482</v>
      </c>
      <c r="E36" s="54" t="s">
        <v>483</v>
      </c>
      <c r="F36" s="54" t="s">
        <v>189</v>
      </c>
      <c r="G36" s="54">
        <v>1200000</v>
      </c>
      <c r="H36" s="54" t="s">
        <v>194</v>
      </c>
      <c r="I36" s="54"/>
      <c r="J36" s="54"/>
    </row>
    <row r="37" spans="1:10" ht="78.75">
      <c r="A37" s="54" t="s">
        <v>153</v>
      </c>
      <c r="B37" s="54" t="s">
        <v>226</v>
      </c>
      <c r="C37" s="54" t="s">
        <v>637</v>
      </c>
      <c r="D37" s="54" t="s">
        <v>482</v>
      </c>
      <c r="E37" s="54" t="s">
        <v>484</v>
      </c>
      <c r="F37" s="54" t="s">
        <v>189</v>
      </c>
      <c r="G37" s="54">
        <v>1200000</v>
      </c>
      <c r="H37" s="54" t="s">
        <v>194</v>
      </c>
      <c r="I37" s="54"/>
      <c r="J37" s="54"/>
    </row>
    <row r="38" spans="1:10" ht="63">
      <c r="A38" s="54" t="s">
        <v>153</v>
      </c>
      <c r="B38" s="54" t="s">
        <v>226</v>
      </c>
      <c r="C38" s="54" t="s">
        <v>637</v>
      </c>
      <c r="D38" s="54" t="s">
        <v>482</v>
      </c>
      <c r="E38" s="54" t="s">
        <v>485</v>
      </c>
      <c r="F38" s="54" t="s">
        <v>189</v>
      </c>
      <c r="G38" s="54">
        <v>1200000</v>
      </c>
      <c r="H38" s="54" t="s">
        <v>194</v>
      </c>
      <c r="I38" s="54"/>
      <c r="J38" s="54"/>
    </row>
    <row r="39" spans="1:10" ht="63">
      <c r="A39" s="54" t="s">
        <v>153</v>
      </c>
      <c r="B39" s="54" t="s">
        <v>226</v>
      </c>
      <c r="C39" s="54" t="s">
        <v>637</v>
      </c>
      <c r="D39" s="54" t="s">
        <v>482</v>
      </c>
      <c r="E39" s="54" t="s">
        <v>486</v>
      </c>
      <c r="F39" s="54" t="s">
        <v>189</v>
      </c>
      <c r="G39" s="54">
        <v>1200000</v>
      </c>
      <c r="H39" s="54" t="s">
        <v>194</v>
      </c>
      <c r="I39" s="54"/>
      <c r="J39" s="54"/>
    </row>
    <row r="40" spans="1:10" ht="63">
      <c r="A40" s="54" t="s">
        <v>153</v>
      </c>
      <c r="B40" s="54" t="s">
        <v>226</v>
      </c>
      <c r="C40" s="54" t="s">
        <v>637</v>
      </c>
      <c r="D40" s="54" t="s">
        <v>482</v>
      </c>
      <c r="E40" s="54" t="s">
        <v>487</v>
      </c>
      <c r="F40" s="54" t="s">
        <v>189</v>
      </c>
      <c r="G40" s="54">
        <v>1200000</v>
      </c>
      <c r="H40" s="54" t="s">
        <v>194</v>
      </c>
      <c r="I40" s="54"/>
      <c r="J40" s="54"/>
    </row>
    <row r="41" spans="1:10" ht="78.75">
      <c r="A41" s="54" t="s">
        <v>153</v>
      </c>
      <c r="B41" s="54" t="s">
        <v>226</v>
      </c>
      <c r="C41" s="54" t="s">
        <v>637</v>
      </c>
      <c r="D41" s="54" t="s">
        <v>482</v>
      </c>
      <c r="E41" s="54" t="s">
        <v>488</v>
      </c>
      <c r="F41" s="54" t="s">
        <v>189</v>
      </c>
      <c r="G41" s="54">
        <v>1200000</v>
      </c>
      <c r="H41" s="54" t="s">
        <v>194</v>
      </c>
      <c r="I41" s="54"/>
      <c r="J41" s="54"/>
    </row>
    <row r="42" spans="1:10" ht="63">
      <c r="A42" s="54" t="s">
        <v>153</v>
      </c>
      <c r="B42" s="54" t="s">
        <v>226</v>
      </c>
      <c r="C42" s="54" t="s">
        <v>637</v>
      </c>
      <c r="D42" s="54" t="s">
        <v>482</v>
      </c>
      <c r="E42" s="54" t="s">
        <v>489</v>
      </c>
      <c r="F42" s="54" t="s">
        <v>189</v>
      </c>
      <c r="G42" s="54">
        <v>1200000</v>
      </c>
      <c r="H42" s="54" t="s">
        <v>194</v>
      </c>
      <c r="I42" s="54"/>
      <c r="J42" s="54"/>
    </row>
    <row r="43" spans="1:10" ht="47.25">
      <c r="A43" s="54" t="s">
        <v>153</v>
      </c>
      <c r="B43" s="54" t="s">
        <v>226</v>
      </c>
      <c r="C43" s="54" t="s">
        <v>637</v>
      </c>
      <c r="D43" s="54" t="s">
        <v>482</v>
      </c>
      <c r="E43" s="54" t="s">
        <v>490</v>
      </c>
      <c r="F43" s="54" t="s">
        <v>189</v>
      </c>
      <c r="G43" s="54">
        <v>1200000</v>
      </c>
      <c r="H43" s="54" t="s">
        <v>194</v>
      </c>
      <c r="I43" s="54"/>
      <c r="J43" s="54"/>
    </row>
    <row r="44" spans="1:10" ht="63">
      <c r="A44" s="54" t="s">
        <v>153</v>
      </c>
      <c r="B44" s="54" t="s">
        <v>226</v>
      </c>
      <c r="C44" s="54" t="s">
        <v>637</v>
      </c>
      <c r="D44" s="54" t="s">
        <v>482</v>
      </c>
      <c r="E44" s="54" t="s">
        <v>491</v>
      </c>
      <c r="F44" s="54" t="s">
        <v>189</v>
      </c>
      <c r="G44" s="54">
        <v>1200000</v>
      </c>
      <c r="H44" s="54" t="s">
        <v>194</v>
      </c>
      <c r="I44" s="54"/>
      <c r="J44" s="54"/>
    </row>
    <row r="45" spans="1:10" ht="63">
      <c r="A45" s="54" t="s">
        <v>153</v>
      </c>
      <c r="B45" s="54" t="s">
        <v>226</v>
      </c>
      <c r="C45" s="54" t="s">
        <v>637</v>
      </c>
      <c r="D45" s="54" t="s">
        <v>482</v>
      </c>
      <c r="E45" s="54" t="s">
        <v>492</v>
      </c>
      <c r="F45" s="54" t="s">
        <v>189</v>
      </c>
      <c r="G45" s="54">
        <v>1200000</v>
      </c>
      <c r="H45" s="54" t="s">
        <v>194</v>
      </c>
      <c r="I45" s="54"/>
      <c r="J45" s="54"/>
    </row>
    <row r="46" spans="1:10" ht="63">
      <c r="A46" s="54" t="s">
        <v>153</v>
      </c>
      <c r="B46" s="54" t="s">
        <v>226</v>
      </c>
      <c r="C46" s="54" t="s">
        <v>637</v>
      </c>
      <c r="D46" s="54" t="s">
        <v>482</v>
      </c>
      <c r="E46" s="54" t="s">
        <v>493</v>
      </c>
      <c r="F46" s="54" t="s">
        <v>189</v>
      </c>
      <c r="G46" s="54">
        <v>1200000</v>
      </c>
      <c r="H46" s="54" t="s">
        <v>194</v>
      </c>
      <c r="I46" s="54"/>
      <c r="J46" s="54"/>
    </row>
    <row r="47" spans="1:10" ht="63">
      <c r="A47" s="54" t="s">
        <v>153</v>
      </c>
      <c r="B47" s="54" t="s">
        <v>226</v>
      </c>
      <c r="C47" s="54" t="s">
        <v>637</v>
      </c>
      <c r="D47" s="54" t="s">
        <v>482</v>
      </c>
      <c r="E47" s="54" t="s">
        <v>494</v>
      </c>
      <c r="F47" s="54" t="s">
        <v>189</v>
      </c>
      <c r="G47" s="54">
        <v>1200000</v>
      </c>
      <c r="H47" s="54" t="s">
        <v>194</v>
      </c>
      <c r="I47" s="54"/>
      <c r="J47" s="66"/>
    </row>
    <row r="48" spans="1:10" ht="63">
      <c r="A48" s="54" t="s">
        <v>153</v>
      </c>
      <c r="B48" s="54" t="s">
        <v>226</v>
      </c>
      <c r="C48" s="54" t="s">
        <v>637</v>
      </c>
      <c r="D48" s="54" t="s">
        <v>482</v>
      </c>
      <c r="E48" s="54" t="s">
        <v>495</v>
      </c>
      <c r="F48" s="54" t="s">
        <v>189</v>
      </c>
      <c r="G48" s="54">
        <v>1200000</v>
      </c>
      <c r="H48" s="54" t="s">
        <v>194</v>
      </c>
      <c r="I48" s="54"/>
      <c r="J48" s="66"/>
    </row>
    <row r="49" spans="1:10" ht="78.75">
      <c r="A49" s="54" t="s">
        <v>153</v>
      </c>
      <c r="B49" s="54" t="s">
        <v>226</v>
      </c>
      <c r="C49" s="54" t="s">
        <v>637</v>
      </c>
      <c r="D49" s="54" t="s">
        <v>482</v>
      </c>
      <c r="E49" s="54" t="s">
        <v>496</v>
      </c>
      <c r="F49" s="54" t="s">
        <v>189</v>
      </c>
      <c r="G49" s="54">
        <v>1200000</v>
      </c>
      <c r="H49" s="54" t="s">
        <v>194</v>
      </c>
      <c r="I49" s="54"/>
      <c r="J49" s="66"/>
    </row>
    <row r="50" spans="1:10" ht="78.75">
      <c r="A50" s="54" t="s">
        <v>153</v>
      </c>
      <c r="B50" s="54" t="s">
        <v>226</v>
      </c>
      <c r="C50" s="54" t="s">
        <v>637</v>
      </c>
      <c r="D50" s="54" t="s">
        <v>482</v>
      </c>
      <c r="E50" s="54" t="s">
        <v>497</v>
      </c>
      <c r="F50" s="54" t="s">
        <v>189</v>
      </c>
      <c r="G50" s="54">
        <v>1200000</v>
      </c>
      <c r="H50" s="54" t="s">
        <v>194</v>
      </c>
      <c r="I50" s="54"/>
      <c r="J50" s="66"/>
    </row>
    <row r="51" spans="1:10" ht="63">
      <c r="A51" s="54" t="s">
        <v>153</v>
      </c>
      <c r="B51" s="54" t="s">
        <v>226</v>
      </c>
      <c r="C51" s="54" t="s">
        <v>637</v>
      </c>
      <c r="D51" s="54" t="s">
        <v>482</v>
      </c>
      <c r="E51" s="54" t="s">
        <v>498</v>
      </c>
      <c r="F51" s="54" t="s">
        <v>189</v>
      </c>
      <c r="G51" s="54">
        <v>1200000</v>
      </c>
      <c r="H51" s="54" t="s">
        <v>194</v>
      </c>
      <c r="I51" s="54"/>
      <c r="J51" s="66"/>
    </row>
    <row r="52" spans="1:10" ht="47.25">
      <c r="A52" s="54" t="s">
        <v>153</v>
      </c>
      <c r="B52" s="54" t="s">
        <v>226</v>
      </c>
      <c r="C52" s="54" t="s">
        <v>637</v>
      </c>
      <c r="D52" s="54" t="s">
        <v>482</v>
      </c>
      <c r="E52" s="54" t="s">
        <v>499</v>
      </c>
      <c r="F52" s="54" t="s">
        <v>189</v>
      </c>
      <c r="G52" s="54">
        <v>1200000</v>
      </c>
      <c r="H52" s="54" t="s">
        <v>194</v>
      </c>
      <c r="I52" s="54"/>
      <c r="J52" s="66"/>
    </row>
    <row r="53" spans="1:10" ht="63">
      <c r="A53" s="54" t="s">
        <v>153</v>
      </c>
      <c r="B53" s="54" t="s">
        <v>226</v>
      </c>
      <c r="C53" s="54" t="s">
        <v>637</v>
      </c>
      <c r="D53" s="54" t="s">
        <v>482</v>
      </c>
      <c r="E53" s="54" t="s">
        <v>500</v>
      </c>
      <c r="F53" s="54" t="s">
        <v>189</v>
      </c>
      <c r="G53" s="54">
        <v>1200000</v>
      </c>
      <c r="H53" s="54" t="s">
        <v>194</v>
      </c>
      <c r="I53" s="54"/>
      <c r="J53" s="66"/>
    </row>
    <row r="54" spans="1:10" ht="47.25">
      <c r="A54" s="54" t="s">
        <v>153</v>
      </c>
      <c r="B54" s="54" t="s">
        <v>226</v>
      </c>
      <c r="C54" s="54" t="s">
        <v>637</v>
      </c>
      <c r="D54" s="54" t="s">
        <v>482</v>
      </c>
      <c r="E54" s="54" t="s">
        <v>501</v>
      </c>
      <c r="F54" s="54" t="s">
        <v>189</v>
      </c>
      <c r="G54" s="54">
        <v>1200000</v>
      </c>
      <c r="H54" s="54" t="s">
        <v>194</v>
      </c>
      <c r="I54" s="54"/>
      <c r="J54" s="65"/>
    </row>
    <row r="55" spans="1:10" ht="63">
      <c r="A55" s="54" t="s">
        <v>153</v>
      </c>
      <c r="B55" s="54" t="s">
        <v>226</v>
      </c>
      <c r="C55" s="54" t="s">
        <v>637</v>
      </c>
      <c r="D55" s="54" t="s">
        <v>482</v>
      </c>
      <c r="E55" s="54" t="s">
        <v>502</v>
      </c>
      <c r="F55" s="54" t="s">
        <v>189</v>
      </c>
      <c r="G55" s="54">
        <v>1200000</v>
      </c>
      <c r="H55" s="54" t="s">
        <v>194</v>
      </c>
      <c r="I55" s="54"/>
      <c r="J55" s="65"/>
    </row>
    <row r="56" spans="1:10" ht="63">
      <c r="A56" s="54" t="s">
        <v>153</v>
      </c>
      <c r="B56" s="54" t="s">
        <v>226</v>
      </c>
      <c r="C56" s="54" t="s">
        <v>637</v>
      </c>
      <c r="D56" s="54" t="s">
        <v>482</v>
      </c>
      <c r="E56" s="54" t="s">
        <v>503</v>
      </c>
      <c r="F56" s="54" t="s">
        <v>189</v>
      </c>
      <c r="G56" s="54">
        <v>2000000</v>
      </c>
      <c r="H56" s="54" t="s">
        <v>194</v>
      </c>
      <c r="I56" s="54"/>
      <c r="J56" s="65"/>
    </row>
    <row r="57" spans="1:10" ht="47.25">
      <c r="A57" s="54" t="s">
        <v>153</v>
      </c>
      <c r="B57" s="54" t="s">
        <v>226</v>
      </c>
      <c r="C57" s="54" t="s">
        <v>637</v>
      </c>
      <c r="D57" s="54" t="s">
        <v>482</v>
      </c>
      <c r="E57" s="54" t="s">
        <v>504</v>
      </c>
      <c r="F57" s="54" t="s">
        <v>189</v>
      </c>
      <c r="G57" s="54">
        <v>2000000</v>
      </c>
      <c r="H57" s="54" t="s">
        <v>194</v>
      </c>
      <c r="I57" s="54"/>
      <c r="J57" s="65"/>
    </row>
    <row r="58" spans="1:10" ht="78.75">
      <c r="A58" s="54" t="s">
        <v>153</v>
      </c>
      <c r="B58" s="54" t="s">
        <v>226</v>
      </c>
      <c r="C58" s="54" t="s">
        <v>637</v>
      </c>
      <c r="D58" s="54" t="s">
        <v>482</v>
      </c>
      <c r="E58" s="54" t="s">
        <v>505</v>
      </c>
      <c r="F58" s="54" t="s">
        <v>189</v>
      </c>
      <c r="G58" s="54">
        <v>2000000</v>
      </c>
      <c r="H58" s="54" t="s">
        <v>194</v>
      </c>
      <c r="I58" s="54"/>
      <c r="J58" s="65"/>
    </row>
    <row r="59" spans="1:10" ht="63">
      <c r="A59" s="54" t="s">
        <v>153</v>
      </c>
      <c r="B59" s="54" t="s">
        <v>226</v>
      </c>
      <c r="C59" s="54" t="s">
        <v>637</v>
      </c>
      <c r="D59" s="54" t="s">
        <v>482</v>
      </c>
      <c r="E59" s="54" t="s">
        <v>506</v>
      </c>
      <c r="F59" s="54" t="s">
        <v>189</v>
      </c>
      <c r="G59" s="54">
        <v>2000000</v>
      </c>
      <c r="H59" s="54" t="s">
        <v>194</v>
      </c>
      <c r="I59" s="54"/>
      <c r="J59" s="54"/>
    </row>
    <row r="60" spans="1:10" ht="63">
      <c r="A60" s="54" t="s">
        <v>153</v>
      </c>
      <c r="B60" s="54" t="s">
        <v>226</v>
      </c>
      <c r="C60" s="54" t="s">
        <v>637</v>
      </c>
      <c r="D60" s="54" t="s">
        <v>482</v>
      </c>
      <c r="E60" s="54" t="s">
        <v>507</v>
      </c>
      <c r="F60" s="54" t="s">
        <v>189</v>
      </c>
      <c r="G60" s="54">
        <v>2000000</v>
      </c>
      <c r="H60" s="54" t="s">
        <v>194</v>
      </c>
      <c r="I60" s="54"/>
      <c r="J60" s="54"/>
    </row>
    <row r="61" spans="1:10" ht="63">
      <c r="A61" s="54" t="s">
        <v>153</v>
      </c>
      <c r="B61" s="54" t="s">
        <v>226</v>
      </c>
      <c r="C61" s="54" t="s">
        <v>637</v>
      </c>
      <c r="D61" s="54" t="s">
        <v>482</v>
      </c>
      <c r="E61" s="54" t="s">
        <v>508</v>
      </c>
      <c r="F61" s="54" t="s">
        <v>189</v>
      </c>
      <c r="G61" s="54">
        <v>2000000</v>
      </c>
      <c r="H61" s="54" t="s">
        <v>194</v>
      </c>
      <c r="I61" s="54"/>
      <c r="J61" s="54"/>
    </row>
    <row r="62" spans="1:10" ht="63">
      <c r="A62" s="54" t="s">
        <v>153</v>
      </c>
      <c r="B62" s="54" t="s">
        <v>226</v>
      </c>
      <c r="C62" s="54" t="s">
        <v>637</v>
      </c>
      <c r="D62" s="54" t="s">
        <v>482</v>
      </c>
      <c r="E62" s="54" t="s">
        <v>509</v>
      </c>
      <c r="F62" s="54" t="s">
        <v>189</v>
      </c>
      <c r="G62" s="54">
        <v>2000000</v>
      </c>
      <c r="H62" s="54" t="s">
        <v>194</v>
      </c>
      <c r="I62" s="54"/>
      <c r="J62" s="54"/>
    </row>
    <row r="63" spans="1:10" ht="63">
      <c r="A63" s="54" t="s">
        <v>153</v>
      </c>
      <c r="B63" s="54" t="s">
        <v>226</v>
      </c>
      <c r="C63" s="54" t="s">
        <v>637</v>
      </c>
      <c r="D63" s="54" t="s">
        <v>482</v>
      </c>
      <c r="E63" s="54" t="s">
        <v>510</v>
      </c>
      <c r="F63" s="54" t="s">
        <v>189</v>
      </c>
      <c r="G63" s="54">
        <v>3000000</v>
      </c>
      <c r="H63" s="54" t="s">
        <v>194</v>
      </c>
      <c r="I63" s="54"/>
      <c r="J63" s="54"/>
    </row>
    <row r="64" spans="1:10" ht="47.25">
      <c r="A64" s="54" t="s">
        <v>153</v>
      </c>
      <c r="B64" s="54" t="s">
        <v>226</v>
      </c>
      <c r="C64" s="54" t="s">
        <v>637</v>
      </c>
      <c r="D64" s="54" t="s">
        <v>482</v>
      </c>
      <c r="E64" s="54" t="s">
        <v>511</v>
      </c>
      <c r="F64" s="54" t="s">
        <v>189</v>
      </c>
      <c r="G64" s="54">
        <v>3000000</v>
      </c>
      <c r="H64" s="54" t="s">
        <v>194</v>
      </c>
      <c r="I64" s="54"/>
      <c r="J64" s="54"/>
    </row>
    <row r="65" spans="1:10" ht="63">
      <c r="A65" s="54" t="s">
        <v>153</v>
      </c>
      <c r="B65" s="54" t="s">
        <v>226</v>
      </c>
      <c r="C65" s="54" t="s">
        <v>637</v>
      </c>
      <c r="D65" s="54" t="s">
        <v>482</v>
      </c>
      <c r="E65" s="54" t="s">
        <v>512</v>
      </c>
      <c r="F65" s="54" t="s">
        <v>189</v>
      </c>
      <c r="G65" s="54">
        <v>3000000</v>
      </c>
      <c r="H65" s="54" t="s">
        <v>194</v>
      </c>
      <c r="I65" s="54"/>
      <c r="J65" s="54"/>
    </row>
    <row r="66" spans="1:10" ht="63">
      <c r="A66" s="54" t="s">
        <v>153</v>
      </c>
      <c r="B66" s="54" t="s">
        <v>226</v>
      </c>
      <c r="C66" s="54" t="s">
        <v>637</v>
      </c>
      <c r="D66" s="54" t="s">
        <v>482</v>
      </c>
      <c r="E66" s="54" t="s">
        <v>513</v>
      </c>
      <c r="F66" s="54" t="s">
        <v>189</v>
      </c>
      <c r="G66" s="54">
        <v>3000000</v>
      </c>
      <c r="H66" s="54" t="s">
        <v>194</v>
      </c>
      <c r="I66" s="54"/>
      <c r="J66" s="54"/>
    </row>
    <row r="67" spans="1:10" ht="63">
      <c r="A67" s="54" t="s">
        <v>153</v>
      </c>
      <c r="B67" s="54" t="s">
        <v>226</v>
      </c>
      <c r="C67" s="54" t="s">
        <v>637</v>
      </c>
      <c r="D67" s="54" t="s">
        <v>482</v>
      </c>
      <c r="E67" s="54" t="s">
        <v>514</v>
      </c>
      <c r="F67" s="54" t="s">
        <v>189</v>
      </c>
      <c r="G67" s="54">
        <v>3000000</v>
      </c>
      <c r="H67" s="54" t="s">
        <v>194</v>
      </c>
      <c r="I67" s="54"/>
      <c r="J67" s="54"/>
    </row>
    <row r="68" spans="1:10" ht="63">
      <c r="A68" s="54" t="s">
        <v>153</v>
      </c>
      <c r="B68" s="54" t="s">
        <v>226</v>
      </c>
      <c r="C68" s="54" t="s">
        <v>637</v>
      </c>
      <c r="D68" s="54" t="s">
        <v>482</v>
      </c>
      <c r="E68" s="54" t="s">
        <v>515</v>
      </c>
      <c r="F68" s="54" t="s">
        <v>189</v>
      </c>
      <c r="G68" s="54">
        <v>3000000</v>
      </c>
      <c r="H68" s="54" t="s">
        <v>194</v>
      </c>
      <c r="I68" s="54"/>
      <c r="J68" s="54"/>
    </row>
    <row r="69" spans="1:10" ht="78.75">
      <c r="A69" s="54" t="s">
        <v>153</v>
      </c>
      <c r="B69" s="54" t="s">
        <v>226</v>
      </c>
      <c r="C69" s="54" t="s">
        <v>637</v>
      </c>
      <c r="D69" s="54" t="s">
        <v>482</v>
      </c>
      <c r="E69" s="54" t="s">
        <v>516</v>
      </c>
      <c r="F69" s="54" t="s">
        <v>189</v>
      </c>
      <c r="G69" s="54">
        <v>3000000</v>
      </c>
      <c r="H69" s="54" t="s">
        <v>194</v>
      </c>
      <c r="I69" s="54"/>
      <c r="J69" s="54"/>
    </row>
    <row r="70" spans="1:10" ht="47.25">
      <c r="A70" s="54" t="s">
        <v>153</v>
      </c>
      <c r="B70" s="54" t="s">
        <v>226</v>
      </c>
      <c r="C70" s="54" t="s">
        <v>637</v>
      </c>
      <c r="D70" s="54" t="s">
        <v>482</v>
      </c>
      <c r="E70" s="54" t="s">
        <v>517</v>
      </c>
      <c r="F70" s="54" t="s">
        <v>189</v>
      </c>
      <c r="G70" s="54">
        <v>3000000</v>
      </c>
      <c r="H70" s="54" t="s">
        <v>194</v>
      </c>
      <c r="I70" s="54"/>
      <c r="J70" s="54"/>
    </row>
    <row r="71" spans="1:10" ht="63">
      <c r="A71" s="54" t="s">
        <v>153</v>
      </c>
      <c r="B71" s="54" t="s">
        <v>226</v>
      </c>
      <c r="C71" s="54" t="s">
        <v>637</v>
      </c>
      <c r="D71" s="54" t="s">
        <v>482</v>
      </c>
      <c r="E71" s="54" t="s">
        <v>518</v>
      </c>
      <c r="F71" s="54" t="s">
        <v>189</v>
      </c>
      <c r="G71" s="54">
        <v>3000000</v>
      </c>
      <c r="H71" s="54" t="s">
        <v>194</v>
      </c>
      <c r="I71" s="54"/>
      <c r="J71" s="54"/>
    </row>
    <row r="72" spans="1:10" ht="63">
      <c r="A72" s="54" t="s">
        <v>153</v>
      </c>
      <c r="B72" s="54" t="s">
        <v>226</v>
      </c>
      <c r="C72" s="54" t="s">
        <v>637</v>
      </c>
      <c r="D72" s="54" t="s">
        <v>482</v>
      </c>
      <c r="E72" s="54" t="s">
        <v>519</v>
      </c>
      <c r="F72" s="54" t="s">
        <v>189</v>
      </c>
      <c r="G72" s="54">
        <v>3000000</v>
      </c>
      <c r="H72" s="54" t="s">
        <v>194</v>
      </c>
      <c r="I72" s="54"/>
      <c r="J72" s="54"/>
    </row>
    <row r="73" spans="1:10" ht="63">
      <c r="A73" s="54" t="s">
        <v>153</v>
      </c>
      <c r="B73" s="54" t="s">
        <v>226</v>
      </c>
      <c r="C73" s="54" t="s">
        <v>637</v>
      </c>
      <c r="D73" s="54" t="s">
        <v>482</v>
      </c>
      <c r="E73" s="54" t="s">
        <v>520</v>
      </c>
      <c r="F73" s="54" t="s">
        <v>189</v>
      </c>
      <c r="G73" s="54">
        <v>3000000</v>
      </c>
      <c r="H73" s="54" t="s">
        <v>194</v>
      </c>
      <c r="I73" s="54"/>
      <c r="J73" s="54"/>
    </row>
    <row r="74" spans="1:10" ht="63">
      <c r="A74" s="54" t="s">
        <v>153</v>
      </c>
      <c r="B74" s="54" t="s">
        <v>226</v>
      </c>
      <c r="C74" s="54" t="s">
        <v>637</v>
      </c>
      <c r="D74" s="54" t="s">
        <v>482</v>
      </c>
      <c r="E74" s="54" t="s">
        <v>521</v>
      </c>
      <c r="F74" s="54" t="s">
        <v>189</v>
      </c>
      <c r="G74" s="54">
        <v>3000000</v>
      </c>
      <c r="H74" s="54" t="s">
        <v>194</v>
      </c>
      <c r="I74" s="54"/>
      <c r="J74" s="54"/>
    </row>
    <row r="75" spans="1:10" ht="63">
      <c r="A75" s="54" t="s">
        <v>153</v>
      </c>
      <c r="B75" s="54" t="s">
        <v>226</v>
      </c>
      <c r="C75" s="54" t="s">
        <v>637</v>
      </c>
      <c r="D75" s="54" t="s">
        <v>482</v>
      </c>
      <c r="E75" s="54" t="s">
        <v>522</v>
      </c>
      <c r="F75" s="54" t="s">
        <v>189</v>
      </c>
      <c r="G75" s="54">
        <v>3600000</v>
      </c>
      <c r="H75" s="54" t="s">
        <v>194</v>
      </c>
      <c r="I75" s="54"/>
      <c r="J75" s="54"/>
    </row>
    <row r="76" spans="1:10" ht="63">
      <c r="A76" s="54" t="s">
        <v>153</v>
      </c>
      <c r="B76" s="54" t="s">
        <v>226</v>
      </c>
      <c r="C76" s="54" t="s">
        <v>637</v>
      </c>
      <c r="D76" s="54" t="s">
        <v>482</v>
      </c>
      <c r="E76" s="54" t="s">
        <v>523</v>
      </c>
      <c r="F76" s="54" t="s">
        <v>189</v>
      </c>
      <c r="G76" s="54">
        <v>3600000</v>
      </c>
      <c r="H76" s="54" t="s">
        <v>194</v>
      </c>
      <c r="I76" s="54"/>
      <c r="J76" s="54"/>
    </row>
    <row r="77" spans="1:10" ht="63">
      <c r="A77" s="54" t="s">
        <v>153</v>
      </c>
      <c r="B77" s="54" t="s">
        <v>226</v>
      </c>
      <c r="C77" s="54" t="s">
        <v>637</v>
      </c>
      <c r="D77" s="54" t="s">
        <v>482</v>
      </c>
      <c r="E77" s="54" t="s">
        <v>524</v>
      </c>
      <c r="F77" s="54" t="s">
        <v>189</v>
      </c>
      <c r="G77" s="54">
        <v>3600000</v>
      </c>
      <c r="H77" s="54" t="s">
        <v>194</v>
      </c>
      <c r="I77" s="54"/>
      <c r="J77" s="54"/>
    </row>
    <row r="78" spans="1:10" ht="63">
      <c r="A78" s="54" t="s">
        <v>153</v>
      </c>
      <c r="B78" s="54" t="s">
        <v>226</v>
      </c>
      <c r="C78" s="54" t="s">
        <v>637</v>
      </c>
      <c r="D78" s="54" t="s">
        <v>482</v>
      </c>
      <c r="E78" s="54" t="s">
        <v>99</v>
      </c>
      <c r="F78" s="54" t="s">
        <v>189</v>
      </c>
      <c r="G78" s="54">
        <v>3600000</v>
      </c>
      <c r="H78" s="54" t="s">
        <v>194</v>
      </c>
      <c r="I78" s="54"/>
      <c r="J78" s="54"/>
    </row>
    <row r="79" spans="1:10" ht="63">
      <c r="A79" s="54" t="s">
        <v>153</v>
      </c>
      <c r="B79" s="54" t="s">
        <v>226</v>
      </c>
      <c r="C79" s="54" t="s">
        <v>637</v>
      </c>
      <c r="D79" s="54" t="s">
        <v>482</v>
      </c>
      <c r="E79" s="54" t="s">
        <v>525</v>
      </c>
      <c r="F79" s="54" t="s">
        <v>189</v>
      </c>
      <c r="G79" s="54">
        <v>3600000</v>
      </c>
      <c r="H79" s="54" t="s">
        <v>194</v>
      </c>
      <c r="I79" s="54"/>
      <c r="J79" s="54"/>
    </row>
    <row r="80" spans="1:10" ht="63">
      <c r="A80" s="54" t="s">
        <v>153</v>
      </c>
      <c r="B80" s="54" t="s">
        <v>226</v>
      </c>
      <c r="C80" s="54" t="s">
        <v>637</v>
      </c>
      <c r="D80" s="54" t="s">
        <v>482</v>
      </c>
      <c r="E80" s="54" t="s">
        <v>526</v>
      </c>
      <c r="F80" s="54" t="s">
        <v>189</v>
      </c>
      <c r="G80" s="54">
        <v>3600000</v>
      </c>
      <c r="H80" s="54" t="s">
        <v>194</v>
      </c>
      <c r="I80" s="54"/>
      <c r="J80" s="54"/>
    </row>
    <row r="81" spans="1:10" ht="63">
      <c r="A81" s="54" t="s">
        <v>153</v>
      </c>
      <c r="B81" s="54" t="s">
        <v>226</v>
      </c>
      <c r="C81" s="54" t="s">
        <v>637</v>
      </c>
      <c r="D81" s="54" t="s">
        <v>482</v>
      </c>
      <c r="E81" s="54" t="s">
        <v>527</v>
      </c>
      <c r="F81" s="54" t="s">
        <v>189</v>
      </c>
      <c r="G81" s="54">
        <v>3600000</v>
      </c>
      <c r="H81" s="54" t="s">
        <v>194</v>
      </c>
      <c r="I81" s="54"/>
      <c r="J81" s="54"/>
    </row>
    <row r="82" spans="1:10" ht="78.75">
      <c r="A82" s="54" t="s">
        <v>153</v>
      </c>
      <c r="B82" s="54" t="s">
        <v>226</v>
      </c>
      <c r="C82" s="54" t="s">
        <v>637</v>
      </c>
      <c r="D82" s="54" t="s">
        <v>482</v>
      </c>
      <c r="E82" s="54" t="s">
        <v>528</v>
      </c>
      <c r="F82" s="54" t="s">
        <v>189</v>
      </c>
      <c r="G82" s="54">
        <v>3600000</v>
      </c>
      <c r="H82" s="54" t="s">
        <v>194</v>
      </c>
      <c r="I82" s="54"/>
      <c r="J82" s="54"/>
    </row>
    <row r="83" spans="1:10" ht="78.75">
      <c r="A83" s="54" t="s">
        <v>153</v>
      </c>
      <c r="B83" s="54" t="s">
        <v>226</v>
      </c>
      <c r="C83" s="54" t="s">
        <v>637</v>
      </c>
      <c r="D83" s="54" t="s">
        <v>482</v>
      </c>
      <c r="E83" s="54" t="s">
        <v>529</v>
      </c>
      <c r="F83" s="54" t="s">
        <v>189</v>
      </c>
      <c r="G83" s="54">
        <v>3600000</v>
      </c>
      <c r="H83" s="54" t="s">
        <v>194</v>
      </c>
      <c r="I83" s="54"/>
      <c r="J83" s="54"/>
    </row>
    <row r="84" spans="1:10" ht="47.25">
      <c r="A84" s="54" t="s">
        <v>153</v>
      </c>
      <c r="B84" s="54" t="s">
        <v>226</v>
      </c>
      <c r="C84" s="54" t="s">
        <v>637</v>
      </c>
      <c r="D84" s="54" t="s">
        <v>482</v>
      </c>
      <c r="E84" s="54" t="s">
        <v>530</v>
      </c>
      <c r="F84" s="54" t="s">
        <v>189</v>
      </c>
      <c r="G84" s="54">
        <v>3600000</v>
      </c>
      <c r="H84" s="54" t="s">
        <v>194</v>
      </c>
      <c r="I84" s="54"/>
      <c r="J84" s="54"/>
    </row>
    <row r="85" spans="1:10" ht="63">
      <c r="A85" s="54" t="s">
        <v>153</v>
      </c>
      <c r="B85" s="54" t="s">
        <v>226</v>
      </c>
      <c r="C85" s="54" t="s">
        <v>637</v>
      </c>
      <c r="D85" s="54" t="s">
        <v>482</v>
      </c>
      <c r="E85" s="54" t="s">
        <v>531</v>
      </c>
      <c r="F85" s="54" t="s">
        <v>189</v>
      </c>
      <c r="G85" s="54">
        <v>3600000</v>
      </c>
      <c r="H85" s="54" t="s">
        <v>194</v>
      </c>
      <c r="I85" s="54"/>
      <c r="J85" s="54"/>
    </row>
    <row r="86" spans="1:10" ht="63">
      <c r="A86" s="54" t="s">
        <v>153</v>
      </c>
      <c r="B86" s="54" t="s">
        <v>226</v>
      </c>
      <c r="C86" s="54" t="s">
        <v>637</v>
      </c>
      <c r="D86" s="54" t="s">
        <v>482</v>
      </c>
      <c r="E86" s="54" t="s">
        <v>532</v>
      </c>
      <c r="F86" s="54" t="s">
        <v>189</v>
      </c>
      <c r="G86" s="54">
        <v>3600000</v>
      </c>
      <c r="H86" s="54" t="s">
        <v>194</v>
      </c>
      <c r="I86" s="54"/>
      <c r="J86" s="54"/>
    </row>
    <row r="87" spans="1:10" ht="94.5">
      <c r="A87" s="54" t="s">
        <v>153</v>
      </c>
      <c r="B87" s="54" t="s">
        <v>226</v>
      </c>
      <c r="C87" s="54" t="s">
        <v>637</v>
      </c>
      <c r="D87" s="54" t="s">
        <v>482</v>
      </c>
      <c r="E87" s="54" t="s">
        <v>533</v>
      </c>
      <c r="F87" s="54" t="s">
        <v>189</v>
      </c>
      <c r="G87" s="54">
        <v>3600000</v>
      </c>
      <c r="H87" s="54" t="s">
        <v>194</v>
      </c>
      <c r="I87" s="54"/>
      <c r="J87" s="54"/>
    </row>
    <row r="88" spans="1:10" ht="63">
      <c r="A88" s="54" t="s">
        <v>153</v>
      </c>
      <c r="B88" s="54" t="s">
        <v>226</v>
      </c>
      <c r="C88" s="54" t="s">
        <v>637</v>
      </c>
      <c r="D88" s="54" t="s">
        <v>482</v>
      </c>
      <c r="E88" s="54" t="s">
        <v>534</v>
      </c>
      <c r="F88" s="54" t="s">
        <v>189</v>
      </c>
      <c r="G88" s="54">
        <v>3600000</v>
      </c>
      <c r="H88" s="54" t="s">
        <v>194</v>
      </c>
      <c r="I88" s="54"/>
      <c r="J88" s="54"/>
    </row>
    <row r="89" spans="1:10" ht="63">
      <c r="A89" s="54" t="s">
        <v>153</v>
      </c>
      <c r="B89" s="54" t="s">
        <v>226</v>
      </c>
      <c r="C89" s="54" t="s">
        <v>637</v>
      </c>
      <c r="D89" s="54" t="s">
        <v>482</v>
      </c>
      <c r="E89" s="54" t="s">
        <v>535</v>
      </c>
      <c r="F89" s="54" t="s">
        <v>189</v>
      </c>
      <c r="G89" s="54">
        <v>3600000</v>
      </c>
      <c r="H89" s="54" t="s">
        <v>194</v>
      </c>
      <c r="I89" s="54"/>
      <c r="J89" s="54"/>
    </row>
    <row r="90" spans="1:10" ht="63">
      <c r="A90" s="54" t="s">
        <v>153</v>
      </c>
      <c r="B90" s="54" t="s">
        <v>226</v>
      </c>
      <c r="C90" s="54" t="s">
        <v>637</v>
      </c>
      <c r="D90" s="54" t="s">
        <v>482</v>
      </c>
      <c r="E90" s="54" t="s">
        <v>536</v>
      </c>
      <c r="F90" s="54" t="s">
        <v>189</v>
      </c>
      <c r="G90" s="54">
        <v>3600000</v>
      </c>
      <c r="H90" s="54" t="s">
        <v>194</v>
      </c>
      <c r="I90" s="54"/>
      <c r="J90" s="54"/>
    </row>
    <row r="91" spans="1:10" ht="63">
      <c r="A91" s="54" t="s">
        <v>153</v>
      </c>
      <c r="B91" s="54" t="s">
        <v>226</v>
      </c>
      <c r="C91" s="54" t="s">
        <v>637</v>
      </c>
      <c r="D91" s="54" t="s">
        <v>482</v>
      </c>
      <c r="E91" s="54" t="s">
        <v>537</v>
      </c>
      <c r="F91" s="54" t="s">
        <v>189</v>
      </c>
      <c r="G91" s="54">
        <v>3600000</v>
      </c>
      <c r="H91" s="54" t="s">
        <v>194</v>
      </c>
      <c r="I91" s="54"/>
      <c r="J91" s="54"/>
    </row>
    <row r="92" spans="1:10" ht="47.25">
      <c r="A92" s="54" t="s">
        <v>153</v>
      </c>
      <c r="B92" s="54" t="s">
        <v>226</v>
      </c>
      <c r="C92" s="54" t="s">
        <v>637</v>
      </c>
      <c r="D92" s="54" t="s">
        <v>482</v>
      </c>
      <c r="E92" s="54" t="s">
        <v>538</v>
      </c>
      <c r="F92" s="54" t="s">
        <v>189</v>
      </c>
      <c r="G92" s="54">
        <v>3600000</v>
      </c>
      <c r="H92" s="54" t="s">
        <v>194</v>
      </c>
      <c r="I92" s="54"/>
      <c r="J92" s="54"/>
    </row>
    <row r="93" spans="1:10" ht="78.75">
      <c r="A93" s="54" t="s">
        <v>153</v>
      </c>
      <c r="B93" s="54" t="s">
        <v>226</v>
      </c>
      <c r="C93" s="54" t="s">
        <v>637</v>
      </c>
      <c r="D93" s="54" t="s">
        <v>482</v>
      </c>
      <c r="E93" s="54" t="s">
        <v>539</v>
      </c>
      <c r="F93" s="54" t="s">
        <v>189</v>
      </c>
      <c r="G93" s="54">
        <v>3600000</v>
      </c>
      <c r="H93" s="54" t="s">
        <v>194</v>
      </c>
      <c r="I93" s="54"/>
      <c r="J93" s="54"/>
    </row>
    <row r="94" spans="1:10" ht="63">
      <c r="A94" s="54" t="s">
        <v>153</v>
      </c>
      <c r="B94" s="54" t="s">
        <v>226</v>
      </c>
      <c r="C94" s="54" t="s">
        <v>637</v>
      </c>
      <c r="D94" s="54" t="s">
        <v>482</v>
      </c>
      <c r="E94" s="54" t="s">
        <v>540</v>
      </c>
      <c r="F94" s="54" t="s">
        <v>189</v>
      </c>
      <c r="G94" s="54">
        <v>3600000</v>
      </c>
      <c r="H94" s="54" t="s">
        <v>194</v>
      </c>
      <c r="I94" s="54"/>
      <c r="J94" s="54"/>
    </row>
    <row r="95" spans="1:10" ht="63">
      <c r="A95" s="54" t="s">
        <v>153</v>
      </c>
      <c r="B95" s="54" t="s">
        <v>226</v>
      </c>
      <c r="C95" s="54" t="s">
        <v>637</v>
      </c>
      <c r="D95" s="54" t="s">
        <v>482</v>
      </c>
      <c r="E95" s="54" t="s">
        <v>541</v>
      </c>
      <c r="F95" s="54" t="s">
        <v>189</v>
      </c>
      <c r="G95" s="54">
        <v>2000000</v>
      </c>
      <c r="H95" s="54" t="s">
        <v>194</v>
      </c>
      <c r="I95" s="54"/>
      <c r="J95" s="54"/>
    </row>
    <row r="96" spans="1:10" ht="63">
      <c r="A96" s="54" t="s">
        <v>153</v>
      </c>
      <c r="B96" s="54" t="s">
        <v>226</v>
      </c>
      <c r="C96" s="54" t="s">
        <v>637</v>
      </c>
      <c r="D96" s="54" t="s">
        <v>482</v>
      </c>
      <c r="E96" s="54" t="s">
        <v>542</v>
      </c>
      <c r="F96" s="54" t="s">
        <v>189</v>
      </c>
      <c r="G96" s="54">
        <v>2000000</v>
      </c>
      <c r="H96" s="54" t="s">
        <v>194</v>
      </c>
      <c r="I96" s="54"/>
      <c r="J96" s="54"/>
    </row>
    <row r="97" spans="1:10" ht="63">
      <c r="A97" s="54" t="s">
        <v>153</v>
      </c>
      <c r="B97" s="54" t="s">
        <v>226</v>
      </c>
      <c r="C97" s="54" t="s">
        <v>637</v>
      </c>
      <c r="D97" s="54" t="s">
        <v>482</v>
      </c>
      <c r="E97" s="54" t="s">
        <v>415</v>
      </c>
      <c r="F97" s="54" t="s">
        <v>189</v>
      </c>
      <c r="G97" s="54">
        <v>2000000</v>
      </c>
      <c r="H97" s="54" t="s">
        <v>194</v>
      </c>
      <c r="I97" s="54"/>
      <c r="J97" s="54"/>
    </row>
    <row r="98" spans="1:10" ht="78.75">
      <c r="A98" s="54" t="s">
        <v>153</v>
      </c>
      <c r="B98" s="54" t="s">
        <v>226</v>
      </c>
      <c r="C98" s="54" t="s">
        <v>637</v>
      </c>
      <c r="D98" s="54" t="s">
        <v>482</v>
      </c>
      <c r="E98" s="54" t="s">
        <v>543</v>
      </c>
      <c r="F98" s="54" t="s">
        <v>189</v>
      </c>
      <c r="G98" s="54">
        <v>2000000</v>
      </c>
      <c r="H98" s="54" t="s">
        <v>194</v>
      </c>
      <c r="I98" s="54"/>
      <c r="J98" s="54"/>
    </row>
    <row r="99" spans="1:10" ht="63">
      <c r="A99" s="54" t="s">
        <v>153</v>
      </c>
      <c r="B99" s="54" t="s">
        <v>226</v>
      </c>
      <c r="C99" s="54" t="s">
        <v>637</v>
      </c>
      <c r="D99" s="54" t="s">
        <v>482</v>
      </c>
      <c r="E99" s="54" t="s">
        <v>544</v>
      </c>
      <c r="F99" s="54" t="s">
        <v>189</v>
      </c>
      <c r="G99" s="54">
        <v>2000000</v>
      </c>
      <c r="H99" s="54" t="s">
        <v>194</v>
      </c>
      <c r="I99" s="54"/>
      <c r="J99" s="54"/>
    </row>
    <row r="100" spans="1:10" ht="63">
      <c r="A100" s="54" t="s">
        <v>153</v>
      </c>
      <c r="B100" s="54" t="s">
        <v>226</v>
      </c>
      <c r="C100" s="54" t="s">
        <v>637</v>
      </c>
      <c r="D100" s="54" t="s">
        <v>482</v>
      </c>
      <c r="E100" s="54" t="s">
        <v>545</v>
      </c>
      <c r="F100" s="54" t="s">
        <v>189</v>
      </c>
      <c r="G100" s="54">
        <v>2000000</v>
      </c>
      <c r="H100" s="54" t="s">
        <v>194</v>
      </c>
      <c r="I100" s="54"/>
      <c r="J100" s="54"/>
    </row>
    <row r="101" spans="1:10" ht="47.25">
      <c r="A101" s="54" t="s">
        <v>153</v>
      </c>
      <c r="B101" s="54" t="s">
        <v>226</v>
      </c>
      <c r="C101" s="54" t="s">
        <v>637</v>
      </c>
      <c r="D101" s="54" t="s">
        <v>482</v>
      </c>
      <c r="E101" s="54" t="s">
        <v>546</v>
      </c>
      <c r="F101" s="54" t="s">
        <v>189</v>
      </c>
      <c r="G101" s="54">
        <v>2000000</v>
      </c>
      <c r="H101" s="54" t="s">
        <v>194</v>
      </c>
      <c r="I101" s="54"/>
      <c r="J101" s="54"/>
    </row>
    <row r="102" spans="1:10" ht="47.25">
      <c r="A102" s="54" t="s">
        <v>153</v>
      </c>
      <c r="B102" s="54" t="s">
        <v>226</v>
      </c>
      <c r="C102" s="54" t="s">
        <v>637</v>
      </c>
      <c r="D102" s="54" t="s">
        <v>482</v>
      </c>
      <c r="E102" s="54" t="s">
        <v>547</v>
      </c>
      <c r="F102" s="54" t="s">
        <v>189</v>
      </c>
      <c r="G102" s="54">
        <v>2000000</v>
      </c>
      <c r="H102" s="54" t="s">
        <v>194</v>
      </c>
      <c r="I102" s="54"/>
      <c r="J102" s="54"/>
    </row>
    <row r="103" spans="1:10" ht="78.75">
      <c r="A103" s="54" t="s">
        <v>153</v>
      </c>
      <c r="B103" s="54" t="s">
        <v>226</v>
      </c>
      <c r="C103" s="54" t="s">
        <v>637</v>
      </c>
      <c r="D103" s="54" t="s">
        <v>482</v>
      </c>
      <c r="E103" s="54" t="s">
        <v>548</v>
      </c>
      <c r="F103" s="54" t="s">
        <v>189</v>
      </c>
      <c r="G103" s="54">
        <v>2000000</v>
      </c>
      <c r="H103" s="54" t="s">
        <v>194</v>
      </c>
      <c r="I103" s="54"/>
      <c r="J103" s="54"/>
    </row>
    <row r="104" spans="1:10" ht="78.75">
      <c r="A104" s="54" t="s">
        <v>153</v>
      </c>
      <c r="B104" s="54" t="s">
        <v>226</v>
      </c>
      <c r="C104" s="54" t="s">
        <v>637</v>
      </c>
      <c r="D104" s="54" t="s">
        <v>482</v>
      </c>
      <c r="E104" s="54" t="s">
        <v>549</v>
      </c>
      <c r="F104" s="54" t="s">
        <v>189</v>
      </c>
      <c r="G104" s="54">
        <v>2000000</v>
      </c>
      <c r="H104" s="54" t="s">
        <v>194</v>
      </c>
      <c r="I104" s="54"/>
      <c r="J104" s="54"/>
    </row>
    <row r="105" spans="1:10" ht="63">
      <c r="A105" s="54" t="s">
        <v>153</v>
      </c>
      <c r="B105" s="54" t="s">
        <v>226</v>
      </c>
      <c r="C105" s="54" t="s">
        <v>637</v>
      </c>
      <c r="D105" s="54" t="s">
        <v>482</v>
      </c>
      <c r="E105" s="54" t="s">
        <v>550</v>
      </c>
      <c r="F105" s="54" t="s">
        <v>189</v>
      </c>
      <c r="G105" s="54">
        <v>2000000</v>
      </c>
      <c r="H105" s="54" t="s">
        <v>194</v>
      </c>
      <c r="I105" s="54"/>
      <c r="J105" s="54"/>
    </row>
    <row r="106" spans="1:10" ht="63">
      <c r="A106" s="54" t="s">
        <v>153</v>
      </c>
      <c r="B106" s="54" t="s">
        <v>226</v>
      </c>
      <c r="C106" s="54" t="s">
        <v>637</v>
      </c>
      <c r="D106" s="54" t="s">
        <v>482</v>
      </c>
      <c r="E106" s="54" t="s">
        <v>551</v>
      </c>
      <c r="F106" s="54" t="s">
        <v>189</v>
      </c>
      <c r="G106" s="54">
        <v>2000000</v>
      </c>
      <c r="H106" s="54" t="s">
        <v>194</v>
      </c>
      <c r="I106" s="54"/>
      <c r="J106" s="54"/>
    </row>
    <row r="107" spans="1:10" ht="63">
      <c r="A107" s="54" t="s">
        <v>153</v>
      </c>
      <c r="B107" s="54" t="s">
        <v>226</v>
      </c>
      <c r="C107" s="54" t="s">
        <v>637</v>
      </c>
      <c r="D107" s="54" t="s">
        <v>482</v>
      </c>
      <c r="E107" s="54" t="s">
        <v>552</v>
      </c>
      <c r="F107" s="54" t="s">
        <v>189</v>
      </c>
      <c r="G107" s="54">
        <v>2000000</v>
      </c>
      <c r="H107" s="54" t="s">
        <v>194</v>
      </c>
      <c r="I107" s="54"/>
      <c r="J107" s="54"/>
    </row>
    <row r="108" spans="1:10" ht="78.75">
      <c r="A108" s="54" t="s">
        <v>153</v>
      </c>
      <c r="B108" s="54" t="s">
        <v>226</v>
      </c>
      <c r="C108" s="54" t="s">
        <v>637</v>
      </c>
      <c r="D108" s="54" t="s">
        <v>482</v>
      </c>
      <c r="E108" s="54" t="s">
        <v>553</v>
      </c>
      <c r="F108" s="54" t="s">
        <v>189</v>
      </c>
      <c r="G108" s="54">
        <v>2000000</v>
      </c>
      <c r="H108" s="54" t="s">
        <v>194</v>
      </c>
      <c r="I108" s="54"/>
      <c r="J108" s="54"/>
    </row>
    <row r="109" spans="1:10" ht="47.25">
      <c r="A109" s="54" t="s">
        <v>153</v>
      </c>
      <c r="B109" s="54" t="s">
        <v>226</v>
      </c>
      <c r="C109" s="54" t="s">
        <v>637</v>
      </c>
      <c r="D109" s="54" t="s">
        <v>482</v>
      </c>
      <c r="E109" s="54" t="s">
        <v>554</v>
      </c>
      <c r="F109" s="54" t="s">
        <v>189</v>
      </c>
      <c r="G109" s="54">
        <v>2000000</v>
      </c>
      <c r="H109" s="54" t="s">
        <v>194</v>
      </c>
      <c r="I109" s="54"/>
      <c r="J109" s="54"/>
    </row>
    <row r="110" spans="1:10" ht="63">
      <c r="A110" s="54" t="s">
        <v>153</v>
      </c>
      <c r="B110" s="54" t="s">
        <v>226</v>
      </c>
      <c r="C110" s="54" t="s">
        <v>637</v>
      </c>
      <c r="D110" s="54" t="s">
        <v>482</v>
      </c>
      <c r="E110" s="54" t="s">
        <v>555</v>
      </c>
      <c r="F110" s="54" t="s">
        <v>189</v>
      </c>
      <c r="G110" s="54">
        <v>2000000</v>
      </c>
      <c r="H110" s="54" t="s">
        <v>194</v>
      </c>
      <c r="I110" s="54"/>
      <c r="J110" s="54"/>
    </row>
    <row r="111" spans="1:10" ht="78.75">
      <c r="A111" s="54" t="s">
        <v>153</v>
      </c>
      <c r="B111" s="54" t="s">
        <v>226</v>
      </c>
      <c r="C111" s="54" t="s">
        <v>637</v>
      </c>
      <c r="D111" s="54" t="s">
        <v>482</v>
      </c>
      <c r="E111" s="54" t="s">
        <v>556</v>
      </c>
      <c r="F111" s="54" t="s">
        <v>189</v>
      </c>
      <c r="G111" s="54">
        <v>2000000</v>
      </c>
      <c r="H111" s="54" t="s">
        <v>194</v>
      </c>
      <c r="I111" s="54"/>
      <c r="J111" s="54"/>
    </row>
    <row r="112" spans="1:10" ht="47.25">
      <c r="A112" s="54" t="s">
        <v>153</v>
      </c>
      <c r="B112" s="54" t="s">
        <v>226</v>
      </c>
      <c r="C112" s="54" t="s">
        <v>637</v>
      </c>
      <c r="D112" s="54" t="s">
        <v>482</v>
      </c>
      <c r="E112" s="54" t="s">
        <v>557</v>
      </c>
      <c r="F112" s="54" t="s">
        <v>189</v>
      </c>
      <c r="G112" s="54">
        <v>2000000</v>
      </c>
      <c r="H112" s="54" t="s">
        <v>194</v>
      </c>
      <c r="I112" s="54"/>
      <c r="J112" s="54"/>
    </row>
    <row r="113" spans="1:10" ht="63">
      <c r="A113" s="54" t="s">
        <v>153</v>
      </c>
      <c r="B113" s="54" t="s">
        <v>226</v>
      </c>
      <c r="C113" s="54" t="s">
        <v>637</v>
      </c>
      <c r="D113" s="54" t="s">
        <v>482</v>
      </c>
      <c r="E113" s="54" t="s">
        <v>558</v>
      </c>
      <c r="F113" s="54" t="s">
        <v>189</v>
      </c>
      <c r="G113" s="54">
        <v>2000000</v>
      </c>
      <c r="H113" s="54" t="s">
        <v>194</v>
      </c>
      <c r="I113" s="54"/>
      <c r="J113" s="54"/>
    </row>
    <row r="114" spans="1:10" ht="63">
      <c r="A114" s="54" t="s">
        <v>153</v>
      </c>
      <c r="B114" s="54" t="s">
        <v>226</v>
      </c>
      <c r="C114" s="54" t="s">
        <v>637</v>
      </c>
      <c r="D114" s="54" t="s">
        <v>482</v>
      </c>
      <c r="E114" s="54" t="s">
        <v>559</v>
      </c>
      <c r="F114" s="54" t="s">
        <v>189</v>
      </c>
      <c r="G114" s="54">
        <v>2000000</v>
      </c>
      <c r="H114" s="54" t="s">
        <v>194</v>
      </c>
      <c r="I114" s="54"/>
      <c r="J114" s="54"/>
    </row>
    <row r="115" spans="1:10" ht="47.25">
      <c r="A115" s="54" t="s">
        <v>153</v>
      </c>
      <c r="B115" s="54" t="s">
        <v>226</v>
      </c>
      <c r="C115" s="54" t="s">
        <v>637</v>
      </c>
      <c r="D115" s="54" t="s">
        <v>482</v>
      </c>
      <c r="E115" s="54" t="s">
        <v>560</v>
      </c>
      <c r="F115" s="54" t="s">
        <v>189</v>
      </c>
      <c r="G115" s="54">
        <v>2000000</v>
      </c>
      <c r="H115" s="54" t="s">
        <v>194</v>
      </c>
      <c r="I115" s="54"/>
      <c r="J115" s="54"/>
    </row>
    <row r="116" spans="1:10" ht="63">
      <c r="A116" s="54" t="s">
        <v>153</v>
      </c>
      <c r="B116" s="54" t="s">
        <v>226</v>
      </c>
      <c r="C116" s="54" t="s">
        <v>637</v>
      </c>
      <c r="D116" s="54" t="s">
        <v>482</v>
      </c>
      <c r="E116" s="54" t="s">
        <v>561</v>
      </c>
      <c r="F116" s="54" t="s">
        <v>189</v>
      </c>
      <c r="G116" s="54">
        <v>1200000</v>
      </c>
      <c r="H116" s="54" t="s">
        <v>194</v>
      </c>
      <c r="I116" s="54"/>
      <c r="J116" s="54"/>
    </row>
    <row r="117" spans="1:10" ht="63">
      <c r="A117" s="54" t="s">
        <v>153</v>
      </c>
      <c r="B117" s="54" t="s">
        <v>226</v>
      </c>
      <c r="C117" s="54" t="s">
        <v>637</v>
      </c>
      <c r="D117" s="54" t="s">
        <v>482</v>
      </c>
      <c r="E117" s="54" t="s">
        <v>562</v>
      </c>
      <c r="F117" s="54" t="s">
        <v>189</v>
      </c>
      <c r="G117" s="54">
        <v>1200000</v>
      </c>
      <c r="H117" s="54" t="s">
        <v>194</v>
      </c>
      <c r="I117" s="54"/>
      <c r="J117" s="54"/>
    </row>
    <row r="118" spans="1:10" ht="63">
      <c r="A118" s="54" t="s">
        <v>153</v>
      </c>
      <c r="B118" s="54" t="s">
        <v>226</v>
      </c>
      <c r="C118" s="54" t="s">
        <v>637</v>
      </c>
      <c r="D118" s="54" t="s">
        <v>482</v>
      </c>
      <c r="E118" s="54" t="s">
        <v>563</v>
      </c>
      <c r="F118" s="54" t="s">
        <v>189</v>
      </c>
      <c r="G118" s="54">
        <v>1200000</v>
      </c>
      <c r="H118" s="54" t="s">
        <v>194</v>
      </c>
      <c r="I118" s="54"/>
      <c r="J118" s="54"/>
    </row>
    <row r="119" spans="1:10" ht="47.25">
      <c r="A119" s="54" t="s">
        <v>153</v>
      </c>
      <c r="B119" s="54" t="s">
        <v>226</v>
      </c>
      <c r="C119" s="54" t="s">
        <v>637</v>
      </c>
      <c r="D119" s="54" t="s">
        <v>482</v>
      </c>
      <c r="E119" s="54" t="s">
        <v>564</v>
      </c>
      <c r="F119" s="54" t="s">
        <v>189</v>
      </c>
      <c r="G119" s="54">
        <v>2000000</v>
      </c>
      <c r="H119" s="54" t="s">
        <v>194</v>
      </c>
      <c r="I119" s="54"/>
      <c r="J119" s="54"/>
    </row>
    <row r="120" spans="1:10" ht="63">
      <c r="A120" s="54" t="s">
        <v>153</v>
      </c>
      <c r="B120" s="54" t="s">
        <v>226</v>
      </c>
      <c r="C120" s="54" t="s">
        <v>637</v>
      </c>
      <c r="D120" s="54" t="s">
        <v>482</v>
      </c>
      <c r="E120" s="54" t="s">
        <v>565</v>
      </c>
      <c r="F120" s="54" t="s">
        <v>189</v>
      </c>
      <c r="G120" s="54">
        <v>2000000</v>
      </c>
      <c r="H120" s="54" t="s">
        <v>194</v>
      </c>
      <c r="I120" s="54"/>
      <c r="J120" s="54"/>
    </row>
    <row r="121" spans="1:10" ht="63">
      <c r="A121" s="54" t="s">
        <v>153</v>
      </c>
      <c r="B121" s="54" t="s">
        <v>226</v>
      </c>
      <c r="C121" s="54" t="s">
        <v>637</v>
      </c>
      <c r="D121" s="54" t="s">
        <v>482</v>
      </c>
      <c r="E121" s="54" t="s">
        <v>566</v>
      </c>
      <c r="F121" s="54" t="s">
        <v>189</v>
      </c>
      <c r="G121" s="54">
        <v>2000000</v>
      </c>
      <c r="H121" s="54" t="s">
        <v>194</v>
      </c>
      <c r="I121" s="54"/>
      <c r="J121" s="54"/>
    </row>
    <row r="122" spans="1:10" ht="47.25">
      <c r="A122" s="54" t="s">
        <v>153</v>
      </c>
      <c r="B122" s="54" t="s">
        <v>226</v>
      </c>
      <c r="C122" s="54" t="s">
        <v>637</v>
      </c>
      <c r="D122" s="54" t="s">
        <v>482</v>
      </c>
      <c r="E122" s="54" t="s">
        <v>567</v>
      </c>
      <c r="F122" s="54" t="s">
        <v>189</v>
      </c>
      <c r="G122" s="54">
        <v>3600000</v>
      </c>
      <c r="H122" s="54" t="s">
        <v>194</v>
      </c>
      <c r="I122" s="54"/>
      <c r="J122" s="54"/>
    </row>
    <row r="123" spans="1:10" ht="63">
      <c r="A123" s="54" t="s">
        <v>153</v>
      </c>
      <c r="B123" s="54" t="s">
        <v>226</v>
      </c>
      <c r="C123" s="54" t="s">
        <v>637</v>
      </c>
      <c r="D123" s="54" t="s">
        <v>482</v>
      </c>
      <c r="E123" s="54" t="s">
        <v>568</v>
      </c>
      <c r="F123" s="54" t="s">
        <v>189</v>
      </c>
      <c r="G123" s="54">
        <v>3600000</v>
      </c>
      <c r="H123" s="54" t="s">
        <v>194</v>
      </c>
      <c r="I123" s="54"/>
      <c r="J123" s="54"/>
    </row>
    <row r="124" spans="1:10" ht="47.25">
      <c r="A124" s="54" t="s">
        <v>153</v>
      </c>
      <c r="B124" s="54" t="s">
        <v>226</v>
      </c>
      <c r="C124" s="54" t="s">
        <v>637</v>
      </c>
      <c r="D124" s="54" t="s">
        <v>482</v>
      </c>
      <c r="E124" s="54" t="s">
        <v>569</v>
      </c>
      <c r="F124" s="54" t="s">
        <v>189</v>
      </c>
      <c r="G124" s="54">
        <v>3600000</v>
      </c>
      <c r="H124" s="54" t="s">
        <v>194</v>
      </c>
      <c r="I124" s="54"/>
      <c r="J124" s="54"/>
    </row>
    <row r="125" spans="1:10" ht="78.75">
      <c r="A125" s="54" t="s">
        <v>153</v>
      </c>
      <c r="B125" s="54" t="s">
        <v>226</v>
      </c>
      <c r="C125" s="54" t="s">
        <v>637</v>
      </c>
      <c r="D125" s="54" t="s">
        <v>482</v>
      </c>
      <c r="E125" s="54" t="s">
        <v>570</v>
      </c>
      <c r="F125" s="54" t="s">
        <v>189</v>
      </c>
      <c r="G125" s="54">
        <v>3000000</v>
      </c>
      <c r="H125" s="54" t="s">
        <v>194</v>
      </c>
      <c r="I125" s="54"/>
      <c r="J125" s="54"/>
    </row>
    <row r="126" spans="1:10" ht="63">
      <c r="A126" s="54" t="s">
        <v>153</v>
      </c>
      <c r="B126" s="54" t="s">
        <v>226</v>
      </c>
      <c r="C126" s="54" t="s">
        <v>637</v>
      </c>
      <c r="D126" s="54" t="s">
        <v>482</v>
      </c>
      <c r="E126" s="54" t="s">
        <v>571</v>
      </c>
      <c r="F126" s="54" t="s">
        <v>189</v>
      </c>
      <c r="G126" s="54">
        <v>3000000</v>
      </c>
      <c r="H126" s="54" t="s">
        <v>194</v>
      </c>
      <c r="I126" s="54"/>
      <c r="J126" s="54"/>
    </row>
    <row r="127" spans="1:10" ht="63">
      <c r="A127" s="54" t="s">
        <v>153</v>
      </c>
      <c r="B127" s="54" t="s">
        <v>226</v>
      </c>
      <c r="C127" s="54" t="s">
        <v>637</v>
      </c>
      <c r="D127" s="54" t="s">
        <v>482</v>
      </c>
      <c r="E127" s="54" t="s">
        <v>572</v>
      </c>
      <c r="F127" s="54" t="s">
        <v>189</v>
      </c>
      <c r="G127" s="54">
        <v>3000000</v>
      </c>
      <c r="H127" s="54" t="s">
        <v>194</v>
      </c>
      <c r="I127" s="54"/>
      <c r="J127" s="54"/>
    </row>
    <row r="128" spans="1:10" ht="63">
      <c r="A128" s="54" t="s">
        <v>153</v>
      </c>
      <c r="B128" s="54" t="s">
        <v>226</v>
      </c>
      <c r="C128" s="54" t="s">
        <v>637</v>
      </c>
      <c r="D128" s="54" t="s">
        <v>482</v>
      </c>
      <c r="E128" s="54" t="s">
        <v>573</v>
      </c>
      <c r="F128" s="54" t="s">
        <v>189</v>
      </c>
      <c r="G128" s="54">
        <v>3000000</v>
      </c>
      <c r="H128" s="54" t="s">
        <v>194</v>
      </c>
      <c r="I128" s="54"/>
      <c r="J128" s="54"/>
    </row>
    <row r="129" spans="1:10" ht="63">
      <c r="A129" s="54" t="s">
        <v>153</v>
      </c>
      <c r="B129" s="54" t="s">
        <v>226</v>
      </c>
      <c r="C129" s="54" t="s">
        <v>637</v>
      </c>
      <c r="D129" s="54" t="s">
        <v>482</v>
      </c>
      <c r="E129" s="54" t="s">
        <v>574</v>
      </c>
      <c r="F129" s="54" t="s">
        <v>189</v>
      </c>
      <c r="G129" s="54">
        <v>3000000</v>
      </c>
      <c r="H129" s="54" t="s">
        <v>194</v>
      </c>
      <c r="I129" s="54"/>
      <c r="J129" s="54"/>
    </row>
    <row r="130" spans="1:10" ht="63">
      <c r="A130" s="54" t="s">
        <v>153</v>
      </c>
      <c r="B130" s="54" t="s">
        <v>226</v>
      </c>
      <c r="C130" s="54" t="s">
        <v>637</v>
      </c>
      <c r="D130" s="54" t="s">
        <v>482</v>
      </c>
      <c r="E130" s="54" t="s">
        <v>575</v>
      </c>
      <c r="F130" s="54" t="s">
        <v>189</v>
      </c>
      <c r="G130" s="54">
        <v>3000000</v>
      </c>
      <c r="H130" s="54" t="s">
        <v>194</v>
      </c>
      <c r="I130" s="54"/>
      <c r="J130" s="54"/>
    </row>
    <row r="131" spans="1:10" ht="63">
      <c r="A131" s="54" t="s">
        <v>153</v>
      </c>
      <c r="B131" s="54" t="s">
        <v>226</v>
      </c>
      <c r="C131" s="54" t="s">
        <v>637</v>
      </c>
      <c r="D131" s="54" t="s">
        <v>482</v>
      </c>
      <c r="E131" s="54" t="s">
        <v>576</v>
      </c>
      <c r="F131" s="54" t="s">
        <v>189</v>
      </c>
      <c r="G131" s="54">
        <v>3000000</v>
      </c>
      <c r="H131" s="54" t="s">
        <v>194</v>
      </c>
      <c r="I131" s="54"/>
      <c r="J131" s="54"/>
    </row>
    <row r="132" spans="1:10" ht="63">
      <c r="A132" s="54" t="s">
        <v>153</v>
      </c>
      <c r="B132" s="54" t="s">
        <v>226</v>
      </c>
      <c r="C132" s="54" t="s">
        <v>637</v>
      </c>
      <c r="D132" s="54" t="s">
        <v>482</v>
      </c>
      <c r="E132" s="54" t="s">
        <v>577</v>
      </c>
      <c r="F132" s="54" t="s">
        <v>189</v>
      </c>
      <c r="G132" s="54">
        <v>3000000</v>
      </c>
      <c r="H132" s="54" t="s">
        <v>194</v>
      </c>
      <c r="I132" s="54"/>
      <c r="J132" s="54"/>
    </row>
    <row r="133" spans="1:10" ht="63">
      <c r="A133" s="54" t="s">
        <v>153</v>
      </c>
      <c r="B133" s="54" t="s">
        <v>226</v>
      </c>
      <c r="C133" s="54" t="s">
        <v>637</v>
      </c>
      <c r="D133" s="54" t="s">
        <v>482</v>
      </c>
      <c r="E133" s="54" t="s">
        <v>578</v>
      </c>
      <c r="F133" s="54" t="s">
        <v>189</v>
      </c>
      <c r="G133" s="54">
        <v>3000000</v>
      </c>
      <c r="H133" s="54" t="s">
        <v>194</v>
      </c>
      <c r="I133" s="54"/>
      <c r="J133" s="54"/>
    </row>
    <row r="134" spans="1:10" ht="63">
      <c r="A134" s="54" t="s">
        <v>153</v>
      </c>
      <c r="B134" s="54" t="s">
        <v>226</v>
      </c>
      <c r="C134" s="54" t="s">
        <v>637</v>
      </c>
      <c r="D134" s="54" t="s">
        <v>482</v>
      </c>
      <c r="E134" s="54" t="s">
        <v>579</v>
      </c>
      <c r="F134" s="54" t="s">
        <v>189</v>
      </c>
      <c r="G134" s="54">
        <v>3000000</v>
      </c>
      <c r="H134" s="54" t="s">
        <v>194</v>
      </c>
      <c r="I134" s="54"/>
      <c r="J134" s="54"/>
    </row>
    <row r="135" spans="1:10" ht="63">
      <c r="A135" s="54" t="s">
        <v>153</v>
      </c>
      <c r="B135" s="54" t="s">
        <v>226</v>
      </c>
      <c r="C135" s="54" t="s">
        <v>637</v>
      </c>
      <c r="D135" s="54" t="s">
        <v>482</v>
      </c>
      <c r="E135" s="54" t="s">
        <v>580</v>
      </c>
      <c r="F135" s="54" t="s">
        <v>189</v>
      </c>
      <c r="G135" s="54">
        <v>1200000</v>
      </c>
      <c r="H135" s="54" t="s">
        <v>194</v>
      </c>
      <c r="I135" s="54"/>
      <c r="J135" s="54"/>
    </row>
    <row r="136" spans="1:10" ht="63">
      <c r="A136" s="54" t="s">
        <v>153</v>
      </c>
      <c r="B136" s="54" t="s">
        <v>226</v>
      </c>
      <c r="C136" s="54" t="s">
        <v>637</v>
      </c>
      <c r="D136" s="54" t="s">
        <v>482</v>
      </c>
      <c r="E136" s="54" t="s">
        <v>581</v>
      </c>
      <c r="F136" s="54" t="s">
        <v>189</v>
      </c>
      <c r="G136" s="54">
        <v>4400000</v>
      </c>
      <c r="H136" s="54" t="s">
        <v>194</v>
      </c>
      <c r="I136" s="54"/>
      <c r="J136" s="54"/>
    </row>
    <row r="137" spans="1:10" ht="47.25">
      <c r="A137" s="54" t="s">
        <v>153</v>
      </c>
      <c r="B137" s="54" t="s">
        <v>226</v>
      </c>
      <c r="C137" s="54" t="s">
        <v>637</v>
      </c>
      <c r="D137" s="54" t="s">
        <v>482</v>
      </c>
      <c r="E137" s="54" t="s">
        <v>582</v>
      </c>
      <c r="F137" s="54" t="s">
        <v>189</v>
      </c>
      <c r="G137" s="54">
        <v>4400000</v>
      </c>
      <c r="H137" s="54" t="s">
        <v>194</v>
      </c>
      <c r="I137" s="54"/>
      <c r="J137" s="54"/>
    </row>
    <row r="138" spans="1:10" ht="63">
      <c r="A138" s="54" t="s">
        <v>153</v>
      </c>
      <c r="B138" s="54" t="s">
        <v>226</v>
      </c>
      <c r="C138" s="54" t="s">
        <v>637</v>
      </c>
      <c r="D138" s="54" t="s">
        <v>482</v>
      </c>
      <c r="E138" s="54" t="s">
        <v>583</v>
      </c>
      <c r="F138" s="54" t="s">
        <v>189</v>
      </c>
      <c r="G138" s="54">
        <v>4400000</v>
      </c>
      <c r="H138" s="54" t="s">
        <v>194</v>
      </c>
      <c r="I138" s="54"/>
      <c r="J138" s="54"/>
    </row>
    <row r="139" spans="1:10" ht="78.75">
      <c r="A139" s="54" t="s">
        <v>153</v>
      </c>
      <c r="B139" s="54" t="s">
        <v>226</v>
      </c>
      <c r="C139" s="54" t="s">
        <v>637</v>
      </c>
      <c r="D139" s="54" t="s">
        <v>482</v>
      </c>
      <c r="E139" s="54" t="s">
        <v>433</v>
      </c>
      <c r="F139" s="54" t="s">
        <v>189</v>
      </c>
      <c r="G139" s="54">
        <v>4400000</v>
      </c>
      <c r="H139" s="54" t="s">
        <v>194</v>
      </c>
      <c r="I139" s="54"/>
      <c r="J139" s="54"/>
    </row>
    <row r="140" spans="1:10" ht="63">
      <c r="A140" s="54" t="s">
        <v>153</v>
      </c>
      <c r="B140" s="54" t="s">
        <v>226</v>
      </c>
      <c r="C140" s="54" t="s">
        <v>637</v>
      </c>
      <c r="D140" s="54" t="s">
        <v>482</v>
      </c>
      <c r="E140" s="54" t="s">
        <v>584</v>
      </c>
      <c r="F140" s="54" t="s">
        <v>189</v>
      </c>
      <c r="G140" s="54">
        <v>4400000</v>
      </c>
      <c r="H140" s="54" t="s">
        <v>194</v>
      </c>
      <c r="I140" s="54"/>
      <c r="J140" s="54"/>
    </row>
    <row r="141" spans="1:10" ht="63">
      <c r="A141" s="54" t="s">
        <v>153</v>
      </c>
      <c r="B141" s="54" t="s">
        <v>226</v>
      </c>
      <c r="C141" s="54" t="s">
        <v>637</v>
      </c>
      <c r="D141" s="54" t="s">
        <v>482</v>
      </c>
      <c r="E141" s="54" t="s">
        <v>585</v>
      </c>
      <c r="F141" s="54" t="s">
        <v>189</v>
      </c>
      <c r="G141" s="54">
        <v>4400000</v>
      </c>
      <c r="H141" s="54" t="s">
        <v>194</v>
      </c>
      <c r="I141" s="54"/>
      <c r="J141" s="54"/>
    </row>
    <row r="142" spans="1:10" ht="47.25">
      <c r="A142" s="54" t="s">
        <v>153</v>
      </c>
      <c r="B142" s="54" t="s">
        <v>226</v>
      </c>
      <c r="C142" s="54" t="s">
        <v>637</v>
      </c>
      <c r="D142" s="54" t="s">
        <v>482</v>
      </c>
      <c r="E142" s="54" t="s">
        <v>586</v>
      </c>
      <c r="F142" s="54" t="s">
        <v>189</v>
      </c>
      <c r="G142" s="54">
        <v>4400000</v>
      </c>
      <c r="H142" s="54" t="s">
        <v>194</v>
      </c>
      <c r="I142" s="54"/>
      <c r="J142" s="54"/>
    </row>
    <row r="143" spans="1:10" ht="47.25">
      <c r="A143" s="54" t="s">
        <v>153</v>
      </c>
      <c r="B143" s="54" t="s">
        <v>226</v>
      </c>
      <c r="C143" s="54" t="s">
        <v>637</v>
      </c>
      <c r="D143" s="54" t="s">
        <v>482</v>
      </c>
      <c r="E143" s="54" t="s">
        <v>587</v>
      </c>
      <c r="F143" s="54" t="s">
        <v>189</v>
      </c>
      <c r="G143" s="54">
        <v>4400000</v>
      </c>
      <c r="H143" s="54" t="s">
        <v>194</v>
      </c>
      <c r="I143" s="54"/>
      <c r="J143" s="54"/>
    </row>
    <row r="144" spans="1:10" ht="47.25">
      <c r="A144" s="54" t="s">
        <v>153</v>
      </c>
      <c r="B144" s="54" t="s">
        <v>226</v>
      </c>
      <c r="C144" s="54" t="s">
        <v>637</v>
      </c>
      <c r="D144" s="54" t="s">
        <v>482</v>
      </c>
      <c r="E144" s="54" t="s">
        <v>588</v>
      </c>
      <c r="F144" s="54" t="s">
        <v>189</v>
      </c>
      <c r="G144" s="54">
        <v>4400000</v>
      </c>
      <c r="H144" s="54" t="s">
        <v>194</v>
      </c>
      <c r="I144" s="54"/>
      <c r="J144" s="54"/>
    </row>
    <row r="145" spans="1:10" ht="47.25">
      <c r="A145" s="54" t="s">
        <v>153</v>
      </c>
      <c r="B145" s="54" t="s">
        <v>226</v>
      </c>
      <c r="C145" s="54" t="s">
        <v>637</v>
      </c>
      <c r="D145" s="54" t="s">
        <v>482</v>
      </c>
      <c r="E145" s="54" t="s">
        <v>589</v>
      </c>
      <c r="F145" s="54" t="s">
        <v>189</v>
      </c>
      <c r="G145" s="54">
        <v>4400000</v>
      </c>
      <c r="H145" s="54" t="s">
        <v>194</v>
      </c>
      <c r="I145" s="54"/>
      <c r="J145" s="54"/>
    </row>
    <row r="146" spans="1:10" ht="94.5">
      <c r="A146" s="54" t="s">
        <v>153</v>
      </c>
      <c r="B146" s="54" t="s">
        <v>226</v>
      </c>
      <c r="C146" s="54" t="s">
        <v>637</v>
      </c>
      <c r="D146" s="54" t="s">
        <v>482</v>
      </c>
      <c r="E146" s="54" t="s">
        <v>590</v>
      </c>
      <c r="F146" s="54" t="s">
        <v>189</v>
      </c>
      <c r="G146" s="54">
        <v>4400000</v>
      </c>
      <c r="H146" s="54" t="s">
        <v>194</v>
      </c>
      <c r="I146" s="54"/>
      <c r="J146" s="54"/>
    </row>
    <row r="147" spans="1:10" ht="63">
      <c r="A147" s="54" t="s">
        <v>153</v>
      </c>
      <c r="B147" s="54" t="s">
        <v>226</v>
      </c>
      <c r="C147" s="54" t="s">
        <v>637</v>
      </c>
      <c r="D147" s="54" t="s">
        <v>482</v>
      </c>
      <c r="E147" s="54" t="s">
        <v>591</v>
      </c>
      <c r="F147" s="54" t="s">
        <v>189</v>
      </c>
      <c r="G147" s="54">
        <v>4400000</v>
      </c>
      <c r="H147" s="54" t="s">
        <v>194</v>
      </c>
      <c r="I147" s="54"/>
      <c r="J147" s="54"/>
    </row>
    <row r="148" spans="1:10" ht="63">
      <c r="A148" s="54" t="s">
        <v>153</v>
      </c>
      <c r="B148" s="54" t="s">
        <v>226</v>
      </c>
      <c r="C148" s="54" t="s">
        <v>637</v>
      </c>
      <c r="D148" s="54" t="s">
        <v>482</v>
      </c>
      <c r="E148" s="54" t="s">
        <v>592</v>
      </c>
      <c r="F148" s="54" t="s">
        <v>189</v>
      </c>
      <c r="G148" s="54">
        <v>4400000</v>
      </c>
      <c r="H148" s="54" t="s">
        <v>194</v>
      </c>
      <c r="I148" s="54"/>
      <c r="J148" s="54"/>
    </row>
    <row r="149" spans="1:10" ht="47.25">
      <c r="A149" s="54" t="s">
        <v>153</v>
      </c>
      <c r="B149" s="54" t="s">
        <v>226</v>
      </c>
      <c r="C149" s="54" t="s">
        <v>637</v>
      </c>
      <c r="D149" s="54" t="s">
        <v>482</v>
      </c>
      <c r="E149" s="54" t="s">
        <v>593</v>
      </c>
      <c r="F149" s="54" t="s">
        <v>189</v>
      </c>
      <c r="G149" s="54">
        <v>4400000</v>
      </c>
      <c r="H149" s="54" t="s">
        <v>194</v>
      </c>
      <c r="I149" s="54"/>
      <c r="J149" s="54"/>
    </row>
    <row r="150" spans="1:10" ht="63">
      <c r="A150" s="54" t="s">
        <v>153</v>
      </c>
      <c r="B150" s="54" t="s">
        <v>226</v>
      </c>
      <c r="C150" s="54" t="s">
        <v>637</v>
      </c>
      <c r="D150" s="54" t="s">
        <v>482</v>
      </c>
      <c r="E150" s="54" t="s">
        <v>594</v>
      </c>
      <c r="F150" s="54" t="s">
        <v>189</v>
      </c>
      <c r="G150" s="54">
        <v>4400000</v>
      </c>
      <c r="H150" s="54" t="s">
        <v>194</v>
      </c>
      <c r="I150" s="54"/>
      <c r="J150" s="54"/>
    </row>
    <row r="151" spans="1:10" ht="63">
      <c r="A151" s="54" t="s">
        <v>153</v>
      </c>
      <c r="B151" s="54" t="s">
        <v>226</v>
      </c>
      <c r="C151" s="54" t="s">
        <v>637</v>
      </c>
      <c r="D151" s="54" t="s">
        <v>482</v>
      </c>
      <c r="E151" s="54" t="s">
        <v>595</v>
      </c>
      <c r="F151" s="54" t="s">
        <v>189</v>
      </c>
      <c r="G151" s="54">
        <v>4400000</v>
      </c>
      <c r="H151" s="54" t="s">
        <v>194</v>
      </c>
      <c r="I151" s="54"/>
      <c r="J151" s="54"/>
    </row>
    <row r="152" spans="1:10" ht="78.75">
      <c r="A152" s="54" t="s">
        <v>153</v>
      </c>
      <c r="B152" s="54" t="s">
        <v>226</v>
      </c>
      <c r="C152" s="54" t="s">
        <v>637</v>
      </c>
      <c r="D152" s="54" t="s">
        <v>482</v>
      </c>
      <c r="E152" s="54" t="s">
        <v>596</v>
      </c>
      <c r="F152" s="54" t="s">
        <v>189</v>
      </c>
      <c r="G152" s="54">
        <v>4400000</v>
      </c>
      <c r="H152" s="54" t="s">
        <v>194</v>
      </c>
      <c r="I152" s="54"/>
      <c r="J152" s="54"/>
    </row>
    <row r="153" spans="1:10" ht="47.25">
      <c r="A153" s="54" t="s">
        <v>153</v>
      </c>
      <c r="B153" s="54" t="s">
        <v>226</v>
      </c>
      <c r="C153" s="54" t="s">
        <v>637</v>
      </c>
      <c r="D153" s="54" t="s">
        <v>482</v>
      </c>
      <c r="E153" s="54" t="s">
        <v>597</v>
      </c>
      <c r="F153" s="54" t="s">
        <v>189</v>
      </c>
      <c r="G153" s="54">
        <v>4400000</v>
      </c>
      <c r="H153" s="54" t="s">
        <v>194</v>
      </c>
      <c r="I153" s="54"/>
      <c r="J153" s="54"/>
    </row>
    <row r="154" spans="1:10" ht="63">
      <c r="A154" s="54" t="s">
        <v>153</v>
      </c>
      <c r="B154" s="54" t="s">
        <v>226</v>
      </c>
      <c r="C154" s="54" t="s">
        <v>637</v>
      </c>
      <c r="D154" s="54" t="s">
        <v>482</v>
      </c>
      <c r="E154" s="54" t="s">
        <v>598</v>
      </c>
      <c r="F154" s="54" t="s">
        <v>189</v>
      </c>
      <c r="G154" s="54">
        <v>7700000</v>
      </c>
      <c r="H154" s="54" t="s">
        <v>194</v>
      </c>
      <c r="I154" s="54"/>
      <c r="J154" s="54"/>
    </row>
    <row r="155" spans="1:10" ht="63">
      <c r="A155" s="54" t="s">
        <v>153</v>
      </c>
      <c r="B155" s="54" t="s">
        <v>226</v>
      </c>
      <c r="C155" s="54" t="s">
        <v>637</v>
      </c>
      <c r="D155" s="54" t="s">
        <v>482</v>
      </c>
      <c r="E155" s="54" t="s">
        <v>599</v>
      </c>
      <c r="F155" s="54" t="s">
        <v>189</v>
      </c>
      <c r="G155" s="54">
        <v>7700000</v>
      </c>
      <c r="H155" s="54" t="s">
        <v>194</v>
      </c>
      <c r="I155" s="54"/>
      <c r="J155" s="54"/>
    </row>
    <row r="156" spans="1:10" ht="63">
      <c r="A156" s="54" t="s">
        <v>153</v>
      </c>
      <c r="B156" s="54" t="s">
        <v>226</v>
      </c>
      <c r="C156" s="54" t="s">
        <v>637</v>
      </c>
      <c r="D156" s="54" t="s">
        <v>482</v>
      </c>
      <c r="E156" s="54" t="s">
        <v>600</v>
      </c>
      <c r="F156" s="54" t="s">
        <v>189</v>
      </c>
      <c r="G156" s="54">
        <v>7700000</v>
      </c>
      <c r="H156" s="54" t="s">
        <v>194</v>
      </c>
      <c r="I156" s="54"/>
      <c r="J156" s="54"/>
    </row>
    <row r="157" spans="1:10" ht="63">
      <c r="A157" s="54" t="s">
        <v>153</v>
      </c>
      <c r="B157" s="54" t="s">
        <v>226</v>
      </c>
      <c r="C157" s="54" t="s">
        <v>637</v>
      </c>
      <c r="D157" s="54" t="s">
        <v>482</v>
      </c>
      <c r="E157" s="54" t="s">
        <v>601</v>
      </c>
      <c r="F157" s="54" t="s">
        <v>189</v>
      </c>
      <c r="G157" s="54">
        <v>7700000</v>
      </c>
      <c r="H157" s="54" t="s">
        <v>194</v>
      </c>
      <c r="I157" s="54"/>
      <c r="J157" s="54"/>
    </row>
    <row r="158" spans="1:10" ht="63">
      <c r="A158" s="54" t="s">
        <v>153</v>
      </c>
      <c r="B158" s="54" t="s">
        <v>226</v>
      </c>
      <c r="C158" s="54" t="s">
        <v>637</v>
      </c>
      <c r="D158" s="54" t="s">
        <v>482</v>
      </c>
      <c r="E158" s="54" t="s">
        <v>602</v>
      </c>
      <c r="F158" s="54" t="s">
        <v>189</v>
      </c>
      <c r="G158" s="54">
        <v>7700000</v>
      </c>
      <c r="H158" s="54" t="s">
        <v>194</v>
      </c>
      <c r="I158" s="54"/>
      <c r="J158" s="54"/>
    </row>
    <row r="159" spans="1:10" ht="47.25">
      <c r="A159" s="54" t="s">
        <v>153</v>
      </c>
      <c r="B159" s="54" t="s">
        <v>226</v>
      </c>
      <c r="C159" s="54" t="s">
        <v>637</v>
      </c>
      <c r="D159" s="54" t="s">
        <v>482</v>
      </c>
      <c r="E159" s="54" t="s">
        <v>603</v>
      </c>
      <c r="F159" s="54" t="s">
        <v>189</v>
      </c>
      <c r="G159" s="54">
        <v>7700000</v>
      </c>
      <c r="H159" s="54" t="s">
        <v>194</v>
      </c>
      <c r="I159" s="54"/>
      <c r="J159" s="54"/>
    </row>
    <row r="160" spans="1:10" ht="63">
      <c r="A160" s="54" t="s">
        <v>153</v>
      </c>
      <c r="B160" s="54" t="s">
        <v>226</v>
      </c>
      <c r="C160" s="54" t="s">
        <v>637</v>
      </c>
      <c r="D160" s="54" t="s">
        <v>482</v>
      </c>
      <c r="E160" s="54" t="s">
        <v>604</v>
      </c>
      <c r="F160" s="54" t="s">
        <v>189</v>
      </c>
      <c r="G160" s="54">
        <v>7700000</v>
      </c>
      <c r="H160" s="54" t="s">
        <v>194</v>
      </c>
      <c r="I160" s="54"/>
      <c r="J160" s="54"/>
    </row>
    <row r="161" spans="1:10" ht="63">
      <c r="A161" s="54" t="s">
        <v>153</v>
      </c>
      <c r="B161" s="54" t="s">
        <v>226</v>
      </c>
      <c r="C161" s="54" t="s">
        <v>637</v>
      </c>
      <c r="D161" s="54" t="s">
        <v>482</v>
      </c>
      <c r="E161" s="54" t="s">
        <v>605</v>
      </c>
      <c r="F161" s="54" t="s">
        <v>189</v>
      </c>
      <c r="G161" s="54">
        <v>7700000</v>
      </c>
      <c r="H161" s="54" t="s">
        <v>194</v>
      </c>
      <c r="I161" s="54"/>
      <c r="J161" s="54"/>
    </row>
    <row r="162" spans="1:10" ht="47.25">
      <c r="A162" s="54" t="s">
        <v>153</v>
      </c>
      <c r="B162" s="54" t="s">
        <v>226</v>
      </c>
      <c r="C162" s="54" t="s">
        <v>637</v>
      </c>
      <c r="D162" s="54" t="s">
        <v>482</v>
      </c>
      <c r="E162" s="54" t="s">
        <v>606</v>
      </c>
      <c r="F162" s="54" t="s">
        <v>189</v>
      </c>
      <c r="G162" s="54">
        <v>7700000</v>
      </c>
      <c r="H162" s="54" t="s">
        <v>194</v>
      </c>
      <c r="I162" s="54"/>
      <c r="J162" s="54"/>
    </row>
    <row r="163" spans="1:10" ht="63">
      <c r="A163" s="54" t="s">
        <v>153</v>
      </c>
      <c r="B163" s="54" t="s">
        <v>226</v>
      </c>
      <c r="C163" s="54" t="s">
        <v>637</v>
      </c>
      <c r="D163" s="54" t="s">
        <v>482</v>
      </c>
      <c r="E163" s="54" t="s">
        <v>607</v>
      </c>
      <c r="F163" s="54" t="s">
        <v>189</v>
      </c>
      <c r="G163" s="54">
        <v>7700000</v>
      </c>
      <c r="H163" s="54" t="s">
        <v>194</v>
      </c>
      <c r="I163" s="54"/>
    </row>
    <row r="164" spans="1:10" ht="63">
      <c r="A164" s="54" t="s">
        <v>153</v>
      </c>
      <c r="B164" s="54" t="s">
        <v>226</v>
      </c>
      <c r="C164" s="54" t="s">
        <v>637</v>
      </c>
      <c r="D164" s="54" t="s">
        <v>482</v>
      </c>
      <c r="E164" s="54" t="s">
        <v>608</v>
      </c>
      <c r="F164" s="54" t="s">
        <v>189</v>
      </c>
      <c r="G164" s="54">
        <v>7700000</v>
      </c>
      <c r="H164" s="54" t="s">
        <v>194</v>
      </c>
      <c r="I164" s="54"/>
    </row>
    <row r="165" spans="1:10" ht="94.5">
      <c r="A165" s="54" t="s">
        <v>153</v>
      </c>
      <c r="B165" s="54" t="s">
        <v>226</v>
      </c>
      <c r="C165" s="54" t="s">
        <v>637</v>
      </c>
      <c r="D165" s="54" t="s">
        <v>482</v>
      </c>
      <c r="E165" s="54" t="s">
        <v>609</v>
      </c>
      <c r="F165" s="54" t="s">
        <v>189</v>
      </c>
      <c r="G165" s="54">
        <v>7700000</v>
      </c>
      <c r="H165" s="54" t="s">
        <v>194</v>
      </c>
      <c r="I165" s="54"/>
    </row>
    <row r="166" spans="1:10" ht="94.5">
      <c r="A166" s="54" t="s">
        <v>153</v>
      </c>
      <c r="B166" s="54" t="s">
        <v>226</v>
      </c>
      <c r="C166" s="54" t="s">
        <v>637</v>
      </c>
      <c r="D166" s="54" t="s">
        <v>482</v>
      </c>
      <c r="E166" s="54" t="s">
        <v>610</v>
      </c>
      <c r="F166" s="54" t="s">
        <v>189</v>
      </c>
      <c r="G166" s="54">
        <v>7700000</v>
      </c>
      <c r="H166" s="54" t="s">
        <v>194</v>
      </c>
      <c r="I166" s="54"/>
    </row>
    <row r="167" spans="1:10" ht="63">
      <c r="A167" s="54" t="s">
        <v>153</v>
      </c>
      <c r="B167" s="54" t="s">
        <v>226</v>
      </c>
      <c r="C167" s="54" t="s">
        <v>637</v>
      </c>
      <c r="D167" s="54" t="s">
        <v>482</v>
      </c>
      <c r="E167" s="54" t="s">
        <v>611</v>
      </c>
      <c r="F167" s="54" t="s">
        <v>189</v>
      </c>
      <c r="G167" s="54">
        <v>7700000</v>
      </c>
      <c r="H167" s="54" t="s">
        <v>194</v>
      </c>
      <c r="I167" s="54"/>
    </row>
    <row r="168" spans="1:10" ht="63">
      <c r="A168" s="54" t="s">
        <v>153</v>
      </c>
      <c r="B168" s="54" t="s">
        <v>226</v>
      </c>
      <c r="C168" s="54" t="s">
        <v>637</v>
      </c>
      <c r="D168" s="54" t="s">
        <v>482</v>
      </c>
      <c r="E168" s="54" t="s">
        <v>612</v>
      </c>
      <c r="F168" s="54" t="s">
        <v>189</v>
      </c>
      <c r="G168" s="54">
        <v>7700000</v>
      </c>
      <c r="H168" s="54" t="s">
        <v>194</v>
      </c>
      <c r="I168" s="54"/>
    </row>
    <row r="169" spans="1:10" ht="47.25">
      <c r="A169" s="54" t="s">
        <v>153</v>
      </c>
      <c r="B169" s="54" t="s">
        <v>226</v>
      </c>
      <c r="C169" s="54" t="s">
        <v>637</v>
      </c>
      <c r="D169" s="54" t="s">
        <v>482</v>
      </c>
      <c r="E169" s="54" t="s">
        <v>613</v>
      </c>
      <c r="F169" s="54" t="s">
        <v>189</v>
      </c>
      <c r="G169" s="54">
        <v>7700000</v>
      </c>
      <c r="H169" s="54" t="s">
        <v>194</v>
      </c>
      <c r="I169" s="54"/>
    </row>
    <row r="170" spans="1:10" ht="78.75">
      <c r="A170" s="54" t="s">
        <v>153</v>
      </c>
      <c r="B170" s="54" t="s">
        <v>226</v>
      </c>
      <c r="C170" s="54" t="s">
        <v>637</v>
      </c>
      <c r="D170" s="54" t="s">
        <v>482</v>
      </c>
      <c r="E170" s="54" t="s">
        <v>614</v>
      </c>
      <c r="F170" s="54" t="s">
        <v>189</v>
      </c>
      <c r="G170" s="54">
        <v>7700000</v>
      </c>
      <c r="H170" s="54" t="s">
        <v>194</v>
      </c>
      <c r="I170" s="54"/>
    </row>
    <row r="171" spans="1:10" ht="63">
      <c r="A171" s="54" t="s">
        <v>153</v>
      </c>
      <c r="B171" s="54" t="s">
        <v>226</v>
      </c>
      <c r="C171" s="54" t="s">
        <v>637</v>
      </c>
      <c r="D171" s="54" t="s">
        <v>482</v>
      </c>
      <c r="E171" s="54" t="s">
        <v>631</v>
      </c>
      <c r="F171" s="54" t="s">
        <v>189</v>
      </c>
      <c r="G171" s="54">
        <v>3000000</v>
      </c>
      <c r="H171" s="54" t="s">
        <v>194</v>
      </c>
      <c r="I171" s="54"/>
    </row>
    <row r="172" spans="1:10" ht="63">
      <c r="A172" s="54" t="s">
        <v>153</v>
      </c>
      <c r="B172" s="54" t="s">
        <v>226</v>
      </c>
      <c r="C172" s="54" t="s">
        <v>637</v>
      </c>
      <c r="D172" s="54" t="s">
        <v>482</v>
      </c>
      <c r="E172" s="54" t="s">
        <v>451</v>
      </c>
      <c r="F172" s="54" t="s">
        <v>189</v>
      </c>
      <c r="G172" s="54">
        <v>3000000</v>
      </c>
      <c r="H172" s="54" t="s">
        <v>194</v>
      </c>
      <c r="I172" s="54"/>
    </row>
    <row r="173" spans="1:10" ht="63">
      <c r="A173" s="54" t="s">
        <v>153</v>
      </c>
      <c r="B173" s="54" t="s">
        <v>226</v>
      </c>
      <c r="C173" s="54" t="s">
        <v>637</v>
      </c>
      <c r="D173" s="54" t="s">
        <v>482</v>
      </c>
      <c r="E173" s="54" t="s">
        <v>633</v>
      </c>
      <c r="F173" s="54" t="s">
        <v>189</v>
      </c>
      <c r="G173" s="54">
        <v>3600000</v>
      </c>
      <c r="H173" s="54" t="s">
        <v>194</v>
      </c>
      <c r="I173" s="54"/>
    </row>
    <row r="174" spans="1:10" ht="47.25">
      <c r="A174" s="54" t="s">
        <v>153</v>
      </c>
      <c r="B174" s="54" t="s">
        <v>226</v>
      </c>
      <c r="C174" s="54" t="s">
        <v>637</v>
      </c>
      <c r="D174" s="54" t="s">
        <v>482</v>
      </c>
      <c r="E174" s="54" t="s">
        <v>634</v>
      </c>
      <c r="F174" s="54" t="s">
        <v>189</v>
      </c>
      <c r="G174" s="54">
        <v>2000000</v>
      </c>
      <c r="H174" s="54" t="s">
        <v>194</v>
      </c>
      <c r="I174" s="54"/>
    </row>
    <row r="175" spans="1:10" ht="15.75">
      <c r="A175" s="54"/>
      <c r="B175" s="131"/>
      <c r="C175" s="131"/>
      <c r="D175" s="131"/>
      <c r="E175" s="131"/>
      <c r="F175" s="131"/>
      <c r="G175" s="62">
        <f>SUM(G2:G174)</f>
        <v>11300254113</v>
      </c>
      <c r="H175" s="131"/>
      <c r="I175" s="131"/>
    </row>
    <row r="176" spans="1:10" ht="15.75">
      <c r="A176" s="131"/>
      <c r="B176" s="131"/>
      <c r="C176" s="131"/>
      <c r="D176" s="131"/>
      <c r="E176" s="131"/>
      <c r="F176" s="131"/>
      <c r="G176" s="131"/>
      <c r="H176" s="131"/>
      <c r="I176" s="131"/>
    </row>
    <row r="177" spans="1:7">
      <c r="A177" s="58"/>
      <c r="G177" s="49"/>
    </row>
    <row r="178" spans="1:7">
      <c r="A178" s="58"/>
    </row>
    <row r="179" spans="1:7">
      <c r="A179" s="58"/>
      <c r="G179" s="62">
        <f>SUBTOTAL(9,'ANEXO FOMENTO'!G36:G174)</f>
        <v>461300000</v>
      </c>
    </row>
    <row r="180" spans="1:7">
      <c r="A180" s="58"/>
    </row>
    <row r="181" spans="1:7">
      <c r="A181" s="58"/>
    </row>
    <row r="182" spans="1:7">
      <c r="A182" s="58"/>
    </row>
    <row r="183" spans="1:7">
      <c r="A183" s="58"/>
    </row>
    <row r="185" spans="1:7">
      <c r="F185" s="49" t="s">
        <v>638</v>
      </c>
      <c r="G185" s="62">
        <v>461300000</v>
      </c>
    </row>
  </sheetData>
  <autoFilter ref="A1:K178"/>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230"/>
  <sheetViews>
    <sheetView zoomScale="85" zoomScaleNormal="85" workbookViewId="0">
      <selection activeCell="H29" sqref="H29"/>
    </sheetView>
  </sheetViews>
  <sheetFormatPr baseColWidth="10" defaultColWidth="8.85546875" defaultRowHeight="15"/>
  <cols>
    <col min="1" max="1" width="16.7109375" style="14" customWidth="1"/>
    <col min="2" max="2" width="37.42578125" style="14" customWidth="1"/>
    <col min="3" max="3" width="5.42578125" style="14" customWidth="1"/>
    <col min="4" max="4" width="44.85546875" style="21" customWidth="1"/>
    <col min="5" max="5" width="12.7109375" style="21" customWidth="1"/>
    <col min="6" max="6" width="12.7109375" style="14" customWidth="1"/>
    <col min="7" max="7" width="14.28515625" style="14" bestFit="1" customWidth="1"/>
    <col min="8" max="8" width="6.7109375" style="23" bestFit="1" customWidth="1"/>
    <col min="9" max="9" width="14" style="22" bestFit="1" customWidth="1"/>
    <col min="10" max="10" width="13" style="14" bestFit="1" customWidth="1"/>
    <col min="11" max="11" width="10.5703125" style="14" bestFit="1" customWidth="1"/>
    <col min="12" max="12" width="14.28515625" style="14" hidden="1" customWidth="1"/>
    <col min="13" max="13" width="15.7109375" style="14" hidden="1" customWidth="1"/>
    <col min="14" max="14" width="14.28515625" style="14" hidden="1" customWidth="1"/>
    <col min="15" max="15" width="13.28515625" style="14" bestFit="1" customWidth="1"/>
    <col min="16" max="17" width="15" style="14" customWidth="1"/>
    <col min="18" max="18" width="20" style="21" customWidth="1"/>
    <col min="19" max="20" width="14.28515625" style="14" bestFit="1" customWidth="1"/>
    <col min="21" max="16384" width="8.85546875" style="14"/>
  </cols>
  <sheetData>
    <row r="2" spans="1:21" ht="18.75">
      <c r="D2" s="34"/>
      <c r="E2" s="34"/>
      <c r="F2" s="34" t="s">
        <v>122</v>
      </c>
      <c r="G2" s="34"/>
      <c r="H2" s="36"/>
      <c r="I2" s="35"/>
      <c r="J2" s="34"/>
      <c r="K2" s="34"/>
      <c r="L2" s="34"/>
      <c r="M2" s="34"/>
      <c r="N2" s="34"/>
      <c r="O2" s="34"/>
      <c r="P2" s="34"/>
      <c r="Q2" s="34"/>
    </row>
    <row r="3" spans="1:21" ht="18.75">
      <c r="D3" s="34"/>
      <c r="E3" s="34"/>
      <c r="F3" s="34" t="s">
        <v>227</v>
      </c>
      <c r="G3" s="34"/>
      <c r="H3" s="36"/>
      <c r="I3" s="35"/>
      <c r="J3" s="34"/>
      <c r="K3" s="34"/>
      <c r="L3" s="34"/>
      <c r="M3" s="34"/>
      <c r="N3" s="34"/>
      <c r="O3" s="34"/>
      <c r="P3" s="34"/>
      <c r="Q3" s="34"/>
    </row>
    <row r="4" spans="1:21">
      <c r="D4" s="31"/>
      <c r="E4" s="31"/>
      <c r="F4" s="31" t="s">
        <v>635</v>
      </c>
      <c r="G4" s="31"/>
      <c r="H4" s="33"/>
      <c r="I4" s="32"/>
      <c r="J4" s="31"/>
      <c r="K4" s="31"/>
      <c r="L4" s="31"/>
      <c r="M4" s="31"/>
      <c r="N4" s="31"/>
      <c r="O4" s="31"/>
      <c r="P4" s="31"/>
      <c r="Q4" s="31"/>
    </row>
    <row r="6" spans="1:21">
      <c r="D6" s="24"/>
      <c r="E6" s="24"/>
      <c r="P6" s="15"/>
      <c r="Q6" s="15"/>
    </row>
    <row r="7" spans="1:21">
      <c r="D7" s="24"/>
      <c r="E7" s="24"/>
      <c r="P7" s="15"/>
      <c r="Q7" s="15"/>
    </row>
    <row r="8" spans="1:21" s="25" customFormat="1" ht="45">
      <c r="A8" s="30" t="s">
        <v>116</v>
      </c>
      <c r="B8" s="30" t="s">
        <v>183</v>
      </c>
      <c r="C8" s="26" t="s">
        <v>119</v>
      </c>
      <c r="D8" s="27" t="s">
        <v>229</v>
      </c>
      <c r="E8" s="27" t="s">
        <v>120</v>
      </c>
      <c r="F8" s="26" t="s">
        <v>333</v>
      </c>
      <c r="G8" s="26" t="s">
        <v>332</v>
      </c>
      <c r="H8" s="29" t="s">
        <v>331</v>
      </c>
      <c r="I8" s="28" t="s">
        <v>117</v>
      </c>
      <c r="J8" s="26" t="s">
        <v>228</v>
      </c>
      <c r="K8" s="26" t="s">
        <v>121</v>
      </c>
      <c r="L8" s="26" t="s">
        <v>232</v>
      </c>
      <c r="M8" s="26" t="s">
        <v>233</v>
      </c>
      <c r="N8" s="26" t="s">
        <v>118</v>
      </c>
      <c r="O8" s="26" t="s">
        <v>231</v>
      </c>
      <c r="P8" s="27" t="s">
        <v>330</v>
      </c>
      <c r="Q8" s="27" t="s">
        <v>329</v>
      </c>
      <c r="R8" s="26" t="s">
        <v>230</v>
      </c>
      <c r="S8" s="67" t="s">
        <v>480</v>
      </c>
      <c r="T8" s="67" t="s">
        <v>328</v>
      </c>
      <c r="U8" s="67" t="s">
        <v>481</v>
      </c>
    </row>
    <row r="9" spans="1:21" s="106" customFormat="1" hidden="1">
      <c r="A9" s="106" t="str">
        <f>+mga!E15</f>
        <v>1.3.2 Articular, fortalecer, consolidar y proyectar eventos de circulación artística y cultural.</v>
      </c>
      <c r="B9" s="106" t="str">
        <f>+mga!C14</f>
        <v>F.3 Servicio de promoción de actividades culturales</v>
      </c>
      <c r="C9" s="106" t="s">
        <v>327</v>
      </c>
      <c r="D9" s="107" t="s">
        <v>326</v>
      </c>
      <c r="E9" s="107" t="s">
        <v>96</v>
      </c>
      <c r="F9" s="108" t="s">
        <v>189</v>
      </c>
      <c r="G9" s="109">
        <v>682500000</v>
      </c>
      <c r="H9" s="110">
        <v>1</v>
      </c>
      <c r="I9" s="111">
        <v>2020730010031</v>
      </c>
      <c r="J9" s="108">
        <v>1687</v>
      </c>
      <c r="K9" s="112" t="s">
        <v>325</v>
      </c>
      <c r="L9" s="15">
        <v>409500000</v>
      </c>
      <c r="M9" s="15">
        <v>0</v>
      </c>
      <c r="N9" s="15">
        <v>273000000</v>
      </c>
      <c r="O9" s="113">
        <v>42</v>
      </c>
      <c r="P9" s="114" t="s">
        <v>273</v>
      </c>
      <c r="Q9" s="114">
        <v>682500000</v>
      </c>
      <c r="R9" s="115">
        <v>800081102</v>
      </c>
    </row>
    <row r="10" spans="1:21" s="96" customFormat="1" hidden="1">
      <c r="A10" s="96" t="str">
        <f>+mga!E35</f>
        <v>1.1.6 Personal profesional y de apoyo a la gestión</v>
      </c>
      <c r="B10" s="96" t="str">
        <f>+mga!C30</f>
        <v>Realizar la intervención de 20 bienes de interés cultural</v>
      </c>
      <c r="C10" s="96" t="s">
        <v>324</v>
      </c>
      <c r="D10" s="97" t="s">
        <v>323</v>
      </c>
      <c r="E10" s="97" t="s">
        <v>111</v>
      </c>
      <c r="F10" s="98" t="s">
        <v>189</v>
      </c>
      <c r="G10" s="99">
        <v>69850000</v>
      </c>
      <c r="H10" s="100">
        <v>1</v>
      </c>
      <c r="I10" s="101">
        <v>2020730010029</v>
      </c>
      <c r="J10" s="98">
        <v>1712</v>
      </c>
      <c r="K10" s="102" t="s">
        <v>322</v>
      </c>
      <c r="L10" s="15">
        <v>6350000</v>
      </c>
      <c r="M10" s="15">
        <v>0</v>
      </c>
      <c r="N10" s="15">
        <v>63500000</v>
      </c>
      <c r="O10" s="103">
        <v>30</v>
      </c>
      <c r="P10" s="104" t="s">
        <v>273</v>
      </c>
      <c r="Q10" s="104">
        <v>69850000</v>
      </c>
      <c r="R10" s="105">
        <v>1110511615</v>
      </c>
    </row>
    <row r="11" spans="1:21" s="106" customFormat="1" hidden="1">
      <c r="A11" s="106" t="str">
        <f>+mga!E15</f>
        <v>1.3.2 Articular, fortalecer, consolidar y proyectar eventos de circulación artística y cultural.</v>
      </c>
      <c r="B11" s="106" t="str">
        <f>+mga!C14</f>
        <v>F.3 Servicio de promoción de actividades culturales</v>
      </c>
      <c r="C11" s="106" t="s">
        <v>321</v>
      </c>
      <c r="D11" s="107" t="s">
        <v>320</v>
      </c>
      <c r="E11" s="107" t="s">
        <v>102</v>
      </c>
      <c r="F11" s="108" t="s">
        <v>189</v>
      </c>
      <c r="G11" s="109">
        <v>26460000</v>
      </c>
      <c r="H11" s="110">
        <v>18</v>
      </c>
      <c r="I11" s="111">
        <v>2020730010031</v>
      </c>
      <c r="J11" s="108">
        <v>1832</v>
      </c>
      <c r="K11" s="112" t="s">
        <v>319</v>
      </c>
      <c r="L11" s="15">
        <v>0</v>
      </c>
      <c r="M11" s="15">
        <v>0</v>
      </c>
      <c r="N11" s="15">
        <v>26460000</v>
      </c>
      <c r="O11" s="113">
        <v>679</v>
      </c>
      <c r="P11" s="114" t="s">
        <v>252</v>
      </c>
      <c r="Q11" s="114">
        <v>26460000</v>
      </c>
      <c r="R11" s="115">
        <v>1020785337</v>
      </c>
    </row>
    <row r="12" spans="1:21" s="106" customFormat="1" hidden="1">
      <c r="A12" s="106" t="str">
        <f>+mga!E15</f>
        <v>1.3.2 Articular, fortalecer, consolidar y proyectar eventos de circulación artística y cultural.</v>
      </c>
      <c r="B12" s="106" t="str">
        <f>+mga!C14</f>
        <v>F.3 Servicio de promoción de actividades culturales</v>
      </c>
      <c r="C12" s="106" t="s">
        <v>318</v>
      </c>
      <c r="D12" s="107" t="s">
        <v>317</v>
      </c>
      <c r="E12" s="107" t="s">
        <v>316</v>
      </c>
      <c r="F12" s="108" t="s">
        <v>189</v>
      </c>
      <c r="G12" s="109">
        <v>44450000</v>
      </c>
      <c r="H12" s="110">
        <v>18</v>
      </c>
      <c r="I12" s="111">
        <v>2020730010031</v>
      </c>
      <c r="J12" s="108">
        <v>2010</v>
      </c>
      <c r="K12" s="112" t="s">
        <v>315</v>
      </c>
      <c r="L12" s="15">
        <v>0</v>
      </c>
      <c r="M12" s="15">
        <v>0</v>
      </c>
      <c r="N12" s="15">
        <v>44450000</v>
      </c>
      <c r="O12" s="113">
        <v>428</v>
      </c>
      <c r="P12" s="114" t="s">
        <v>288</v>
      </c>
      <c r="Q12" s="114">
        <v>44450000</v>
      </c>
      <c r="R12" s="115">
        <v>1110462301</v>
      </c>
    </row>
    <row r="13" spans="1:21" s="96" customFormat="1" hidden="1">
      <c r="A13" s="96" t="str">
        <f>+mga!E35</f>
        <v>1.1.6 Personal profesional y de apoyo a la gestión</v>
      </c>
      <c r="B13" s="96" t="str">
        <f>+mga!C30</f>
        <v>Realizar la intervención de 20 bienes de interés cultural</v>
      </c>
      <c r="C13" s="96" t="s">
        <v>314</v>
      </c>
      <c r="D13" s="97" t="s">
        <v>313</v>
      </c>
      <c r="E13" s="97" t="s">
        <v>113</v>
      </c>
      <c r="F13" s="98" t="s">
        <v>189</v>
      </c>
      <c r="G13" s="99">
        <v>63500000</v>
      </c>
      <c r="H13" s="100">
        <v>1</v>
      </c>
      <c r="I13" s="101">
        <v>2020730010029</v>
      </c>
      <c r="J13" s="98">
        <v>2048</v>
      </c>
      <c r="K13" s="102" t="s">
        <v>312</v>
      </c>
      <c r="L13" s="15">
        <v>6350000</v>
      </c>
      <c r="M13" s="15">
        <v>0</v>
      </c>
      <c r="N13" s="15">
        <v>57150000</v>
      </c>
      <c r="O13" s="103">
        <v>427</v>
      </c>
      <c r="P13" s="104" t="s">
        <v>288</v>
      </c>
      <c r="Q13" s="104">
        <v>63500000</v>
      </c>
      <c r="R13" s="105">
        <v>52539236</v>
      </c>
    </row>
    <row r="14" spans="1:21" s="86" customFormat="1">
      <c r="A14" s="86" t="str">
        <f>+mga!E23</f>
        <v>1.1.3 Personal profesional y de apoyo a la gestión</v>
      </c>
      <c r="B14" s="86" t="str">
        <f>+mga!C21</f>
        <v xml:space="preserve">1.1 Servicio de apoyo al proceso de formación artística y cultural simifarte </v>
      </c>
      <c r="C14" s="86" t="s">
        <v>311</v>
      </c>
      <c r="D14" s="87" t="s">
        <v>310</v>
      </c>
      <c r="E14" s="87" t="s">
        <v>112</v>
      </c>
      <c r="F14" s="88" t="s">
        <v>189</v>
      </c>
      <c r="G14" s="89">
        <v>44450000</v>
      </c>
      <c r="H14" s="90">
        <v>18</v>
      </c>
      <c r="I14" s="91">
        <v>2020730010030</v>
      </c>
      <c r="J14" s="88">
        <v>2062</v>
      </c>
      <c r="K14" s="92" t="s">
        <v>309</v>
      </c>
      <c r="L14" s="15">
        <v>6350000</v>
      </c>
      <c r="M14" s="15">
        <v>0</v>
      </c>
      <c r="N14" s="15">
        <v>38100000</v>
      </c>
      <c r="O14" s="93">
        <v>273</v>
      </c>
      <c r="P14" s="94" t="s">
        <v>292</v>
      </c>
      <c r="Q14" s="94">
        <v>44450000</v>
      </c>
      <c r="R14" s="95">
        <v>93237743</v>
      </c>
    </row>
    <row r="15" spans="1:21" s="106" customFormat="1" hidden="1">
      <c r="A15" s="106" t="str">
        <f>+mga!E15</f>
        <v>1.3.2 Articular, fortalecer, consolidar y proyectar eventos de circulación artística y cultural.</v>
      </c>
      <c r="B15" s="106" t="str">
        <f>+mga!C14</f>
        <v>F.3 Servicio de promoción de actividades culturales</v>
      </c>
      <c r="C15" s="106" t="s">
        <v>308</v>
      </c>
      <c r="D15" s="107" t="s">
        <v>307</v>
      </c>
      <c r="E15" s="107" t="s">
        <v>109</v>
      </c>
      <c r="F15" s="108" t="s">
        <v>189</v>
      </c>
      <c r="G15" s="109">
        <v>11445000</v>
      </c>
      <c r="H15" s="110">
        <v>18</v>
      </c>
      <c r="I15" s="111">
        <v>2020730010031</v>
      </c>
      <c r="J15" s="108">
        <v>2102</v>
      </c>
      <c r="K15" s="112" t="s">
        <v>304</v>
      </c>
      <c r="L15" s="15">
        <v>1635000</v>
      </c>
      <c r="M15" s="15">
        <v>0</v>
      </c>
      <c r="N15" s="15">
        <v>9810000</v>
      </c>
      <c r="O15" s="113">
        <v>275</v>
      </c>
      <c r="P15" s="114" t="s">
        <v>292</v>
      </c>
      <c r="Q15" s="114">
        <v>11445000</v>
      </c>
      <c r="R15" s="115">
        <v>14225123</v>
      </c>
    </row>
    <row r="16" spans="1:21" s="106" customFormat="1" hidden="1">
      <c r="A16" s="106" t="str">
        <f>+mga!E15</f>
        <v>1.3.2 Articular, fortalecer, consolidar y proyectar eventos de circulación artística y cultural.</v>
      </c>
      <c r="B16" s="106" t="str">
        <f>+mga!C14</f>
        <v>F.3 Servicio de promoción de actividades culturales</v>
      </c>
      <c r="C16" s="106" t="s">
        <v>306</v>
      </c>
      <c r="D16" s="107" t="s">
        <v>305</v>
      </c>
      <c r="E16" s="107" t="s">
        <v>104</v>
      </c>
      <c r="F16" s="108" t="s">
        <v>189</v>
      </c>
      <c r="G16" s="109">
        <v>29750000</v>
      </c>
      <c r="H16" s="110">
        <v>18</v>
      </c>
      <c r="I16" s="111">
        <v>2020730010031</v>
      </c>
      <c r="J16" s="108">
        <v>2103</v>
      </c>
      <c r="K16" s="112" t="s">
        <v>304</v>
      </c>
      <c r="L16" s="15">
        <v>0</v>
      </c>
      <c r="M16" s="15">
        <v>0</v>
      </c>
      <c r="N16" s="15">
        <v>29750000</v>
      </c>
      <c r="O16" s="113">
        <v>32</v>
      </c>
      <c r="P16" s="114" t="s">
        <v>273</v>
      </c>
      <c r="Q16" s="114">
        <v>44620000</v>
      </c>
      <c r="R16" s="115">
        <v>28537798</v>
      </c>
    </row>
    <row r="17" spans="1:18" s="106" customFormat="1" hidden="1">
      <c r="A17" s="106" t="str">
        <f>+mga!E15</f>
        <v>1.3.2 Articular, fortalecer, consolidar y proyectar eventos de circulación artística y cultural.</v>
      </c>
      <c r="B17" s="106" t="str">
        <f>+mga!C14</f>
        <v>F.3 Servicio de promoción de actividades culturales</v>
      </c>
      <c r="C17" s="106" t="s">
        <v>303</v>
      </c>
      <c r="D17" s="107" t="s">
        <v>302</v>
      </c>
      <c r="E17" s="107" t="s">
        <v>114</v>
      </c>
      <c r="F17" s="108" t="s">
        <v>189</v>
      </c>
      <c r="G17" s="109">
        <v>44450000</v>
      </c>
      <c r="H17" s="110">
        <v>18</v>
      </c>
      <c r="I17" s="111">
        <v>2020730010031</v>
      </c>
      <c r="J17" s="108">
        <v>2190</v>
      </c>
      <c r="K17" s="112" t="s">
        <v>299</v>
      </c>
      <c r="L17" s="15">
        <v>0</v>
      </c>
      <c r="M17" s="15">
        <v>0</v>
      </c>
      <c r="N17" s="15">
        <v>44450000</v>
      </c>
      <c r="O17" s="113">
        <v>429</v>
      </c>
      <c r="P17" s="114" t="s">
        <v>288</v>
      </c>
      <c r="Q17" s="114">
        <v>44450000</v>
      </c>
      <c r="R17" s="115">
        <v>65780401</v>
      </c>
    </row>
    <row r="18" spans="1:18" s="86" customFormat="1">
      <c r="A18" s="86" t="str">
        <f>+mga!E27</f>
        <v>2.1.3 Personal profesional y de apoyo a la gestión</v>
      </c>
      <c r="B18" s="86" t="str">
        <f>+mga!C25</f>
        <v>2.1 Servicio de educación formal al sector artístico y cultural EFAC</v>
      </c>
      <c r="C18" s="86" t="s">
        <v>301</v>
      </c>
      <c r="D18" s="87" t="s">
        <v>300</v>
      </c>
      <c r="E18" s="87" t="s">
        <v>236</v>
      </c>
      <c r="F18" s="88" t="s">
        <v>189</v>
      </c>
      <c r="G18" s="89">
        <v>25200000</v>
      </c>
      <c r="H18" s="90">
        <v>17</v>
      </c>
      <c r="I18" s="91">
        <v>2020730010030</v>
      </c>
      <c r="J18" s="88">
        <v>2192</v>
      </c>
      <c r="K18" s="92" t="s">
        <v>299</v>
      </c>
      <c r="L18" s="15">
        <v>0</v>
      </c>
      <c r="M18" s="15">
        <v>0</v>
      </c>
      <c r="N18" s="15">
        <v>25200000</v>
      </c>
      <c r="O18" s="93">
        <v>484</v>
      </c>
      <c r="P18" s="94" t="s">
        <v>296</v>
      </c>
      <c r="Q18" s="94">
        <v>25200000</v>
      </c>
      <c r="R18" s="95">
        <v>1110565633</v>
      </c>
    </row>
    <row r="19" spans="1:18" s="106" customFormat="1" hidden="1">
      <c r="A19" s="106" t="str">
        <f>+mga!E15</f>
        <v>1.3.2 Articular, fortalecer, consolidar y proyectar eventos de circulación artística y cultural.</v>
      </c>
      <c r="B19" s="106" t="str">
        <f>+mga!C14</f>
        <v>F.3 Servicio de promoción de actividades culturales</v>
      </c>
      <c r="C19" s="106" t="s">
        <v>298</v>
      </c>
      <c r="D19" s="107" t="s">
        <v>297</v>
      </c>
      <c r="E19" s="107" t="s">
        <v>222</v>
      </c>
      <c r="F19" s="108" t="s">
        <v>189</v>
      </c>
      <c r="G19" s="109">
        <v>25200000</v>
      </c>
      <c r="H19" s="110">
        <v>18</v>
      </c>
      <c r="I19" s="111">
        <v>2020730010031</v>
      </c>
      <c r="J19" s="108">
        <v>2202</v>
      </c>
      <c r="K19" s="112" t="s">
        <v>293</v>
      </c>
      <c r="L19" s="15">
        <v>0</v>
      </c>
      <c r="M19" s="15">
        <v>0</v>
      </c>
      <c r="N19" s="15">
        <v>25200000</v>
      </c>
      <c r="O19" s="113">
        <v>483</v>
      </c>
      <c r="P19" s="114" t="s">
        <v>296</v>
      </c>
      <c r="Q19" s="114">
        <v>25200000</v>
      </c>
      <c r="R19" s="115">
        <v>1110505089</v>
      </c>
    </row>
    <row r="20" spans="1:18" s="106" customFormat="1" hidden="1">
      <c r="A20" s="106" t="str">
        <f>+mga!E15</f>
        <v>1.3.2 Articular, fortalecer, consolidar y proyectar eventos de circulación artística y cultural.</v>
      </c>
      <c r="B20" s="106" t="str">
        <f>+mga!C14</f>
        <v>F.3 Servicio de promoción de actividades culturales</v>
      </c>
      <c r="C20" s="106" t="s">
        <v>295</v>
      </c>
      <c r="D20" s="107" t="s">
        <v>294</v>
      </c>
      <c r="E20" s="107" t="s">
        <v>107</v>
      </c>
      <c r="F20" s="108" t="s">
        <v>189</v>
      </c>
      <c r="G20" s="109">
        <v>37100000</v>
      </c>
      <c r="H20" s="110">
        <v>18</v>
      </c>
      <c r="I20" s="111">
        <v>2020730010031</v>
      </c>
      <c r="J20" s="108">
        <v>2205</v>
      </c>
      <c r="K20" s="112" t="s">
        <v>293</v>
      </c>
      <c r="L20" s="15">
        <v>0</v>
      </c>
      <c r="M20" s="15">
        <v>0</v>
      </c>
      <c r="N20" s="15">
        <v>37100000</v>
      </c>
      <c r="O20" s="113">
        <v>274</v>
      </c>
      <c r="P20" s="114" t="s">
        <v>292</v>
      </c>
      <c r="Q20" s="114">
        <v>37100000</v>
      </c>
      <c r="R20" s="115">
        <v>93404281</v>
      </c>
    </row>
    <row r="21" spans="1:18" s="106" customFormat="1" hidden="1">
      <c r="A21" s="106" t="str">
        <f>+mga!E15</f>
        <v>1.3.2 Articular, fortalecer, consolidar y proyectar eventos de circulación artística y cultural.</v>
      </c>
      <c r="B21" s="106" t="str">
        <f>+mga!C14</f>
        <v>F.3 Servicio de promoción de actividades culturales</v>
      </c>
      <c r="C21" s="106" t="s">
        <v>291</v>
      </c>
      <c r="D21" s="107" t="s">
        <v>290</v>
      </c>
      <c r="E21" s="107" t="s">
        <v>235</v>
      </c>
      <c r="F21" s="108" t="s">
        <v>189</v>
      </c>
      <c r="G21" s="109">
        <v>16350000</v>
      </c>
      <c r="H21" s="110">
        <v>18</v>
      </c>
      <c r="I21" s="111">
        <v>2020730010031</v>
      </c>
      <c r="J21" s="108">
        <v>2305</v>
      </c>
      <c r="K21" s="112" t="s">
        <v>289</v>
      </c>
      <c r="L21" s="15">
        <v>0</v>
      </c>
      <c r="M21" s="15">
        <v>0</v>
      </c>
      <c r="N21" s="15">
        <v>16350000</v>
      </c>
      <c r="O21" s="113">
        <v>430</v>
      </c>
      <c r="P21" s="114" t="s">
        <v>288</v>
      </c>
      <c r="Q21" s="114">
        <v>16350000</v>
      </c>
      <c r="R21" s="115">
        <v>1110586650</v>
      </c>
    </row>
    <row r="22" spans="1:18" s="106" customFormat="1" hidden="1">
      <c r="A22" s="106" t="str">
        <f>+mga!E15</f>
        <v>1.3.2 Articular, fortalecer, consolidar y proyectar eventos de circulación artística y cultural.</v>
      </c>
      <c r="B22" s="106" t="str">
        <f>+mga!C14</f>
        <v>F.3 Servicio de promoción de actividades culturales</v>
      </c>
      <c r="C22" s="106" t="s">
        <v>287</v>
      </c>
      <c r="D22" s="107" t="s">
        <v>286</v>
      </c>
      <c r="E22" s="107" t="s">
        <v>285</v>
      </c>
      <c r="F22" s="108" t="s">
        <v>189</v>
      </c>
      <c r="G22" s="109">
        <v>37100000</v>
      </c>
      <c r="H22" s="110">
        <v>18</v>
      </c>
      <c r="I22" s="111">
        <v>2020730010031</v>
      </c>
      <c r="J22" s="108">
        <v>2456</v>
      </c>
      <c r="K22" s="112" t="s">
        <v>282</v>
      </c>
      <c r="L22" s="15">
        <v>0</v>
      </c>
      <c r="M22" s="15">
        <v>0</v>
      </c>
      <c r="N22" s="15">
        <v>37100000</v>
      </c>
      <c r="O22" s="113">
        <v>678</v>
      </c>
      <c r="P22" s="114" t="s">
        <v>252</v>
      </c>
      <c r="Q22" s="114">
        <v>37100000</v>
      </c>
      <c r="R22" s="115">
        <v>17345402</v>
      </c>
    </row>
    <row r="23" spans="1:18" s="70" customFormat="1" hidden="1">
      <c r="A23" s="70" t="str">
        <f>+mga!E4</f>
        <v>1.1.3 adecuar y mejorar alas bibliotecas adscritas a la red.</v>
      </c>
      <c r="B23" s="70" t="str">
        <f>+mga!C2</f>
        <v>1.1 Bibliotecas modificadas</v>
      </c>
      <c r="C23" s="70" t="s">
        <v>284</v>
      </c>
      <c r="D23" s="71" t="s">
        <v>283</v>
      </c>
      <c r="E23" s="71" t="s">
        <v>110</v>
      </c>
      <c r="F23" s="72" t="s">
        <v>189</v>
      </c>
      <c r="G23" s="73">
        <v>38100000</v>
      </c>
      <c r="H23" s="74">
        <v>5</v>
      </c>
      <c r="I23" s="75">
        <v>2020730010032</v>
      </c>
      <c r="J23" s="72">
        <v>2457</v>
      </c>
      <c r="K23" s="76" t="s">
        <v>282</v>
      </c>
      <c r="L23" s="15">
        <v>0</v>
      </c>
      <c r="M23" s="15">
        <v>0</v>
      </c>
      <c r="N23" s="15">
        <v>38100000</v>
      </c>
      <c r="O23" s="77">
        <v>1186</v>
      </c>
      <c r="P23" s="78" t="s">
        <v>264</v>
      </c>
      <c r="Q23" s="78">
        <v>38100000</v>
      </c>
      <c r="R23" s="79">
        <v>38144534</v>
      </c>
    </row>
    <row r="24" spans="1:18" s="106" customFormat="1" hidden="1">
      <c r="A24" s="106" t="str">
        <f>+mga!E15</f>
        <v>1.3.2 Articular, fortalecer, consolidar y proyectar eventos de circulación artística y cultural.</v>
      </c>
      <c r="B24" s="106" t="str">
        <f>+mga!C14</f>
        <v>F.3 Servicio de promoción de actividades culturales</v>
      </c>
      <c r="C24" s="106" t="s">
        <v>281</v>
      </c>
      <c r="D24" s="107" t="s">
        <v>280</v>
      </c>
      <c r="E24" s="107" t="s">
        <v>98</v>
      </c>
      <c r="F24" s="108" t="s">
        <v>189</v>
      </c>
      <c r="G24" s="109">
        <v>11445000</v>
      </c>
      <c r="H24" s="110">
        <v>17</v>
      </c>
      <c r="I24" s="111">
        <v>2020730010031</v>
      </c>
      <c r="J24" s="108">
        <v>2874</v>
      </c>
      <c r="K24" s="112" t="s">
        <v>277</v>
      </c>
      <c r="L24" s="15">
        <v>0</v>
      </c>
      <c r="M24" s="15">
        <v>0</v>
      </c>
      <c r="N24" s="15">
        <v>11445000</v>
      </c>
      <c r="O24" s="113">
        <v>1188</v>
      </c>
      <c r="P24" s="114" t="s">
        <v>264</v>
      </c>
      <c r="Q24" s="114">
        <v>11445000</v>
      </c>
      <c r="R24" s="115">
        <v>80365932</v>
      </c>
    </row>
    <row r="25" spans="1:18" s="86" customFormat="1">
      <c r="A25" s="86" t="str">
        <f>+mga!E27</f>
        <v>2.1.3 Personal profesional y de apoyo a la gestión</v>
      </c>
      <c r="B25" s="86" t="str">
        <f>+mga!C25</f>
        <v>2.1 Servicio de educación formal al sector artístico y cultural EFAC</v>
      </c>
      <c r="C25" s="86" t="s">
        <v>279</v>
      </c>
      <c r="D25" s="87" t="s">
        <v>278</v>
      </c>
      <c r="E25" s="87" t="s">
        <v>93</v>
      </c>
      <c r="F25" s="88" t="s">
        <v>189</v>
      </c>
      <c r="G25" s="89">
        <v>17850000</v>
      </c>
      <c r="H25" s="90">
        <v>17</v>
      </c>
      <c r="I25" s="91">
        <v>2020730010030</v>
      </c>
      <c r="J25" s="88">
        <v>2876</v>
      </c>
      <c r="K25" s="92" t="s">
        <v>277</v>
      </c>
      <c r="L25" s="15">
        <v>0</v>
      </c>
      <c r="M25" s="15">
        <v>0</v>
      </c>
      <c r="N25" s="15">
        <v>17850000</v>
      </c>
      <c r="O25" s="93">
        <v>1084</v>
      </c>
      <c r="P25" s="94" t="s">
        <v>246</v>
      </c>
      <c r="Q25" s="94">
        <v>17850000</v>
      </c>
      <c r="R25" s="95">
        <v>11685248</v>
      </c>
    </row>
    <row r="26" spans="1:18" s="86" customFormat="1">
      <c r="A26" s="86" t="str">
        <f>+mga!E27</f>
        <v>2.1.3 Personal profesional y de apoyo a la gestión</v>
      </c>
      <c r="B26" s="86" t="str">
        <f>+mga!C25</f>
        <v>2.1 Servicio de educación formal al sector artístico y cultural EFAC</v>
      </c>
      <c r="C26" s="86" t="s">
        <v>276</v>
      </c>
      <c r="D26" s="87" t="s">
        <v>275</v>
      </c>
      <c r="E26" s="87" t="s">
        <v>97</v>
      </c>
      <c r="F26" s="88" t="s">
        <v>189</v>
      </c>
      <c r="G26" s="89">
        <v>21600000</v>
      </c>
      <c r="H26" s="90">
        <v>17</v>
      </c>
      <c r="I26" s="91">
        <v>2020730010030</v>
      </c>
      <c r="J26" s="88">
        <v>2881</v>
      </c>
      <c r="K26" s="92" t="s">
        <v>274</v>
      </c>
      <c r="L26" s="15">
        <v>0</v>
      </c>
      <c r="M26" s="15">
        <v>0</v>
      </c>
      <c r="N26" s="15">
        <v>21600000</v>
      </c>
      <c r="O26" s="93">
        <v>35</v>
      </c>
      <c r="P26" s="94" t="s">
        <v>273</v>
      </c>
      <c r="Q26" s="94">
        <v>22680000</v>
      </c>
      <c r="R26" s="95">
        <v>1110538592</v>
      </c>
    </row>
    <row r="27" spans="1:18" s="86" customFormat="1">
      <c r="A27" s="86" t="str">
        <f>+mga!E27</f>
        <v>2.1.3 Personal profesional y de apoyo a la gestión</v>
      </c>
      <c r="B27" s="86" t="str">
        <f>+mga!C25</f>
        <v>2.1 Servicio de educación formal al sector artístico y cultural EFAC</v>
      </c>
      <c r="C27" s="86" t="s">
        <v>272</v>
      </c>
      <c r="D27" s="87" t="s">
        <v>271</v>
      </c>
      <c r="E27" s="87" t="s">
        <v>105</v>
      </c>
      <c r="F27" s="88" t="s">
        <v>189</v>
      </c>
      <c r="G27" s="89">
        <v>17850000</v>
      </c>
      <c r="H27" s="90">
        <v>17</v>
      </c>
      <c r="I27" s="91">
        <v>2020730010030</v>
      </c>
      <c r="J27" s="88">
        <v>2950</v>
      </c>
      <c r="K27" s="92" t="s">
        <v>256</v>
      </c>
      <c r="L27" s="15">
        <v>0</v>
      </c>
      <c r="M27" s="15">
        <v>0</v>
      </c>
      <c r="N27" s="15">
        <v>17850000</v>
      </c>
      <c r="O27" s="93">
        <v>1083</v>
      </c>
      <c r="P27" s="94" t="s">
        <v>246</v>
      </c>
      <c r="Q27" s="94">
        <v>17850000</v>
      </c>
      <c r="R27" s="95">
        <v>65758091</v>
      </c>
    </row>
    <row r="28" spans="1:18" s="86" customFormat="1">
      <c r="A28" s="86" t="str">
        <f>+mga!E27</f>
        <v>2.1.3 Personal profesional y de apoyo a la gestión</v>
      </c>
      <c r="B28" s="86" t="str">
        <f>+mga!C25</f>
        <v>2.1 Servicio de educación formal al sector artístico y cultural EFAC</v>
      </c>
      <c r="C28" s="86" t="s">
        <v>270</v>
      </c>
      <c r="D28" s="87" t="s">
        <v>269</v>
      </c>
      <c r="E28" s="87" t="s">
        <v>108</v>
      </c>
      <c r="F28" s="88" t="s">
        <v>189</v>
      </c>
      <c r="G28" s="89">
        <v>17850000</v>
      </c>
      <c r="H28" s="90">
        <v>5</v>
      </c>
      <c r="I28" s="91">
        <v>2020730010030</v>
      </c>
      <c r="J28" s="88">
        <v>2951</v>
      </c>
      <c r="K28" s="92" t="s">
        <v>256</v>
      </c>
      <c r="L28" s="15">
        <v>0</v>
      </c>
      <c r="M28" s="15">
        <v>0</v>
      </c>
      <c r="N28" s="15">
        <v>17850000</v>
      </c>
      <c r="O28" s="93">
        <v>1087</v>
      </c>
      <c r="P28" s="94" t="s">
        <v>246</v>
      </c>
      <c r="Q28" s="94">
        <v>17850000</v>
      </c>
      <c r="R28" s="95">
        <v>14136757</v>
      </c>
    </row>
    <row r="29" spans="1:18" s="86" customFormat="1">
      <c r="A29" s="86" t="str">
        <f>+mga!E23</f>
        <v>1.1.3 Personal profesional y de apoyo a la gestión</v>
      </c>
      <c r="B29" s="86" t="str">
        <f>+mga!C21</f>
        <v xml:space="preserve">1.1 Servicio de apoyo al proceso de formación artística y cultural simifarte </v>
      </c>
      <c r="C29" s="86" t="s">
        <v>268</v>
      </c>
      <c r="D29" s="87" t="s">
        <v>267</v>
      </c>
      <c r="E29" s="87" t="s">
        <v>101</v>
      </c>
      <c r="F29" s="88" t="s">
        <v>189</v>
      </c>
      <c r="G29" s="89">
        <v>25200000</v>
      </c>
      <c r="H29" s="90">
        <v>18</v>
      </c>
      <c r="I29" s="91">
        <v>2020730010030</v>
      </c>
      <c r="J29" s="88">
        <v>2952</v>
      </c>
      <c r="K29" s="92" t="s">
        <v>256</v>
      </c>
      <c r="L29" s="15">
        <v>0</v>
      </c>
      <c r="M29" s="15">
        <v>0</v>
      </c>
      <c r="N29" s="15">
        <v>25200000</v>
      </c>
      <c r="O29" s="93">
        <v>1185</v>
      </c>
      <c r="P29" s="94" t="s">
        <v>264</v>
      </c>
      <c r="Q29" s="94">
        <v>25200000</v>
      </c>
      <c r="R29" s="95">
        <v>93405917</v>
      </c>
    </row>
    <row r="30" spans="1:18" s="70" customFormat="1" hidden="1">
      <c r="A30" s="70" t="str">
        <f>+mga!E5</f>
        <v>1.1.4 realizar talleres de extensión cultural y personal bibliotecario.</v>
      </c>
      <c r="B30" s="70" t="str">
        <f>+mga!C2</f>
        <v>1.1 Bibliotecas modificadas</v>
      </c>
      <c r="C30" s="70" t="s">
        <v>266</v>
      </c>
      <c r="D30" s="71" t="s">
        <v>265</v>
      </c>
      <c r="E30" s="71" t="s">
        <v>94</v>
      </c>
      <c r="F30" s="72" t="s">
        <v>189</v>
      </c>
      <c r="G30" s="73">
        <v>11445000</v>
      </c>
      <c r="H30" s="74">
        <v>5</v>
      </c>
      <c r="I30" s="75">
        <v>2020730010032</v>
      </c>
      <c r="J30" s="72">
        <v>2953</v>
      </c>
      <c r="K30" s="76" t="s">
        <v>256</v>
      </c>
      <c r="L30" s="15">
        <v>0</v>
      </c>
      <c r="M30" s="15">
        <v>0</v>
      </c>
      <c r="N30" s="15">
        <v>11445000</v>
      </c>
      <c r="O30" s="77">
        <v>1187</v>
      </c>
      <c r="P30" s="78" t="s">
        <v>264</v>
      </c>
      <c r="Q30" s="78">
        <v>11445000</v>
      </c>
      <c r="R30" s="79">
        <v>38255231</v>
      </c>
    </row>
    <row r="31" spans="1:18" s="86" customFormat="1">
      <c r="A31" s="86" t="str">
        <f>+mga!E23</f>
        <v>1.1.3 Personal profesional y de apoyo a la gestión</v>
      </c>
      <c r="B31" s="86" t="str">
        <f>+mga!C21</f>
        <v xml:space="preserve">1.1 Servicio de apoyo al proceso de formación artística y cultural simifarte </v>
      </c>
      <c r="C31" s="86" t="s">
        <v>263</v>
      </c>
      <c r="D31" s="87" t="s">
        <v>262</v>
      </c>
      <c r="E31" s="87" t="s">
        <v>103</v>
      </c>
      <c r="F31" s="88" t="s">
        <v>189</v>
      </c>
      <c r="G31" s="89">
        <v>37100000</v>
      </c>
      <c r="H31" s="90">
        <v>18</v>
      </c>
      <c r="I31" s="91">
        <v>2020730010030</v>
      </c>
      <c r="J31" s="88">
        <v>2973</v>
      </c>
      <c r="K31" s="92" t="s">
        <v>256</v>
      </c>
      <c r="L31" s="15">
        <v>0</v>
      </c>
      <c r="M31" s="15">
        <v>0</v>
      </c>
      <c r="N31" s="15">
        <v>37100000</v>
      </c>
      <c r="O31" s="93">
        <v>508</v>
      </c>
      <c r="P31" s="94" t="s">
        <v>261</v>
      </c>
      <c r="Q31" s="94">
        <v>37100000</v>
      </c>
      <c r="R31" s="95">
        <v>65765907</v>
      </c>
    </row>
    <row r="32" spans="1:18" s="86" customFormat="1">
      <c r="A32" s="86" t="str">
        <f>+mga!E27</f>
        <v>2.1.3 Personal profesional y de apoyo a la gestión</v>
      </c>
      <c r="B32" s="86" t="str">
        <f>+mga!C25</f>
        <v>2.1 Servicio de educación formal al sector artístico y cultural EFAC</v>
      </c>
      <c r="C32" s="86" t="s">
        <v>260</v>
      </c>
      <c r="D32" s="87" t="s">
        <v>259</v>
      </c>
      <c r="E32" s="87" t="s">
        <v>95</v>
      </c>
      <c r="F32" s="88" t="s">
        <v>189</v>
      </c>
      <c r="G32" s="89">
        <v>17850000</v>
      </c>
      <c r="H32" s="90">
        <v>5</v>
      </c>
      <c r="I32" s="91">
        <v>2020730010030</v>
      </c>
      <c r="J32" s="88">
        <v>2974</v>
      </c>
      <c r="K32" s="92" t="s">
        <v>256</v>
      </c>
      <c r="L32" s="15">
        <v>0</v>
      </c>
      <c r="M32" s="15">
        <v>0</v>
      </c>
      <c r="N32" s="15">
        <v>17850000</v>
      </c>
      <c r="O32" s="93">
        <v>1090</v>
      </c>
      <c r="P32" s="94" t="s">
        <v>246</v>
      </c>
      <c r="Q32" s="94">
        <v>17850000</v>
      </c>
      <c r="R32" s="95">
        <v>93399612</v>
      </c>
    </row>
    <row r="33" spans="1:21" s="86" customFormat="1">
      <c r="A33" s="86" t="str">
        <f>+mga!E27</f>
        <v>2.1.3 Personal profesional y de apoyo a la gestión</v>
      </c>
      <c r="B33" s="86" t="str">
        <f>+mga!C25</f>
        <v>2.1 Servicio de educación formal al sector artístico y cultural EFAC</v>
      </c>
      <c r="C33" s="86" t="s">
        <v>258</v>
      </c>
      <c r="D33" s="87" t="s">
        <v>257</v>
      </c>
      <c r="E33" s="87" t="s">
        <v>106</v>
      </c>
      <c r="F33" s="88" t="s">
        <v>189</v>
      </c>
      <c r="G33" s="89">
        <v>17850000</v>
      </c>
      <c r="H33" s="90">
        <v>5</v>
      </c>
      <c r="I33" s="91">
        <v>2020730010030</v>
      </c>
      <c r="J33" s="88">
        <v>2975</v>
      </c>
      <c r="K33" s="92" t="s">
        <v>256</v>
      </c>
      <c r="L33" s="15">
        <v>0</v>
      </c>
      <c r="M33" s="15">
        <v>0</v>
      </c>
      <c r="N33" s="15">
        <v>17850000</v>
      </c>
      <c r="O33" s="93">
        <v>1089</v>
      </c>
      <c r="P33" s="94" t="s">
        <v>246</v>
      </c>
      <c r="Q33" s="94">
        <v>17850000</v>
      </c>
      <c r="R33" s="95">
        <v>1110479013</v>
      </c>
    </row>
    <row r="34" spans="1:21" s="86" customFormat="1">
      <c r="A34" s="86" t="str">
        <f>+mga!E27</f>
        <v>2.1.3 Personal profesional y de apoyo a la gestión</v>
      </c>
      <c r="B34" s="86" t="str">
        <f>+mga!C25</f>
        <v>2.1 Servicio de educación formal al sector artístico y cultural EFAC</v>
      </c>
      <c r="C34" s="86" t="s">
        <v>255</v>
      </c>
      <c r="D34" s="87" t="s">
        <v>254</v>
      </c>
      <c r="E34" s="87" t="s">
        <v>253</v>
      </c>
      <c r="F34" s="88" t="s">
        <v>189</v>
      </c>
      <c r="G34" s="89">
        <v>25200000</v>
      </c>
      <c r="H34" s="90">
        <v>17</v>
      </c>
      <c r="I34" s="91">
        <v>2020730010030</v>
      </c>
      <c r="J34" s="88">
        <v>3008</v>
      </c>
      <c r="K34" s="92" t="s">
        <v>247</v>
      </c>
      <c r="L34" s="15">
        <v>0</v>
      </c>
      <c r="M34" s="15">
        <v>0</v>
      </c>
      <c r="N34" s="15">
        <v>25200000</v>
      </c>
      <c r="O34" s="93">
        <v>680</v>
      </c>
      <c r="P34" s="94" t="s">
        <v>252</v>
      </c>
      <c r="Q34" s="94">
        <v>25200000</v>
      </c>
      <c r="R34" s="95">
        <v>1110452420</v>
      </c>
    </row>
    <row r="35" spans="1:21" s="86" customFormat="1">
      <c r="A35" s="86" t="str">
        <f>+mga!E27</f>
        <v>2.1.3 Personal profesional y de apoyo a la gestión</v>
      </c>
      <c r="B35" s="86" t="str">
        <f>+mga!C25</f>
        <v>2.1 Servicio de educación formal al sector artístico y cultural EFAC</v>
      </c>
      <c r="C35" s="86" t="s">
        <v>251</v>
      </c>
      <c r="D35" s="87" t="s">
        <v>250</v>
      </c>
      <c r="E35" s="87" t="s">
        <v>99</v>
      </c>
      <c r="F35" s="88" t="s">
        <v>189</v>
      </c>
      <c r="G35" s="89">
        <v>17850000</v>
      </c>
      <c r="H35" s="90">
        <v>17</v>
      </c>
      <c r="I35" s="91">
        <v>2020730010030</v>
      </c>
      <c r="J35" s="88">
        <v>3014</v>
      </c>
      <c r="K35" s="92" t="s">
        <v>247</v>
      </c>
      <c r="L35" s="15">
        <v>0</v>
      </c>
      <c r="M35" s="15">
        <v>0</v>
      </c>
      <c r="N35" s="15">
        <v>17850000</v>
      </c>
      <c r="O35" s="93">
        <v>1086</v>
      </c>
      <c r="P35" s="94" t="s">
        <v>246</v>
      </c>
      <c r="Q35" s="94">
        <v>17850000</v>
      </c>
      <c r="R35" s="95">
        <v>1113662759</v>
      </c>
    </row>
    <row r="36" spans="1:21" s="86" customFormat="1">
      <c r="A36" s="86" t="str">
        <f>+mga!E27</f>
        <v>2.1.3 Personal profesional y de apoyo a la gestión</v>
      </c>
      <c r="B36" s="86" t="str">
        <f>+mga!C25</f>
        <v>2.1 Servicio de educación formal al sector artístico y cultural EFAC</v>
      </c>
      <c r="C36" s="86" t="s">
        <v>249</v>
      </c>
      <c r="D36" s="87" t="s">
        <v>248</v>
      </c>
      <c r="E36" s="87" t="s">
        <v>100</v>
      </c>
      <c r="F36" s="88" t="s">
        <v>189</v>
      </c>
      <c r="G36" s="89">
        <v>25200000</v>
      </c>
      <c r="H36" s="90">
        <v>17</v>
      </c>
      <c r="I36" s="91">
        <v>2020730010030</v>
      </c>
      <c r="J36" s="88">
        <v>3107</v>
      </c>
      <c r="K36" s="92" t="s">
        <v>247</v>
      </c>
      <c r="L36" s="15">
        <v>0</v>
      </c>
      <c r="M36" s="15">
        <v>0</v>
      </c>
      <c r="N36" s="15">
        <v>25200000</v>
      </c>
      <c r="O36" s="93">
        <v>1079</v>
      </c>
      <c r="P36" s="94" t="s">
        <v>246</v>
      </c>
      <c r="Q36" s="94">
        <v>25200000</v>
      </c>
      <c r="R36" s="95">
        <v>14228549</v>
      </c>
    </row>
    <row r="37" spans="1:21" s="96" customFormat="1" hidden="1">
      <c r="A37" s="96" t="str">
        <f>+mga!E36</f>
        <v>2.1.1 Culminar la construcción, adecuación y mantenimiento de la infraestructura</v>
      </c>
      <c r="B37" s="96" t="str">
        <f>+mga!C36</f>
        <v>Poner en marcha y funcionamiento el Complejo Cultural Panóptico de Ibagué</v>
      </c>
      <c r="D37" s="97" t="s">
        <v>244</v>
      </c>
      <c r="E37" s="97" t="s">
        <v>234</v>
      </c>
      <c r="F37" s="98" t="s">
        <v>241</v>
      </c>
      <c r="G37" s="99">
        <v>410000000</v>
      </c>
      <c r="H37" s="100">
        <v>5</v>
      </c>
      <c r="I37" s="101">
        <v>2020730010029</v>
      </c>
      <c r="J37" s="98">
        <v>2500</v>
      </c>
      <c r="K37" s="102" t="s">
        <v>240</v>
      </c>
      <c r="L37" s="15">
        <v>410000000</v>
      </c>
      <c r="M37" s="15">
        <v>0</v>
      </c>
      <c r="N37" s="15">
        <v>0</v>
      </c>
      <c r="O37" s="103">
        <v>815</v>
      </c>
      <c r="P37" s="104" t="s">
        <v>243</v>
      </c>
      <c r="Q37" s="104">
        <v>410000000</v>
      </c>
      <c r="R37" s="105">
        <v>890700755</v>
      </c>
    </row>
    <row r="38" spans="1:21" s="96" customFormat="1" hidden="1">
      <c r="A38" s="96" t="str">
        <f>+mga!E36</f>
        <v>2.1.1 Culminar la construcción, adecuación y mantenimiento de la infraestructura</v>
      </c>
      <c r="B38" s="96" t="str">
        <f>+mga!C36</f>
        <v>Poner en marcha y funcionamiento el Complejo Cultural Panóptico de Ibagué</v>
      </c>
      <c r="D38" s="97" t="s">
        <v>242</v>
      </c>
      <c r="E38" s="97" t="s">
        <v>234</v>
      </c>
      <c r="F38" s="98" t="s">
        <v>241</v>
      </c>
      <c r="G38" s="99">
        <v>1402046370</v>
      </c>
      <c r="H38" s="100">
        <v>1</v>
      </c>
      <c r="I38" s="101">
        <v>2020730010029</v>
      </c>
      <c r="J38" s="98">
        <v>2521</v>
      </c>
      <c r="K38" s="102" t="s">
        <v>240</v>
      </c>
      <c r="L38" s="15">
        <v>1402046370</v>
      </c>
      <c r="M38" s="15">
        <v>0</v>
      </c>
      <c r="N38" s="15">
        <v>0</v>
      </c>
      <c r="O38" s="103">
        <v>1634</v>
      </c>
      <c r="P38" s="104" t="s">
        <v>239</v>
      </c>
      <c r="Q38" s="104">
        <v>1402046370</v>
      </c>
      <c r="R38" s="105">
        <v>890700755</v>
      </c>
    </row>
    <row r="39" spans="1:21" s="124" customFormat="1">
      <c r="A39" s="124" t="str">
        <f>+mga!E27</f>
        <v>2.1.3 Personal profesional y de apoyo a la gestión</v>
      </c>
      <c r="B39" s="124" t="str">
        <f>+mga!C25</f>
        <v>2.1 Servicio de educación formal al sector artístico y cultural EFAC</v>
      </c>
      <c r="C39" s="125" t="s">
        <v>342</v>
      </c>
      <c r="D39" s="126" t="s">
        <v>343</v>
      </c>
      <c r="E39" s="126" t="s">
        <v>344</v>
      </c>
      <c r="F39" s="125" t="s">
        <v>189</v>
      </c>
      <c r="G39" s="127">
        <v>17850000</v>
      </c>
      <c r="H39" s="125" t="s">
        <v>194</v>
      </c>
      <c r="I39" s="126" t="s">
        <v>345</v>
      </c>
      <c r="J39" s="125">
        <v>3135</v>
      </c>
      <c r="K39" s="128">
        <v>45026</v>
      </c>
      <c r="L39" s="68">
        <v>5100000</v>
      </c>
      <c r="M39" s="68">
        <v>0</v>
      </c>
      <c r="N39" s="68">
        <v>12750000</v>
      </c>
      <c r="O39" s="125">
        <v>1088</v>
      </c>
      <c r="P39" s="129">
        <v>44979</v>
      </c>
      <c r="Q39" s="130">
        <v>17850000</v>
      </c>
      <c r="R39" s="125">
        <v>1110556461</v>
      </c>
      <c r="S39" s="126" t="s">
        <v>346</v>
      </c>
      <c r="T39" s="126" t="s">
        <v>245</v>
      </c>
      <c r="U39" s="125">
        <v>27</v>
      </c>
    </row>
    <row r="40" spans="1:21" s="124" customFormat="1">
      <c r="A40" s="124" t="str">
        <f>+mga!E27</f>
        <v>2.1.3 Personal profesional y de apoyo a la gestión</v>
      </c>
      <c r="B40" s="124" t="str">
        <f>+mga!C25</f>
        <v>2.1 Servicio de educación formal al sector artístico y cultural EFAC</v>
      </c>
      <c r="C40" s="125" t="s">
        <v>347</v>
      </c>
      <c r="D40" s="126" t="s">
        <v>348</v>
      </c>
      <c r="E40" s="126" t="s">
        <v>349</v>
      </c>
      <c r="F40" s="125" t="s">
        <v>189</v>
      </c>
      <c r="G40" s="127">
        <v>17850000</v>
      </c>
      <c r="H40" s="125" t="s">
        <v>196</v>
      </c>
      <c r="I40" s="126" t="s">
        <v>345</v>
      </c>
      <c r="J40" s="125">
        <v>3136</v>
      </c>
      <c r="K40" s="128">
        <v>45026</v>
      </c>
      <c r="L40" s="68">
        <v>2550000</v>
      </c>
      <c r="M40" s="68">
        <v>0</v>
      </c>
      <c r="N40" s="68">
        <v>15300000</v>
      </c>
      <c r="O40" s="125">
        <v>1082</v>
      </c>
      <c r="P40" s="129">
        <v>44979</v>
      </c>
      <c r="Q40" s="130">
        <v>17850000</v>
      </c>
      <c r="R40" s="125">
        <v>93407657</v>
      </c>
      <c r="S40" s="126" t="s">
        <v>350</v>
      </c>
      <c r="T40" s="126" t="s">
        <v>245</v>
      </c>
      <c r="U40" s="125">
        <v>27</v>
      </c>
    </row>
    <row r="41" spans="1:21" s="124" customFormat="1">
      <c r="A41" s="124" t="str">
        <f>+mga!E27</f>
        <v>2.1.3 Personal profesional y de apoyo a la gestión</v>
      </c>
      <c r="B41" s="124" t="str">
        <f>+mga!C25</f>
        <v>2.1 Servicio de educación formal al sector artístico y cultural EFAC</v>
      </c>
      <c r="C41" s="125" t="s">
        <v>351</v>
      </c>
      <c r="D41" s="126" t="s">
        <v>352</v>
      </c>
      <c r="E41" s="126" t="s">
        <v>353</v>
      </c>
      <c r="F41" s="125" t="s">
        <v>189</v>
      </c>
      <c r="G41" s="127">
        <v>17850000</v>
      </c>
      <c r="H41" s="125" t="s">
        <v>196</v>
      </c>
      <c r="I41" s="126" t="s">
        <v>345</v>
      </c>
      <c r="J41" s="125">
        <v>3143</v>
      </c>
      <c r="K41" s="128">
        <v>45026</v>
      </c>
      <c r="L41" s="68">
        <v>0</v>
      </c>
      <c r="M41" s="68">
        <v>0</v>
      </c>
      <c r="N41" s="68">
        <v>17850000</v>
      </c>
      <c r="O41" s="125">
        <v>1085</v>
      </c>
      <c r="P41" s="129">
        <v>44979</v>
      </c>
      <c r="Q41" s="130">
        <v>17850000</v>
      </c>
      <c r="R41" s="125">
        <v>14398731</v>
      </c>
      <c r="S41" s="126" t="s">
        <v>350</v>
      </c>
      <c r="T41" s="126" t="s">
        <v>245</v>
      </c>
      <c r="U41" s="125">
        <v>27</v>
      </c>
    </row>
    <row r="42" spans="1:21" s="124" customFormat="1">
      <c r="A42" s="124" t="str">
        <f>+mga!E27</f>
        <v>2.1.3 Personal profesional y de apoyo a la gestión</v>
      </c>
      <c r="B42" s="124" t="str">
        <f>+mga!C25</f>
        <v>2.1 Servicio de educación formal al sector artístico y cultural EFAC</v>
      </c>
      <c r="C42" s="125" t="s">
        <v>354</v>
      </c>
      <c r="D42" s="126" t="s">
        <v>355</v>
      </c>
      <c r="E42" s="126" t="s">
        <v>356</v>
      </c>
      <c r="F42" s="125" t="s">
        <v>189</v>
      </c>
      <c r="G42" s="127">
        <v>25200000</v>
      </c>
      <c r="H42" s="125" t="s">
        <v>196</v>
      </c>
      <c r="I42" s="126" t="s">
        <v>345</v>
      </c>
      <c r="J42" s="125">
        <v>3218</v>
      </c>
      <c r="K42" s="128">
        <v>45027</v>
      </c>
      <c r="L42" s="68">
        <v>0</v>
      </c>
      <c r="M42" s="68">
        <v>0</v>
      </c>
      <c r="N42" s="68">
        <v>25200000</v>
      </c>
      <c r="O42" s="125">
        <v>1080</v>
      </c>
      <c r="P42" s="129">
        <v>44979</v>
      </c>
      <c r="Q42" s="130">
        <v>25200000</v>
      </c>
      <c r="R42" s="125">
        <v>38140709</v>
      </c>
      <c r="S42" s="126" t="s">
        <v>350</v>
      </c>
      <c r="T42" s="126" t="s">
        <v>245</v>
      </c>
      <c r="U42" s="125">
        <v>27</v>
      </c>
    </row>
    <row r="43" spans="1:21" s="124" customFormat="1">
      <c r="A43" s="124" t="str">
        <f>+mga!E27</f>
        <v>2.1.3 Personal profesional y de apoyo a la gestión</v>
      </c>
      <c r="B43" s="124" t="str">
        <f>+mga!C25</f>
        <v>2.1 Servicio de educación formal al sector artístico y cultural EFAC</v>
      </c>
      <c r="C43" s="125" t="s">
        <v>357</v>
      </c>
      <c r="D43" s="126" t="s">
        <v>358</v>
      </c>
      <c r="E43" s="126" t="s">
        <v>359</v>
      </c>
      <c r="F43" s="125" t="s">
        <v>189</v>
      </c>
      <c r="G43" s="127">
        <v>29750000</v>
      </c>
      <c r="H43" s="125" t="s">
        <v>196</v>
      </c>
      <c r="I43" s="126" t="s">
        <v>345</v>
      </c>
      <c r="J43" s="125">
        <v>3232</v>
      </c>
      <c r="K43" s="128">
        <v>45028</v>
      </c>
      <c r="L43" s="68">
        <v>4250000</v>
      </c>
      <c r="M43" s="68">
        <v>0</v>
      </c>
      <c r="N43" s="68">
        <v>25500000</v>
      </c>
      <c r="O43" s="125">
        <v>1081</v>
      </c>
      <c r="P43" s="129">
        <v>44979</v>
      </c>
      <c r="Q43" s="130">
        <v>29750000</v>
      </c>
      <c r="R43" s="125">
        <v>94473378</v>
      </c>
      <c r="S43" s="126" t="s">
        <v>350</v>
      </c>
      <c r="T43" s="126" t="s">
        <v>245</v>
      </c>
      <c r="U43" s="125">
        <v>27</v>
      </c>
    </row>
    <row r="44" spans="1:21" s="124" customFormat="1">
      <c r="A44" s="124" t="str">
        <f>+mga!E23</f>
        <v>1.1.3 Personal profesional y de apoyo a la gestión</v>
      </c>
      <c r="B44" s="124" t="str">
        <f>+mga!C21</f>
        <v xml:space="preserve">1.1 Servicio de apoyo al proceso de formación artística y cultural simifarte </v>
      </c>
      <c r="C44" s="125" t="s">
        <v>360</v>
      </c>
      <c r="D44" s="126" t="s">
        <v>361</v>
      </c>
      <c r="E44" s="126" t="s">
        <v>362</v>
      </c>
      <c r="F44" s="125" t="s">
        <v>189</v>
      </c>
      <c r="G44" s="127">
        <v>15300000</v>
      </c>
      <c r="H44" s="125" t="s">
        <v>198</v>
      </c>
      <c r="I44" s="126" t="s">
        <v>345</v>
      </c>
      <c r="J44" s="125">
        <v>3290</v>
      </c>
      <c r="K44" s="128">
        <v>45030</v>
      </c>
      <c r="L44" s="68">
        <v>5100000</v>
      </c>
      <c r="M44" s="68">
        <v>0</v>
      </c>
      <c r="N44" s="68">
        <v>10200000</v>
      </c>
      <c r="O44" s="125">
        <v>509</v>
      </c>
      <c r="P44" s="129">
        <v>44966</v>
      </c>
      <c r="Q44" s="130">
        <v>17850000</v>
      </c>
      <c r="R44" s="125">
        <v>28551175</v>
      </c>
      <c r="S44" s="126" t="s">
        <v>363</v>
      </c>
      <c r="T44" s="126" t="s">
        <v>245</v>
      </c>
      <c r="U44" s="125">
        <v>27</v>
      </c>
    </row>
    <row r="45" spans="1:21" s="124" customFormat="1">
      <c r="A45" s="124" t="str">
        <f>+mga!E23</f>
        <v>1.1.3 Personal profesional y de apoyo a la gestión</v>
      </c>
      <c r="B45" s="124" t="str">
        <f>+mga!C21</f>
        <v xml:space="preserve">1.1 Servicio de apoyo al proceso de formación artística y cultural simifarte </v>
      </c>
      <c r="C45" s="125" t="s">
        <v>364</v>
      </c>
      <c r="D45" s="126" t="s">
        <v>365</v>
      </c>
      <c r="E45" s="126" t="s">
        <v>366</v>
      </c>
      <c r="F45" s="125" t="s">
        <v>189</v>
      </c>
      <c r="G45" s="127">
        <v>17850000</v>
      </c>
      <c r="H45" s="125" t="s">
        <v>198</v>
      </c>
      <c r="I45" s="126" t="s">
        <v>345</v>
      </c>
      <c r="J45" s="125">
        <v>3307</v>
      </c>
      <c r="K45" s="128">
        <v>45033</v>
      </c>
      <c r="L45" s="68">
        <v>2550000</v>
      </c>
      <c r="M45" s="68">
        <v>0</v>
      </c>
      <c r="N45" s="68">
        <v>15300000</v>
      </c>
      <c r="O45" s="125">
        <v>1371</v>
      </c>
      <c r="P45" s="129">
        <v>44986</v>
      </c>
      <c r="Q45" s="130">
        <v>17850000</v>
      </c>
      <c r="R45" s="125">
        <v>1110524243</v>
      </c>
      <c r="S45" s="126" t="s">
        <v>363</v>
      </c>
      <c r="T45" s="126" t="s">
        <v>245</v>
      </c>
      <c r="U45" s="125">
        <v>27</v>
      </c>
    </row>
    <row r="46" spans="1:21" s="116" customFormat="1" hidden="1">
      <c r="A46" s="116" t="str">
        <f>+mga!E15</f>
        <v>1.3.2 Articular, fortalecer, consolidar y proyectar eventos de circulación artística y cultural.</v>
      </c>
      <c r="B46" s="116" t="str">
        <f>+mga!C14</f>
        <v>F.3 Servicio de promoción de actividades culturales</v>
      </c>
      <c r="C46" s="117" t="s">
        <v>367</v>
      </c>
      <c r="D46" s="118" t="s">
        <v>368</v>
      </c>
      <c r="E46" s="118" t="s">
        <v>369</v>
      </c>
      <c r="F46" s="117" t="s">
        <v>189</v>
      </c>
      <c r="G46" s="119">
        <v>25500000</v>
      </c>
      <c r="H46" s="117" t="s">
        <v>192</v>
      </c>
      <c r="I46" s="118" t="s">
        <v>370</v>
      </c>
      <c r="J46" s="117">
        <v>3306</v>
      </c>
      <c r="K46" s="120">
        <v>45033</v>
      </c>
      <c r="L46" s="68">
        <v>8500000</v>
      </c>
      <c r="M46" s="68">
        <v>0</v>
      </c>
      <c r="N46" s="68">
        <v>17000000</v>
      </c>
      <c r="O46" s="117">
        <v>1760</v>
      </c>
      <c r="P46" s="121">
        <v>45001</v>
      </c>
      <c r="Q46" s="122">
        <v>25500000</v>
      </c>
      <c r="R46" s="117">
        <v>1018406315</v>
      </c>
      <c r="S46" s="118" t="s">
        <v>371</v>
      </c>
      <c r="T46" s="118" t="s">
        <v>245</v>
      </c>
      <c r="U46" s="117">
        <v>27</v>
      </c>
    </row>
    <row r="47" spans="1:21" s="124" customFormat="1">
      <c r="A47" s="124" t="str">
        <f>+mga!E23</f>
        <v>1.1.3 Personal profesional y de apoyo a la gestión</v>
      </c>
      <c r="B47" s="124" t="str">
        <f>+mga!C21</f>
        <v xml:space="preserve">1.1 Servicio de apoyo al proceso de formación artística y cultural simifarte </v>
      </c>
      <c r="C47" s="125" t="s">
        <v>372</v>
      </c>
      <c r="D47" s="126" t="s">
        <v>373</v>
      </c>
      <c r="E47" s="126" t="s">
        <v>374</v>
      </c>
      <c r="F47" s="125" t="s">
        <v>189</v>
      </c>
      <c r="G47" s="127">
        <v>18739000</v>
      </c>
      <c r="H47" s="125" t="s">
        <v>198</v>
      </c>
      <c r="I47" s="126" t="s">
        <v>345</v>
      </c>
      <c r="J47" s="125">
        <v>3421</v>
      </c>
      <c r="K47" s="128">
        <v>45037</v>
      </c>
      <c r="L47" s="68">
        <v>2677000</v>
      </c>
      <c r="M47" s="68">
        <v>0</v>
      </c>
      <c r="N47" s="68">
        <v>16062000</v>
      </c>
      <c r="O47" s="125">
        <v>682</v>
      </c>
      <c r="P47" s="129">
        <v>44970</v>
      </c>
      <c r="Q47" s="130">
        <v>18739000</v>
      </c>
      <c r="R47" s="125">
        <v>1109385938</v>
      </c>
      <c r="S47" s="126" t="s">
        <v>363</v>
      </c>
      <c r="T47" s="126" t="s">
        <v>245</v>
      </c>
      <c r="U47" s="125">
        <v>27</v>
      </c>
    </row>
    <row r="48" spans="1:21" s="124" customFormat="1">
      <c r="A48" s="124" t="str">
        <f>+mga!E23</f>
        <v>1.1.3 Personal profesional y de apoyo a la gestión</v>
      </c>
      <c r="B48" s="124" t="str">
        <f>+mga!C21</f>
        <v xml:space="preserve">1.1 Servicio de apoyo al proceso de formación artística y cultural simifarte </v>
      </c>
      <c r="C48" s="125" t="s">
        <v>375</v>
      </c>
      <c r="D48" s="126" t="s">
        <v>376</v>
      </c>
      <c r="E48" s="126" t="s">
        <v>377</v>
      </c>
      <c r="F48" s="125" t="s">
        <v>189</v>
      </c>
      <c r="G48" s="127">
        <v>10717000</v>
      </c>
      <c r="H48" s="125" t="s">
        <v>198</v>
      </c>
      <c r="I48" s="126" t="s">
        <v>345</v>
      </c>
      <c r="J48" s="125">
        <v>3437</v>
      </c>
      <c r="K48" s="128">
        <v>45037</v>
      </c>
      <c r="L48" s="68">
        <v>0</v>
      </c>
      <c r="M48" s="68">
        <v>0</v>
      </c>
      <c r="N48" s="68">
        <v>10717000</v>
      </c>
      <c r="O48" s="125">
        <v>1620</v>
      </c>
      <c r="P48" s="129">
        <v>44998</v>
      </c>
      <c r="Q48" s="130">
        <v>17850000</v>
      </c>
      <c r="R48" s="125">
        <v>1107975018</v>
      </c>
      <c r="S48" s="126" t="s">
        <v>363</v>
      </c>
      <c r="T48" s="126" t="s">
        <v>245</v>
      </c>
      <c r="U48" s="125">
        <v>27</v>
      </c>
    </row>
    <row r="49" spans="1:21" s="116" customFormat="1" hidden="1">
      <c r="A49" s="116" t="str">
        <f>+mga!E15</f>
        <v>1.3.2 Articular, fortalecer, consolidar y proyectar eventos de circulación artística y cultural.</v>
      </c>
      <c r="B49" s="116" t="str">
        <f>+mga!C14</f>
        <v>F.3 Servicio de promoción de actividades culturales</v>
      </c>
      <c r="C49" s="117" t="s">
        <v>378</v>
      </c>
      <c r="D49" s="118" t="s">
        <v>379</v>
      </c>
      <c r="E49" s="118" t="s">
        <v>380</v>
      </c>
      <c r="F49" s="117" t="s">
        <v>189</v>
      </c>
      <c r="G49" s="119">
        <v>15300000</v>
      </c>
      <c r="H49" s="117" t="s">
        <v>192</v>
      </c>
      <c r="I49" s="118" t="s">
        <v>370</v>
      </c>
      <c r="J49" s="117">
        <v>3422</v>
      </c>
      <c r="K49" s="120">
        <v>45037</v>
      </c>
      <c r="L49" s="68">
        <v>5100000</v>
      </c>
      <c r="M49" s="68">
        <v>0</v>
      </c>
      <c r="N49" s="68">
        <v>10200000</v>
      </c>
      <c r="O49" s="117">
        <v>1764</v>
      </c>
      <c r="P49" s="121">
        <v>45001</v>
      </c>
      <c r="Q49" s="122">
        <v>15300000</v>
      </c>
      <c r="R49" s="117">
        <v>1110570850</v>
      </c>
      <c r="S49" s="118" t="s">
        <v>371</v>
      </c>
      <c r="T49" s="118" t="s">
        <v>245</v>
      </c>
      <c r="U49" s="117">
        <v>27</v>
      </c>
    </row>
    <row r="50" spans="1:21" s="116" customFormat="1" hidden="1">
      <c r="A50" s="116" t="str">
        <f>+mga!E15</f>
        <v>1.3.2 Articular, fortalecer, consolidar y proyectar eventos de circulación artística y cultural.</v>
      </c>
      <c r="B50" s="116" t="str">
        <f>+mga!C14</f>
        <v>F.3 Servicio de promoción de actividades culturales</v>
      </c>
      <c r="C50" s="117" t="s">
        <v>381</v>
      </c>
      <c r="D50" s="118" t="s">
        <v>382</v>
      </c>
      <c r="E50" s="118" t="s">
        <v>383</v>
      </c>
      <c r="F50" s="117" t="s">
        <v>189</v>
      </c>
      <c r="G50" s="119">
        <v>10518000</v>
      </c>
      <c r="H50" s="117" t="s">
        <v>192</v>
      </c>
      <c r="I50" s="118" t="s">
        <v>370</v>
      </c>
      <c r="J50" s="117">
        <v>3423</v>
      </c>
      <c r="K50" s="120">
        <v>45037</v>
      </c>
      <c r="L50" s="68">
        <v>3506000</v>
      </c>
      <c r="M50" s="68">
        <v>0</v>
      </c>
      <c r="N50" s="68">
        <v>7012000</v>
      </c>
      <c r="O50" s="117">
        <v>1762</v>
      </c>
      <c r="P50" s="121">
        <v>45001</v>
      </c>
      <c r="Q50" s="122">
        <v>10518000</v>
      </c>
      <c r="R50" s="117">
        <v>5821738</v>
      </c>
      <c r="S50" s="118" t="s">
        <v>371</v>
      </c>
      <c r="T50" s="118" t="s">
        <v>245</v>
      </c>
      <c r="U50" s="117">
        <v>27</v>
      </c>
    </row>
    <row r="51" spans="1:21" s="80" customFormat="1" hidden="1">
      <c r="A51" s="80" t="str">
        <f>+mga!E5</f>
        <v>1.1.4 realizar talleres de extensión cultural y personal bibliotecario.</v>
      </c>
      <c r="B51" s="80" t="str">
        <f>+mga!C2</f>
        <v>1.1 Bibliotecas modificadas</v>
      </c>
      <c r="C51" s="81" t="s">
        <v>384</v>
      </c>
      <c r="D51" s="17" t="s">
        <v>385</v>
      </c>
      <c r="E51" s="17" t="s">
        <v>386</v>
      </c>
      <c r="F51" s="81" t="s">
        <v>189</v>
      </c>
      <c r="G51" s="82">
        <v>11445000</v>
      </c>
      <c r="H51" s="81" t="s">
        <v>194</v>
      </c>
      <c r="I51" s="17" t="s">
        <v>387</v>
      </c>
      <c r="J51" s="81">
        <v>3436</v>
      </c>
      <c r="K51" s="83">
        <v>45037</v>
      </c>
      <c r="L51" s="68">
        <v>3270000</v>
      </c>
      <c r="M51" s="68">
        <v>0</v>
      </c>
      <c r="N51" s="68">
        <v>8175000</v>
      </c>
      <c r="O51" s="81">
        <v>1771</v>
      </c>
      <c r="P51" s="84">
        <v>45001</v>
      </c>
      <c r="Q51" s="85">
        <v>11445000</v>
      </c>
      <c r="R51" s="81">
        <v>38254702</v>
      </c>
      <c r="S51" s="17" t="s">
        <v>346</v>
      </c>
      <c r="T51" s="17" t="s">
        <v>245</v>
      </c>
      <c r="U51" s="81">
        <v>27</v>
      </c>
    </row>
    <row r="52" spans="1:21" s="124" customFormat="1">
      <c r="A52" s="124" t="str">
        <f>+mga!E23</f>
        <v>1.1.3 Personal profesional y de apoyo a la gestión</v>
      </c>
      <c r="B52" s="124" t="str">
        <f>+mga!C21</f>
        <v xml:space="preserve">1.1 Servicio de apoyo al proceso de formación artística y cultural simifarte </v>
      </c>
      <c r="C52" s="125" t="s">
        <v>388</v>
      </c>
      <c r="D52" s="126" t="s">
        <v>389</v>
      </c>
      <c r="E52" s="126" t="s">
        <v>390</v>
      </c>
      <c r="F52" s="125" t="s">
        <v>189</v>
      </c>
      <c r="G52" s="127">
        <v>29750000</v>
      </c>
      <c r="H52" s="125" t="s">
        <v>198</v>
      </c>
      <c r="I52" s="126" t="s">
        <v>345</v>
      </c>
      <c r="J52" s="125">
        <v>3497</v>
      </c>
      <c r="K52" s="128">
        <v>45041</v>
      </c>
      <c r="L52" s="68">
        <v>8500000</v>
      </c>
      <c r="M52" s="68">
        <v>0</v>
      </c>
      <c r="N52" s="68">
        <v>21250000</v>
      </c>
      <c r="O52" s="125">
        <v>681</v>
      </c>
      <c r="P52" s="129">
        <v>44970</v>
      </c>
      <c r="Q52" s="130">
        <v>29750000</v>
      </c>
      <c r="R52" s="125">
        <v>1110539850</v>
      </c>
      <c r="S52" s="126" t="s">
        <v>363</v>
      </c>
      <c r="T52" s="126" t="s">
        <v>245</v>
      </c>
      <c r="U52" s="125">
        <v>27</v>
      </c>
    </row>
    <row r="53" spans="1:21" s="80" customFormat="1" hidden="1">
      <c r="A53" s="80" t="str">
        <f>+mga!E5</f>
        <v>1.1.4 realizar talleres de extensión cultural y personal bibliotecario.</v>
      </c>
      <c r="B53" s="80" t="str">
        <f>+mga!C2</f>
        <v>1.1 Bibliotecas modificadas</v>
      </c>
      <c r="C53" s="81" t="s">
        <v>391</v>
      </c>
      <c r="D53" s="17" t="s">
        <v>392</v>
      </c>
      <c r="E53" s="17" t="s">
        <v>393</v>
      </c>
      <c r="F53" s="81" t="s">
        <v>189</v>
      </c>
      <c r="G53" s="82">
        <v>11445000</v>
      </c>
      <c r="H53" s="81" t="s">
        <v>194</v>
      </c>
      <c r="I53" s="17" t="s">
        <v>387</v>
      </c>
      <c r="J53" s="81">
        <v>3500</v>
      </c>
      <c r="K53" s="83">
        <v>45041</v>
      </c>
      <c r="L53" s="68">
        <v>1635000</v>
      </c>
      <c r="M53" s="68">
        <v>0</v>
      </c>
      <c r="N53" s="68">
        <v>9810000</v>
      </c>
      <c r="O53" s="81">
        <v>1772</v>
      </c>
      <c r="P53" s="84">
        <v>45001</v>
      </c>
      <c r="Q53" s="85">
        <v>11445000</v>
      </c>
      <c r="R53" s="81">
        <v>37995024</v>
      </c>
      <c r="S53" s="17" t="s">
        <v>346</v>
      </c>
      <c r="T53" s="17" t="s">
        <v>245</v>
      </c>
      <c r="U53" s="81">
        <v>27</v>
      </c>
    </row>
    <row r="54" spans="1:21" s="116" customFormat="1" hidden="1">
      <c r="A54" s="116" t="str">
        <f>+mga!E15</f>
        <v>1.3.2 Articular, fortalecer, consolidar y proyectar eventos de circulación artística y cultural.</v>
      </c>
      <c r="B54" s="116" t="str">
        <f>+mga!C14</f>
        <v>F.3 Servicio de promoción de actividades culturales</v>
      </c>
      <c r="C54" s="117" t="s">
        <v>394</v>
      </c>
      <c r="D54" s="118" t="s">
        <v>395</v>
      </c>
      <c r="E54" s="118" t="s">
        <v>396</v>
      </c>
      <c r="F54" s="117" t="s">
        <v>189</v>
      </c>
      <c r="G54" s="119">
        <v>9810000</v>
      </c>
      <c r="H54" s="117" t="s">
        <v>192</v>
      </c>
      <c r="I54" s="118" t="s">
        <v>370</v>
      </c>
      <c r="J54" s="117">
        <v>3499</v>
      </c>
      <c r="K54" s="120">
        <v>45041</v>
      </c>
      <c r="L54" s="68">
        <v>0</v>
      </c>
      <c r="M54" s="68">
        <v>0</v>
      </c>
      <c r="N54" s="68">
        <v>9810000</v>
      </c>
      <c r="O54" s="117">
        <v>1801</v>
      </c>
      <c r="P54" s="121">
        <v>45002</v>
      </c>
      <c r="Q54" s="122">
        <v>9810000</v>
      </c>
      <c r="R54" s="117">
        <v>1007411090</v>
      </c>
      <c r="S54" s="118" t="s">
        <v>371</v>
      </c>
      <c r="T54" s="118" t="s">
        <v>245</v>
      </c>
      <c r="U54" s="117">
        <v>27</v>
      </c>
    </row>
    <row r="55" spans="1:21" s="124" customFormat="1">
      <c r="A55" s="124" t="str">
        <f>+mga!E23</f>
        <v>1.1.3 Personal profesional y de apoyo a la gestión</v>
      </c>
      <c r="B55" s="124" t="str">
        <f>+mga!C21</f>
        <v xml:space="preserve">1.1 Servicio de apoyo al proceso de formación artística y cultural simifarte </v>
      </c>
      <c r="C55" s="125" t="s">
        <v>397</v>
      </c>
      <c r="D55" s="126" t="s">
        <v>398</v>
      </c>
      <c r="E55" s="126" t="s">
        <v>399</v>
      </c>
      <c r="F55" s="125" t="s">
        <v>189</v>
      </c>
      <c r="G55" s="127">
        <v>10020000</v>
      </c>
      <c r="H55" s="125" t="s">
        <v>194</v>
      </c>
      <c r="I55" s="126" t="s">
        <v>345</v>
      </c>
      <c r="J55" s="125">
        <v>3527</v>
      </c>
      <c r="K55" s="128">
        <v>45042</v>
      </c>
      <c r="L55" s="68">
        <v>0</v>
      </c>
      <c r="M55" s="68">
        <v>0</v>
      </c>
      <c r="N55" s="68">
        <v>10020000</v>
      </c>
      <c r="O55" s="125">
        <v>2098</v>
      </c>
      <c r="P55" s="129">
        <v>45026</v>
      </c>
      <c r="Q55" s="130">
        <v>10020000</v>
      </c>
      <c r="R55" s="125">
        <v>1110542466</v>
      </c>
      <c r="S55" s="126" t="s">
        <v>346</v>
      </c>
      <c r="T55" s="126" t="s">
        <v>245</v>
      </c>
      <c r="U55" s="125">
        <v>27</v>
      </c>
    </row>
    <row r="56" spans="1:21" s="80" customFormat="1" hidden="1">
      <c r="A56" s="80" t="str">
        <f>+mga!E5</f>
        <v>1.1.4 realizar talleres de extensión cultural y personal bibliotecario.</v>
      </c>
      <c r="B56" s="80" t="str">
        <f>+mga!C2</f>
        <v>1.1 Bibliotecas modificadas</v>
      </c>
      <c r="C56" s="81" t="s">
        <v>400</v>
      </c>
      <c r="D56" s="17" t="s">
        <v>401</v>
      </c>
      <c r="E56" s="17" t="s">
        <v>402</v>
      </c>
      <c r="F56" s="81" t="s">
        <v>189</v>
      </c>
      <c r="G56" s="82">
        <v>11445000</v>
      </c>
      <c r="H56" s="81" t="s">
        <v>194</v>
      </c>
      <c r="I56" s="17" t="s">
        <v>387</v>
      </c>
      <c r="J56" s="81">
        <v>3627</v>
      </c>
      <c r="K56" s="83">
        <v>45051</v>
      </c>
      <c r="L56" s="68">
        <v>1635000</v>
      </c>
      <c r="M56" s="68">
        <v>0</v>
      </c>
      <c r="N56" s="68">
        <v>9810000</v>
      </c>
      <c r="O56" s="81">
        <v>2105</v>
      </c>
      <c r="P56" s="84">
        <v>45026</v>
      </c>
      <c r="Q56" s="85">
        <v>11445000</v>
      </c>
      <c r="R56" s="81">
        <v>52050518</v>
      </c>
      <c r="S56" s="17" t="s">
        <v>346</v>
      </c>
      <c r="T56" s="17" t="s">
        <v>245</v>
      </c>
      <c r="U56" s="81">
        <v>27</v>
      </c>
    </row>
    <row r="57" spans="1:21" s="80" customFormat="1" hidden="1">
      <c r="A57" s="80" t="str">
        <f>+mga!E5</f>
        <v>1.1.4 realizar talleres de extensión cultural y personal bibliotecario.</v>
      </c>
      <c r="B57" s="80" t="str">
        <f>+mga!C2</f>
        <v>1.1 Bibliotecas modificadas</v>
      </c>
      <c r="C57" s="81" t="s">
        <v>403</v>
      </c>
      <c r="D57" s="17" t="s">
        <v>404</v>
      </c>
      <c r="E57" s="17" t="s">
        <v>405</v>
      </c>
      <c r="F57" s="81" t="s">
        <v>189</v>
      </c>
      <c r="G57" s="82">
        <v>11445000</v>
      </c>
      <c r="H57" s="81" t="s">
        <v>194</v>
      </c>
      <c r="I57" s="17" t="s">
        <v>387</v>
      </c>
      <c r="J57" s="81">
        <v>3661</v>
      </c>
      <c r="K57" s="83">
        <v>45054</v>
      </c>
      <c r="L57" s="68">
        <v>0</v>
      </c>
      <c r="M57" s="68">
        <v>0</v>
      </c>
      <c r="N57" s="68">
        <v>11445000</v>
      </c>
      <c r="O57" s="81">
        <v>2106</v>
      </c>
      <c r="P57" s="84">
        <v>45026</v>
      </c>
      <c r="Q57" s="85">
        <v>11445000</v>
      </c>
      <c r="R57" s="81">
        <v>1110583833</v>
      </c>
      <c r="S57" s="17" t="s">
        <v>346</v>
      </c>
      <c r="T57" s="17" t="s">
        <v>245</v>
      </c>
      <c r="U57" s="81">
        <v>27</v>
      </c>
    </row>
    <row r="58" spans="1:21" s="116" customFormat="1" hidden="1">
      <c r="A58" s="116" t="str">
        <f>+mga!E15</f>
        <v>1.3.2 Articular, fortalecer, consolidar y proyectar eventos de circulación artística y cultural.</v>
      </c>
      <c r="B58" s="116" t="str">
        <f>+mga!C14</f>
        <v>F.3 Servicio de promoción de actividades culturales</v>
      </c>
      <c r="C58" s="117" t="s">
        <v>406</v>
      </c>
      <c r="D58" s="118" t="s">
        <v>407</v>
      </c>
      <c r="E58" s="118" t="s">
        <v>408</v>
      </c>
      <c r="F58" s="117" t="s">
        <v>189</v>
      </c>
      <c r="G58" s="119">
        <v>16062000</v>
      </c>
      <c r="H58" s="117" t="s">
        <v>192</v>
      </c>
      <c r="I58" s="118" t="s">
        <v>370</v>
      </c>
      <c r="J58" s="117">
        <v>3664</v>
      </c>
      <c r="K58" s="120">
        <v>45054</v>
      </c>
      <c r="L58" s="68">
        <v>0</v>
      </c>
      <c r="M58" s="68">
        <v>0</v>
      </c>
      <c r="N58" s="68">
        <v>16062000</v>
      </c>
      <c r="O58" s="117">
        <v>2230</v>
      </c>
      <c r="P58" s="121">
        <v>45033</v>
      </c>
      <c r="Q58" s="122">
        <v>16062000</v>
      </c>
      <c r="R58" s="117">
        <v>28558952</v>
      </c>
      <c r="S58" s="118" t="s">
        <v>371</v>
      </c>
      <c r="T58" s="118" t="s">
        <v>245</v>
      </c>
      <c r="U58" s="117">
        <v>27</v>
      </c>
    </row>
    <row r="59" spans="1:21" s="124" customFormat="1">
      <c r="A59" s="124" t="str">
        <f>+mga!E23</f>
        <v>1.1.3 Personal profesional y de apoyo a la gestión</v>
      </c>
      <c r="B59" s="124" t="str">
        <f>+mga!C21</f>
        <v xml:space="preserve">1.1 Servicio de apoyo al proceso de formación artística y cultural simifarte </v>
      </c>
      <c r="C59" s="125" t="s">
        <v>409</v>
      </c>
      <c r="D59" s="126" t="s">
        <v>410</v>
      </c>
      <c r="E59" s="126" t="s">
        <v>411</v>
      </c>
      <c r="F59" s="125" t="s">
        <v>189</v>
      </c>
      <c r="G59" s="127">
        <v>18000000</v>
      </c>
      <c r="H59" s="125" t="s">
        <v>196</v>
      </c>
      <c r="I59" s="126" t="s">
        <v>345</v>
      </c>
      <c r="J59" s="125">
        <v>3658</v>
      </c>
      <c r="K59" s="128">
        <v>45054</v>
      </c>
      <c r="L59" s="68">
        <v>0</v>
      </c>
      <c r="M59" s="68">
        <v>0</v>
      </c>
      <c r="N59" s="68">
        <v>18000000</v>
      </c>
      <c r="O59" s="125">
        <v>2523</v>
      </c>
      <c r="P59" s="129">
        <v>45048</v>
      </c>
      <c r="Q59" s="130">
        <v>18000000</v>
      </c>
      <c r="R59" s="125">
        <v>28554157</v>
      </c>
      <c r="S59" s="126" t="s">
        <v>350</v>
      </c>
      <c r="T59" s="126" t="s">
        <v>412</v>
      </c>
      <c r="U59" s="125">
        <v>27</v>
      </c>
    </row>
    <row r="60" spans="1:21" s="124" customFormat="1">
      <c r="A60" s="124" t="str">
        <f>+mga!E15</f>
        <v>1.3.2 Articular, fortalecer, consolidar y proyectar eventos de circulación artística y cultural.</v>
      </c>
      <c r="B60" s="124" t="str">
        <f>+mga!C21</f>
        <v xml:space="preserve">1.1 Servicio de apoyo al proceso de formación artística y cultural simifarte </v>
      </c>
      <c r="C60" s="125" t="s">
        <v>413</v>
      </c>
      <c r="D60" s="126" t="s">
        <v>414</v>
      </c>
      <c r="E60" s="126" t="s">
        <v>415</v>
      </c>
      <c r="F60" s="125" t="s">
        <v>189</v>
      </c>
      <c r="G60" s="127">
        <v>20300000</v>
      </c>
      <c r="H60" s="125" t="s">
        <v>194</v>
      </c>
      <c r="I60" s="126" t="s">
        <v>345</v>
      </c>
      <c r="J60" s="125">
        <v>3671</v>
      </c>
      <c r="K60" s="128">
        <v>45055</v>
      </c>
      <c r="L60" s="68">
        <v>0</v>
      </c>
      <c r="M60" s="68">
        <v>0</v>
      </c>
      <c r="N60" s="68">
        <v>20300000</v>
      </c>
      <c r="O60" s="125">
        <v>2100</v>
      </c>
      <c r="P60" s="129">
        <v>45026</v>
      </c>
      <c r="Q60" s="130">
        <v>20300000</v>
      </c>
      <c r="R60" s="125">
        <v>14295172</v>
      </c>
      <c r="S60" s="126" t="s">
        <v>346</v>
      </c>
      <c r="T60" s="126" t="s">
        <v>245</v>
      </c>
      <c r="U60" s="125">
        <v>27</v>
      </c>
    </row>
    <row r="61" spans="1:21" s="116" customFormat="1" hidden="1">
      <c r="A61" s="116" t="str">
        <f>+mga!E15</f>
        <v>1.3.2 Articular, fortalecer, consolidar y proyectar eventos de circulación artística y cultural.</v>
      </c>
      <c r="B61" s="116" t="str">
        <f>+mga!C14</f>
        <v>F.3 Servicio de promoción de actividades culturales</v>
      </c>
      <c r="C61" s="117" t="s">
        <v>416</v>
      </c>
      <c r="D61" s="118" t="s">
        <v>417</v>
      </c>
      <c r="E61" s="118" t="s">
        <v>418</v>
      </c>
      <c r="F61" s="117" t="s">
        <v>189</v>
      </c>
      <c r="G61" s="119">
        <v>9810000</v>
      </c>
      <c r="H61" s="117" t="s">
        <v>194</v>
      </c>
      <c r="I61" s="118" t="s">
        <v>370</v>
      </c>
      <c r="J61" s="117">
        <v>3684</v>
      </c>
      <c r="K61" s="120">
        <v>45055</v>
      </c>
      <c r="L61" s="68">
        <v>1635000</v>
      </c>
      <c r="M61" s="68">
        <v>0</v>
      </c>
      <c r="N61" s="68">
        <v>8175000</v>
      </c>
      <c r="O61" s="117">
        <v>2384</v>
      </c>
      <c r="P61" s="121">
        <v>45041</v>
      </c>
      <c r="Q61" s="122">
        <v>10020000</v>
      </c>
      <c r="R61" s="117">
        <v>93404465</v>
      </c>
      <c r="S61" s="118" t="s">
        <v>346</v>
      </c>
      <c r="T61" s="118" t="s">
        <v>245</v>
      </c>
      <c r="U61" s="117">
        <v>27</v>
      </c>
    </row>
    <row r="62" spans="1:21" s="116" customFormat="1" hidden="1">
      <c r="A62" s="116" t="str">
        <f>+mga!E15</f>
        <v>1.3.2 Articular, fortalecer, consolidar y proyectar eventos de circulación artística y cultural.</v>
      </c>
      <c r="B62" s="116" t="str">
        <f>+mga!C14</f>
        <v>F.3 Servicio de promoción de actividades culturales</v>
      </c>
      <c r="C62" s="117" t="s">
        <v>419</v>
      </c>
      <c r="D62" s="118" t="s">
        <v>420</v>
      </c>
      <c r="E62" s="118" t="s">
        <v>421</v>
      </c>
      <c r="F62" s="117" t="s">
        <v>189</v>
      </c>
      <c r="G62" s="119">
        <v>21600000</v>
      </c>
      <c r="H62" s="117" t="s">
        <v>198</v>
      </c>
      <c r="I62" s="118" t="s">
        <v>370</v>
      </c>
      <c r="J62" s="117">
        <v>3685</v>
      </c>
      <c r="K62" s="120">
        <v>45055</v>
      </c>
      <c r="L62" s="68">
        <v>3600000</v>
      </c>
      <c r="M62" s="68">
        <v>0</v>
      </c>
      <c r="N62" s="68">
        <v>18000000</v>
      </c>
      <c r="O62" s="117">
        <v>2385</v>
      </c>
      <c r="P62" s="121">
        <v>45041</v>
      </c>
      <c r="Q62" s="122">
        <v>21600000</v>
      </c>
      <c r="R62" s="117">
        <v>1110555031</v>
      </c>
      <c r="S62" s="118" t="s">
        <v>363</v>
      </c>
      <c r="T62" s="118" t="s">
        <v>245</v>
      </c>
      <c r="U62" s="117">
        <v>27</v>
      </c>
    </row>
    <row r="63" spans="1:21" s="116" customFormat="1" hidden="1">
      <c r="A63" s="116" t="str">
        <f>+mga!E15</f>
        <v>1.3.2 Articular, fortalecer, consolidar y proyectar eventos de circulación artística y cultural.</v>
      </c>
      <c r="B63" s="116" t="str">
        <f>+mga!C14</f>
        <v>F.3 Servicio de promoción de actividades culturales</v>
      </c>
      <c r="C63" s="117" t="s">
        <v>422</v>
      </c>
      <c r="D63" s="118" t="s">
        <v>423</v>
      </c>
      <c r="E63" s="118" t="s">
        <v>424</v>
      </c>
      <c r="F63" s="117" t="s">
        <v>189</v>
      </c>
      <c r="G63" s="119">
        <v>250000000</v>
      </c>
      <c r="H63" s="117" t="s">
        <v>192</v>
      </c>
      <c r="I63" s="118" t="s">
        <v>370</v>
      </c>
      <c r="J63" s="117">
        <v>3782</v>
      </c>
      <c r="K63" s="120">
        <v>45061</v>
      </c>
      <c r="L63" s="68">
        <v>100000000</v>
      </c>
      <c r="M63" s="68">
        <v>0</v>
      </c>
      <c r="N63" s="68">
        <v>150000000</v>
      </c>
      <c r="O63" s="117">
        <v>2118</v>
      </c>
      <c r="P63" s="121">
        <v>45026</v>
      </c>
      <c r="Q63" s="122">
        <v>250000000</v>
      </c>
      <c r="R63" s="117">
        <v>890700622</v>
      </c>
      <c r="S63" s="118" t="s">
        <v>371</v>
      </c>
      <c r="T63" s="118" t="s">
        <v>245</v>
      </c>
      <c r="U63" s="117">
        <v>27</v>
      </c>
    </row>
    <row r="64" spans="1:21" s="124" customFormat="1">
      <c r="A64" s="124" t="str">
        <f>+mga!E23</f>
        <v>1.1.3 Personal profesional y de apoyo a la gestión</v>
      </c>
      <c r="B64" s="124" t="str">
        <f>+mga!C21</f>
        <v xml:space="preserve">1.1 Servicio de apoyo al proceso de formación artística y cultural simifarte </v>
      </c>
      <c r="C64" s="125" t="s">
        <v>425</v>
      </c>
      <c r="D64" s="126" t="s">
        <v>426</v>
      </c>
      <c r="E64" s="126" t="s">
        <v>427</v>
      </c>
      <c r="F64" s="125" t="s">
        <v>189</v>
      </c>
      <c r="G64" s="127">
        <v>17850000</v>
      </c>
      <c r="H64" s="125" t="s">
        <v>194</v>
      </c>
      <c r="I64" s="126" t="s">
        <v>345</v>
      </c>
      <c r="J64" s="125">
        <v>3784</v>
      </c>
      <c r="K64" s="128">
        <v>45061</v>
      </c>
      <c r="L64" s="68">
        <v>0</v>
      </c>
      <c r="M64" s="68">
        <v>0</v>
      </c>
      <c r="N64" s="68">
        <v>17850000</v>
      </c>
      <c r="O64" s="125">
        <v>2099</v>
      </c>
      <c r="P64" s="129">
        <v>45026</v>
      </c>
      <c r="Q64" s="130">
        <v>17850000</v>
      </c>
      <c r="R64" s="125">
        <v>93391257</v>
      </c>
      <c r="S64" s="126" t="s">
        <v>346</v>
      </c>
      <c r="T64" s="126" t="s">
        <v>245</v>
      </c>
      <c r="U64" s="125">
        <v>27</v>
      </c>
    </row>
    <row r="65" spans="1:21" s="124" customFormat="1">
      <c r="A65" s="124" t="str">
        <f>+mga!E23</f>
        <v>1.1.3 Personal profesional y de apoyo a la gestión</v>
      </c>
      <c r="B65" s="124" t="str">
        <f>+mga!C21</f>
        <v xml:space="preserve">1.1 Servicio de apoyo al proceso de formación artística y cultural simifarte </v>
      </c>
      <c r="C65" s="125" t="s">
        <v>428</v>
      </c>
      <c r="D65" s="126" t="s">
        <v>429</v>
      </c>
      <c r="E65" s="126" t="s">
        <v>430</v>
      </c>
      <c r="F65" s="125" t="s">
        <v>189</v>
      </c>
      <c r="G65" s="127">
        <v>10020000</v>
      </c>
      <c r="H65" s="125" t="s">
        <v>194</v>
      </c>
      <c r="I65" s="126" t="s">
        <v>345</v>
      </c>
      <c r="J65" s="125">
        <v>3802</v>
      </c>
      <c r="K65" s="128">
        <v>45061</v>
      </c>
      <c r="L65" s="68">
        <v>0</v>
      </c>
      <c r="M65" s="68">
        <v>0</v>
      </c>
      <c r="N65" s="68">
        <v>10020000</v>
      </c>
      <c r="O65" s="125">
        <v>2097</v>
      </c>
      <c r="P65" s="129">
        <v>45026</v>
      </c>
      <c r="Q65" s="130">
        <v>10020000</v>
      </c>
      <c r="R65" s="125">
        <v>1088276459</v>
      </c>
      <c r="S65" s="126" t="s">
        <v>346</v>
      </c>
      <c r="T65" s="126" t="s">
        <v>245</v>
      </c>
      <c r="U65" s="125">
        <v>27</v>
      </c>
    </row>
    <row r="66" spans="1:21" s="124" customFormat="1">
      <c r="A66" s="124" t="str">
        <f>+mga!E23</f>
        <v>1.1.3 Personal profesional y de apoyo a la gestión</v>
      </c>
      <c r="B66" s="124" t="str">
        <f>+mga!C21</f>
        <v xml:space="preserve">1.1 Servicio de apoyo al proceso de formación artística y cultural simifarte </v>
      </c>
      <c r="C66" s="125" t="s">
        <v>431</v>
      </c>
      <c r="D66" s="126" t="s">
        <v>432</v>
      </c>
      <c r="E66" s="126" t="s">
        <v>433</v>
      </c>
      <c r="F66" s="125" t="s">
        <v>189</v>
      </c>
      <c r="G66" s="127">
        <v>11445000</v>
      </c>
      <c r="H66" s="125" t="s">
        <v>194</v>
      </c>
      <c r="I66" s="126" t="s">
        <v>345</v>
      </c>
      <c r="J66" s="125">
        <v>3785</v>
      </c>
      <c r="K66" s="128">
        <v>45061</v>
      </c>
      <c r="L66" s="68">
        <v>0</v>
      </c>
      <c r="M66" s="68">
        <v>0</v>
      </c>
      <c r="N66" s="68">
        <v>11445000</v>
      </c>
      <c r="O66" s="125">
        <v>2231</v>
      </c>
      <c r="P66" s="129">
        <v>45033</v>
      </c>
      <c r="Q66" s="130">
        <v>11445000</v>
      </c>
      <c r="R66" s="125">
        <v>1006129669</v>
      </c>
      <c r="S66" s="126" t="s">
        <v>346</v>
      </c>
      <c r="T66" s="126" t="s">
        <v>245</v>
      </c>
      <c r="U66" s="125">
        <v>27</v>
      </c>
    </row>
    <row r="67" spans="1:21" s="116" customFormat="1" hidden="1">
      <c r="A67" s="116" t="str">
        <f>+mga!E15</f>
        <v>1.3.2 Articular, fortalecer, consolidar y proyectar eventos de circulación artística y cultural.</v>
      </c>
      <c r="B67" s="116" t="str">
        <f>+mga!C14</f>
        <v>F.3 Servicio de promoción de actividades culturales</v>
      </c>
      <c r="C67" s="117" t="s">
        <v>434</v>
      </c>
      <c r="D67" s="118" t="s">
        <v>435</v>
      </c>
      <c r="E67" s="118" t="s">
        <v>436</v>
      </c>
      <c r="F67" s="117" t="s">
        <v>189</v>
      </c>
      <c r="G67" s="119">
        <v>29750000</v>
      </c>
      <c r="H67" s="117" t="s">
        <v>198</v>
      </c>
      <c r="I67" s="118" t="s">
        <v>370</v>
      </c>
      <c r="J67" s="117">
        <v>3829</v>
      </c>
      <c r="K67" s="120">
        <v>45062</v>
      </c>
      <c r="L67" s="68">
        <v>4250000</v>
      </c>
      <c r="M67" s="68">
        <v>0</v>
      </c>
      <c r="N67" s="68">
        <v>25500000</v>
      </c>
      <c r="O67" s="117">
        <v>2383</v>
      </c>
      <c r="P67" s="121">
        <v>45041</v>
      </c>
      <c r="Q67" s="122">
        <v>29750000</v>
      </c>
      <c r="R67" s="117">
        <v>1110489182</v>
      </c>
      <c r="S67" s="118" t="s">
        <v>363</v>
      </c>
      <c r="T67" s="118" t="s">
        <v>245</v>
      </c>
      <c r="U67" s="117">
        <v>27</v>
      </c>
    </row>
    <row r="68" spans="1:21" s="116" customFormat="1" hidden="1">
      <c r="A68" s="116" t="str">
        <f>+mga!E15</f>
        <v>1.3.2 Articular, fortalecer, consolidar y proyectar eventos de circulación artística y cultural.</v>
      </c>
      <c r="B68" s="116" t="str">
        <f>+mga!C14</f>
        <v>F.3 Servicio de promoción de actividades culturales</v>
      </c>
      <c r="C68" s="117" t="s">
        <v>437</v>
      </c>
      <c r="D68" s="118" t="s">
        <v>438</v>
      </c>
      <c r="E68" s="118" t="s">
        <v>439</v>
      </c>
      <c r="F68" s="117" t="s">
        <v>189</v>
      </c>
      <c r="G68" s="119">
        <v>17850000</v>
      </c>
      <c r="H68" s="117" t="s">
        <v>198</v>
      </c>
      <c r="I68" s="118" t="s">
        <v>370</v>
      </c>
      <c r="J68" s="117">
        <v>3832</v>
      </c>
      <c r="K68" s="120">
        <v>45062</v>
      </c>
      <c r="L68" s="68">
        <v>0</v>
      </c>
      <c r="M68" s="68">
        <v>0</v>
      </c>
      <c r="N68" s="68">
        <v>17850000</v>
      </c>
      <c r="O68" s="117">
        <v>2382</v>
      </c>
      <c r="P68" s="121">
        <v>45041</v>
      </c>
      <c r="Q68" s="122">
        <v>17850000</v>
      </c>
      <c r="R68" s="117">
        <v>1110579813</v>
      </c>
      <c r="S68" s="118" t="s">
        <v>363</v>
      </c>
      <c r="T68" s="118" t="s">
        <v>245</v>
      </c>
      <c r="U68" s="117">
        <v>27</v>
      </c>
    </row>
    <row r="69" spans="1:21" s="116" customFormat="1" hidden="1">
      <c r="A69" s="116" t="str">
        <f>+mga!E15</f>
        <v>1.3.2 Articular, fortalecer, consolidar y proyectar eventos de circulación artística y cultural.</v>
      </c>
      <c r="B69" s="116" t="str">
        <f>+mga!C14</f>
        <v>F.3 Servicio de promoción de actividades culturales</v>
      </c>
      <c r="C69" s="117" t="s">
        <v>440</v>
      </c>
      <c r="D69" s="118" t="s">
        <v>441</v>
      </c>
      <c r="E69" s="118" t="s">
        <v>442</v>
      </c>
      <c r="F69" s="117" t="s">
        <v>189</v>
      </c>
      <c r="G69" s="119">
        <v>9810000</v>
      </c>
      <c r="H69" s="117" t="s">
        <v>192</v>
      </c>
      <c r="I69" s="118" t="s">
        <v>370</v>
      </c>
      <c r="J69" s="117">
        <v>3973</v>
      </c>
      <c r="K69" s="120">
        <v>45071</v>
      </c>
      <c r="L69" s="68">
        <v>0</v>
      </c>
      <c r="M69" s="68">
        <v>0</v>
      </c>
      <c r="N69" s="68">
        <v>9810000</v>
      </c>
      <c r="O69" s="117">
        <v>1763</v>
      </c>
      <c r="P69" s="121">
        <v>45001</v>
      </c>
      <c r="Q69" s="122">
        <v>9810000</v>
      </c>
      <c r="R69" s="117">
        <v>93409722</v>
      </c>
      <c r="S69" s="118" t="s">
        <v>371</v>
      </c>
      <c r="T69" s="118" t="s">
        <v>245</v>
      </c>
      <c r="U69" s="117">
        <v>27</v>
      </c>
    </row>
    <row r="70" spans="1:21" s="116" customFormat="1" hidden="1">
      <c r="A70" s="116" t="str">
        <f>+mga!E15</f>
        <v>1.3.2 Articular, fortalecer, consolidar y proyectar eventos de circulación artística y cultural.</v>
      </c>
      <c r="B70" s="116" t="str">
        <f>+mga!C14</f>
        <v>F.3 Servicio de promoción de actividades culturales</v>
      </c>
      <c r="C70" s="117" t="s">
        <v>443</v>
      </c>
      <c r="D70" s="118" t="s">
        <v>444</v>
      </c>
      <c r="E70" s="118" t="s">
        <v>445</v>
      </c>
      <c r="F70" s="117" t="s">
        <v>189</v>
      </c>
      <c r="G70" s="119">
        <v>1640000000</v>
      </c>
      <c r="H70" s="117" t="s">
        <v>194</v>
      </c>
      <c r="I70" s="118" t="s">
        <v>370</v>
      </c>
      <c r="J70" s="117">
        <v>4010</v>
      </c>
      <c r="K70" s="120">
        <v>45072</v>
      </c>
      <c r="L70" s="68">
        <v>673188634</v>
      </c>
      <c r="M70" s="68">
        <v>0</v>
      </c>
      <c r="N70" s="68">
        <v>966811366</v>
      </c>
      <c r="O70" s="117">
        <v>1978</v>
      </c>
      <c r="P70" s="121">
        <v>45013</v>
      </c>
      <c r="Q70" s="122">
        <v>2700000000</v>
      </c>
      <c r="R70" s="117">
        <v>809012539</v>
      </c>
      <c r="S70" s="118" t="s">
        <v>346</v>
      </c>
      <c r="T70" s="118" t="s">
        <v>245</v>
      </c>
      <c r="U70" s="117">
        <v>27</v>
      </c>
    </row>
    <row r="71" spans="1:21" s="116" customFormat="1" hidden="1">
      <c r="A71" s="116" t="str">
        <f>+mga!E15</f>
        <v>1.3.2 Articular, fortalecer, consolidar y proyectar eventos de circulación artística y cultural.</v>
      </c>
      <c r="B71" s="116" t="str">
        <f>+mga!C14</f>
        <v>F.3 Servicio de promoción de actividades culturales</v>
      </c>
      <c r="C71" s="117" t="s">
        <v>443</v>
      </c>
      <c r="D71" s="118" t="s">
        <v>444</v>
      </c>
      <c r="E71" s="118" t="s">
        <v>445</v>
      </c>
      <c r="F71" s="117" t="s">
        <v>189</v>
      </c>
      <c r="G71" s="119">
        <v>340500000</v>
      </c>
      <c r="H71" s="117" t="s">
        <v>196</v>
      </c>
      <c r="I71" s="118" t="s">
        <v>370</v>
      </c>
      <c r="J71" s="117">
        <v>4010</v>
      </c>
      <c r="K71" s="120">
        <v>45072</v>
      </c>
      <c r="L71" s="68">
        <v>0</v>
      </c>
      <c r="M71" s="68">
        <v>0</v>
      </c>
      <c r="N71" s="68">
        <v>340500000</v>
      </c>
      <c r="O71" s="117">
        <v>1978</v>
      </c>
      <c r="P71" s="121">
        <v>45013</v>
      </c>
      <c r="Q71" s="122">
        <v>2700000000</v>
      </c>
      <c r="R71" s="117">
        <v>809012539</v>
      </c>
      <c r="S71" s="118" t="s">
        <v>350</v>
      </c>
      <c r="T71" s="118" t="s">
        <v>245</v>
      </c>
      <c r="U71" s="117">
        <v>27</v>
      </c>
    </row>
    <row r="72" spans="1:21" s="116" customFormat="1" hidden="1">
      <c r="A72" s="116" t="str">
        <f>+mga!E15</f>
        <v>1.3.2 Articular, fortalecer, consolidar y proyectar eventos de circulación artística y cultural.</v>
      </c>
      <c r="B72" s="116" t="str">
        <f>+mga!C14</f>
        <v>F.3 Servicio de promoción de actividades culturales</v>
      </c>
      <c r="C72" s="117" t="s">
        <v>443</v>
      </c>
      <c r="D72" s="118" t="s">
        <v>444</v>
      </c>
      <c r="E72" s="118" t="s">
        <v>445</v>
      </c>
      <c r="F72" s="117" t="s">
        <v>189</v>
      </c>
      <c r="G72" s="119">
        <v>710325000</v>
      </c>
      <c r="H72" s="117" t="s">
        <v>198</v>
      </c>
      <c r="I72" s="118" t="s">
        <v>370</v>
      </c>
      <c r="J72" s="117">
        <v>4010</v>
      </c>
      <c r="K72" s="120">
        <v>45072</v>
      </c>
      <c r="L72" s="68">
        <v>0</v>
      </c>
      <c r="M72" s="68">
        <v>0</v>
      </c>
      <c r="N72" s="68">
        <v>710325000</v>
      </c>
      <c r="O72" s="117">
        <v>1978</v>
      </c>
      <c r="P72" s="121">
        <v>45013</v>
      </c>
      <c r="Q72" s="122">
        <v>2700000000</v>
      </c>
      <c r="R72" s="117">
        <v>809012539</v>
      </c>
      <c r="S72" s="118" t="s">
        <v>363</v>
      </c>
      <c r="T72" s="118" t="s">
        <v>245</v>
      </c>
      <c r="U72" s="117">
        <v>27</v>
      </c>
    </row>
    <row r="73" spans="1:21" s="116" customFormat="1" hidden="1">
      <c r="A73" s="116" t="str">
        <f>+mga!E15</f>
        <v>1.3.2 Articular, fortalecer, consolidar y proyectar eventos de circulación artística y cultural.</v>
      </c>
      <c r="B73" s="116" t="str">
        <f>+mga!C14</f>
        <v>F.3 Servicio de promoción de actividades culturales</v>
      </c>
      <c r="C73" s="117" t="s">
        <v>443</v>
      </c>
      <c r="D73" s="118" t="s">
        <v>444</v>
      </c>
      <c r="E73" s="118" t="s">
        <v>445</v>
      </c>
      <c r="F73" s="117" t="s">
        <v>189</v>
      </c>
      <c r="G73" s="119">
        <v>9175000</v>
      </c>
      <c r="H73" s="117" t="s">
        <v>192</v>
      </c>
      <c r="I73" s="118" t="s">
        <v>370</v>
      </c>
      <c r="J73" s="117">
        <v>4010</v>
      </c>
      <c r="K73" s="120">
        <v>45072</v>
      </c>
      <c r="L73" s="68">
        <v>0</v>
      </c>
      <c r="M73" s="68">
        <v>0</v>
      </c>
      <c r="N73" s="68">
        <v>9175000</v>
      </c>
      <c r="O73" s="117">
        <v>1978</v>
      </c>
      <c r="P73" s="121">
        <v>45013</v>
      </c>
      <c r="Q73" s="122">
        <v>2700000000</v>
      </c>
      <c r="R73" s="117">
        <v>809012539</v>
      </c>
      <c r="S73" s="118" t="s">
        <v>371</v>
      </c>
      <c r="T73" s="118" t="s">
        <v>245</v>
      </c>
      <c r="U73" s="117">
        <v>27</v>
      </c>
    </row>
    <row r="74" spans="1:21" s="124" customFormat="1">
      <c r="A74" s="124" t="str">
        <f>+mga!E28</f>
        <v>2.1.4 Apoyo logístico para realizar la circulación de procesos formativo</v>
      </c>
      <c r="B74" s="124" t="str">
        <f>+mga!C25</f>
        <v>2.1 Servicio de educación formal al sector artístico y cultural EFAC</v>
      </c>
      <c r="C74" s="125" t="s">
        <v>443</v>
      </c>
      <c r="D74" s="126" t="s">
        <v>444</v>
      </c>
      <c r="E74" s="126" t="s">
        <v>445</v>
      </c>
      <c r="F74" s="125" t="s">
        <v>189</v>
      </c>
      <c r="G74" s="127">
        <v>150000000</v>
      </c>
      <c r="H74" s="125" t="s">
        <v>196</v>
      </c>
      <c r="I74" s="126" t="s">
        <v>345</v>
      </c>
      <c r="J74" s="125">
        <v>4010</v>
      </c>
      <c r="K74" s="128">
        <v>45072</v>
      </c>
      <c r="L74" s="68">
        <v>0</v>
      </c>
      <c r="M74" s="68">
        <v>0</v>
      </c>
      <c r="N74" s="68">
        <v>150000000</v>
      </c>
      <c r="O74" s="125">
        <v>1989</v>
      </c>
      <c r="P74" s="129">
        <v>45013</v>
      </c>
      <c r="Q74" s="130">
        <v>150000000</v>
      </c>
      <c r="R74" s="125">
        <v>809012539</v>
      </c>
      <c r="S74" s="126" t="s">
        <v>350</v>
      </c>
      <c r="T74" s="126" t="s">
        <v>245</v>
      </c>
      <c r="U74" s="125">
        <v>27</v>
      </c>
    </row>
    <row r="75" spans="1:21" s="124" customFormat="1">
      <c r="A75" s="124" t="str">
        <f>+mga!E23</f>
        <v>1.1.3 Personal profesional y de apoyo a la gestión</v>
      </c>
      <c r="B75" s="124" t="str">
        <f>+mga!C21</f>
        <v xml:space="preserve">1.1 Servicio de apoyo al proceso de formación artística y cultural simifarte </v>
      </c>
      <c r="C75" s="125" t="s">
        <v>446</v>
      </c>
      <c r="D75" s="126" t="s">
        <v>447</v>
      </c>
      <c r="E75" s="126" t="s">
        <v>448</v>
      </c>
      <c r="F75" s="125" t="s">
        <v>189</v>
      </c>
      <c r="G75" s="127">
        <v>15300000</v>
      </c>
      <c r="H75" s="125" t="s">
        <v>198</v>
      </c>
      <c r="I75" s="126" t="s">
        <v>345</v>
      </c>
      <c r="J75" s="125">
        <v>4004</v>
      </c>
      <c r="K75" s="128">
        <v>45072</v>
      </c>
      <c r="L75" s="68">
        <v>0</v>
      </c>
      <c r="M75" s="68">
        <v>0</v>
      </c>
      <c r="N75" s="68">
        <v>15300000</v>
      </c>
      <c r="O75" s="125">
        <v>2544</v>
      </c>
      <c r="P75" s="129">
        <v>45050</v>
      </c>
      <c r="Q75" s="130">
        <v>15300000</v>
      </c>
      <c r="R75" s="125">
        <v>93387010</v>
      </c>
      <c r="S75" s="126" t="s">
        <v>363</v>
      </c>
      <c r="T75" s="126" t="s">
        <v>245</v>
      </c>
      <c r="U75" s="125">
        <v>27</v>
      </c>
    </row>
    <row r="76" spans="1:21" s="124" customFormat="1">
      <c r="A76" s="124" t="str">
        <f>+mga!E23</f>
        <v>1.1.3 Personal profesional y de apoyo a la gestión</v>
      </c>
      <c r="B76" s="124" t="str">
        <f>+mga!C21</f>
        <v xml:space="preserve">1.1 Servicio de apoyo al proceso de formación artística y cultural simifarte </v>
      </c>
      <c r="C76" s="125" t="s">
        <v>449</v>
      </c>
      <c r="D76" s="126" t="s">
        <v>450</v>
      </c>
      <c r="E76" s="126" t="s">
        <v>451</v>
      </c>
      <c r="F76" s="125" t="s">
        <v>189</v>
      </c>
      <c r="G76" s="127">
        <v>12271000</v>
      </c>
      <c r="H76" s="125" t="s">
        <v>198</v>
      </c>
      <c r="I76" s="126" t="s">
        <v>345</v>
      </c>
      <c r="J76" s="125">
        <v>4202</v>
      </c>
      <c r="K76" s="128">
        <v>45077</v>
      </c>
      <c r="L76" s="68">
        <v>0</v>
      </c>
      <c r="M76" s="68">
        <v>0</v>
      </c>
      <c r="N76" s="68">
        <v>12271000</v>
      </c>
      <c r="O76" s="125">
        <v>2476</v>
      </c>
      <c r="P76" s="129">
        <v>45044</v>
      </c>
      <c r="Q76" s="130">
        <v>12271000</v>
      </c>
      <c r="R76" s="125">
        <v>1110599799</v>
      </c>
      <c r="S76" s="126" t="s">
        <v>363</v>
      </c>
      <c r="T76" s="126" t="s">
        <v>245</v>
      </c>
      <c r="U76" s="125">
        <v>27</v>
      </c>
    </row>
    <row r="77" spans="1:21" s="124" customFormat="1">
      <c r="A77" s="124" t="str">
        <f>+mga!E23</f>
        <v>1.1.3 Personal profesional y de apoyo a la gestión</v>
      </c>
      <c r="B77" s="124" t="str">
        <f>+mga!C21</f>
        <v xml:space="preserve">1.1 Servicio de apoyo al proceso de formación artística y cultural simifarte </v>
      </c>
      <c r="C77" s="125" t="s">
        <v>452</v>
      </c>
      <c r="D77" s="126" t="s">
        <v>453</v>
      </c>
      <c r="E77" s="126" t="s">
        <v>454</v>
      </c>
      <c r="F77" s="125" t="s">
        <v>189</v>
      </c>
      <c r="G77" s="127">
        <v>10020000</v>
      </c>
      <c r="H77" s="125" t="s">
        <v>194</v>
      </c>
      <c r="I77" s="126" t="s">
        <v>345</v>
      </c>
      <c r="J77" s="125">
        <v>4212</v>
      </c>
      <c r="K77" s="128">
        <v>45077</v>
      </c>
      <c r="L77" s="68">
        <v>0</v>
      </c>
      <c r="M77" s="68">
        <v>0</v>
      </c>
      <c r="N77" s="68">
        <v>10020000</v>
      </c>
      <c r="O77" s="125">
        <v>2546</v>
      </c>
      <c r="P77" s="129">
        <v>45050</v>
      </c>
      <c r="Q77" s="130">
        <v>10020000</v>
      </c>
      <c r="R77" s="125">
        <v>1090392585</v>
      </c>
      <c r="S77" s="126" t="s">
        <v>346</v>
      </c>
      <c r="T77" s="126" t="s">
        <v>245</v>
      </c>
      <c r="U77" s="125">
        <v>27</v>
      </c>
    </row>
    <row r="78" spans="1:21" s="80" customFormat="1" hidden="1">
      <c r="A78" s="80" t="str">
        <f>+mga!E2</f>
        <v>1.1.1 adecuar bibliotecas para el uso de nuevas Tecnologías de la información y la comunicación.</v>
      </c>
      <c r="B78" s="80" t="str">
        <f>+mga!C2</f>
        <v>1.1 Bibliotecas modificadas</v>
      </c>
      <c r="C78" s="81" t="s">
        <v>455</v>
      </c>
      <c r="D78" s="17" t="s">
        <v>456</v>
      </c>
      <c r="E78" s="17" t="s">
        <v>457</v>
      </c>
      <c r="F78" s="81" t="s">
        <v>458</v>
      </c>
      <c r="G78" s="82">
        <v>68008500</v>
      </c>
      <c r="H78" s="81" t="s">
        <v>194</v>
      </c>
      <c r="I78" s="17" t="s">
        <v>387</v>
      </c>
      <c r="J78" s="81">
        <v>4237</v>
      </c>
      <c r="K78" s="83">
        <v>45078</v>
      </c>
      <c r="L78" s="68">
        <v>0</v>
      </c>
      <c r="M78" s="68">
        <v>0</v>
      </c>
      <c r="N78" s="68">
        <v>68008500</v>
      </c>
      <c r="O78" s="81">
        <v>690</v>
      </c>
      <c r="P78" s="84">
        <v>44970</v>
      </c>
      <c r="Q78" s="85">
        <v>80000000</v>
      </c>
      <c r="R78" s="81">
        <v>900335352</v>
      </c>
      <c r="S78" s="17" t="s">
        <v>346</v>
      </c>
      <c r="T78" s="17" t="s">
        <v>245</v>
      </c>
      <c r="U78" s="81">
        <v>27</v>
      </c>
    </row>
    <row r="79" spans="1:21" s="116" customFormat="1" hidden="1">
      <c r="A79" s="116" t="str">
        <f>+mga!E15</f>
        <v>1.3.2 Articular, fortalecer, consolidar y proyectar eventos de circulación artística y cultural.</v>
      </c>
      <c r="B79" s="116" t="str">
        <f>+mga!C14</f>
        <v>F.3 Servicio de promoción de actividades culturales</v>
      </c>
      <c r="C79" s="117" t="s">
        <v>459</v>
      </c>
      <c r="D79" s="118" t="s">
        <v>460</v>
      </c>
      <c r="E79" s="118" t="s">
        <v>461</v>
      </c>
      <c r="F79" s="117" t="s">
        <v>189</v>
      </c>
      <c r="G79" s="119">
        <v>240000000</v>
      </c>
      <c r="H79" s="117" t="s">
        <v>194</v>
      </c>
      <c r="I79" s="118" t="s">
        <v>370</v>
      </c>
      <c r="J79" s="117">
        <v>4279</v>
      </c>
      <c r="K79" s="120">
        <v>45082</v>
      </c>
      <c r="L79" s="68">
        <v>216000000</v>
      </c>
      <c r="M79" s="68">
        <v>0</v>
      </c>
      <c r="N79" s="68">
        <v>24000000</v>
      </c>
      <c r="O79" s="117">
        <v>2606</v>
      </c>
      <c r="P79" s="121">
        <v>45055</v>
      </c>
      <c r="Q79" s="122">
        <v>240000000</v>
      </c>
      <c r="R79" s="117">
        <v>901018075</v>
      </c>
      <c r="S79" s="118" t="s">
        <v>346</v>
      </c>
      <c r="T79" s="118" t="s">
        <v>245</v>
      </c>
      <c r="U79" s="117">
        <v>27</v>
      </c>
    </row>
    <row r="80" spans="1:21" s="116" customFormat="1" hidden="1">
      <c r="A80" s="116" t="str">
        <f>+mga!E15</f>
        <v>1.3.2 Articular, fortalecer, consolidar y proyectar eventos de circulación artística y cultural.</v>
      </c>
      <c r="B80" s="116" t="str">
        <f>+mga!C14</f>
        <v>F.3 Servicio de promoción de actividades culturales</v>
      </c>
      <c r="C80" s="117" t="s">
        <v>462</v>
      </c>
      <c r="D80" s="118" t="s">
        <v>463</v>
      </c>
      <c r="E80" s="118" t="s">
        <v>445</v>
      </c>
      <c r="F80" s="117" t="s">
        <v>189</v>
      </c>
      <c r="G80" s="119">
        <v>5351350188</v>
      </c>
      <c r="H80" s="117" t="s">
        <v>192</v>
      </c>
      <c r="I80" s="118" t="s">
        <v>370</v>
      </c>
      <c r="J80" s="117">
        <v>4351</v>
      </c>
      <c r="K80" s="120">
        <v>45086</v>
      </c>
      <c r="L80" s="68">
        <v>0</v>
      </c>
      <c r="M80" s="68">
        <v>0</v>
      </c>
      <c r="N80" s="68">
        <v>5351350188</v>
      </c>
      <c r="O80" s="117">
        <v>2331</v>
      </c>
      <c r="P80" s="121">
        <v>45037</v>
      </c>
      <c r="Q80" s="122">
        <v>5439471152</v>
      </c>
      <c r="R80" s="117">
        <v>809012539</v>
      </c>
      <c r="S80" s="118" t="s">
        <v>371</v>
      </c>
      <c r="T80" s="118" t="s">
        <v>245</v>
      </c>
      <c r="U80" s="117">
        <v>27</v>
      </c>
    </row>
    <row r="81" spans="1:21" s="116" customFormat="1" hidden="1">
      <c r="A81" s="116" t="str">
        <f>+mga!E15</f>
        <v>1.3.2 Articular, fortalecer, consolidar y proyectar eventos de circulación artística y cultural.</v>
      </c>
      <c r="B81" s="116" t="str">
        <f>+mga!C14</f>
        <v>F.3 Servicio de promoción de actividades culturales</v>
      </c>
      <c r="C81" s="117" t="s">
        <v>462</v>
      </c>
      <c r="D81" s="118" t="s">
        <v>463</v>
      </c>
      <c r="E81" s="118" t="s">
        <v>445</v>
      </c>
      <c r="F81" s="117" t="s">
        <v>189</v>
      </c>
      <c r="G81" s="119">
        <v>76643925</v>
      </c>
      <c r="H81" s="117" t="s">
        <v>198</v>
      </c>
      <c r="I81" s="118" t="s">
        <v>370</v>
      </c>
      <c r="J81" s="117">
        <v>4351</v>
      </c>
      <c r="K81" s="120">
        <v>45086</v>
      </c>
      <c r="L81" s="68">
        <v>0</v>
      </c>
      <c r="M81" s="68">
        <v>0</v>
      </c>
      <c r="N81" s="68">
        <v>76643925</v>
      </c>
      <c r="O81" s="117">
        <v>2331</v>
      </c>
      <c r="P81" s="121">
        <v>45037</v>
      </c>
      <c r="Q81" s="122">
        <v>5439471152</v>
      </c>
      <c r="R81" s="117">
        <v>809012539</v>
      </c>
      <c r="S81" s="118" t="s">
        <v>363</v>
      </c>
      <c r="T81" s="118" t="s">
        <v>245</v>
      </c>
      <c r="U81" s="117">
        <v>27</v>
      </c>
    </row>
    <row r="82" spans="1:21" s="80" customFormat="1" hidden="1">
      <c r="A82" s="80" t="str">
        <f>+mga!E5</f>
        <v>1.1.4 realizar talleres de extensión cultural y personal bibliotecario.</v>
      </c>
      <c r="B82" s="80" t="str">
        <f>+mga!C2</f>
        <v>1.1 Bibliotecas modificadas</v>
      </c>
      <c r="C82" s="81" t="s">
        <v>464</v>
      </c>
      <c r="D82" s="17" t="s">
        <v>465</v>
      </c>
      <c r="E82" s="17" t="s">
        <v>466</v>
      </c>
      <c r="F82" s="81" t="s">
        <v>189</v>
      </c>
      <c r="G82" s="82">
        <v>9810000</v>
      </c>
      <c r="H82" s="81" t="s">
        <v>194</v>
      </c>
      <c r="I82" s="17" t="s">
        <v>387</v>
      </c>
      <c r="J82" s="81">
        <v>4475</v>
      </c>
      <c r="K82" s="83">
        <v>45092</v>
      </c>
      <c r="L82" s="68">
        <v>0</v>
      </c>
      <c r="M82" s="68">
        <v>0</v>
      </c>
      <c r="N82" s="68">
        <v>9810000</v>
      </c>
      <c r="O82" s="81">
        <v>2852</v>
      </c>
      <c r="P82" s="84">
        <v>45065</v>
      </c>
      <c r="Q82" s="85">
        <v>9810000</v>
      </c>
      <c r="R82" s="81">
        <v>65557079</v>
      </c>
      <c r="S82" s="17" t="s">
        <v>346</v>
      </c>
      <c r="T82" s="17" t="s">
        <v>245</v>
      </c>
      <c r="U82" s="81">
        <v>27</v>
      </c>
    </row>
    <row r="83" spans="1:21" s="124" customFormat="1">
      <c r="A83" s="124" t="str">
        <f>+mga!E23</f>
        <v>1.1.3 Personal profesional y de apoyo a la gestión</v>
      </c>
      <c r="B83" s="124" t="str">
        <f>+mga!C21</f>
        <v xml:space="preserve">1.1 Servicio de apoyo al proceso de formación artística y cultural simifarte </v>
      </c>
      <c r="C83" s="125" t="s">
        <v>467</v>
      </c>
      <c r="D83" s="126" t="s">
        <v>468</v>
      </c>
      <c r="E83" s="126" t="s">
        <v>469</v>
      </c>
      <c r="F83" s="125" t="s">
        <v>189</v>
      </c>
      <c r="G83" s="127">
        <v>17400495</v>
      </c>
      <c r="H83" s="125" t="s">
        <v>194</v>
      </c>
      <c r="I83" s="126" t="s">
        <v>345</v>
      </c>
      <c r="J83" s="125">
        <v>4505</v>
      </c>
      <c r="K83" s="128">
        <v>45098</v>
      </c>
      <c r="L83" s="68">
        <v>0</v>
      </c>
      <c r="M83" s="68">
        <v>0</v>
      </c>
      <c r="N83" s="68">
        <v>17400495</v>
      </c>
      <c r="O83" s="125">
        <v>2547</v>
      </c>
      <c r="P83" s="129">
        <v>45050</v>
      </c>
      <c r="Q83" s="130">
        <v>18739000</v>
      </c>
      <c r="R83" s="125">
        <v>1007428256</v>
      </c>
      <c r="S83" s="126" t="s">
        <v>346</v>
      </c>
      <c r="T83" s="126" t="s">
        <v>245</v>
      </c>
      <c r="U83" s="125">
        <v>27</v>
      </c>
    </row>
    <row r="84" spans="1:21" s="80" customFormat="1" hidden="1">
      <c r="A84" s="80" t="str">
        <f>+mga!E6</f>
        <v>1.1.5 Dotar con material bibliográfico y didácticos.</v>
      </c>
      <c r="B84" s="80" t="str">
        <f>+mga!C2</f>
        <v>1.1 Bibliotecas modificadas</v>
      </c>
      <c r="C84" s="81" t="s">
        <v>470</v>
      </c>
      <c r="D84" s="17" t="s">
        <v>471</v>
      </c>
      <c r="E84" s="17" t="s">
        <v>472</v>
      </c>
      <c r="F84" s="81" t="s">
        <v>473</v>
      </c>
      <c r="G84" s="82">
        <v>12221448</v>
      </c>
      <c r="H84" s="81" t="s">
        <v>196</v>
      </c>
      <c r="I84" s="17" t="s">
        <v>387</v>
      </c>
      <c r="J84" s="81">
        <v>4550</v>
      </c>
      <c r="K84" s="83">
        <v>45099</v>
      </c>
      <c r="L84" s="68">
        <v>0</v>
      </c>
      <c r="M84" s="68">
        <v>0</v>
      </c>
      <c r="N84" s="68">
        <v>12221448</v>
      </c>
      <c r="O84" s="81">
        <v>2262</v>
      </c>
      <c r="P84" s="84">
        <v>45034</v>
      </c>
      <c r="Q84" s="85">
        <v>20000000</v>
      </c>
      <c r="R84" s="81">
        <v>900491649</v>
      </c>
      <c r="S84" s="17" t="s">
        <v>350</v>
      </c>
      <c r="T84" s="17" t="s">
        <v>245</v>
      </c>
      <c r="U84" s="81">
        <v>27</v>
      </c>
    </row>
    <row r="85" spans="1:21" s="124" customFormat="1">
      <c r="A85" s="124" t="str">
        <f>+mga!E23</f>
        <v>1.1.3 Personal profesional y de apoyo a la gestión</v>
      </c>
      <c r="B85" s="124" t="str">
        <f>+mga!C21</f>
        <v xml:space="preserve">1.1 Servicio de apoyo al proceso de formación artística y cultural simifarte </v>
      </c>
      <c r="C85" s="125" t="s">
        <v>474</v>
      </c>
      <c r="D85" s="126" t="s">
        <v>475</v>
      </c>
      <c r="E85" s="126" t="s">
        <v>476</v>
      </c>
      <c r="F85" s="125" t="s">
        <v>189</v>
      </c>
      <c r="G85" s="127">
        <v>10464000</v>
      </c>
      <c r="H85" s="125" t="s">
        <v>194</v>
      </c>
      <c r="I85" s="126" t="s">
        <v>345</v>
      </c>
      <c r="J85" s="125">
        <v>4560</v>
      </c>
      <c r="K85" s="128">
        <v>45100</v>
      </c>
      <c r="L85" s="68">
        <v>0</v>
      </c>
      <c r="M85" s="68">
        <v>0</v>
      </c>
      <c r="N85" s="68">
        <v>10464000</v>
      </c>
      <c r="O85" s="125">
        <v>2101</v>
      </c>
      <c r="P85" s="129">
        <v>45026</v>
      </c>
      <c r="Q85" s="130">
        <v>11445000</v>
      </c>
      <c r="R85" s="125">
        <v>86007337</v>
      </c>
      <c r="S85" s="126" t="s">
        <v>346</v>
      </c>
      <c r="T85" s="126" t="s">
        <v>245</v>
      </c>
      <c r="U85" s="125">
        <v>27</v>
      </c>
    </row>
    <row r="86" spans="1:21" s="116" customFormat="1" hidden="1">
      <c r="A86" s="116" t="str">
        <f>+mga!E15</f>
        <v>1.3.2 Articular, fortalecer, consolidar y proyectar eventos de circulación artística y cultural.</v>
      </c>
      <c r="B86" s="116" t="str">
        <f>+mga!C14</f>
        <v>F.3 Servicio de promoción de actividades culturales</v>
      </c>
      <c r="C86" s="117" t="s">
        <v>477</v>
      </c>
      <c r="D86" s="118" t="s">
        <v>478</v>
      </c>
      <c r="E86" s="118" t="s">
        <v>479</v>
      </c>
      <c r="F86" s="117" t="s">
        <v>189</v>
      </c>
      <c r="G86" s="119">
        <v>60000000</v>
      </c>
      <c r="H86" s="117" t="s">
        <v>194</v>
      </c>
      <c r="I86" s="118" t="s">
        <v>370</v>
      </c>
      <c r="J86" s="117">
        <v>4559</v>
      </c>
      <c r="K86" s="120">
        <v>45100</v>
      </c>
      <c r="L86" s="68">
        <v>0</v>
      </c>
      <c r="M86" s="68">
        <v>0</v>
      </c>
      <c r="N86" s="68">
        <v>60000000</v>
      </c>
      <c r="O86" s="117">
        <v>2607</v>
      </c>
      <c r="P86" s="121">
        <v>45055</v>
      </c>
      <c r="Q86" s="122">
        <v>60000000</v>
      </c>
      <c r="R86" s="117">
        <v>809001068</v>
      </c>
      <c r="S86" s="118" t="s">
        <v>346</v>
      </c>
      <c r="T86" s="118" t="s">
        <v>245</v>
      </c>
      <c r="U86" s="117">
        <v>27</v>
      </c>
    </row>
    <row r="87" spans="1:21" s="116" customFormat="1" hidden="1">
      <c r="A87" s="116" t="str">
        <f>+mga!E20</f>
        <v>1.4.3 Apoyar iniciativas artísticas y culturales mediante convocatorias.</v>
      </c>
      <c r="B87" s="116" t="str">
        <f>+mga!C18</f>
        <v>F.4 Servicio de apoyo financiero al sector artístico y cultural</v>
      </c>
      <c r="C87" s="117" t="s">
        <v>637</v>
      </c>
      <c r="D87" s="118" t="s">
        <v>482</v>
      </c>
      <c r="E87" s="118" t="s">
        <v>483</v>
      </c>
      <c r="F87" s="117" t="s">
        <v>189</v>
      </c>
      <c r="G87" s="119">
        <v>1200000</v>
      </c>
      <c r="H87" s="117" t="s">
        <v>194</v>
      </c>
      <c r="I87" s="118" t="s">
        <v>370</v>
      </c>
      <c r="J87" s="117">
        <v>4566</v>
      </c>
      <c r="K87" s="120">
        <v>45103</v>
      </c>
      <c r="L87" s="68">
        <v>0</v>
      </c>
      <c r="M87" s="68">
        <v>0</v>
      </c>
      <c r="N87" s="68">
        <v>1200000</v>
      </c>
      <c r="O87" s="117">
        <v>2140</v>
      </c>
      <c r="P87" s="121">
        <v>45027</v>
      </c>
      <c r="Q87" s="122">
        <v>569100000</v>
      </c>
      <c r="R87" s="117">
        <v>1006086372</v>
      </c>
      <c r="S87" s="118" t="s">
        <v>346</v>
      </c>
      <c r="T87" s="118"/>
      <c r="U87" s="117">
        <v>27</v>
      </c>
    </row>
    <row r="88" spans="1:21" s="116" customFormat="1" hidden="1">
      <c r="A88" s="116" t="str">
        <f>+mga!E20</f>
        <v>1.4.3 Apoyar iniciativas artísticas y culturales mediante convocatorias.</v>
      </c>
      <c r="B88" s="116" t="str">
        <f>+mga!C18</f>
        <v>F.4 Servicio de apoyo financiero al sector artístico y cultural</v>
      </c>
      <c r="C88" s="117" t="s">
        <v>637</v>
      </c>
      <c r="D88" s="118" t="s">
        <v>482</v>
      </c>
      <c r="E88" s="118" t="s">
        <v>484</v>
      </c>
      <c r="F88" s="117" t="s">
        <v>189</v>
      </c>
      <c r="G88" s="119">
        <v>1200000</v>
      </c>
      <c r="H88" s="117" t="s">
        <v>194</v>
      </c>
      <c r="I88" s="118" t="s">
        <v>370</v>
      </c>
      <c r="J88" s="117">
        <v>4567</v>
      </c>
      <c r="K88" s="120">
        <v>45103</v>
      </c>
      <c r="L88" s="68">
        <v>0</v>
      </c>
      <c r="M88" s="68">
        <v>0</v>
      </c>
      <c r="N88" s="68">
        <v>1200000</v>
      </c>
      <c r="O88" s="117">
        <v>2140</v>
      </c>
      <c r="P88" s="121">
        <v>45027</v>
      </c>
      <c r="Q88" s="122">
        <v>569100000</v>
      </c>
      <c r="R88" s="117">
        <v>1005717458</v>
      </c>
      <c r="S88" s="118" t="s">
        <v>346</v>
      </c>
      <c r="T88" s="118"/>
      <c r="U88" s="117">
        <v>27</v>
      </c>
    </row>
    <row r="89" spans="1:21" s="116" customFormat="1" hidden="1">
      <c r="A89" s="116" t="str">
        <f>+mga!E20</f>
        <v>1.4.3 Apoyar iniciativas artísticas y culturales mediante convocatorias.</v>
      </c>
      <c r="B89" s="116" t="str">
        <f>+mga!C18</f>
        <v>F.4 Servicio de apoyo financiero al sector artístico y cultural</v>
      </c>
      <c r="C89" s="117" t="s">
        <v>637</v>
      </c>
      <c r="D89" s="118" t="s">
        <v>482</v>
      </c>
      <c r="E89" s="118" t="s">
        <v>485</v>
      </c>
      <c r="F89" s="117" t="s">
        <v>189</v>
      </c>
      <c r="G89" s="119">
        <v>1200000</v>
      </c>
      <c r="H89" s="117" t="s">
        <v>194</v>
      </c>
      <c r="I89" s="118" t="s">
        <v>370</v>
      </c>
      <c r="J89" s="117">
        <v>4568</v>
      </c>
      <c r="K89" s="120">
        <v>45103</v>
      </c>
      <c r="L89" s="68">
        <v>0</v>
      </c>
      <c r="M89" s="68">
        <v>0</v>
      </c>
      <c r="N89" s="68">
        <v>1200000</v>
      </c>
      <c r="O89" s="117">
        <v>2140</v>
      </c>
      <c r="P89" s="121">
        <v>45027</v>
      </c>
      <c r="Q89" s="122">
        <v>569100000</v>
      </c>
      <c r="R89" s="117">
        <v>1005814078</v>
      </c>
      <c r="S89" s="118" t="s">
        <v>346</v>
      </c>
      <c r="T89" s="118"/>
      <c r="U89" s="117">
        <v>27</v>
      </c>
    </row>
    <row r="90" spans="1:21" s="116" customFormat="1" hidden="1">
      <c r="A90" s="116" t="str">
        <f>+mga!E20</f>
        <v>1.4.3 Apoyar iniciativas artísticas y culturales mediante convocatorias.</v>
      </c>
      <c r="B90" s="116" t="str">
        <f>+mga!C18</f>
        <v>F.4 Servicio de apoyo financiero al sector artístico y cultural</v>
      </c>
      <c r="C90" s="117" t="s">
        <v>637</v>
      </c>
      <c r="D90" s="118" t="s">
        <v>482</v>
      </c>
      <c r="E90" s="118" t="s">
        <v>486</v>
      </c>
      <c r="F90" s="117" t="s">
        <v>189</v>
      </c>
      <c r="G90" s="119">
        <v>1200000</v>
      </c>
      <c r="H90" s="117" t="s">
        <v>194</v>
      </c>
      <c r="I90" s="118" t="s">
        <v>370</v>
      </c>
      <c r="J90" s="117">
        <v>4569</v>
      </c>
      <c r="K90" s="120">
        <v>45103</v>
      </c>
      <c r="L90" s="68">
        <v>0</v>
      </c>
      <c r="M90" s="68">
        <v>0</v>
      </c>
      <c r="N90" s="68">
        <v>1200000</v>
      </c>
      <c r="O90" s="117">
        <v>2140</v>
      </c>
      <c r="P90" s="121">
        <v>45027</v>
      </c>
      <c r="Q90" s="122">
        <v>569100000</v>
      </c>
      <c r="R90" s="117">
        <v>1006007069</v>
      </c>
      <c r="S90" s="118" t="s">
        <v>346</v>
      </c>
      <c r="T90" s="118"/>
      <c r="U90" s="117">
        <v>27</v>
      </c>
    </row>
    <row r="91" spans="1:21" s="116" customFormat="1" hidden="1">
      <c r="A91" s="116" t="str">
        <f>+mga!E20</f>
        <v>1.4.3 Apoyar iniciativas artísticas y culturales mediante convocatorias.</v>
      </c>
      <c r="B91" s="116" t="str">
        <f>+mga!C18</f>
        <v>F.4 Servicio de apoyo financiero al sector artístico y cultural</v>
      </c>
      <c r="C91" s="117" t="s">
        <v>637</v>
      </c>
      <c r="D91" s="118" t="s">
        <v>482</v>
      </c>
      <c r="E91" s="118" t="s">
        <v>487</v>
      </c>
      <c r="F91" s="117" t="s">
        <v>189</v>
      </c>
      <c r="G91" s="119">
        <v>1200000</v>
      </c>
      <c r="H91" s="117" t="s">
        <v>194</v>
      </c>
      <c r="I91" s="118" t="s">
        <v>370</v>
      </c>
      <c r="J91" s="117">
        <v>4570</v>
      </c>
      <c r="K91" s="120">
        <v>45103</v>
      </c>
      <c r="L91" s="68">
        <v>0</v>
      </c>
      <c r="M91" s="68">
        <v>0</v>
      </c>
      <c r="N91" s="68">
        <v>1200000</v>
      </c>
      <c r="O91" s="117">
        <v>2140</v>
      </c>
      <c r="P91" s="121">
        <v>45027</v>
      </c>
      <c r="Q91" s="122">
        <v>569100000</v>
      </c>
      <c r="R91" s="117">
        <v>1110452441</v>
      </c>
      <c r="S91" s="118" t="s">
        <v>346</v>
      </c>
      <c r="T91" s="118"/>
      <c r="U91" s="117">
        <v>27</v>
      </c>
    </row>
    <row r="92" spans="1:21" s="116" customFormat="1" hidden="1">
      <c r="A92" s="116" t="str">
        <f>+mga!E20</f>
        <v>1.4.3 Apoyar iniciativas artísticas y culturales mediante convocatorias.</v>
      </c>
      <c r="B92" s="116" t="str">
        <f>+mga!C18</f>
        <v>F.4 Servicio de apoyo financiero al sector artístico y cultural</v>
      </c>
      <c r="C92" s="117" t="s">
        <v>637</v>
      </c>
      <c r="D92" s="118" t="s">
        <v>482</v>
      </c>
      <c r="E92" s="118" t="s">
        <v>488</v>
      </c>
      <c r="F92" s="117" t="s">
        <v>189</v>
      </c>
      <c r="G92" s="119">
        <v>1200000</v>
      </c>
      <c r="H92" s="117" t="s">
        <v>194</v>
      </c>
      <c r="I92" s="118" t="s">
        <v>370</v>
      </c>
      <c r="J92" s="117">
        <v>4571</v>
      </c>
      <c r="K92" s="120">
        <v>45103</v>
      </c>
      <c r="L92" s="68">
        <v>0</v>
      </c>
      <c r="M92" s="68">
        <v>0</v>
      </c>
      <c r="N92" s="68">
        <v>1200000</v>
      </c>
      <c r="O92" s="117">
        <v>2140</v>
      </c>
      <c r="P92" s="121">
        <v>45027</v>
      </c>
      <c r="Q92" s="122">
        <v>569100000</v>
      </c>
      <c r="R92" s="117">
        <v>1000937760</v>
      </c>
      <c r="S92" s="118" t="s">
        <v>346</v>
      </c>
      <c r="T92" s="118"/>
      <c r="U92" s="117">
        <v>27</v>
      </c>
    </row>
    <row r="93" spans="1:21" s="116" customFormat="1" hidden="1">
      <c r="A93" s="116" t="str">
        <f>+mga!E20</f>
        <v>1.4.3 Apoyar iniciativas artísticas y culturales mediante convocatorias.</v>
      </c>
      <c r="B93" s="116" t="str">
        <f>+mga!C18</f>
        <v>F.4 Servicio de apoyo financiero al sector artístico y cultural</v>
      </c>
      <c r="C93" s="117" t="s">
        <v>637</v>
      </c>
      <c r="D93" s="118" t="s">
        <v>482</v>
      </c>
      <c r="E93" s="118" t="s">
        <v>489</v>
      </c>
      <c r="F93" s="117" t="s">
        <v>189</v>
      </c>
      <c r="G93" s="119">
        <v>1200000</v>
      </c>
      <c r="H93" s="117" t="s">
        <v>194</v>
      </c>
      <c r="I93" s="118" t="s">
        <v>370</v>
      </c>
      <c r="J93" s="117">
        <v>4572</v>
      </c>
      <c r="K93" s="120">
        <v>45103</v>
      </c>
      <c r="L93" s="68">
        <v>0</v>
      </c>
      <c r="M93" s="68">
        <v>0</v>
      </c>
      <c r="N93" s="68">
        <v>1200000</v>
      </c>
      <c r="O93" s="117">
        <v>2140</v>
      </c>
      <c r="P93" s="121">
        <v>45027</v>
      </c>
      <c r="Q93" s="122">
        <v>569100000</v>
      </c>
      <c r="R93" s="117">
        <v>1007530368</v>
      </c>
      <c r="S93" s="118" t="s">
        <v>346</v>
      </c>
      <c r="T93" s="118"/>
      <c r="U93" s="117">
        <v>27</v>
      </c>
    </row>
    <row r="94" spans="1:21" s="116" customFormat="1" hidden="1">
      <c r="A94" s="116" t="str">
        <f>+mga!E20</f>
        <v>1.4.3 Apoyar iniciativas artísticas y culturales mediante convocatorias.</v>
      </c>
      <c r="B94" s="116" t="str">
        <f>+mga!C18</f>
        <v>F.4 Servicio de apoyo financiero al sector artístico y cultural</v>
      </c>
      <c r="C94" s="117" t="s">
        <v>637</v>
      </c>
      <c r="D94" s="118" t="s">
        <v>482</v>
      </c>
      <c r="E94" s="118" t="s">
        <v>490</v>
      </c>
      <c r="F94" s="117" t="s">
        <v>189</v>
      </c>
      <c r="G94" s="119">
        <v>1200000</v>
      </c>
      <c r="H94" s="117" t="s">
        <v>194</v>
      </c>
      <c r="I94" s="118" t="s">
        <v>370</v>
      </c>
      <c r="J94" s="117">
        <v>4573</v>
      </c>
      <c r="K94" s="120">
        <v>45103</v>
      </c>
      <c r="L94" s="68">
        <v>0</v>
      </c>
      <c r="M94" s="68">
        <v>0</v>
      </c>
      <c r="N94" s="68">
        <v>1200000</v>
      </c>
      <c r="O94" s="117">
        <v>2140</v>
      </c>
      <c r="P94" s="121">
        <v>45027</v>
      </c>
      <c r="Q94" s="122">
        <v>569100000</v>
      </c>
      <c r="R94" s="117">
        <v>1110445992</v>
      </c>
      <c r="S94" s="118" t="s">
        <v>346</v>
      </c>
      <c r="T94" s="118"/>
      <c r="U94" s="117">
        <v>27</v>
      </c>
    </row>
    <row r="95" spans="1:21" s="116" customFormat="1" hidden="1">
      <c r="A95" s="116" t="str">
        <f>+mga!E20</f>
        <v>1.4.3 Apoyar iniciativas artísticas y culturales mediante convocatorias.</v>
      </c>
      <c r="B95" s="116" t="str">
        <f>+mga!C18</f>
        <v>F.4 Servicio de apoyo financiero al sector artístico y cultural</v>
      </c>
      <c r="C95" s="117" t="s">
        <v>637</v>
      </c>
      <c r="D95" s="118" t="s">
        <v>482</v>
      </c>
      <c r="E95" s="118" t="s">
        <v>491</v>
      </c>
      <c r="F95" s="117" t="s">
        <v>189</v>
      </c>
      <c r="G95" s="119">
        <v>1200000</v>
      </c>
      <c r="H95" s="117" t="s">
        <v>194</v>
      </c>
      <c r="I95" s="118" t="s">
        <v>370</v>
      </c>
      <c r="J95" s="117">
        <v>4574</v>
      </c>
      <c r="K95" s="120">
        <v>45103</v>
      </c>
      <c r="L95" s="68">
        <v>0</v>
      </c>
      <c r="M95" s="68">
        <v>0</v>
      </c>
      <c r="N95" s="68">
        <v>1200000</v>
      </c>
      <c r="O95" s="117">
        <v>2140</v>
      </c>
      <c r="P95" s="121">
        <v>45027</v>
      </c>
      <c r="Q95" s="122">
        <v>569100000</v>
      </c>
      <c r="R95" s="117">
        <v>1192795598</v>
      </c>
      <c r="S95" s="118" t="s">
        <v>346</v>
      </c>
      <c r="T95" s="118"/>
      <c r="U95" s="117">
        <v>27</v>
      </c>
    </row>
    <row r="96" spans="1:21" s="116" customFormat="1" hidden="1">
      <c r="A96" s="116" t="str">
        <f>+mga!E20</f>
        <v>1.4.3 Apoyar iniciativas artísticas y culturales mediante convocatorias.</v>
      </c>
      <c r="B96" s="116" t="str">
        <f>+mga!C18</f>
        <v>F.4 Servicio de apoyo financiero al sector artístico y cultural</v>
      </c>
      <c r="C96" s="117" t="s">
        <v>637</v>
      </c>
      <c r="D96" s="118" t="s">
        <v>482</v>
      </c>
      <c r="E96" s="118" t="s">
        <v>492</v>
      </c>
      <c r="F96" s="117" t="s">
        <v>189</v>
      </c>
      <c r="G96" s="119">
        <v>1200000</v>
      </c>
      <c r="H96" s="117" t="s">
        <v>194</v>
      </c>
      <c r="I96" s="118" t="s">
        <v>370</v>
      </c>
      <c r="J96" s="117">
        <v>4575</v>
      </c>
      <c r="K96" s="120">
        <v>45103</v>
      </c>
      <c r="L96" s="68">
        <v>0</v>
      </c>
      <c r="M96" s="68">
        <v>0</v>
      </c>
      <c r="N96" s="68">
        <v>1200000</v>
      </c>
      <c r="O96" s="117">
        <v>2140</v>
      </c>
      <c r="P96" s="121">
        <v>45027</v>
      </c>
      <c r="Q96" s="122">
        <v>569100000</v>
      </c>
      <c r="R96" s="117">
        <v>1007423229</v>
      </c>
      <c r="S96" s="118" t="s">
        <v>346</v>
      </c>
      <c r="T96" s="118"/>
      <c r="U96" s="117">
        <v>27</v>
      </c>
    </row>
    <row r="97" spans="1:21" s="116" customFormat="1" hidden="1">
      <c r="A97" s="116" t="str">
        <f>+mga!E20</f>
        <v>1.4.3 Apoyar iniciativas artísticas y culturales mediante convocatorias.</v>
      </c>
      <c r="B97" s="116" t="str">
        <f>+mga!C18</f>
        <v>F.4 Servicio de apoyo financiero al sector artístico y cultural</v>
      </c>
      <c r="C97" s="117" t="s">
        <v>637</v>
      </c>
      <c r="D97" s="118" t="s">
        <v>482</v>
      </c>
      <c r="E97" s="118" t="s">
        <v>493</v>
      </c>
      <c r="F97" s="117" t="s">
        <v>189</v>
      </c>
      <c r="G97" s="119">
        <v>1200000</v>
      </c>
      <c r="H97" s="117" t="s">
        <v>194</v>
      </c>
      <c r="I97" s="118" t="s">
        <v>370</v>
      </c>
      <c r="J97" s="117">
        <v>4576</v>
      </c>
      <c r="K97" s="120">
        <v>45103</v>
      </c>
      <c r="L97" s="68">
        <v>0</v>
      </c>
      <c r="M97" s="68">
        <v>0</v>
      </c>
      <c r="N97" s="68">
        <v>1200000</v>
      </c>
      <c r="O97" s="117">
        <v>2140</v>
      </c>
      <c r="P97" s="121">
        <v>45027</v>
      </c>
      <c r="Q97" s="122">
        <v>569100000</v>
      </c>
      <c r="R97" s="117">
        <v>1106632565</v>
      </c>
      <c r="S97" s="118" t="s">
        <v>346</v>
      </c>
      <c r="T97" s="118"/>
      <c r="U97" s="117">
        <v>27</v>
      </c>
    </row>
    <row r="98" spans="1:21" s="116" customFormat="1" hidden="1">
      <c r="A98" s="116" t="str">
        <f>+mga!E20</f>
        <v>1.4.3 Apoyar iniciativas artísticas y culturales mediante convocatorias.</v>
      </c>
      <c r="B98" s="116" t="str">
        <f>+mga!C18</f>
        <v>F.4 Servicio de apoyo financiero al sector artístico y cultural</v>
      </c>
      <c r="C98" s="117" t="s">
        <v>637</v>
      </c>
      <c r="D98" s="118" t="s">
        <v>482</v>
      </c>
      <c r="E98" s="118" t="s">
        <v>494</v>
      </c>
      <c r="F98" s="117" t="s">
        <v>189</v>
      </c>
      <c r="G98" s="119">
        <v>1200000</v>
      </c>
      <c r="H98" s="117" t="s">
        <v>194</v>
      </c>
      <c r="I98" s="118" t="s">
        <v>370</v>
      </c>
      <c r="J98" s="117">
        <v>4577</v>
      </c>
      <c r="K98" s="120">
        <v>45103</v>
      </c>
      <c r="L98" s="68">
        <v>0</v>
      </c>
      <c r="M98" s="68">
        <v>0</v>
      </c>
      <c r="N98" s="68">
        <v>1200000</v>
      </c>
      <c r="O98" s="117">
        <v>2140</v>
      </c>
      <c r="P98" s="121">
        <v>45027</v>
      </c>
      <c r="Q98" s="122">
        <v>569100000</v>
      </c>
      <c r="R98" s="117">
        <v>1005839310</v>
      </c>
      <c r="S98" s="118" t="s">
        <v>346</v>
      </c>
      <c r="T98" s="118"/>
      <c r="U98" s="117">
        <v>27</v>
      </c>
    </row>
    <row r="99" spans="1:21" s="116" customFormat="1" hidden="1">
      <c r="A99" s="116" t="str">
        <f>+mga!E20</f>
        <v>1.4.3 Apoyar iniciativas artísticas y culturales mediante convocatorias.</v>
      </c>
      <c r="B99" s="116" t="str">
        <f>+mga!C18</f>
        <v>F.4 Servicio de apoyo financiero al sector artístico y cultural</v>
      </c>
      <c r="C99" s="117" t="s">
        <v>637</v>
      </c>
      <c r="D99" s="118" t="s">
        <v>482</v>
      </c>
      <c r="E99" s="118" t="s">
        <v>495</v>
      </c>
      <c r="F99" s="117" t="s">
        <v>189</v>
      </c>
      <c r="G99" s="119">
        <v>1200000</v>
      </c>
      <c r="H99" s="117" t="s">
        <v>194</v>
      </c>
      <c r="I99" s="118" t="s">
        <v>370</v>
      </c>
      <c r="J99" s="117">
        <v>4578</v>
      </c>
      <c r="K99" s="120">
        <v>45103</v>
      </c>
      <c r="L99" s="68">
        <v>0</v>
      </c>
      <c r="M99" s="68">
        <v>0</v>
      </c>
      <c r="N99" s="68">
        <v>1200000</v>
      </c>
      <c r="O99" s="117">
        <v>2140</v>
      </c>
      <c r="P99" s="121">
        <v>45027</v>
      </c>
      <c r="Q99" s="122">
        <v>569100000</v>
      </c>
      <c r="R99" s="117">
        <v>1110598016</v>
      </c>
      <c r="S99" s="118" t="s">
        <v>346</v>
      </c>
      <c r="T99" s="118"/>
      <c r="U99" s="117">
        <v>27</v>
      </c>
    </row>
    <row r="100" spans="1:21" s="116" customFormat="1" hidden="1">
      <c r="A100" s="116" t="str">
        <f>+mga!E20</f>
        <v>1.4.3 Apoyar iniciativas artísticas y culturales mediante convocatorias.</v>
      </c>
      <c r="B100" s="116" t="str">
        <f>+mga!C18</f>
        <v>F.4 Servicio de apoyo financiero al sector artístico y cultural</v>
      </c>
      <c r="C100" s="117" t="s">
        <v>637</v>
      </c>
      <c r="D100" s="118" t="s">
        <v>482</v>
      </c>
      <c r="E100" s="118" t="s">
        <v>496</v>
      </c>
      <c r="F100" s="117" t="s">
        <v>189</v>
      </c>
      <c r="G100" s="119">
        <v>1200000</v>
      </c>
      <c r="H100" s="117" t="s">
        <v>194</v>
      </c>
      <c r="I100" s="118" t="s">
        <v>370</v>
      </c>
      <c r="J100" s="117">
        <v>4579</v>
      </c>
      <c r="K100" s="120">
        <v>45103</v>
      </c>
      <c r="L100" s="68">
        <v>0</v>
      </c>
      <c r="M100" s="68">
        <v>0</v>
      </c>
      <c r="N100" s="68">
        <v>1200000</v>
      </c>
      <c r="O100" s="117">
        <v>2140</v>
      </c>
      <c r="P100" s="121">
        <v>45027</v>
      </c>
      <c r="Q100" s="122">
        <v>569100000</v>
      </c>
      <c r="R100" s="117">
        <v>1110455553</v>
      </c>
      <c r="S100" s="118" t="s">
        <v>346</v>
      </c>
      <c r="T100" s="118"/>
      <c r="U100" s="117">
        <v>27</v>
      </c>
    </row>
    <row r="101" spans="1:21" s="116" customFormat="1" hidden="1">
      <c r="A101" s="116" t="str">
        <f>+mga!E20</f>
        <v>1.4.3 Apoyar iniciativas artísticas y culturales mediante convocatorias.</v>
      </c>
      <c r="B101" s="116" t="str">
        <f>+mga!C18</f>
        <v>F.4 Servicio de apoyo financiero al sector artístico y cultural</v>
      </c>
      <c r="C101" s="117" t="s">
        <v>637</v>
      </c>
      <c r="D101" s="118" t="s">
        <v>482</v>
      </c>
      <c r="E101" s="118" t="s">
        <v>497</v>
      </c>
      <c r="F101" s="117" t="s">
        <v>189</v>
      </c>
      <c r="G101" s="119">
        <v>1200000</v>
      </c>
      <c r="H101" s="117" t="s">
        <v>194</v>
      </c>
      <c r="I101" s="118" t="s">
        <v>370</v>
      </c>
      <c r="J101" s="117">
        <v>4580</v>
      </c>
      <c r="K101" s="120">
        <v>45103</v>
      </c>
      <c r="L101" s="68">
        <v>0</v>
      </c>
      <c r="M101" s="68">
        <v>0</v>
      </c>
      <c r="N101" s="68">
        <v>1200000</v>
      </c>
      <c r="O101" s="117">
        <v>2140</v>
      </c>
      <c r="P101" s="121">
        <v>45027</v>
      </c>
      <c r="Q101" s="122">
        <v>569100000</v>
      </c>
      <c r="R101" s="117">
        <v>1110600629</v>
      </c>
      <c r="S101" s="118" t="s">
        <v>346</v>
      </c>
      <c r="T101" s="118"/>
      <c r="U101" s="117">
        <v>27</v>
      </c>
    </row>
    <row r="102" spans="1:21" s="116" customFormat="1" hidden="1">
      <c r="A102" s="116" t="str">
        <f>+mga!E20</f>
        <v>1.4.3 Apoyar iniciativas artísticas y culturales mediante convocatorias.</v>
      </c>
      <c r="B102" s="116" t="str">
        <f>+mga!C18</f>
        <v>F.4 Servicio de apoyo financiero al sector artístico y cultural</v>
      </c>
      <c r="C102" s="117" t="s">
        <v>637</v>
      </c>
      <c r="D102" s="118" t="s">
        <v>482</v>
      </c>
      <c r="E102" s="118" t="s">
        <v>498</v>
      </c>
      <c r="F102" s="117" t="s">
        <v>189</v>
      </c>
      <c r="G102" s="119">
        <v>1200000</v>
      </c>
      <c r="H102" s="117" t="s">
        <v>194</v>
      </c>
      <c r="I102" s="118" t="s">
        <v>370</v>
      </c>
      <c r="J102" s="117">
        <v>4581</v>
      </c>
      <c r="K102" s="120">
        <v>45103</v>
      </c>
      <c r="L102" s="68">
        <v>0</v>
      </c>
      <c r="M102" s="68">
        <v>0</v>
      </c>
      <c r="N102" s="68">
        <v>1200000</v>
      </c>
      <c r="O102" s="117">
        <v>2140</v>
      </c>
      <c r="P102" s="121">
        <v>45027</v>
      </c>
      <c r="Q102" s="122">
        <v>569100000</v>
      </c>
      <c r="R102" s="117">
        <v>1104934538</v>
      </c>
      <c r="S102" s="118" t="s">
        <v>346</v>
      </c>
      <c r="T102" s="118"/>
      <c r="U102" s="117">
        <v>27</v>
      </c>
    </row>
    <row r="103" spans="1:21" s="116" customFormat="1" hidden="1">
      <c r="A103" s="116" t="str">
        <f>+mga!E20</f>
        <v>1.4.3 Apoyar iniciativas artísticas y culturales mediante convocatorias.</v>
      </c>
      <c r="B103" s="116" t="str">
        <f>+mga!C18</f>
        <v>F.4 Servicio de apoyo financiero al sector artístico y cultural</v>
      </c>
      <c r="C103" s="117" t="s">
        <v>637</v>
      </c>
      <c r="D103" s="118" t="s">
        <v>482</v>
      </c>
      <c r="E103" s="118" t="s">
        <v>499</v>
      </c>
      <c r="F103" s="117" t="s">
        <v>189</v>
      </c>
      <c r="G103" s="119">
        <v>1200000</v>
      </c>
      <c r="H103" s="117" t="s">
        <v>194</v>
      </c>
      <c r="I103" s="118" t="s">
        <v>370</v>
      </c>
      <c r="J103" s="117">
        <v>4582</v>
      </c>
      <c r="K103" s="120">
        <v>45103</v>
      </c>
      <c r="L103" s="68">
        <v>0</v>
      </c>
      <c r="M103" s="68">
        <v>0</v>
      </c>
      <c r="N103" s="68">
        <v>1200000</v>
      </c>
      <c r="O103" s="117">
        <v>2140</v>
      </c>
      <c r="P103" s="121">
        <v>45027</v>
      </c>
      <c r="Q103" s="122">
        <v>569100000</v>
      </c>
      <c r="R103" s="117">
        <v>1110446135</v>
      </c>
      <c r="S103" s="118" t="s">
        <v>346</v>
      </c>
      <c r="T103" s="118"/>
      <c r="U103" s="117">
        <v>27</v>
      </c>
    </row>
    <row r="104" spans="1:21" s="116" customFormat="1" hidden="1">
      <c r="A104" s="116" t="str">
        <f>+mga!E20</f>
        <v>1.4.3 Apoyar iniciativas artísticas y culturales mediante convocatorias.</v>
      </c>
      <c r="B104" s="116" t="str">
        <f>+mga!C18</f>
        <v>F.4 Servicio de apoyo financiero al sector artístico y cultural</v>
      </c>
      <c r="C104" s="117" t="s">
        <v>637</v>
      </c>
      <c r="D104" s="118" t="s">
        <v>482</v>
      </c>
      <c r="E104" s="118" t="s">
        <v>500</v>
      </c>
      <c r="F104" s="117" t="s">
        <v>189</v>
      </c>
      <c r="G104" s="119">
        <v>1200000</v>
      </c>
      <c r="H104" s="117" t="s">
        <v>194</v>
      </c>
      <c r="I104" s="118" t="s">
        <v>370</v>
      </c>
      <c r="J104" s="117">
        <v>4583</v>
      </c>
      <c r="K104" s="120">
        <v>45103</v>
      </c>
      <c r="L104" s="68">
        <v>0</v>
      </c>
      <c r="M104" s="68">
        <v>0</v>
      </c>
      <c r="N104" s="68">
        <v>1200000</v>
      </c>
      <c r="O104" s="117">
        <v>2140</v>
      </c>
      <c r="P104" s="121">
        <v>45027</v>
      </c>
      <c r="Q104" s="122">
        <v>569100000</v>
      </c>
      <c r="R104" s="117">
        <v>1110593493</v>
      </c>
      <c r="S104" s="118" t="s">
        <v>346</v>
      </c>
      <c r="T104" s="118"/>
      <c r="U104" s="117">
        <v>27</v>
      </c>
    </row>
    <row r="105" spans="1:21" s="116" customFormat="1" hidden="1">
      <c r="A105" s="116" t="str">
        <f>+mga!E20</f>
        <v>1.4.3 Apoyar iniciativas artísticas y culturales mediante convocatorias.</v>
      </c>
      <c r="B105" s="116" t="str">
        <f>+mga!C18</f>
        <v>F.4 Servicio de apoyo financiero al sector artístico y cultural</v>
      </c>
      <c r="C105" s="117" t="s">
        <v>637</v>
      </c>
      <c r="D105" s="118" t="s">
        <v>482</v>
      </c>
      <c r="E105" s="118" t="s">
        <v>501</v>
      </c>
      <c r="F105" s="117" t="s">
        <v>189</v>
      </c>
      <c r="G105" s="119">
        <v>1200000</v>
      </c>
      <c r="H105" s="117" t="s">
        <v>194</v>
      </c>
      <c r="I105" s="118" t="s">
        <v>370</v>
      </c>
      <c r="J105" s="117">
        <v>4584</v>
      </c>
      <c r="K105" s="120">
        <v>45103</v>
      </c>
      <c r="L105" s="68">
        <v>0</v>
      </c>
      <c r="M105" s="68">
        <v>0</v>
      </c>
      <c r="N105" s="68">
        <v>1200000</v>
      </c>
      <c r="O105" s="117">
        <v>2140</v>
      </c>
      <c r="P105" s="121">
        <v>45027</v>
      </c>
      <c r="Q105" s="122">
        <v>569100000</v>
      </c>
      <c r="R105" s="117">
        <v>1104935092</v>
      </c>
      <c r="S105" s="118" t="s">
        <v>346</v>
      </c>
      <c r="T105" s="118"/>
      <c r="U105" s="117">
        <v>27</v>
      </c>
    </row>
    <row r="106" spans="1:21" s="116" customFormat="1" hidden="1">
      <c r="A106" s="116" t="str">
        <f>+mga!E20</f>
        <v>1.4.3 Apoyar iniciativas artísticas y culturales mediante convocatorias.</v>
      </c>
      <c r="B106" s="116" t="str">
        <f>+mga!C18</f>
        <v>F.4 Servicio de apoyo financiero al sector artístico y cultural</v>
      </c>
      <c r="C106" s="117" t="s">
        <v>637</v>
      </c>
      <c r="D106" s="118" t="s">
        <v>482</v>
      </c>
      <c r="E106" s="118" t="s">
        <v>502</v>
      </c>
      <c r="F106" s="117" t="s">
        <v>189</v>
      </c>
      <c r="G106" s="119">
        <v>1200000</v>
      </c>
      <c r="H106" s="117" t="s">
        <v>194</v>
      </c>
      <c r="I106" s="118" t="s">
        <v>370</v>
      </c>
      <c r="J106" s="117">
        <v>4585</v>
      </c>
      <c r="K106" s="120">
        <v>45103</v>
      </c>
      <c r="L106" s="68">
        <v>0</v>
      </c>
      <c r="M106" s="68">
        <v>0</v>
      </c>
      <c r="N106" s="68">
        <v>1200000</v>
      </c>
      <c r="O106" s="117">
        <v>2140</v>
      </c>
      <c r="P106" s="121">
        <v>45027</v>
      </c>
      <c r="Q106" s="122">
        <v>569100000</v>
      </c>
      <c r="R106" s="117">
        <v>1005715415</v>
      </c>
      <c r="S106" s="118" t="s">
        <v>346</v>
      </c>
      <c r="T106" s="118"/>
      <c r="U106" s="117">
        <v>27</v>
      </c>
    </row>
    <row r="107" spans="1:21" s="116" customFormat="1" hidden="1">
      <c r="A107" s="116" t="str">
        <f>+mga!E20</f>
        <v>1.4.3 Apoyar iniciativas artísticas y culturales mediante convocatorias.</v>
      </c>
      <c r="B107" s="116" t="str">
        <f>+mga!C18</f>
        <v>F.4 Servicio de apoyo financiero al sector artístico y cultural</v>
      </c>
      <c r="C107" s="117" t="s">
        <v>637</v>
      </c>
      <c r="D107" s="118" t="s">
        <v>482</v>
      </c>
      <c r="E107" s="118" t="s">
        <v>503</v>
      </c>
      <c r="F107" s="117" t="s">
        <v>189</v>
      </c>
      <c r="G107" s="119">
        <v>2000000</v>
      </c>
      <c r="H107" s="117" t="s">
        <v>194</v>
      </c>
      <c r="I107" s="118" t="s">
        <v>370</v>
      </c>
      <c r="J107" s="117">
        <v>4586</v>
      </c>
      <c r="K107" s="120">
        <v>45103</v>
      </c>
      <c r="L107" s="68">
        <v>0</v>
      </c>
      <c r="M107" s="68">
        <v>0</v>
      </c>
      <c r="N107" s="68">
        <v>2000000</v>
      </c>
      <c r="O107" s="117">
        <v>2140</v>
      </c>
      <c r="P107" s="121">
        <v>45027</v>
      </c>
      <c r="Q107" s="122">
        <v>569100000</v>
      </c>
      <c r="R107" s="117">
        <v>1234642561</v>
      </c>
      <c r="S107" s="118" t="s">
        <v>346</v>
      </c>
      <c r="T107" s="118"/>
      <c r="U107" s="117">
        <v>27</v>
      </c>
    </row>
    <row r="108" spans="1:21" s="116" customFormat="1" hidden="1">
      <c r="A108" s="116" t="str">
        <f>+mga!E20</f>
        <v>1.4.3 Apoyar iniciativas artísticas y culturales mediante convocatorias.</v>
      </c>
      <c r="B108" s="116" t="str">
        <f>+mga!C18</f>
        <v>F.4 Servicio de apoyo financiero al sector artístico y cultural</v>
      </c>
      <c r="C108" s="117" t="s">
        <v>637</v>
      </c>
      <c r="D108" s="118" t="s">
        <v>482</v>
      </c>
      <c r="E108" s="118" t="s">
        <v>504</v>
      </c>
      <c r="F108" s="117" t="s">
        <v>189</v>
      </c>
      <c r="G108" s="119">
        <v>2000000</v>
      </c>
      <c r="H108" s="117" t="s">
        <v>194</v>
      </c>
      <c r="I108" s="118" t="s">
        <v>370</v>
      </c>
      <c r="J108" s="117">
        <v>4587</v>
      </c>
      <c r="K108" s="120">
        <v>45103</v>
      </c>
      <c r="L108" s="68">
        <v>0</v>
      </c>
      <c r="M108" s="68">
        <v>0</v>
      </c>
      <c r="N108" s="68">
        <v>2000000</v>
      </c>
      <c r="O108" s="117">
        <v>2140</v>
      </c>
      <c r="P108" s="121">
        <v>45027</v>
      </c>
      <c r="Q108" s="122">
        <v>569100000</v>
      </c>
      <c r="R108" s="117">
        <v>28796126</v>
      </c>
      <c r="S108" s="118" t="s">
        <v>346</v>
      </c>
      <c r="T108" s="118"/>
      <c r="U108" s="117">
        <v>27</v>
      </c>
    </row>
    <row r="109" spans="1:21" s="116" customFormat="1" hidden="1">
      <c r="A109" s="116" t="str">
        <f>+mga!E20</f>
        <v>1.4.3 Apoyar iniciativas artísticas y culturales mediante convocatorias.</v>
      </c>
      <c r="B109" s="116" t="str">
        <f>+mga!C18</f>
        <v>F.4 Servicio de apoyo financiero al sector artístico y cultural</v>
      </c>
      <c r="C109" s="117" t="s">
        <v>637</v>
      </c>
      <c r="D109" s="118" t="s">
        <v>482</v>
      </c>
      <c r="E109" s="118" t="s">
        <v>505</v>
      </c>
      <c r="F109" s="117" t="s">
        <v>189</v>
      </c>
      <c r="G109" s="119">
        <v>2000000</v>
      </c>
      <c r="H109" s="117" t="s">
        <v>194</v>
      </c>
      <c r="I109" s="118" t="s">
        <v>370</v>
      </c>
      <c r="J109" s="117">
        <v>4588</v>
      </c>
      <c r="K109" s="120">
        <v>45103</v>
      </c>
      <c r="L109" s="68">
        <v>0</v>
      </c>
      <c r="M109" s="68">
        <v>0</v>
      </c>
      <c r="N109" s="68">
        <v>2000000</v>
      </c>
      <c r="O109" s="117">
        <v>2140</v>
      </c>
      <c r="P109" s="121">
        <v>45027</v>
      </c>
      <c r="Q109" s="122">
        <v>569100000</v>
      </c>
      <c r="R109" s="117">
        <v>900984477</v>
      </c>
      <c r="S109" s="118" t="s">
        <v>346</v>
      </c>
      <c r="T109" s="118"/>
      <c r="U109" s="117">
        <v>27</v>
      </c>
    </row>
    <row r="110" spans="1:21" s="116" customFormat="1" hidden="1">
      <c r="A110" s="116" t="str">
        <f>+mga!E20</f>
        <v>1.4.3 Apoyar iniciativas artísticas y culturales mediante convocatorias.</v>
      </c>
      <c r="B110" s="116" t="str">
        <f>+mga!C18</f>
        <v>F.4 Servicio de apoyo financiero al sector artístico y cultural</v>
      </c>
      <c r="C110" s="117" t="s">
        <v>637</v>
      </c>
      <c r="D110" s="118" t="s">
        <v>482</v>
      </c>
      <c r="E110" s="118" t="s">
        <v>506</v>
      </c>
      <c r="F110" s="117" t="s">
        <v>189</v>
      </c>
      <c r="G110" s="119">
        <v>2000000</v>
      </c>
      <c r="H110" s="117" t="s">
        <v>194</v>
      </c>
      <c r="I110" s="118" t="s">
        <v>370</v>
      </c>
      <c r="J110" s="117">
        <v>4589</v>
      </c>
      <c r="K110" s="120">
        <v>45103</v>
      </c>
      <c r="L110" s="68">
        <v>0</v>
      </c>
      <c r="M110" s="68">
        <v>0</v>
      </c>
      <c r="N110" s="68">
        <v>2000000</v>
      </c>
      <c r="O110" s="117">
        <v>2140</v>
      </c>
      <c r="P110" s="121">
        <v>45027</v>
      </c>
      <c r="Q110" s="122">
        <v>569100000</v>
      </c>
      <c r="R110" s="117">
        <v>1110474166</v>
      </c>
      <c r="S110" s="118" t="s">
        <v>346</v>
      </c>
      <c r="T110" s="118"/>
      <c r="U110" s="117">
        <v>27</v>
      </c>
    </row>
    <row r="111" spans="1:21" s="116" customFormat="1" hidden="1">
      <c r="A111" s="116" t="str">
        <f>+mga!E20</f>
        <v>1.4.3 Apoyar iniciativas artísticas y culturales mediante convocatorias.</v>
      </c>
      <c r="B111" s="116" t="str">
        <f>+mga!C18</f>
        <v>F.4 Servicio de apoyo financiero al sector artístico y cultural</v>
      </c>
      <c r="C111" s="117" t="s">
        <v>637</v>
      </c>
      <c r="D111" s="118" t="s">
        <v>482</v>
      </c>
      <c r="E111" s="118" t="s">
        <v>507</v>
      </c>
      <c r="F111" s="117" t="s">
        <v>189</v>
      </c>
      <c r="G111" s="119">
        <v>2000000</v>
      </c>
      <c r="H111" s="117" t="s">
        <v>194</v>
      </c>
      <c r="I111" s="118" t="s">
        <v>370</v>
      </c>
      <c r="J111" s="117">
        <v>4590</v>
      </c>
      <c r="K111" s="120">
        <v>45103</v>
      </c>
      <c r="L111" s="68">
        <v>0</v>
      </c>
      <c r="M111" s="68">
        <v>0</v>
      </c>
      <c r="N111" s="68">
        <v>2000000</v>
      </c>
      <c r="O111" s="117">
        <v>2140</v>
      </c>
      <c r="P111" s="121">
        <v>45027</v>
      </c>
      <c r="Q111" s="122">
        <v>569100000</v>
      </c>
      <c r="R111" s="117">
        <v>1006123472</v>
      </c>
      <c r="S111" s="118" t="s">
        <v>346</v>
      </c>
      <c r="T111" s="118"/>
      <c r="U111" s="117">
        <v>27</v>
      </c>
    </row>
    <row r="112" spans="1:21" s="116" customFormat="1" hidden="1">
      <c r="A112" s="116" t="str">
        <f>+mga!E20</f>
        <v>1.4.3 Apoyar iniciativas artísticas y culturales mediante convocatorias.</v>
      </c>
      <c r="B112" s="116" t="str">
        <f>+mga!C18</f>
        <v>F.4 Servicio de apoyo financiero al sector artístico y cultural</v>
      </c>
      <c r="C112" s="117" t="s">
        <v>637</v>
      </c>
      <c r="D112" s="118" t="s">
        <v>482</v>
      </c>
      <c r="E112" s="118" t="s">
        <v>508</v>
      </c>
      <c r="F112" s="117" t="s">
        <v>189</v>
      </c>
      <c r="G112" s="119">
        <v>2000000</v>
      </c>
      <c r="H112" s="117" t="s">
        <v>194</v>
      </c>
      <c r="I112" s="118" t="s">
        <v>370</v>
      </c>
      <c r="J112" s="117">
        <v>4591</v>
      </c>
      <c r="K112" s="120">
        <v>45103</v>
      </c>
      <c r="L112" s="68">
        <v>0</v>
      </c>
      <c r="M112" s="68">
        <v>0</v>
      </c>
      <c r="N112" s="68">
        <v>2000000</v>
      </c>
      <c r="O112" s="117">
        <v>2140</v>
      </c>
      <c r="P112" s="121">
        <v>45027</v>
      </c>
      <c r="Q112" s="122">
        <v>569100000</v>
      </c>
      <c r="R112" s="117">
        <v>65754636</v>
      </c>
      <c r="S112" s="118" t="s">
        <v>346</v>
      </c>
      <c r="T112" s="118"/>
      <c r="U112" s="117">
        <v>27</v>
      </c>
    </row>
    <row r="113" spans="1:21" s="116" customFormat="1" hidden="1">
      <c r="A113" s="116" t="str">
        <f>+mga!E20</f>
        <v>1.4.3 Apoyar iniciativas artísticas y culturales mediante convocatorias.</v>
      </c>
      <c r="B113" s="116" t="str">
        <f>+mga!C18</f>
        <v>F.4 Servicio de apoyo financiero al sector artístico y cultural</v>
      </c>
      <c r="C113" s="117" t="s">
        <v>637</v>
      </c>
      <c r="D113" s="118" t="s">
        <v>482</v>
      </c>
      <c r="E113" s="118" t="s">
        <v>509</v>
      </c>
      <c r="F113" s="117" t="s">
        <v>189</v>
      </c>
      <c r="G113" s="119">
        <v>2000000</v>
      </c>
      <c r="H113" s="117" t="s">
        <v>194</v>
      </c>
      <c r="I113" s="118" t="s">
        <v>370</v>
      </c>
      <c r="J113" s="117">
        <v>4592</v>
      </c>
      <c r="K113" s="120">
        <v>45103</v>
      </c>
      <c r="L113" s="68">
        <v>0</v>
      </c>
      <c r="M113" s="68">
        <v>0</v>
      </c>
      <c r="N113" s="68">
        <v>2000000</v>
      </c>
      <c r="O113" s="117">
        <v>2140</v>
      </c>
      <c r="P113" s="121">
        <v>45027</v>
      </c>
      <c r="Q113" s="122">
        <v>569100000</v>
      </c>
      <c r="R113" s="117">
        <v>93371225</v>
      </c>
      <c r="S113" s="118" t="s">
        <v>346</v>
      </c>
      <c r="T113" s="118"/>
      <c r="U113" s="117">
        <v>27</v>
      </c>
    </row>
    <row r="114" spans="1:21" s="116" customFormat="1" hidden="1">
      <c r="A114" s="116" t="str">
        <f>+mga!E20</f>
        <v>1.4.3 Apoyar iniciativas artísticas y culturales mediante convocatorias.</v>
      </c>
      <c r="B114" s="116" t="str">
        <f>+mga!C18</f>
        <v>F.4 Servicio de apoyo financiero al sector artístico y cultural</v>
      </c>
      <c r="C114" s="117" t="s">
        <v>637</v>
      </c>
      <c r="D114" s="118" t="s">
        <v>482</v>
      </c>
      <c r="E114" s="118" t="s">
        <v>510</v>
      </c>
      <c r="F114" s="117" t="s">
        <v>189</v>
      </c>
      <c r="G114" s="119">
        <v>3000000</v>
      </c>
      <c r="H114" s="117" t="s">
        <v>194</v>
      </c>
      <c r="I114" s="118" t="s">
        <v>370</v>
      </c>
      <c r="J114" s="117">
        <v>4593</v>
      </c>
      <c r="K114" s="120">
        <v>45103</v>
      </c>
      <c r="L114" s="68">
        <v>0</v>
      </c>
      <c r="M114" s="68">
        <v>0</v>
      </c>
      <c r="N114" s="68">
        <v>3000000</v>
      </c>
      <c r="O114" s="117">
        <v>2140</v>
      </c>
      <c r="P114" s="121">
        <v>45027</v>
      </c>
      <c r="Q114" s="122">
        <v>569100000</v>
      </c>
      <c r="R114" s="117">
        <v>1005813903</v>
      </c>
      <c r="S114" s="118" t="s">
        <v>346</v>
      </c>
      <c r="T114" s="118"/>
      <c r="U114" s="117">
        <v>27</v>
      </c>
    </row>
    <row r="115" spans="1:21" s="116" customFormat="1" hidden="1">
      <c r="A115" s="116" t="str">
        <f>+mga!E20</f>
        <v>1.4.3 Apoyar iniciativas artísticas y culturales mediante convocatorias.</v>
      </c>
      <c r="B115" s="116" t="str">
        <f>+mga!C18</f>
        <v>F.4 Servicio de apoyo financiero al sector artístico y cultural</v>
      </c>
      <c r="C115" s="117" t="s">
        <v>637</v>
      </c>
      <c r="D115" s="118" t="s">
        <v>482</v>
      </c>
      <c r="E115" s="118" t="s">
        <v>511</v>
      </c>
      <c r="F115" s="117" t="s">
        <v>189</v>
      </c>
      <c r="G115" s="119">
        <v>3000000</v>
      </c>
      <c r="H115" s="117" t="s">
        <v>194</v>
      </c>
      <c r="I115" s="118" t="s">
        <v>370</v>
      </c>
      <c r="J115" s="117">
        <v>4594</v>
      </c>
      <c r="K115" s="120">
        <v>45103</v>
      </c>
      <c r="L115" s="68">
        <v>0</v>
      </c>
      <c r="M115" s="68">
        <v>0</v>
      </c>
      <c r="N115" s="68">
        <v>3000000</v>
      </c>
      <c r="O115" s="117">
        <v>2140</v>
      </c>
      <c r="P115" s="121">
        <v>45027</v>
      </c>
      <c r="Q115" s="122">
        <v>569100000</v>
      </c>
      <c r="R115" s="117">
        <v>1110591526</v>
      </c>
      <c r="S115" s="118" t="s">
        <v>346</v>
      </c>
      <c r="T115" s="118"/>
      <c r="U115" s="117">
        <v>27</v>
      </c>
    </row>
    <row r="116" spans="1:21" s="116" customFormat="1" hidden="1">
      <c r="A116" s="116" t="str">
        <f>+mga!E20</f>
        <v>1.4.3 Apoyar iniciativas artísticas y culturales mediante convocatorias.</v>
      </c>
      <c r="B116" s="116" t="str">
        <f>+mga!C18</f>
        <v>F.4 Servicio de apoyo financiero al sector artístico y cultural</v>
      </c>
      <c r="C116" s="117" t="s">
        <v>637</v>
      </c>
      <c r="D116" s="118" t="s">
        <v>482</v>
      </c>
      <c r="E116" s="118" t="s">
        <v>512</v>
      </c>
      <c r="F116" s="117" t="s">
        <v>189</v>
      </c>
      <c r="G116" s="119">
        <v>3000000</v>
      </c>
      <c r="H116" s="117" t="s">
        <v>194</v>
      </c>
      <c r="I116" s="118" t="s">
        <v>370</v>
      </c>
      <c r="J116" s="117">
        <v>4595</v>
      </c>
      <c r="K116" s="120">
        <v>45103</v>
      </c>
      <c r="L116" s="68">
        <v>0</v>
      </c>
      <c r="M116" s="68">
        <v>0</v>
      </c>
      <c r="N116" s="68">
        <v>3000000</v>
      </c>
      <c r="O116" s="117">
        <v>2140</v>
      </c>
      <c r="P116" s="121">
        <v>45027</v>
      </c>
      <c r="Q116" s="122">
        <v>569100000</v>
      </c>
      <c r="R116" s="117">
        <v>1110486220</v>
      </c>
      <c r="S116" s="118" t="s">
        <v>346</v>
      </c>
      <c r="T116" s="118"/>
      <c r="U116" s="117">
        <v>27</v>
      </c>
    </row>
    <row r="117" spans="1:21" s="116" customFormat="1" hidden="1">
      <c r="A117" s="116" t="str">
        <f>+mga!E20</f>
        <v>1.4.3 Apoyar iniciativas artísticas y culturales mediante convocatorias.</v>
      </c>
      <c r="B117" s="116" t="str">
        <f>+mga!C18</f>
        <v>F.4 Servicio de apoyo financiero al sector artístico y cultural</v>
      </c>
      <c r="C117" s="117" t="s">
        <v>637</v>
      </c>
      <c r="D117" s="118" t="s">
        <v>482</v>
      </c>
      <c r="E117" s="118" t="s">
        <v>513</v>
      </c>
      <c r="F117" s="117" t="s">
        <v>189</v>
      </c>
      <c r="G117" s="119">
        <v>3000000</v>
      </c>
      <c r="H117" s="117" t="s">
        <v>194</v>
      </c>
      <c r="I117" s="118" t="s">
        <v>370</v>
      </c>
      <c r="J117" s="117">
        <v>4596</v>
      </c>
      <c r="K117" s="120">
        <v>45103</v>
      </c>
      <c r="L117" s="68">
        <v>0</v>
      </c>
      <c r="M117" s="68">
        <v>0</v>
      </c>
      <c r="N117" s="68">
        <v>3000000</v>
      </c>
      <c r="O117" s="117">
        <v>2140</v>
      </c>
      <c r="P117" s="121">
        <v>45027</v>
      </c>
      <c r="Q117" s="122">
        <v>569100000</v>
      </c>
      <c r="R117" s="117">
        <v>93238162</v>
      </c>
      <c r="S117" s="118" t="s">
        <v>346</v>
      </c>
      <c r="T117" s="118"/>
      <c r="U117" s="117">
        <v>27</v>
      </c>
    </row>
    <row r="118" spans="1:21" s="116" customFormat="1" hidden="1">
      <c r="A118" s="116" t="str">
        <f>+mga!E20</f>
        <v>1.4.3 Apoyar iniciativas artísticas y culturales mediante convocatorias.</v>
      </c>
      <c r="B118" s="116" t="str">
        <f>+mga!C18</f>
        <v>F.4 Servicio de apoyo financiero al sector artístico y cultural</v>
      </c>
      <c r="C118" s="117" t="s">
        <v>637</v>
      </c>
      <c r="D118" s="118" t="s">
        <v>482</v>
      </c>
      <c r="E118" s="118" t="s">
        <v>514</v>
      </c>
      <c r="F118" s="117" t="s">
        <v>189</v>
      </c>
      <c r="G118" s="119">
        <v>3000000</v>
      </c>
      <c r="H118" s="117" t="s">
        <v>194</v>
      </c>
      <c r="I118" s="118" t="s">
        <v>370</v>
      </c>
      <c r="J118" s="117">
        <v>4597</v>
      </c>
      <c r="K118" s="120">
        <v>45103</v>
      </c>
      <c r="L118" s="68">
        <v>0</v>
      </c>
      <c r="M118" s="68">
        <v>0</v>
      </c>
      <c r="N118" s="68">
        <v>3000000</v>
      </c>
      <c r="O118" s="117">
        <v>2140</v>
      </c>
      <c r="P118" s="121">
        <v>45027</v>
      </c>
      <c r="Q118" s="122">
        <v>569100000</v>
      </c>
      <c r="R118" s="117">
        <v>1110511452</v>
      </c>
      <c r="S118" s="118" t="s">
        <v>346</v>
      </c>
      <c r="T118" s="118"/>
      <c r="U118" s="117">
        <v>27</v>
      </c>
    </row>
    <row r="119" spans="1:21" s="116" customFormat="1" hidden="1">
      <c r="A119" s="116" t="str">
        <f>+mga!E20</f>
        <v>1.4.3 Apoyar iniciativas artísticas y culturales mediante convocatorias.</v>
      </c>
      <c r="B119" s="116" t="str">
        <f>+mga!C18</f>
        <v>F.4 Servicio de apoyo financiero al sector artístico y cultural</v>
      </c>
      <c r="C119" s="117" t="s">
        <v>637</v>
      </c>
      <c r="D119" s="118" t="s">
        <v>482</v>
      </c>
      <c r="E119" s="118" t="s">
        <v>515</v>
      </c>
      <c r="F119" s="117" t="s">
        <v>189</v>
      </c>
      <c r="G119" s="119">
        <v>3000000</v>
      </c>
      <c r="H119" s="117" t="s">
        <v>194</v>
      </c>
      <c r="I119" s="118" t="s">
        <v>370</v>
      </c>
      <c r="J119" s="117">
        <v>4598</v>
      </c>
      <c r="K119" s="120">
        <v>45103</v>
      </c>
      <c r="L119" s="68">
        <v>0</v>
      </c>
      <c r="M119" s="68">
        <v>0</v>
      </c>
      <c r="N119" s="68">
        <v>3000000</v>
      </c>
      <c r="O119" s="117">
        <v>2140</v>
      </c>
      <c r="P119" s="121">
        <v>45027</v>
      </c>
      <c r="Q119" s="122">
        <v>569100000</v>
      </c>
      <c r="R119" s="117">
        <v>1110549588</v>
      </c>
      <c r="S119" s="118" t="s">
        <v>346</v>
      </c>
      <c r="T119" s="118"/>
      <c r="U119" s="117">
        <v>27</v>
      </c>
    </row>
    <row r="120" spans="1:21" s="116" customFormat="1" hidden="1">
      <c r="A120" s="116" t="str">
        <f>+mga!E20</f>
        <v>1.4.3 Apoyar iniciativas artísticas y culturales mediante convocatorias.</v>
      </c>
      <c r="B120" s="116" t="str">
        <f>+mga!C18</f>
        <v>F.4 Servicio de apoyo financiero al sector artístico y cultural</v>
      </c>
      <c r="C120" s="117" t="s">
        <v>637</v>
      </c>
      <c r="D120" s="118" t="s">
        <v>482</v>
      </c>
      <c r="E120" s="118" t="s">
        <v>516</v>
      </c>
      <c r="F120" s="117" t="s">
        <v>189</v>
      </c>
      <c r="G120" s="119">
        <v>3000000</v>
      </c>
      <c r="H120" s="117" t="s">
        <v>194</v>
      </c>
      <c r="I120" s="118" t="s">
        <v>370</v>
      </c>
      <c r="J120" s="117">
        <v>4599</v>
      </c>
      <c r="K120" s="120">
        <v>45103</v>
      </c>
      <c r="L120" s="68">
        <v>0</v>
      </c>
      <c r="M120" s="68">
        <v>0</v>
      </c>
      <c r="N120" s="68">
        <v>3000000</v>
      </c>
      <c r="O120" s="117">
        <v>2140</v>
      </c>
      <c r="P120" s="121">
        <v>45027</v>
      </c>
      <c r="Q120" s="122">
        <v>569100000</v>
      </c>
      <c r="R120" s="117">
        <v>1110578100</v>
      </c>
      <c r="S120" s="118" t="s">
        <v>346</v>
      </c>
      <c r="T120" s="118"/>
      <c r="U120" s="117">
        <v>27</v>
      </c>
    </row>
    <row r="121" spans="1:21" s="116" customFormat="1" hidden="1">
      <c r="A121" s="116" t="str">
        <f>+mga!E20</f>
        <v>1.4.3 Apoyar iniciativas artísticas y culturales mediante convocatorias.</v>
      </c>
      <c r="B121" s="116" t="str">
        <f>+mga!C18</f>
        <v>F.4 Servicio de apoyo financiero al sector artístico y cultural</v>
      </c>
      <c r="C121" s="117" t="s">
        <v>637</v>
      </c>
      <c r="D121" s="118" t="s">
        <v>482</v>
      </c>
      <c r="E121" s="118" t="s">
        <v>517</v>
      </c>
      <c r="F121" s="117" t="s">
        <v>189</v>
      </c>
      <c r="G121" s="119">
        <v>3000000</v>
      </c>
      <c r="H121" s="117" t="s">
        <v>194</v>
      </c>
      <c r="I121" s="118" t="s">
        <v>370</v>
      </c>
      <c r="J121" s="117">
        <v>4600</v>
      </c>
      <c r="K121" s="120">
        <v>45103</v>
      </c>
      <c r="L121" s="68">
        <v>0</v>
      </c>
      <c r="M121" s="68">
        <v>0</v>
      </c>
      <c r="N121" s="68">
        <v>3000000</v>
      </c>
      <c r="O121" s="117">
        <v>2140</v>
      </c>
      <c r="P121" s="121">
        <v>45027</v>
      </c>
      <c r="Q121" s="122">
        <v>569100000</v>
      </c>
      <c r="R121" s="117">
        <v>1010136741</v>
      </c>
      <c r="S121" s="118" t="s">
        <v>346</v>
      </c>
      <c r="T121" s="118"/>
      <c r="U121" s="117">
        <v>27</v>
      </c>
    </row>
    <row r="122" spans="1:21" s="116" customFormat="1" hidden="1">
      <c r="A122" s="116" t="str">
        <f>+mga!E20</f>
        <v>1.4.3 Apoyar iniciativas artísticas y culturales mediante convocatorias.</v>
      </c>
      <c r="B122" s="116" t="str">
        <f>+mga!C18</f>
        <v>F.4 Servicio de apoyo financiero al sector artístico y cultural</v>
      </c>
      <c r="C122" s="117" t="s">
        <v>637</v>
      </c>
      <c r="D122" s="118" t="s">
        <v>482</v>
      </c>
      <c r="E122" s="118" t="s">
        <v>518</v>
      </c>
      <c r="F122" s="117" t="s">
        <v>189</v>
      </c>
      <c r="G122" s="119">
        <v>3000000</v>
      </c>
      <c r="H122" s="117" t="s">
        <v>194</v>
      </c>
      <c r="I122" s="118" t="s">
        <v>370</v>
      </c>
      <c r="J122" s="117">
        <v>4601</v>
      </c>
      <c r="K122" s="120">
        <v>45103</v>
      </c>
      <c r="L122" s="68">
        <v>0</v>
      </c>
      <c r="M122" s="68">
        <v>0</v>
      </c>
      <c r="N122" s="68">
        <v>3000000</v>
      </c>
      <c r="O122" s="117">
        <v>2140</v>
      </c>
      <c r="P122" s="121">
        <v>45027</v>
      </c>
      <c r="Q122" s="122">
        <v>569100000</v>
      </c>
      <c r="R122" s="117">
        <v>1110568836</v>
      </c>
      <c r="S122" s="118" t="s">
        <v>346</v>
      </c>
      <c r="T122" s="118"/>
      <c r="U122" s="117">
        <v>27</v>
      </c>
    </row>
    <row r="123" spans="1:21" s="116" customFormat="1" hidden="1">
      <c r="A123" s="116" t="str">
        <f>+mga!E20</f>
        <v>1.4.3 Apoyar iniciativas artísticas y culturales mediante convocatorias.</v>
      </c>
      <c r="B123" s="116" t="str">
        <f>+mga!C18</f>
        <v>F.4 Servicio de apoyo financiero al sector artístico y cultural</v>
      </c>
      <c r="C123" s="117" t="s">
        <v>637</v>
      </c>
      <c r="D123" s="118" t="s">
        <v>482</v>
      </c>
      <c r="E123" s="118" t="s">
        <v>519</v>
      </c>
      <c r="F123" s="117" t="s">
        <v>189</v>
      </c>
      <c r="G123" s="119">
        <v>3000000</v>
      </c>
      <c r="H123" s="117" t="s">
        <v>194</v>
      </c>
      <c r="I123" s="118" t="s">
        <v>370</v>
      </c>
      <c r="J123" s="117">
        <v>4603</v>
      </c>
      <c r="K123" s="120">
        <v>45103</v>
      </c>
      <c r="L123" s="68">
        <v>0</v>
      </c>
      <c r="M123" s="68">
        <v>0</v>
      </c>
      <c r="N123" s="68">
        <v>3000000</v>
      </c>
      <c r="O123" s="117">
        <v>2140</v>
      </c>
      <c r="P123" s="121">
        <v>45027</v>
      </c>
      <c r="Q123" s="122">
        <v>569100000</v>
      </c>
      <c r="R123" s="117">
        <v>1110569632</v>
      </c>
      <c r="S123" s="118" t="s">
        <v>346</v>
      </c>
      <c r="T123" s="118"/>
      <c r="U123" s="117">
        <v>27</v>
      </c>
    </row>
    <row r="124" spans="1:21" s="116" customFormat="1" hidden="1">
      <c r="A124" s="116" t="str">
        <f>+mga!E20</f>
        <v>1.4.3 Apoyar iniciativas artísticas y culturales mediante convocatorias.</v>
      </c>
      <c r="B124" s="116" t="str">
        <f>+mga!C18</f>
        <v>F.4 Servicio de apoyo financiero al sector artístico y cultural</v>
      </c>
      <c r="C124" s="117" t="s">
        <v>637</v>
      </c>
      <c r="D124" s="118" t="s">
        <v>482</v>
      </c>
      <c r="E124" s="118" t="s">
        <v>520</v>
      </c>
      <c r="F124" s="117" t="s">
        <v>189</v>
      </c>
      <c r="G124" s="119">
        <v>3000000</v>
      </c>
      <c r="H124" s="117" t="s">
        <v>194</v>
      </c>
      <c r="I124" s="118" t="s">
        <v>370</v>
      </c>
      <c r="J124" s="117">
        <v>4604</v>
      </c>
      <c r="K124" s="120">
        <v>45103</v>
      </c>
      <c r="L124" s="68">
        <v>0</v>
      </c>
      <c r="M124" s="68">
        <v>0</v>
      </c>
      <c r="N124" s="68">
        <v>3000000</v>
      </c>
      <c r="O124" s="117">
        <v>2140</v>
      </c>
      <c r="P124" s="121">
        <v>45027</v>
      </c>
      <c r="Q124" s="122">
        <v>569100000</v>
      </c>
      <c r="R124" s="117">
        <v>1110524139</v>
      </c>
      <c r="S124" s="118" t="s">
        <v>346</v>
      </c>
      <c r="T124" s="118"/>
      <c r="U124" s="117">
        <v>27</v>
      </c>
    </row>
    <row r="125" spans="1:21" s="116" customFormat="1" hidden="1">
      <c r="A125" s="116" t="str">
        <f>+mga!E20</f>
        <v>1.4.3 Apoyar iniciativas artísticas y culturales mediante convocatorias.</v>
      </c>
      <c r="B125" s="116" t="str">
        <f>+mga!C18</f>
        <v>F.4 Servicio de apoyo financiero al sector artístico y cultural</v>
      </c>
      <c r="C125" s="117" t="s">
        <v>637</v>
      </c>
      <c r="D125" s="118" t="s">
        <v>482</v>
      </c>
      <c r="E125" s="118" t="s">
        <v>521</v>
      </c>
      <c r="F125" s="117" t="s">
        <v>189</v>
      </c>
      <c r="G125" s="119">
        <v>3000000</v>
      </c>
      <c r="H125" s="117" t="s">
        <v>194</v>
      </c>
      <c r="I125" s="118" t="s">
        <v>370</v>
      </c>
      <c r="J125" s="117">
        <v>4605</v>
      </c>
      <c r="K125" s="120">
        <v>45103</v>
      </c>
      <c r="L125" s="68">
        <v>0</v>
      </c>
      <c r="M125" s="68">
        <v>0</v>
      </c>
      <c r="N125" s="68">
        <v>3000000</v>
      </c>
      <c r="O125" s="117">
        <v>2140</v>
      </c>
      <c r="P125" s="121">
        <v>45027</v>
      </c>
      <c r="Q125" s="122">
        <v>569100000</v>
      </c>
      <c r="R125" s="117">
        <v>1110492711</v>
      </c>
      <c r="S125" s="118" t="s">
        <v>346</v>
      </c>
      <c r="T125" s="118"/>
      <c r="U125" s="117">
        <v>27</v>
      </c>
    </row>
    <row r="126" spans="1:21" s="116" customFormat="1" hidden="1">
      <c r="A126" s="116" t="str">
        <f>+mga!E20</f>
        <v>1.4.3 Apoyar iniciativas artísticas y culturales mediante convocatorias.</v>
      </c>
      <c r="B126" s="116" t="str">
        <f>+mga!C18</f>
        <v>F.4 Servicio de apoyo financiero al sector artístico y cultural</v>
      </c>
      <c r="C126" s="117" t="s">
        <v>637</v>
      </c>
      <c r="D126" s="118" t="s">
        <v>482</v>
      </c>
      <c r="E126" s="118" t="s">
        <v>522</v>
      </c>
      <c r="F126" s="117" t="s">
        <v>189</v>
      </c>
      <c r="G126" s="119">
        <v>3600000</v>
      </c>
      <c r="H126" s="117" t="s">
        <v>194</v>
      </c>
      <c r="I126" s="118" t="s">
        <v>370</v>
      </c>
      <c r="J126" s="117">
        <v>4607</v>
      </c>
      <c r="K126" s="120">
        <v>45103</v>
      </c>
      <c r="L126" s="68">
        <v>0</v>
      </c>
      <c r="M126" s="68">
        <v>0</v>
      </c>
      <c r="N126" s="68">
        <v>3600000</v>
      </c>
      <c r="O126" s="117">
        <v>2140</v>
      </c>
      <c r="P126" s="121">
        <v>45027</v>
      </c>
      <c r="Q126" s="122">
        <v>569100000</v>
      </c>
      <c r="R126" s="117">
        <v>1110497764</v>
      </c>
      <c r="S126" s="118" t="s">
        <v>346</v>
      </c>
      <c r="T126" s="118"/>
      <c r="U126" s="117">
        <v>27</v>
      </c>
    </row>
    <row r="127" spans="1:21" s="116" customFormat="1" hidden="1">
      <c r="A127" s="116" t="str">
        <f>+mga!E20</f>
        <v>1.4.3 Apoyar iniciativas artísticas y culturales mediante convocatorias.</v>
      </c>
      <c r="B127" s="116" t="str">
        <f>+mga!C18</f>
        <v>F.4 Servicio de apoyo financiero al sector artístico y cultural</v>
      </c>
      <c r="C127" s="117" t="s">
        <v>637</v>
      </c>
      <c r="D127" s="118" t="s">
        <v>482</v>
      </c>
      <c r="E127" s="118" t="s">
        <v>523</v>
      </c>
      <c r="F127" s="117" t="s">
        <v>189</v>
      </c>
      <c r="G127" s="119">
        <v>3600000</v>
      </c>
      <c r="H127" s="117" t="s">
        <v>194</v>
      </c>
      <c r="I127" s="118" t="s">
        <v>370</v>
      </c>
      <c r="J127" s="117">
        <v>4608</v>
      </c>
      <c r="K127" s="120">
        <v>45103</v>
      </c>
      <c r="L127" s="68">
        <v>0</v>
      </c>
      <c r="M127" s="68">
        <v>0</v>
      </c>
      <c r="N127" s="68">
        <v>3600000</v>
      </c>
      <c r="O127" s="117">
        <v>2140</v>
      </c>
      <c r="P127" s="121">
        <v>45027</v>
      </c>
      <c r="Q127" s="122">
        <v>569100000</v>
      </c>
      <c r="R127" s="117">
        <v>93409990</v>
      </c>
      <c r="S127" s="118" t="s">
        <v>346</v>
      </c>
      <c r="T127" s="118"/>
      <c r="U127" s="117">
        <v>27</v>
      </c>
    </row>
    <row r="128" spans="1:21" s="116" customFormat="1" hidden="1">
      <c r="A128" s="116" t="str">
        <f>+mga!E20</f>
        <v>1.4.3 Apoyar iniciativas artísticas y culturales mediante convocatorias.</v>
      </c>
      <c r="B128" s="116" t="str">
        <f>+mga!C18</f>
        <v>F.4 Servicio de apoyo financiero al sector artístico y cultural</v>
      </c>
      <c r="C128" s="117" t="s">
        <v>637</v>
      </c>
      <c r="D128" s="118" t="s">
        <v>482</v>
      </c>
      <c r="E128" s="118" t="s">
        <v>524</v>
      </c>
      <c r="F128" s="117" t="s">
        <v>189</v>
      </c>
      <c r="G128" s="119">
        <v>3600000</v>
      </c>
      <c r="H128" s="117" t="s">
        <v>194</v>
      </c>
      <c r="I128" s="118" t="s">
        <v>370</v>
      </c>
      <c r="J128" s="117">
        <v>4609</v>
      </c>
      <c r="K128" s="120">
        <v>45103</v>
      </c>
      <c r="L128" s="68">
        <v>0</v>
      </c>
      <c r="M128" s="68">
        <v>0</v>
      </c>
      <c r="N128" s="68">
        <v>3600000</v>
      </c>
      <c r="O128" s="117">
        <v>2140</v>
      </c>
      <c r="P128" s="121">
        <v>45027</v>
      </c>
      <c r="Q128" s="122">
        <v>569100000</v>
      </c>
      <c r="R128" s="117">
        <v>14138545</v>
      </c>
      <c r="S128" s="118" t="s">
        <v>346</v>
      </c>
      <c r="T128" s="118"/>
      <c r="U128" s="117">
        <v>27</v>
      </c>
    </row>
    <row r="129" spans="1:21" s="116" customFormat="1" hidden="1">
      <c r="A129" s="116" t="str">
        <f>+mga!E20</f>
        <v>1.4.3 Apoyar iniciativas artísticas y culturales mediante convocatorias.</v>
      </c>
      <c r="B129" s="116" t="str">
        <f>+mga!C18</f>
        <v>F.4 Servicio de apoyo financiero al sector artístico y cultural</v>
      </c>
      <c r="C129" s="117" t="s">
        <v>637</v>
      </c>
      <c r="D129" s="118" t="s">
        <v>482</v>
      </c>
      <c r="E129" s="118" t="s">
        <v>99</v>
      </c>
      <c r="F129" s="117" t="s">
        <v>189</v>
      </c>
      <c r="G129" s="119">
        <v>3600000</v>
      </c>
      <c r="H129" s="117" t="s">
        <v>194</v>
      </c>
      <c r="I129" s="118" t="s">
        <v>370</v>
      </c>
      <c r="J129" s="117">
        <v>4610</v>
      </c>
      <c r="K129" s="120">
        <v>45103</v>
      </c>
      <c r="L129" s="68">
        <v>0</v>
      </c>
      <c r="M129" s="68">
        <v>0</v>
      </c>
      <c r="N129" s="68">
        <v>3600000</v>
      </c>
      <c r="O129" s="117">
        <v>2140</v>
      </c>
      <c r="P129" s="121">
        <v>45027</v>
      </c>
      <c r="Q129" s="122">
        <v>569100000</v>
      </c>
      <c r="R129" s="117">
        <v>1113662759</v>
      </c>
      <c r="S129" s="118" t="s">
        <v>346</v>
      </c>
      <c r="T129" s="118"/>
      <c r="U129" s="117">
        <v>27</v>
      </c>
    </row>
    <row r="130" spans="1:21" s="116" customFormat="1" hidden="1">
      <c r="A130" s="116" t="str">
        <f>+mga!E20</f>
        <v>1.4.3 Apoyar iniciativas artísticas y culturales mediante convocatorias.</v>
      </c>
      <c r="B130" s="116" t="str">
        <f>+mga!C18</f>
        <v>F.4 Servicio de apoyo financiero al sector artístico y cultural</v>
      </c>
      <c r="C130" s="117" t="s">
        <v>637</v>
      </c>
      <c r="D130" s="118" t="s">
        <v>482</v>
      </c>
      <c r="E130" s="118" t="s">
        <v>525</v>
      </c>
      <c r="F130" s="117" t="s">
        <v>189</v>
      </c>
      <c r="G130" s="119">
        <v>3600000</v>
      </c>
      <c r="H130" s="117" t="s">
        <v>194</v>
      </c>
      <c r="I130" s="118" t="s">
        <v>370</v>
      </c>
      <c r="J130" s="117">
        <v>4611</v>
      </c>
      <c r="K130" s="120">
        <v>45103</v>
      </c>
      <c r="L130" s="68">
        <v>0</v>
      </c>
      <c r="M130" s="68">
        <v>0</v>
      </c>
      <c r="N130" s="68">
        <v>3600000</v>
      </c>
      <c r="O130" s="117">
        <v>2140</v>
      </c>
      <c r="P130" s="121">
        <v>45027</v>
      </c>
      <c r="Q130" s="122">
        <v>569100000</v>
      </c>
      <c r="R130" s="117">
        <v>1110593070</v>
      </c>
      <c r="S130" s="118" t="s">
        <v>346</v>
      </c>
      <c r="T130" s="118"/>
      <c r="U130" s="117">
        <v>27</v>
      </c>
    </row>
    <row r="131" spans="1:21" s="116" customFormat="1" hidden="1">
      <c r="A131" s="116" t="str">
        <f>+mga!E20</f>
        <v>1.4.3 Apoyar iniciativas artísticas y culturales mediante convocatorias.</v>
      </c>
      <c r="B131" s="116" t="str">
        <f>+mga!C18</f>
        <v>F.4 Servicio de apoyo financiero al sector artístico y cultural</v>
      </c>
      <c r="C131" s="117" t="s">
        <v>637</v>
      </c>
      <c r="D131" s="118" t="s">
        <v>482</v>
      </c>
      <c r="E131" s="118" t="s">
        <v>526</v>
      </c>
      <c r="F131" s="117" t="s">
        <v>189</v>
      </c>
      <c r="G131" s="119">
        <v>3600000</v>
      </c>
      <c r="H131" s="117" t="s">
        <v>194</v>
      </c>
      <c r="I131" s="118" t="s">
        <v>370</v>
      </c>
      <c r="J131" s="117">
        <v>4612</v>
      </c>
      <c r="K131" s="120">
        <v>45103</v>
      </c>
      <c r="L131" s="68">
        <v>0</v>
      </c>
      <c r="M131" s="68">
        <v>0</v>
      </c>
      <c r="N131" s="68">
        <v>3600000</v>
      </c>
      <c r="O131" s="117">
        <v>2140</v>
      </c>
      <c r="P131" s="121">
        <v>45027</v>
      </c>
      <c r="Q131" s="122">
        <v>569100000</v>
      </c>
      <c r="R131" s="117">
        <v>1109004396</v>
      </c>
      <c r="S131" s="118" t="s">
        <v>346</v>
      </c>
      <c r="T131" s="118"/>
      <c r="U131" s="117">
        <v>27</v>
      </c>
    </row>
    <row r="132" spans="1:21" s="116" customFormat="1" hidden="1">
      <c r="A132" s="116" t="str">
        <f>+mga!E20</f>
        <v>1.4.3 Apoyar iniciativas artísticas y culturales mediante convocatorias.</v>
      </c>
      <c r="B132" s="116" t="str">
        <f>+mga!C18</f>
        <v>F.4 Servicio de apoyo financiero al sector artístico y cultural</v>
      </c>
      <c r="C132" s="117" t="s">
        <v>637</v>
      </c>
      <c r="D132" s="118" t="s">
        <v>482</v>
      </c>
      <c r="E132" s="118" t="s">
        <v>527</v>
      </c>
      <c r="F132" s="117" t="s">
        <v>189</v>
      </c>
      <c r="G132" s="119">
        <v>3600000</v>
      </c>
      <c r="H132" s="117" t="s">
        <v>194</v>
      </c>
      <c r="I132" s="118" t="s">
        <v>370</v>
      </c>
      <c r="J132" s="117">
        <v>4613</v>
      </c>
      <c r="K132" s="120">
        <v>45103</v>
      </c>
      <c r="L132" s="68">
        <v>0</v>
      </c>
      <c r="M132" s="68">
        <v>0</v>
      </c>
      <c r="N132" s="68">
        <v>3600000</v>
      </c>
      <c r="O132" s="117">
        <v>2140</v>
      </c>
      <c r="P132" s="121">
        <v>45027</v>
      </c>
      <c r="Q132" s="122">
        <v>569100000</v>
      </c>
      <c r="R132" s="117">
        <v>52836350</v>
      </c>
      <c r="S132" s="118" t="s">
        <v>346</v>
      </c>
      <c r="T132" s="118"/>
      <c r="U132" s="117">
        <v>27</v>
      </c>
    </row>
    <row r="133" spans="1:21" s="116" customFormat="1" hidden="1">
      <c r="A133" s="116" t="str">
        <f>+mga!E20</f>
        <v>1.4.3 Apoyar iniciativas artísticas y culturales mediante convocatorias.</v>
      </c>
      <c r="B133" s="116" t="str">
        <f>+mga!C18</f>
        <v>F.4 Servicio de apoyo financiero al sector artístico y cultural</v>
      </c>
      <c r="C133" s="117" t="s">
        <v>637</v>
      </c>
      <c r="D133" s="118" t="s">
        <v>482</v>
      </c>
      <c r="E133" s="118" t="s">
        <v>528</v>
      </c>
      <c r="F133" s="117" t="s">
        <v>189</v>
      </c>
      <c r="G133" s="119">
        <v>3600000</v>
      </c>
      <c r="H133" s="117" t="s">
        <v>194</v>
      </c>
      <c r="I133" s="118" t="s">
        <v>370</v>
      </c>
      <c r="J133" s="117">
        <v>4614</v>
      </c>
      <c r="K133" s="120">
        <v>45103</v>
      </c>
      <c r="L133" s="68">
        <v>0</v>
      </c>
      <c r="M133" s="68">
        <v>0</v>
      </c>
      <c r="N133" s="68">
        <v>3600000</v>
      </c>
      <c r="O133" s="117">
        <v>2140</v>
      </c>
      <c r="P133" s="121">
        <v>45027</v>
      </c>
      <c r="Q133" s="122">
        <v>569100000</v>
      </c>
      <c r="R133" s="117">
        <v>1110586584</v>
      </c>
      <c r="S133" s="118" t="s">
        <v>346</v>
      </c>
      <c r="T133" s="118"/>
      <c r="U133" s="117">
        <v>27</v>
      </c>
    </row>
    <row r="134" spans="1:21" s="116" customFormat="1" hidden="1">
      <c r="A134" s="116" t="str">
        <f>+mga!E20</f>
        <v>1.4.3 Apoyar iniciativas artísticas y culturales mediante convocatorias.</v>
      </c>
      <c r="B134" s="116" t="str">
        <f>+mga!C18</f>
        <v>F.4 Servicio de apoyo financiero al sector artístico y cultural</v>
      </c>
      <c r="C134" s="117" t="s">
        <v>637</v>
      </c>
      <c r="D134" s="118" t="s">
        <v>482</v>
      </c>
      <c r="E134" s="118" t="s">
        <v>529</v>
      </c>
      <c r="F134" s="117" t="s">
        <v>189</v>
      </c>
      <c r="G134" s="119">
        <v>3600000</v>
      </c>
      <c r="H134" s="117" t="s">
        <v>194</v>
      </c>
      <c r="I134" s="118" t="s">
        <v>370</v>
      </c>
      <c r="J134" s="117">
        <v>4615</v>
      </c>
      <c r="K134" s="120">
        <v>45103</v>
      </c>
      <c r="L134" s="68">
        <v>0</v>
      </c>
      <c r="M134" s="68">
        <v>0</v>
      </c>
      <c r="N134" s="68">
        <v>3600000</v>
      </c>
      <c r="O134" s="117">
        <v>2140</v>
      </c>
      <c r="P134" s="121">
        <v>45027</v>
      </c>
      <c r="Q134" s="122">
        <v>569100000</v>
      </c>
      <c r="R134" s="117">
        <v>1006823241</v>
      </c>
      <c r="S134" s="118" t="s">
        <v>346</v>
      </c>
      <c r="T134" s="118"/>
      <c r="U134" s="117">
        <v>27</v>
      </c>
    </row>
    <row r="135" spans="1:21" s="116" customFormat="1" hidden="1">
      <c r="A135" s="116" t="str">
        <f>+mga!E20</f>
        <v>1.4.3 Apoyar iniciativas artísticas y culturales mediante convocatorias.</v>
      </c>
      <c r="B135" s="116" t="str">
        <f>+mga!C18</f>
        <v>F.4 Servicio de apoyo financiero al sector artístico y cultural</v>
      </c>
      <c r="C135" s="117" t="s">
        <v>637</v>
      </c>
      <c r="D135" s="118" t="s">
        <v>482</v>
      </c>
      <c r="E135" s="118" t="s">
        <v>530</v>
      </c>
      <c r="F135" s="117" t="s">
        <v>189</v>
      </c>
      <c r="G135" s="119">
        <v>3600000</v>
      </c>
      <c r="H135" s="117" t="s">
        <v>194</v>
      </c>
      <c r="I135" s="118" t="s">
        <v>370</v>
      </c>
      <c r="J135" s="117">
        <v>4616</v>
      </c>
      <c r="K135" s="120">
        <v>45103</v>
      </c>
      <c r="L135" s="68">
        <v>0</v>
      </c>
      <c r="M135" s="68">
        <v>0</v>
      </c>
      <c r="N135" s="68">
        <v>3600000</v>
      </c>
      <c r="O135" s="117">
        <v>2140</v>
      </c>
      <c r="P135" s="121">
        <v>45027</v>
      </c>
      <c r="Q135" s="122">
        <v>569100000</v>
      </c>
      <c r="R135" s="117">
        <v>93393640</v>
      </c>
      <c r="S135" s="118" t="s">
        <v>346</v>
      </c>
      <c r="T135" s="118"/>
      <c r="U135" s="117">
        <v>27</v>
      </c>
    </row>
    <row r="136" spans="1:21" s="116" customFormat="1" hidden="1">
      <c r="A136" s="116" t="str">
        <f>+mga!E20</f>
        <v>1.4.3 Apoyar iniciativas artísticas y culturales mediante convocatorias.</v>
      </c>
      <c r="B136" s="116" t="str">
        <f>+mga!C18</f>
        <v>F.4 Servicio de apoyo financiero al sector artístico y cultural</v>
      </c>
      <c r="C136" s="117" t="s">
        <v>637</v>
      </c>
      <c r="D136" s="118" t="s">
        <v>482</v>
      </c>
      <c r="E136" s="118" t="s">
        <v>531</v>
      </c>
      <c r="F136" s="117" t="s">
        <v>189</v>
      </c>
      <c r="G136" s="119">
        <v>3600000</v>
      </c>
      <c r="H136" s="117" t="s">
        <v>194</v>
      </c>
      <c r="I136" s="118" t="s">
        <v>370</v>
      </c>
      <c r="J136" s="117">
        <v>4617</v>
      </c>
      <c r="K136" s="120">
        <v>45103</v>
      </c>
      <c r="L136" s="68">
        <v>0</v>
      </c>
      <c r="M136" s="68">
        <v>0</v>
      </c>
      <c r="N136" s="68">
        <v>3600000</v>
      </c>
      <c r="O136" s="117">
        <v>2140</v>
      </c>
      <c r="P136" s="121">
        <v>45027</v>
      </c>
      <c r="Q136" s="122">
        <v>569100000</v>
      </c>
      <c r="R136" s="117">
        <v>65757744</v>
      </c>
      <c r="S136" s="118" t="s">
        <v>346</v>
      </c>
      <c r="T136" s="118"/>
      <c r="U136" s="117">
        <v>27</v>
      </c>
    </row>
    <row r="137" spans="1:21" s="116" customFormat="1" hidden="1">
      <c r="A137" s="116" t="str">
        <f>+mga!E20</f>
        <v>1.4.3 Apoyar iniciativas artísticas y culturales mediante convocatorias.</v>
      </c>
      <c r="B137" s="116" t="str">
        <f>+mga!C18</f>
        <v>F.4 Servicio de apoyo financiero al sector artístico y cultural</v>
      </c>
      <c r="C137" s="117" t="s">
        <v>637</v>
      </c>
      <c r="D137" s="118" t="s">
        <v>482</v>
      </c>
      <c r="E137" s="118" t="s">
        <v>532</v>
      </c>
      <c r="F137" s="117" t="s">
        <v>189</v>
      </c>
      <c r="G137" s="119">
        <v>3600000</v>
      </c>
      <c r="H137" s="117" t="s">
        <v>194</v>
      </c>
      <c r="I137" s="118" t="s">
        <v>370</v>
      </c>
      <c r="J137" s="117">
        <v>4618</v>
      </c>
      <c r="K137" s="120">
        <v>45103</v>
      </c>
      <c r="L137" s="68">
        <v>0</v>
      </c>
      <c r="M137" s="68">
        <v>0</v>
      </c>
      <c r="N137" s="68">
        <v>3600000</v>
      </c>
      <c r="O137" s="117">
        <v>2140</v>
      </c>
      <c r="P137" s="121">
        <v>45027</v>
      </c>
      <c r="Q137" s="122">
        <v>569100000</v>
      </c>
      <c r="R137" s="117">
        <v>1032470340</v>
      </c>
      <c r="S137" s="118" t="s">
        <v>346</v>
      </c>
      <c r="T137" s="118"/>
      <c r="U137" s="117">
        <v>27</v>
      </c>
    </row>
    <row r="138" spans="1:21" s="116" customFormat="1" hidden="1">
      <c r="A138" s="116" t="str">
        <f>+mga!E20</f>
        <v>1.4.3 Apoyar iniciativas artísticas y culturales mediante convocatorias.</v>
      </c>
      <c r="B138" s="116" t="str">
        <f>+mga!C18</f>
        <v>F.4 Servicio de apoyo financiero al sector artístico y cultural</v>
      </c>
      <c r="C138" s="117" t="s">
        <v>637</v>
      </c>
      <c r="D138" s="118" t="s">
        <v>482</v>
      </c>
      <c r="E138" s="118" t="s">
        <v>533</v>
      </c>
      <c r="F138" s="117" t="s">
        <v>189</v>
      </c>
      <c r="G138" s="119">
        <v>3600000</v>
      </c>
      <c r="H138" s="117" t="s">
        <v>194</v>
      </c>
      <c r="I138" s="118" t="s">
        <v>370</v>
      </c>
      <c r="J138" s="117">
        <v>4620</v>
      </c>
      <c r="K138" s="120">
        <v>45103</v>
      </c>
      <c r="L138" s="68">
        <v>0</v>
      </c>
      <c r="M138" s="68">
        <v>0</v>
      </c>
      <c r="N138" s="68">
        <v>3600000</v>
      </c>
      <c r="O138" s="117">
        <v>2140</v>
      </c>
      <c r="P138" s="121">
        <v>45027</v>
      </c>
      <c r="Q138" s="122">
        <v>569100000</v>
      </c>
      <c r="R138" s="117">
        <v>1110179215</v>
      </c>
      <c r="S138" s="118" t="s">
        <v>346</v>
      </c>
      <c r="T138" s="118"/>
      <c r="U138" s="117">
        <v>27</v>
      </c>
    </row>
    <row r="139" spans="1:21" s="116" customFormat="1" hidden="1">
      <c r="A139" s="116" t="str">
        <f>+mga!E20</f>
        <v>1.4.3 Apoyar iniciativas artísticas y culturales mediante convocatorias.</v>
      </c>
      <c r="B139" s="116" t="str">
        <f>+mga!C18</f>
        <v>F.4 Servicio de apoyo financiero al sector artístico y cultural</v>
      </c>
      <c r="C139" s="117" t="s">
        <v>637</v>
      </c>
      <c r="D139" s="118" t="s">
        <v>482</v>
      </c>
      <c r="E139" s="118" t="s">
        <v>534</v>
      </c>
      <c r="F139" s="117" t="s">
        <v>189</v>
      </c>
      <c r="G139" s="119">
        <v>3600000</v>
      </c>
      <c r="H139" s="117" t="s">
        <v>194</v>
      </c>
      <c r="I139" s="118" t="s">
        <v>370</v>
      </c>
      <c r="J139" s="117">
        <v>4621</v>
      </c>
      <c r="K139" s="120">
        <v>45103</v>
      </c>
      <c r="L139" s="68">
        <v>0</v>
      </c>
      <c r="M139" s="68">
        <v>0</v>
      </c>
      <c r="N139" s="68">
        <v>3600000</v>
      </c>
      <c r="O139" s="117">
        <v>2140</v>
      </c>
      <c r="P139" s="121">
        <v>45027</v>
      </c>
      <c r="Q139" s="122">
        <v>569100000</v>
      </c>
      <c r="R139" s="117">
        <v>93395996</v>
      </c>
      <c r="S139" s="118" t="s">
        <v>346</v>
      </c>
      <c r="T139" s="118"/>
      <c r="U139" s="117">
        <v>27</v>
      </c>
    </row>
    <row r="140" spans="1:21" s="116" customFormat="1" hidden="1">
      <c r="A140" s="116" t="str">
        <f>+mga!E20</f>
        <v>1.4.3 Apoyar iniciativas artísticas y culturales mediante convocatorias.</v>
      </c>
      <c r="B140" s="116" t="str">
        <f>+mga!C18</f>
        <v>F.4 Servicio de apoyo financiero al sector artístico y cultural</v>
      </c>
      <c r="C140" s="117" t="s">
        <v>637</v>
      </c>
      <c r="D140" s="118" t="s">
        <v>482</v>
      </c>
      <c r="E140" s="118" t="s">
        <v>535</v>
      </c>
      <c r="F140" s="117" t="s">
        <v>189</v>
      </c>
      <c r="G140" s="119">
        <v>3600000</v>
      </c>
      <c r="H140" s="117" t="s">
        <v>194</v>
      </c>
      <c r="I140" s="118" t="s">
        <v>370</v>
      </c>
      <c r="J140" s="117">
        <v>4622</v>
      </c>
      <c r="K140" s="120">
        <v>45103</v>
      </c>
      <c r="L140" s="68">
        <v>0</v>
      </c>
      <c r="M140" s="68">
        <v>0</v>
      </c>
      <c r="N140" s="68">
        <v>3600000</v>
      </c>
      <c r="O140" s="117">
        <v>2140</v>
      </c>
      <c r="P140" s="121">
        <v>45027</v>
      </c>
      <c r="Q140" s="122">
        <v>569100000</v>
      </c>
      <c r="R140" s="117">
        <v>1031151896</v>
      </c>
      <c r="S140" s="118" t="s">
        <v>346</v>
      </c>
      <c r="T140" s="118"/>
      <c r="U140" s="117">
        <v>27</v>
      </c>
    </row>
    <row r="141" spans="1:21" s="116" customFormat="1" hidden="1">
      <c r="A141" s="116" t="str">
        <f>+mga!E20</f>
        <v>1.4.3 Apoyar iniciativas artísticas y culturales mediante convocatorias.</v>
      </c>
      <c r="B141" s="116" t="str">
        <f>+mga!C18</f>
        <v>F.4 Servicio de apoyo financiero al sector artístico y cultural</v>
      </c>
      <c r="C141" s="117" t="s">
        <v>637</v>
      </c>
      <c r="D141" s="118" t="s">
        <v>482</v>
      </c>
      <c r="E141" s="118" t="s">
        <v>536</v>
      </c>
      <c r="F141" s="117" t="s">
        <v>189</v>
      </c>
      <c r="G141" s="119">
        <v>3600000</v>
      </c>
      <c r="H141" s="117" t="s">
        <v>194</v>
      </c>
      <c r="I141" s="118" t="s">
        <v>370</v>
      </c>
      <c r="J141" s="117">
        <v>4623</v>
      </c>
      <c r="K141" s="120">
        <v>45103</v>
      </c>
      <c r="L141" s="68">
        <v>0</v>
      </c>
      <c r="M141" s="68">
        <v>0</v>
      </c>
      <c r="N141" s="68">
        <v>3600000</v>
      </c>
      <c r="O141" s="117">
        <v>2140</v>
      </c>
      <c r="P141" s="121">
        <v>45027</v>
      </c>
      <c r="Q141" s="122">
        <v>569100000</v>
      </c>
      <c r="R141" s="117">
        <v>1005910844</v>
      </c>
      <c r="S141" s="118" t="s">
        <v>346</v>
      </c>
      <c r="T141" s="118"/>
      <c r="U141" s="117">
        <v>27</v>
      </c>
    </row>
    <row r="142" spans="1:21" s="116" customFormat="1" hidden="1">
      <c r="A142" s="116" t="str">
        <f>+mga!E20</f>
        <v>1.4.3 Apoyar iniciativas artísticas y culturales mediante convocatorias.</v>
      </c>
      <c r="B142" s="116" t="str">
        <f>+mga!C18</f>
        <v>F.4 Servicio de apoyo financiero al sector artístico y cultural</v>
      </c>
      <c r="C142" s="117" t="s">
        <v>637</v>
      </c>
      <c r="D142" s="118" t="s">
        <v>482</v>
      </c>
      <c r="E142" s="118" t="s">
        <v>537</v>
      </c>
      <c r="F142" s="117" t="s">
        <v>189</v>
      </c>
      <c r="G142" s="119">
        <v>3600000</v>
      </c>
      <c r="H142" s="117" t="s">
        <v>194</v>
      </c>
      <c r="I142" s="118" t="s">
        <v>370</v>
      </c>
      <c r="J142" s="117">
        <v>4624</v>
      </c>
      <c r="K142" s="120">
        <v>45103</v>
      </c>
      <c r="L142" s="68">
        <v>0</v>
      </c>
      <c r="M142" s="68">
        <v>0</v>
      </c>
      <c r="N142" s="68">
        <v>3600000</v>
      </c>
      <c r="O142" s="117">
        <v>2140</v>
      </c>
      <c r="P142" s="121">
        <v>45027</v>
      </c>
      <c r="Q142" s="122">
        <v>569100000</v>
      </c>
      <c r="R142" s="117">
        <v>1110490298</v>
      </c>
      <c r="S142" s="118" t="s">
        <v>346</v>
      </c>
      <c r="T142" s="118"/>
      <c r="U142" s="117">
        <v>27</v>
      </c>
    </row>
    <row r="143" spans="1:21" s="116" customFormat="1" hidden="1">
      <c r="A143" s="116" t="str">
        <f>+mga!E20</f>
        <v>1.4.3 Apoyar iniciativas artísticas y culturales mediante convocatorias.</v>
      </c>
      <c r="B143" s="116" t="str">
        <f>+mga!C18</f>
        <v>F.4 Servicio de apoyo financiero al sector artístico y cultural</v>
      </c>
      <c r="C143" s="117" t="s">
        <v>637</v>
      </c>
      <c r="D143" s="118" t="s">
        <v>482</v>
      </c>
      <c r="E143" s="118" t="s">
        <v>538</v>
      </c>
      <c r="F143" s="117" t="s">
        <v>189</v>
      </c>
      <c r="G143" s="119">
        <v>3600000</v>
      </c>
      <c r="H143" s="117" t="s">
        <v>194</v>
      </c>
      <c r="I143" s="118" t="s">
        <v>370</v>
      </c>
      <c r="J143" s="117">
        <v>4625</v>
      </c>
      <c r="K143" s="120">
        <v>45103</v>
      </c>
      <c r="L143" s="68">
        <v>0</v>
      </c>
      <c r="M143" s="68">
        <v>0</v>
      </c>
      <c r="N143" s="68">
        <v>3600000</v>
      </c>
      <c r="O143" s="117">
        <v>2140</v>
      </c>
      <c r="P143" s="121">
        <v>45027</v>
      </c>
      <c r="Q143" s="122">
        <v>569100000</v>
      </c>
      <c r="R143" s="117">
        <v>14220025</v>
      </c>
      <c r="S143" s="118" t="s">
        <v>346</v>
      </c>
      <c r="T143" s="118"/>
      <c r="U143" s="117">
        <v>27</v>
      </c>
    </row>
    <row r="144" spans="1:21" s="116" customFormat="1" hidden="1">
      <c r="A144" s="116" t="str">
        <f>+mga!E20</f>
        <v>1.4.3 Apoyar iniciativas artísticas y culturales mediante convocatorias.</v>
      </c>
      <c r="B144" s="116" t="str">
        <f>+mga!C18</f>
        <v>F.4 Servicio de apoyo financiero al sector artístico y cultural</v>
      </c>
      <c r="C144" s="117" t="s">
        <v>637</v>
      </c>
      <c r="D144" s="118" t="s">
        <v>482</v>
      </c>
      <c r="E144" s="118" t="s">
        <v>539</v>
      </c>
      <c r="F144" s="117" t="s">
        <v>189</v>
      </c>
      <c r="G144" s="119">
        <v>3600000</v>
      </c>
      <c r="H144" s="117" t="s">
        <v>194</v>
      </c>
      <c r="I144" s="118" t="s">
        <v>370</v>
      </c>
      <c r="J144" s="117">
        <v>4626</v>
      </c>
      <c r="K144" s="120">
        <v>45103</v>
      </c>
      <c r="L144" s="68">
        <v>0</v>
      </c>
      <c r="M144" s="68">
        <v>0</v>
      </c>
      <c r="N144" s="68">
        <v>3600000</v>
      </c>
      <c r="O144" s="117">
        <v>2140</v>
      </c>
      <c r="P144" s="121">
        <v>45027</v>
      </c>
      <c r="Q144" s="122">
        <v>569100000</v>
      </c>
      <c r="R144" s="117">
        <v>1105334338</v>
      </c>
      <c r="S144" s="118" t="s">
        <v>346</v>
      </c>
      <c r="T144" s="118"/>
      <c r="U144" s="117">
        <v>27</v>
      </c>
    </row>
    <row r="145" spans="1:21" s="116" customFormat="1" hidden="1">
      <c r="A145" s="116" t="str">
        <f>+mga!E20</f>
        <v>1.4.3 Apoyar iniciativas artísticas y culturales mediante convocatorias.</v>
      </c>
      <c r="B145" s="116" t="str">
        <f>+mga!C18</f>
        <v>F.4 Servicio de apoyo financiero al sector artístico y cultural</v>
      </c>
      <c r="C145" s="117" t="s">
        <v>637</v>
      </c>
      <c r="D145" s="118" t="s">
        <v>482</v>
      </c>
      <c r="E145" s="118" t="s">
        <v>540</v>
      </c>
      <c r="F145" s="117" t="s">
        <v>189</v>
      </c>
      <c r="G145" s="119">
        <v>3600000</v>
      </c>
      <c r="H145" s="117" t="s">
        <v>194</v>
      </c>
      <c r="I145" s="118" t="s">
        <v>370</v>
      </c>
      <c r="J145" s="117">
        <v>4627</v>
      </c>
      <c r="K145" s="120">
        <v>45103</v>
      </c>
      <c r="L145" s="68">
        <v>0</v>
      </c>
      <c r="M145" s="68">
        <v>0</v>
      </c>
      <c r="N145" s="68">
        <v>3600000</v>
      </c>
      <c r="O145" s="117">
        <v>2140</v>
      </c>
      <c r="P145" s="121">
        <v>45027</v>
      </c>
      <c r="Q145" s="122">
        <v>569100000</v>
      </c>
      <c r="R145" s="117">
        <v>93137296</v>
      </c>
      <c r="S145" s="118" t="s">
        <v>346</v>
      </c>
      <c r="T145" s="118"/>
      <c r="U145" s="117">
        <v>27</v>
      </c>
    </row>
    <row r="146" spans="1:21" s="116" customFormat="1" hidden="1">
      <c r="A146" s="116" t="str">
        <f>+mga!E20</f>
        <v>1.4.3 Apoyar iniciativas artísticas y culturales mediante convocatorias.</v>
      </c>
      <c r="B146" s="116" t="str">
        <f>+mga!C18</f>
        <v>F.4 Servicio de apoyo financiero al sector artístico y cultural</v>
      </c>
      <c r="C146" s="117" t="s">
        <v>637</v>
      </c>
      <c r="D146" s="118" t="s">
        <v>482</v>
      </c>
      <c r="E146" s="118" t="s">
        <v>541</v>
      </c>
      <c r="F146" s="117" t="s">
        <v>189</v>
      </c>
      <c r="G146" s="119">
        <v>2000000</v>
      </c>
      <c r="H146" s="117" t="s">
        <v>194</v>
      </c>
      <c r="I146" s="118" t="s">
        <v>370</v>
      </c>
      <c r="J146" s="117">
        <v>4638</v>
      </c>
      <c r="K146" s="120">
        <v>45103</v>
      </c>
      <c r="L146" s="68">
        <v>0</v>
      </c>
      <c r="M146" s="68">
        <v>0</v>
      </c>
      <c r="N146" s="68">
        <v>2000000</v>
      </c>
      <c r="O146" s="117">
        <v>2140</v>
      </c>
      <c r="P146" s="121">
        <v>45027</v>
      </c>
      <c r="Q146" s="122">
        <v>569100000</v>
      </c>
      <c r="R146" s="117">
        <v>1110460935</v>
      </c>
      <c r="S146" s="118" t="s">
        <v>346</v>
      </c>
      <c r="T146" s="118"/>
      <c r="U146" s="117">
        <v>27</v>
      </c>
    </row>
    <row r="147" spans="1:21" s="116" customFormat="1" hidden="1">
      <c r="A147" s="116" t="str">
        <f>+mga!E20</f>
        <v>1.4.3 Apoyar iniciativas artísticas y culturales mediante convocatorias.</v>
      </c>
      <c r="B147" s="116" t="str">
        <f>+mga!C18</f>
        <v>F.4 Servicio de apoyo financiero al sector artístico y cultural</v>
      </c>
      <c r="C147" s="117" t="s">
        <v>637</v>
      </c>
      <c r="D147" s="118" t="s">
        <v>482</v>
      </c>
      <c r="E147" s="118" t="s">
        <v>542</v>
      </c>
      <c r="F147" s="117" t="s">
        <v>189</v>
      </c>
      <c r="G147" s="119">
        <v>2000000</v>
      </c>
      <c r="H147" s="117" t="s">
        <v>194</v>
      </c>
      <c r="I147" s="118" t="s">
        <v>370</v>
      </c>
      <c r="J147" s="117">
        <v>4641</v>
      </c>
      <c r="K147" s="120">
        <v>45103</v>
      </c>
      <c r="L147" s="68">
        <v>0</v>
      </c>
      <c r="M147" s="68">
        <v>0</v>
      </c>
      <c r="N147" s="68">
        <v>2000000</v>
      </c>
      <c r="O147" s="117">
        <v>2140</v>
      </c>
      <c r="P147" s="121">
        <v>45027</v>
      </c>
      <c r="Q147" s="122">
        <v>569100000</v>
      </c>
      <c r="R147" s="117">
        <v>1110586429</v>
      </c>
      <c r="S147" s="118" t="s">
        <v>346</v>
      </c>
      <c r="T147" s="118"/>
      <c r="U147" s="117">
        <v>27</v>
      </c>
    </row>
    <row r="148" spans="1:21" s="116" customFormat="1" hidden="1">
      <c r="A148" s="116" t="str">
        <f>+mga!E20</f>
        <v>1.4.3 Apoyar iniciativas artísticas y culturales mediante convocatorias.</v>
      </c>
      <c r="B148" s="116" t="str">
        <f>+mga!C18</f>
        <v>F.4 Servicio de apoyo financiero al sector artístico y cultural</v>
      </c>
      <c r="C148" s="117" t="s">
        <v>637</v>
      </c>
      <c r="D148" s="118" t="s">
        <v>482</v>
      </c>
      <c r="E148" s="118" t="s">
        <v>415</v>
      </c>
      <c r="F148" s="117" t="s">
        <v>189</v>
      </c>
      <c r="G148" s="119">
        <v>2000000</v>
      </c>
      <c r="H148" s="117" t="s">
        <v>194</v>
      </c>
      <c r="I148" s="118" t="s">
        <v>370</v>
      </c>
      <c r="J148" s="117">
        <v>4644</v>
      </c>
      <c r="K148" s="120">
        <v>45103</v>
      </c>
      <c r="L148" s="68">
        <v>0</v>
      </c>
      <c r="M148" s="68">
        <v>0</v>
      </c>
      <c r="N148" s="68">
        <v>2000000</v>
      </c>
      <c r="O148" s="117">
        <v>2140</v>
      </c>
      <c r="P148" s="121">
        <v>45027</v>
      </c>
      <c r="Q148" s="122">
        <v>569100000</v>
      </c>
      <c r="R148" s="117">
        <v>14295172</v>
      </c>
      <c r="S148" s="118" t="s">
        <v>346</v>
      </c>
      <c r="T148" s="118"/>
      <c r="U148" s="117">
        <v>27</v>
      </c>
    </row>
    <row r="149" spans="1:21" s="116" customFormat="1" hidden="1">
      <c r="A149" s="116" t="str">
        <f>+mga!E20</f>
        <v>1.4.3 Apoyar iniciativas artísticas y culturales mediante convocatorias.</v>
      </c>
      <c r="B149" s="116" t="str">
        <f>+mga!C18</f>
        <v>F.4 Servicio de apoyo financiero al sector artístico y cultural</v>
      </c>
      <c r="C149" s="117" t="s">
        <v>637</v>
      </c>
      <c r="D149" s="118" t="s">
        <v>482</v>
      </c>
      <c r="E149" s="118" t="s">
        <v>543</v>
      </c>
      <c r="F149" s="117" t="s">
        <v>189</v>
      </c>
      <c r="G149" s="119">
        <v>2000000</v>
      </c>
      <c r="H149" s="117" t="s">
        <v>194</v>
      </c>
      <c r="I149" s="118" t="s">
        <v>370</v>
      </c>
      <c r="J149" s="117">
        <v>4645</v>
      </c>
      <c r="K149" s="120">
        <v>45103</v>
      </c>
      <c r="L149" s="68">
        <v>0</v>
      </c>
      <c r="M149" s="68">
        <v>0</v>
      </c>
      <c r="N149" s="68">
        <v>2000000</v>
      </c>
      <c r="O149" s="117">
        <v>2140</v>
      </c>
      <c r="P149" s="121">
        <v>45027</v>
      </c>
      <c r="Q149" s="122">
        <v>569100000</v>
      </c>
      <c r="R149" s="117">
        <v>1110470445</v>
      </c>
      <c r="S149" s="118" t="s">
        <v>346</v>
      </c>
      <c r="T149" s="118"/>
      <c r="U149" s="117">
        <v>27</v>
      </c>
    </row>
    <row r="150" spans="1:21" s="116" customFormat="1" hidden="1">
      <c r="A150" s="116" t="str">
        <f>+mga!E20</f>
        <v>1.4.3 Apoyar iniciativas artísticas y culturales mediante convocatorias.</v>
      </c>
      <c r="B150" s="116" t="str">
        <f>+mga!C18</f>
        <v>F.4 Servicio de apoyo financiero al sector artístico y cultural</v>
      </c>
      <c r="C150" s="117" t="s">
        <v>637</v>
      </c>
      <c r="D150" s="118" t="s">
        <v>482</v>
      </c>
      <c r="E150" s="118" t="s">
        <v>544</v>
      </c>
      <c r="F150" s="117" t="s">
        <v>189</v>
      </c>
      <c r="G150" s="119">
        <v>2000000</v>
      </c>
      <c r="H150" s="117" t="s">
        <v>194</v>
      </c>
      <c r="I150" s="118" t="s">
        <v>370</v>
      </c>
      <c r="J150" s="117">
        <v>4646</v>
      </c>
      <c r="K150" s="120">
        <v>45103</v>
      </c>
      <c r="L150" s="68">
        <v>0</v>
      </c>
      <c r="M150" s="68">
        <v>0</v>
      </c>
      <c r="N150" s="68">
        <v>2000000</v>
      </c>
      <c r="O150" s="117">
        <v>2140</v>
      </c>
      <c r="P150" s="121">
        <v>45027</v>
      </c>
      <c r="Q150" s="122">
        <v>569100000</v>
      </c>
      <c r="R150" s="117">
        <v>1110585311</v>
      </c>
      <c r="S150" s="118" t="s">
        <v>346</v>
      </c>
      <c r="T150" s="118"/>
      <c r="U150" s="117">
        <v>27</v>
      </c>
    </row>
    <row r="151" spans="1:21" s="116" customFormat="1" hidden="1">
      <c r="A151" s="116" t="str">
        <f>+mga!E20</f>
        <v>1.4.3 Apoyar iniciativas artísticas y culturales mediante convocatorias.</v>
      </c>
      <c r="B151" s="116" t="str">
        <f>+mga!C18</f>
        <v>F.4 Servicio de apoyo financiero al sector artístico y cultural</v>
      </c>
      <c r="C151" s="117" t="s">
        <v>637</v>
      </c>
      <c r="D151" s="118" t="s">
        <v>482</v>
      </c>
      <c r="E151" s="118" t="s">
        <v>545</v>
      </c>
      <c r="F151" s="117" t="s">
        <v>189</v>
      </c>
      <c r="G151" s="119">
        <v>2000000</v>
      </c>
      <c r="H151" s="117" t="s">
        <v>194</v>
      </c>
      <c r="I151" s="118" t="s">
        <v>370</v>
      </c>
      <c r="J151" s="117">
        <v>4648</v>
      </c>
      <c r="K151" s="120">
        <v>45103</v>
      </c>
      <c r="L151" s="68">
        <v>0</v>
      </c>
      <c r="M151" s="68">
        <v>0</v>
      </c>
      <c r="N151" s="68">
        <v>2000000</v>
      </c>
      <c r="O151" s="117">
        <v>2140</v>
      </c>
      <c r="P151" s="121">
        <v>45027</v>
      </c>
      <c r="Q151" s="122">
        <v>569100000</v>
      </c>
      <c r="R151" s="117">
        <v>5827052</v>
      </c>
      <c r="S151" s="118" t="s">
        <v>346</v>
      </c>
      <c r="T151" s="118"/>
      <c r="U151" s="117">
        <v>27</v>
      </c>
    </row>
    <row r="152" spans="1:21" s="116" customFormat="1" hidden="1">
      <c r="A152" s="116" t="str">
        <f>+mga!E20</f>
        <v>1.4.3 Apoyar iniciativas artísticas y culturales mediante convocatorias.</v>
      </c>
      <c r="B152" s="116" t="str">
        <f>+mga!C18</f>
        <v>F.4 Servicio de apoyo financiero al sector artístico y cultural</v>
      </c>
      <c r="C152" s="117" t="s">
        <v>637</v>
      </c>
      <c r="D152" s="118" t="s">
        <v>482</v>
      </c>
      <c r="E152" s="118" t="s">
        <v>546</v>
      </c>
      <c r="F152" s="117" t="s">
        <v>189</v>
      </c>
      <c r="G152" s="119">
        <v>2000000</v>
      </c>
      <c r="H152" s="117" t="s">
        <v>194</v>
      </c>
      <c r="I152" s="118" t="s">
        <v>370</v>
      </c>
      <c r="J152" s="117">
        <v>4649</v>
      </c>
      <c r="K152" s="120">
        <v>45103</v>
      </c>
      <c r="L152" s="68">
        <v>0</v>
      </c>
      <c r="M152" s="68">
        <v>0</v>
      </c>
      <c r="N152" s="68">
        <v>2000000</v>
      </c>
      <c r="O152" s="117">
        <v>2140</v>
      </c>
      <c r="P152" s="121">
        <v>45027</v>
      </c>
      <c r="Q152" s="122">
        <v>569100000</v>
      </c>
      <c r="R152" s="117">
        <v>700096581</v>
      </c>
      <c r="S152" s="118" t="s">
        <v>346</v>
      </c>
      <c r="T152" s="118"/>
      <c r="U152" s="117">
        <v>27</v>
      </c>
    </row>
    <row r="153" spans="1:21" s="116" customFormat="1" hidden="1">
      <c r="A153" s="116" t="str">
        <f>+mga!E20</f>
        <v>1.4.3 Apoyar iniciativas artísticas y culturales mediante convocatorias.</v>
      </c>
      <c r="B153" s="116" t="str">
        <f>+mga!C18</f>
        <v>F.4 Servicio de apoyo financiero al sector artístico y cultural</v>
      </c>
      <c r="C153" s="117" t="s">
        <v>637</v>
      </c>
      <c r="D153" s="118" t="s">
        <v>482</v>
      </c>
      <c r="E153" s="118" t="s">
        <v>547</v>
      </c>
      <c r="F153" s="117" t="s">
        <v>189</v>
      </c>
      <c r="G153" s="119">
        <v>2000000</v>
      </c>
      <c r="H153" s="117" t="s">
        <v>194</v>
      </c>
      <c r="I153" s="118" t="s">
        <v>370</v>
      </c>
      <c r="J153" s="117">
        <v>4650</v>
      </c>
      <c r="K153" s="120">
        <v>45103</v>
      </c>
      <c r="L153" s="68">
        <v>0</v>
      </c>
      <c r="M153" s="68">
        <v>0</v>
      </c>
      <c r="N153" s="68">
        <v>2000000</v>
      </c>
      <c r="O153" s="117">
        <v>2140</v>
      </c>
      <c r="P153" s="121">
        <v>45027</v>
      </c>
      <c r="Q153" s="122">
        <v>569100000</v>
      </c>
      <c r="R153" s="117">
        <v>93410014</v>
      </c>
      <c r="S153" s="118" t="s">
        <v>346</v>
      </c>
      <c r="T153" s="118"/>
      <c r="U153" s="117">
        <v>27</v>
      </c>
    </row>
    <row r="154" spans="1:21" s="116" customFormat="1" hidden="1">
      <c r="A154" s="116" t="str">
        <f>+mga!E20</f>
        <v>1.4.3 Apoyar iniciativas artísticas y culturales mediante convocatorias.</v>
      </c>
      <c r="B154" s="116" t="str">
        <f>+mga!C18</f>
        <v>F.4 Servicio de apoyo financiero al sector artístico y cultural</v>
      </c>
      <c r="C154" s="117" t="s">
        <v>637</v>
      </c>
      <c r="D154" s="118" t="s">
        <v>482</v>
      </c>
      <c r="E154" s="118" t="s">
        <v>548</v>
      </c>
      <c r="F154" s="117" t="s">
        <v>189</v>
      </c>
      <c r="G154" s="119">
        <v>2000000</v>
      </c>
      <c r="H154" s="117" t="s">
        <v>194</v>
      </c>
      <c r="I154" s="118" t="s">
        <v>370</v>
      </c>
      <c r="J154" s="117">
        <v>4651</v>
      </c>
      <c r="K154" s="120">
        <v>45103</v>
      </c>
      <c r="L154" s="68">
        <v>0</v>
      </c>
      <c r="M154" s="68">
        <v>0</v>
      </c>
      <c r="N154" s="68">
        <v>2000000</v>
      </c>
      <c r="O154" s="117">
        <v>2140</v>
      </c>
      <c r="P154" s="121">
        <v>45027</v>
      </c>
      <c r="Q154" s="122">
        <v>569100000</v>
      </c>
      <c r="R154" s="117">
        <v>1193096082</v>
      </c>
      <c r="S154" s="118" t="s">
        <v>346</v>
      </c>
      <c r="T154" s="118"/>
      <c r="U154" s="117">
        <v>27</v>
      </c>
    </row>
    <row r="155" spans="1:21" s="116" customFormat="1" hidden="1">
      <c r="A155" s="116" t="str">
        <f>+mga!E20</f>
        <v>1.4.3 Apoyar iniciativas artísticas y culturales mediante convocatorias.</v>
      </c>
      <c r="B155" s="116" t="str">
        <f>+mga!C18</f>
        <v>F.4 Servicio de apoyo financiero al sector artístico y cultural</v>
      </c>
      <c r="C155" s="117" t="s">
        <v>637</v>
      </c>
      <c r="D155" s="118" t="s">
        <v>482</v>
      </c>
      <c r="E155" s="118" t="s">
        <v>549</v>
      </c>
      <c r="F155" s="117" t="s">
        <v>189</v>
      </c>
      <c r="G155" s="119">
        <v>2000000</v>
      </c>
      <c r="H155" s="117" t="s">
        <v>194</v>
      </c>
      <c r="I155" s="118" t="s">
        <v>370</v>
      </c>
      <c r="J155" s="117">
        <v>4652</v>
      </c>
      <c r="K155" s="120">
        <v>45103</v>
      </c>
      <c r="L155" s="68">
        <v>0</v>
      </c>
      <c r="M155" s="68">
        <v>0</v>
      </c>
      <c r="N155" s="68">
        <v>2000000</v>
      </c>
      <c r="O155" s="117">
        <v>2140</v>
      </c>
      <c r="P155" s="121">
        <v>45027</v>
      </c>
      <c r="Q155" s="122">
        <v>569100000</v>
      </c>
      <c r="R155" s="117">
        <v>93235384</v>
      </c>
      <c r="S155" s="118" t="s">
        <v>346</v>
      </c>
      <c r="T155" s="118"/>
      <c r="U155" s="117">
        <v>27</v>
      </c>
    </row>
    <row r="156" spans="1:21" s="116" customFormat="1" hidden="1">
      <c r="A156" s="116" t="str">
        <f>+mga!E20</f>
        <v>1.4.3 Apoyar iniciativas artísticas y culturales mediante convocatorias.</v>
      </c>
      <c r="B156" s="116" t="str">
        <f>+mga!C18</f>
        <v>F.4 Servicio de apoyo financiero al sector artístico y cultural</v>
      </c>
      <c r="C156" s="117" t="s">
        <v>637</v>
      </c>
      <c r="D156" s="118" t="s">
        <v>482</v>
      </c>
      <c r="E156" s="118" t="s">
        <v>550</v>
      </c>
      <c r="F156" s="117" t="s">
        <v>189</v>
      </c>
      <c r="G156" s="119">
        <v>2000000</v>
      </c>
      <c r="H156" s="117" t="s">
        <v>194</v>
      </c>
      <c r="I156" s="118" t="s">
        <v>370</v>
      </c>
      <c r="J156" s="117">
        <v>4653</v>
      </c>
      <c r="K156" s="120">
        <v>45103</v>
      </c>
      <c r="L156" s="68">
        <v>0</v>
      </c>
      <c r="M156" s="68">
        <v>0</v>
      </c>
      <c r="N156" s="68">
        <v>2000000</v>
      </c>
      <c r="O156" s="117">
        <v>2140</v>
      </c>
      <c r="P156" s="121">
        <v>45027</v>
      </c>
      <c r="Q156" s="122">
        <v>569100000</v>
      </c>
      <c r="R156" s="117">
        <v>1110576988</v>
      </c>
      <c r="S156" s="118" t="s">
        <v>346</v>
      </c>
      <c r="T156" s="118"/>
      <c r="U156" s="117">
        <v>27</v>
      </c>
    </row>
    <row r="157" spans="1:21" s="116" customFormat="1" hidden="1">
      <c r="A157" s="116" t="str">
        <f>+mga!E20</f>
        <v>1.4.3 Apoyar iniciativas artísticas y culturales mediante convocatorias.</v>
      </c>
      <c r="B157" s="116" t="str">
        <f>+mga!C18</f>
        <v>F.4 Servicio de apoyo financiero al sector artístico y cultural</v>
      </c>
      <c r="C157" s="117" t="s">
        <v>637</v>
      </c>
      <c r="D157" s="118" t="s">
        <v>482</v>
      </c>
      <c r="E157" s="118" t="s">
        <v>551</v>
      </c>
      <c r="F157" s="117" t="s">
        <v>189</v>
      </c>
      <c r="G157" s="119">
        <v>2000000</v>
      </c>
      <c r="H157" s="117" t="s">
        <v>194</v>
      </c>
      <c r="I157" s="118" t="s">
        <v>370</v>
      </c>
      <c r="J157" s="117">
        <v>4654</v>
      </c>
      <c r="K157" s="120">
        <v>45103</v>
      </c>
      <c r="L157" s="68">
        <v>0</v>
      </c>
      <c r="M157" s="68">
        <v>0</v>
      </c>
      <c r="N157" s="68">
        <v>2000000</v>
      </c>
      <c r="O157" s="117">
        <v>2140</v>
      </c>
      <c r="P157" s="121">
        <v>45027</v>
      </c>
      <c r="Q157" s="122">
        <v>569100000</v>
      </c>
      <c r="R157" s="117">
        <v>1006121143</v>
      </c>
      <c r="S157" s="118" t="s">
        <v>346</v>
      </c>
      <c r="T157" s="118"/>
      <c r="U157" s="117">
        <v>27</v>
      </c>
    </row>
    <row r="158" spans="1:21" s="116" customFormat="1" hidden="1">
      <c r="A158" s="116" t="str">
        <f>+mga!E20</f>
        <v>1.4.3 Apoyar iniciativas artísticas y culturales mediante convocatorias.</v>
      </c>
      <c r="B158" s="116" t="str">
        <f>+mga!C18</f>
        <v>F.4 Servicio de apoyo financiero al sector artístico y cultural</v>
      </c>
      <c r="C158" s="117" t="s">
        <v>637</v>
      </c>
      <c r="D158" s="118" t="s">
        <v>482</v>
      </c>
      <c r="E158" s="118" t="s">
        <v>552</v>
      </c>
      <c r="F158" s="117" t="s">
        <v>189</v>
      </c>
      <c r="G158" s="119">
        <v>2000000</v>
      </c>
      <c r="H158" s="117" t="s">
        <v>194</v>
      </c>
      <c r="I158" s="118" t="s">
        <v>370</v>
      </c>
      <c r="J158" s="117">
        <v>4655</v>
      </c>
      <c r="K158" s="120">
        <v>45103</v>
      </c>
      <c r="L158" s="68">
        <v>0</v>
      </c>
      <c r="M158" s="68">
        <v>0</v>
      </c>
      <c r="N158" s="68">
        <v>2000000</v>
      </c>
      <c r="O158" s="117">
        <v>2140</v>
      </c>
      <c r="P158" s="121">
        <v>45027</v>
      </c>
      <c r="Q158" s="122">
        <v>569100000</v>
      </c>
      <c r="R158" s="117">
        <v>1234639489</v>
      </c>
      <c r="S158" s="118" t="s">
        <v>346</v>
      </c>
      <c r="T158" s="118"/>
      <c r="U158" s="117">
        <v>27</v>
      </c>
    </row>
    <row r="159" spans="1:21" s="116" customFormat="1" hidden="1">
      <c r="A159" s="116" t="str">
        <f>+mga!E20</f>
        <v>1.4.3 Apoyar iniciativas artísticas y culturales mediante convocatorias.</v>
      </c>
      <c r="B159" s="116" t="str">
        <f>+mga!C18</f>
        <v>F.4 Servicio de apoyo financiero al sector artístico y cultural</v>
      </c>
      <c r="C159" s="117" t="s">
        <v>637</v>
      </c>
      <c r="D159" s="118" t="s">
        <v>482</v>
      </c>
      <c r="E159" s="118" t="s">
        <v>553</v>
      </c>
      <c r="F159" s="117" t="s">
        <v>189</v>
      </c>
      <c r="G159" s="119">
        <v>2000000</v>
      </c>
      <c r="H159" s="117" t="s">
        <v>194</v>
      </c>
      <c r="I159" s="118" t="s">
        <v>370</v>
      </c>
      <c r="J159" s="117">
        <v>4656</v>
      </c>
      <c r="K159" s="120">
        <v>45103</v>
      </c>
      <c r="L159" s="68">
        <v>0</v>
      </c>
      <c r="M159" s="68">
        <v>0</v>
      </c>
      <c r="N159" s="68">
        <v>2000000</v>
      </c>
      <c r="O159" s="117">
        <v>2140</v>
      </c>
      <c r="P159" s="121">
        <v>45027</v>
      </c>
      <c r="Q159" s="122">
        <v>569100000</v>
      </c>
      <c r="R159" s="117">
        <v>1110473212</v>
      </c>
      <c r="S159" s="118" t="s">
        <v>346</v>
      </c>
      <c r="T159" s="118"/>
      <c r="U159" s="117">
        <v>27</v>
      </c>
    </row>
    <row r="160" spans="1:21" s="116" customFormat="1" hidden="1">
      <c r="A160" s="116" t="str">
        <f>+mga!E20</f>
        <v>1.4.3 Apoyar iniciativas artísticas y culturales mediante convocatorias.</v>
      </c>
      <c r="B160" s="116" t="str">
        <f>+mga!C18</f>
        <v>F.4 Servicio de apoyo financiero al sector artístico y cultural</v>
      </c>
      <c r="C160" s="117" t="s">
        <v>637</v>
      </c>
      <c r="D160" s="118" t="s">
        <v>482</v>
      </c>
      <c r="E160" s="118" t="s">
        <v>554</v>
      </c>
      <c r="F160" s="117" t="s">
        <v>189</v>
      </c>
      <c r="G160" s="119">
        <v>2000000</v>
      </c>
      <c r="H160" s="117" t="s">
        <v>194</v>
      </c>
      <c r="I160" s="118" t="s">
        <v>370</v>
      </c>
      <c r="J160" s="117">
        <v>4657</v>
      </c>
      <c r="K160" s="120">
        <v>45103</v>
      </c>
      <c r="L160" s="68">
        <v>0</v>
      </c>
      <c r="M160" s="68">
        <v>0</v>
      </c>
      <c r="N160" s="68">
        <v>2000000</v>
      </c>
      <c r="O160" s="117">
        <v>2140</v>
      </c>
      <c r="P160" s="121">
        <v>45027</v>
      </c>
      <c r="Q160" s="122">
        <v>569100000</v>
      </c>
      <c r="R160" s="117">
        <v>93461522</v>
      </c>
      <c r="S160" s="118" t="s">
        <v>346</v>
      </c>
      <c r="T160" s="118"/>
      <c r="U160" s="117">
        <v>27</v>
      </c>
    </row>
    <row r="161" spans="1:21" s="116" customFormat="1" hidden="1">
      <c r="A161" s="116" t="str">
        <f>+mga!E20</f>
        <v>1.4.3 Apoyar iniciativas artísticas y culturales mediante convocatorias.</v>
      </c>
      <c r="B161" s="116" t="str">
        <f>+mga!C18</f>
        <v>F.4 Servicio de apoyo financiero al sector artístico y cultural</v>
      </c>
      <c r="C161" s="117" t="s">
        <v>637</v>
      </c>
      <c r="D161" s="118" t="s">
        <v>482</v>
      </c>
      <c r="E161" s="118" t="s">
        <v>555</v>
      </c>
      <c r="F161" s="117" t="s">
        <v>189</v>
      </c>
      <c r="G161" s="119">
        <v>2000000</v>
      </c>
      <c r="H161" s="117" t="s">
        <v>194</v>
      </c>
      <c r="I161" s="118" t="s">
        <v>370</v>
      </c>
      <c r="J161" s="117">
        <v>4658</v>
      </c>
      <c r="K161" s="120">
        <v>45103</v>
      </c>
      <c r="L161" s="68">
        <v>0</v>
      </c>
      <c r="M161" s="68">
        <v>0</v>
      </c>
      <c r="N161" s="68">
        <v>2000000</v>
      </c>
      <c r="O161" s="117">
        <v>2140</v>
      </c>
      <c r="P161" s="121">
        <v>45027</v>
      </c>
      <c r="Q161" s="122">
        <v>569100000</v>
      </c>
      <c r="R161" s="117">
        <v>1000225438</v>
      </c>
      <c r="S161" s="118" t="s">
        <v>346</v>
      </c>
      <c r="T161" s="118"/>
      <c r="U161" s="117">
        <v>27</v>
      </c>
    </row>
    <row r="162" spans="1:21" s="116" customFormat="1" hidden="1">
      <c r="A162" s="116" t="str">
        <f>+mga!E20</f>
        <v>1.4.3 Apoyar iniciativas artísticas y culturales mediante convocatorias.</v>
      </c>
      <c r="B162" s="116" t="str">
        <f>+mga!C18</f>
        <v>F.4 Servicio de apoyo financiero al sector artístico y cultural</v>
      </c>
      <c r="C162" s="117" t="s">
        <v>637</v>
      </c>
      <c r="D162" s="118" t="s">
        <v>482</v>
      </c>
      <c r="E162" s="118" t="s">
        <v>556</v>
      </c>
      <c r="F162" s="117" t="s">
        <v>189</v>
      </c>
      <c r="G162" s="119">
        <v>2000000</v>
      </c>
      <c r="H162" s="117" t="s">
        <v>194</v>
      </c>
      <c r="I162" s="118" t="s">
        <v>370</v>
      </c>
      <c r="J162" s="117">
        <v>4659</v>
      </c>
      <c r="K162" s="120">
        <v>45103</v>
      </c>
      <c r="L162" s="68">
        <v>0</v>
      </c>
      <c r="M162" s="68">
        <v>0</v>
      </c>
      <c r="N162" s="68">
        <v>2000000</v>
      </c>
      <c r="O162" s="117">
        <v>2140</v>
      </c>
      <c r="P162" s="121">
        <v>45027</v>
      </c>
      <c r="Q162" s="122">
        <v>569100000</v>
      </c>
      <c r="R162" s="117">
        <v>1234643547</v>
      </c>
      <c r="S162" s="118" t="s">
        <v>346</v>
      </c>
      <c r="T162" s="118"/>
      <c r="U162" s="117">
        <v>27</v>
      </c>
    </row>
    <row r="163" spans="1:21" s="116" customFormat="1" hidden="1">
      <c r="A163" s="116" t="str">
        <f>+mga!E20</f>
        <v>1.4.3 Apoyar iniciativas artísticas y culturales mediante convocatorias.</v>
      </c>
      <c r="B163" s="116" t="str">
        <f>+mga!C18</f>
        <v>F.4 Servicio de apoyo financiero al sector artístico y cultural</v>
      </c>
      <c r="C163" s="117" t="s">
        <v>637</v>
      </c>
      <c r="D163" s="118" t="s">
        <v>482</v>
      </c>
      <c r="E163" s="118" t="s">
        <v>557</v>
      </c>
      <c r="F163" s="117" t="s">
        <v>189</v>
      </c>
      <c r="G163" s="119">
        <v>2000000</v>
      </c>
      <c r="H163" s="117" t="s">
        <v>194</v>
      </c>
      <c r="I163" s="118" t="s">
        <v>370</v>
      </c>
      <c r="J163" s="117">
        <v>4660</v>
      </c>
      <c r="K163" s="120">
        <v>45103</v>
      </c>
      <c r="L163" s="68">
        <v>0</v>
      </c>
      <c r="M163" s="68">
        <v>0</v>
      </c>
      <c r="N163" s="68">
        <v>2000000</v>
      </c>
      <c r="O163" s="117">
        <v>2140</v>
      </c>
      <c r="P163" s="121">
        <v>45027</v>
      </c>
      <c r="Q163" s="122">
        <v>569100000</v>
      </c>
      <c r="R163" s="117">
        <v>14396408</v>
      </c>
      <c r="S163" s="118" t="s">
        <v>346</v>
      </c>
      <c r="T163" s="118"/>
      <c r="U163" s="117">
        <v>27</v>
      </c>
    </row>
    <row r="164" spans="1:21" s="116" customFormat="1" hidden="1">
      <c r="A164" s="116" t="str">
        <f>+mga!E20</f>
        <v>1.4.3 Apoyar iniciativas artísticas y culturales mediante convocatorias.</v>
      </c>
      <c r="B164" s="116" t="str">
        <f>+mga!C18</f>
        <v>F.4 Servicio de apoyo financiero al sector artístico y cultural</v>
      </c>
      <c r="C164" s="117" t="s">
        <v>637</v>
      </c>
      <c r="D164" s="118" t="s">
        <v>482</v>
      </c>
      <c r="E164" s="118" t="s">
        <v>558</v>
      </c>
      <c r="F164" s="117" t="s">
        <v>189</v>
      </c>
      <c r="G164" s="119">
        <v>2000000</v>
      </c>
      <c r="H164" s="117" t="s">
        <v>194</v>
      </c>
      <c r="I164" s="118" t="s">
        <v>370</v>
      </c>
      <c r="J164" s="117">
        <v>4661</v>
      </c>
      <c r="K164" s="120">
        <v>45103</v>
      </c>
      <c r="L164" s="68">
        <v>0</v>
      </c>
      <c r="M164" s="68">
        <v>0</v>
      </c>
      <c r="N164" s="68">
        <v>2000000</v>
      </c>
      <c r="O164" s="117">
        <v>2140</v>
      </c>
      <c r="P164" s="121">
        <v>45027</v>
      </c>
      <c r="Q164" s="122">
        <v>569100000</v>
      </c>
      <c r="R164" s="117">
        <v>1110504286</v>
      </c>
      <c r="S164" s="118" t="s">
        <v>346</v>
      </c>
      <c r="T164" s="118"/>
      <c r="U164" s="117">
        <v>27</v>
      </c>
    </row>
    <row r="165" spans="1:21" s="116" customFormat="1" hidden="1">
      <c r="A165" s="116" t="str">
        <f>+mga!E20</f>
        <v>1.4.3 Apoyar iniciativas artísticas y culturales mediante convocatorias.</v>
      </c>
      <c r="B165" s="116" t="str">
        <f>+mga!C18</f>
        <v>F.4 Servicio de apoyo financiero al sector artístico y cultural</v>
      </c>
      <c r="C165" s="117" t="s">
        <v>637</v>
      </c>
      <c r="D165" s="118" t="s">
        <v>482</v>
      </c>
      <c r="E165" s="118" t="s">
        <v>559</v>
      </c>
      <c r="F165" s="117" t="s">
        <v>189</v>
      </c>
      <c r="G165" s="119">
        <v>2000000</v>
      </c>
      <c r="H165" s="117" t="s">
        <v>194</v>
      </c>
      <c r="I165" s="118" t="s">
        <v>370</v>
      </c>
      <c r="J165" s="117">
        <v>4662</v>
      </c>
      <c r="K165" s="120">
        <v>45103</v>
      </c>
      <c r="L165" s="68">
        <v>0</v>
      </c>
      <c r="M165" s="68">
        <v>0</v>
      </c>
      <c r="N165" s="68">
        <v>2000000</v>
      </c>
      <c r="O165" s="117">
        <v>2140</v>
      </c>
      <c r="P165" s="121">
        <v>45027</v>
      </c>
      <c r="Q165" s="122">
        <v>569100000</v>
      </c>
      <c r="R165" s="117">
        <v>1110548994</v>
      </c>
      <c r="S165" s="118" t="s">
        <v>346</v>
      </c>
      <c r="T165" s="118"/>
      <c r="U165" s="117">
        <v>27</v>
      </c>
    </row>
    <row r="166" spans="1:21" s="116" customFormat="1" hidden="1">
      <c r="A166" s="116" t="str">
        <f>+mga!E20</f>
        <v>1.4.3 Apoyar iniciativas artísticas y culturales mediante convocatorias.</v>
      </c>
      <c r="B166" s="116" t="str">
        <f>+mga!C18</f>
        <v>F.4 Servicio de apoyo financiero al sector artístico y cultural</v>
      </c>
      <c r="C166" s="117" t="s">
        <v>637</v>
      </c>
      <c r="D166" s="118" t="s">
        <v>482</v>
      </c>
      <c r="E166" s="118" t="s">
        <v>560</v>
      </c>
      <c r="F166" s="117" t="s">
        <v>189</v>
      </c>
      <c r="G166" s="119">
        <v>2000000</v>
      </c>
      <c r="H166" s="117" t="s">
        <v>194</v>
      </c>
      <c r="I166" s="118" t="s">
        <v>370</v>
      </c>
      <c r="J166" s="117">
        <v>4663</v>
      </c>
      <c r="K166" s="120">
        <v>45103</v>
      </c>
      <c r="L166" s="68">
        <v>0</v>
      </c>
      <c r="M166" s="68">
        <v>0</v>
      </c>
      <c r="N166" s="68">
        <v>2000000</v>
      </c>
      <c r="O166" s="117">
        <v>2140</v>
      </c>
      <c r="P166" s="121">
        <v>45027</v>
      </c>
      <c r="Q166" s="122">
        <v>569100000</v>
      </c>
      <c r="R166" s="117">
        <v>11110466270</v>
      </c>
      <c r="S166" s="118" t="s">
        <v>346</v>
      </c>
      <c r="T166" s="118"/>
      <c r="U166" s="117">
        <v>27</v>
      </c>
    </row>
    <row r="167" spans="1:21" s="116" customFormat="1" hidden="1">
      <c r="A167" s="116" t="str">
        <f>+mga!E20</f>
        <v>1.4.3 Apoyar iniciativas artísticas y culturales mediante convocatorias.</v>
      </c>
      <c r="B167" s="116" t="str">
        <f>+mga!C18</f>
        <v>F.4 Servicio de apoyo financiero al sector artístico y cultural</v>
      </c>
      <c r="C167" s="117" t="s">
        <v>637</v>
      </c>
      <c r="D167" s="118" t="s">
        <v>482</v>
      </c>
      <c r="E167" s="118" t="s">
        <v>561</v>
      </c>
      <c r="F167" s="117" t="s">
        <v>189</v>
      </c>
      <c r="G167" s="119">
        <v>1200000</v>
      </c>
      <c r="H167" s="117" t="s">
        <v>194</v>
      </c>
      <c r="I167" s="118" t="s">
        <v>370</v>
      </c>
      <c r="J167" s="117">
        <v>4682</v>
      </c>
      <c r="K167" s="120">
        <v>45104</v>
      </c>
      <c r="L167" s="68">
        <v>0</v>
      </c>
      <c r="M167" s="68">
        <v>0</v>
      </c>
      <c r="N167" s="68">
        <v>1200000</v>
      </c>
      <c r="O167" s="117">
        <v>2140</v>
      </c>
      <c r="P167" s="121">
        <v>45027</v>
      </c>
      <c r="Q167" s="122">
        <v>569100000</v>
      </c>
      <c r="R167" s="117">
        <v>1193046074</v>
      </c>
      <c r="S167" s="118" t="s">
        <v>346</v>
      </c>
      <c r="T167" s="118"/>
      <c r="U167" s="117">
        <v>27</v>
      </c>
    </row>
    <row r="168" spans="1:21" s="116" customFormat="1" hidden="1">
      <c r="A168" s="116" t="str">
        <f>+mga!E20</f>
        <v>1.4.3 Apoyar iniciativas artísticas y culturales mediante convocatorias.</v>
      </c>
      <c r="B168" s="116" t="str">
        <f>+mga!C18</f>
        <v>F.4 Servicio de apoyo financiero al sector artístico y cultural</v>
      </c>
      <c r="C168" s="117" t="s">
        <v>637</v>
      </c>
      <c r="D168" s="118" t="s">
        <v>482</v>
      </c>
      <c r="E168" s="118" t="s">
        <v>562</v>
      </c>
      <c r="F168" s="117" t="s">
        <v>189</v>
      </c>
      <c r="G168" s="119">
        <v>1200000</v>
      </c>
      <c r="H168" s="117" t="s">
        <v>194</v>
      </c>
      <c r="I168" s="118" t="s">
        <v>370</v>
      </c>
      <c r="J168" s="117">
        <v>4683</v>
      </c>
      <c r="K168" s="120">
        <v>45104</v>
      </c>
      <c r="L168" s="68">
        <v>0</v>
      </c>
      <c r="M168" s="68">
        <v>0</v>
      </c>
      <c r="N168" s="68">
        <v>1200000</v>
      </c>
      <c r="O168" s="117">
        <v>2140</v>
      </c>
      <c r="P168" s="121">
        <v>45027</v>
      </c>
      <c r="Q168" s="122">
        <v>569100000</v>
      </c>
      <c r="R168" s="117">
        <v>1005692271</v>
      </c>
      <c r="S168" s="118" t="s">
        <v>346</v>
      </c>
      <c r="T168" s="118"/>
      <c r="U168" s="117">
        <v>27</v>
      </c>
    </row>
    <row r="169" spans="1:21" s="116" customFormat="1" hidden="1">
      <c r="A169" s="116" t="str">
        <f>+mga!E20</f>
        <v>1.4.3 Apoyar iniciativas artísticas y culturales mediante convocatorias.</v>
      </c>
      <c r="B169" s="116" t="str">
        <f>+mga!C18</f>
        <v>F.4 Servicio de apoyo financiero al sector artístico y cultural</v>
      </c>
      <c r="C169" s="117" t="s">
        <v>637</v>
      </c>
      <c r="D169" s="118" t="s">
        <v>482</v>
      </c>
      <c r="E169" s="118" t="s">
        <v>563</v>
      </c>
      <c r="F169" s="117" t="s">
        <v>189</v>
      </c>
      <c r="G169" s="119">
        <v>1200000</v>
      </c>
      <c r="H169" s="117" t="s">
        <v>194</v>
      </c>
      <c r="I169" s="118" t="s">
        <v>370</v>
      </c>
      <c r="J169" s="117">
        <v>4687</v>
      </c>
      <c r="K169" s="120">
        <v>45105</v>
      </c>
      <c r="L169" s="68">
        <v>0</v>
      </c>
      <c r="M169" s="68">
        <v>0</v>
      </c>
      <c r="N169" s="68">
        <v>1200000</v>
      </c>
      <c r="O169" s="117">
        <v>2140</v>
      </c>
      <c r="P169" s="121">
        <v>45027</v>
      </c>
      <c r="Q169" s="122">
        <v>569100000</v>
      </c>
      <c r="R169" s="117">
        <v>1193106445</v>
      </c>
      <c r="S169" s="118" t="s">
        <v>346</v>
      </c>
      <c r="T169" s="118"/>
      <c r="U169" s="117">
        <v>27</v>
      </c>
    </row>
    <row r="170" spans="1:21" s="116" customFormat="1" hidden="1">
      <c r="A170" s="116" t="str">
        <f>+mga!E20</f>
        <v>1.4.3 Apoyar iniciativas artísticas y culturales mediante convocatorias.</v>
      </c>
      <c r="B170" s="116" t="str">
        <f>+mga!C18</f>
        <v>F.4 Servicio de apoyo financiero al sector artístico y cultural</v>
      </c>
      <c r="C170" s="117" t="s">
        <v>637</v>
      </c>
      <c r="D170" s="118" t="s">
        <v>482</v>
      </c>
      <c r="E170" s="118" t="s">
        <v>564</v>
      </c>
      <c r="F170" s="117" t="s">
        <v>189</v>
      </c>
      <c r="G170" s="119">
        <v>2000000</v>
      </c>
      <c r="H170" s="117" t="s">
        <v>194</v>
      </c>
      <c r="I170" s="118" t="s">
        <v>370</v>
      </c>
      <c r="J170" s="117">
        <v>4688</v>
      </c>
      <c r="K170" s="120">
        <v>45105</v>
      </c>
      <c r="L170" s="68">
        <v>0</v>
      </c>
      <c r="M170" s="68">
        <v>0</v>
      </c>
      <c r="N170" s="68">
        <v>2000000</v>
      </c>
      <c r="O170" s="117">
        <v>2140</v>
      </c>
      <c r="P170" s="121">
        <v>45027</v>
      </c>
      <c r="Q170" s="122">
        <v>569100000</v>
      </c>
      <c r="R170" s="117">
        <v>65779810</v>
      </c>
      <c r="S170" s="118" t="s">
        <v>346</v>
      </c>
      <c r="T170" s="118"/>
      <c r="U170" s="117">
        <v>27</v>
      </c>
    </row>
    <row r="171" spans="1:21" s="116" customFormat="1" hidden="1">
      <c r="A171" s="116" t="str">
        <f>+mga!E20</f>
        <v>1.4.3 Apoyar iniciativas artísticas y culturales mediante convocatorias.</v>
      </c>
      <c r="B171" s="116" t="str">
        <f>+mga!C18</f>
        <v>F.4 Servicio de apoyo financiero al sector artístico y cultural</v>
      </c>
      <c r="C171" s="117" t="s">
        <v>637</v>
      </c>
      <c r="D171" s="118" t="s">
        <v>482</v>
      </c>
      <c r="E171" s="118" t="s">
        <v>565</v>
      </c>
      <c r="F171" s="117" t="s">
        <v>189</v>
      </c>
      <c r="G171" s="119">
        <v>2000000</v>
      </c>
      <c r="H171" s="117" t="s">
        <v>194</v>
      </c>
      <c r="I171" s="118" t="s">
        <v>370</v>
      </c>
      <c r="J171" s="117">
        <v>4689</v>
      </c>
      <c r="K171" s="120">
        <v>45105</v>
      </c>
      <c r="L171" s="68">
        <v>0</v>
      </c>
      <c r="M171" s="68">
        <v>0</v>
      </c>
      <c r="N171" s="68">
        <v>2000000</v>
      </c>
      <c r="O171" s="117">
        <v>2140</v>
      </c>
      <c r="P171" s="121">
        <v>45027</v>
      </c>
      <c r="Q171" s="122">
        <v>569100000</v>
      </c>
      <c r="R171" s="117">
        <v>14395083</v>
      </c>
      <c r="S171" s="118" t="s">
        <v>346</v>
      </c>
      <c r="T171" s="118"/>
      <c r="U171" s="117">
        <v>27</v>
      </c>
    </row>
    <row r="172" spans="1:21" s="116" customFormat="1" hidden="1">
      <c r="A172" s="116" t="str">
        <f>+mga!E20</f>
        <v>1.4.3 Apoyar iniciativas artísticas y culturales mediante convocatorias.</v>
      </c>
      <c r="B172" s="116" t="str">
        <f>+mga!C18</f>
        <v>F.4 Servicio de apoyo financiero al sector artístico y cultural</v>
      </c>
      <c r="C172" s="117" t="s">
        <v>637</v>
      </c>
      <c r="D172" s="118" t="s">
        <v>482</v>
      </c>
      <c r="E172" s="118" t="s">
        <v>566</v>
      </c>
      <c r="F172" s="117" t="s">
        <v>189</v>
      </c>
      <c r="G172" s="119">
        <v>2000000</v>
      </c>
      <c r="H172" s="117" t="s">
        <v>194</v>
      </c>
      <c r="I172" s="118" t="s">
        <v>370</v>
      </c>
      <c r="J172" s="117">
        <v>4690</v>
      </c>
      <c r="K172" s="120">
        <v>45105</v>
      </c>
      <c r="L172" s="68">
        <v>0</v>
      </c>
      <c r="M172" s="68">
        <v>0</v>
      </c>
      <c r="N172" s="68">
        <v>2000000</v>
      </c>
      <c r="O172" s="117">
        <v>2140</v>
      </c>
      <c r="P172" s="121">
        <v>45027</v>
      </c>
      <c r="Q172" s="122">
        <v>569100000</v>
      </c>
      <c r="R172" s="117">
        <v>1110453909</v>
      </c>
      <c r="S172" s="118" t="s">
        <v>346</v>
      </c>
      <c r="T172" s="118"/>
      <c r="U172" s="117">
        <v>27</v>
      </c>
    </row>
    <row r="173" spans="1:21" s="116" customFormat="1" hidden="1">
      <c r="A173" s="116" t="str">
        <f>+mga!E20</f>
        <v>1.4.3 Apoyar iniciativas artísticas y culturales mediante convocatorias.</v>
      </c>
      <c r="B173" s="116" t="str">
        <f>+mga!C18</f>
        <v>F.4 Servicio de apoyo financiero al sector artístico y cultural</v>
      </c>
      <c r="C173" s="117" t="s">
        <v>637</v>
      </c>
      <c r="D173" s="118" t="s">
        <v>482</v>
      </c>
      <c r="E173" s="118" t="s">
        <v>567</v>
      </c>
      <c r="F173" s="117" t="s">
        <v>189</v>
      </c>
      <c r="G173" s="119">
        <v>3600000</v>
      </c>
      <c r="H173" s="117" t="s">
        <v>194</v>
      </c>
      <c r="I173" s="118" t="s">
        <v>370</v>
      </c>
      <c r="J173" s="117">
        <v>4691</v>
      </c>
      <c r="K173" s="120">
        <v>45105</v>
      </c>
      <c r="L173" s="68">
        <v>0</v>
      </c>
      <c r="M173" s="68">
        <v>0</v>
      </c>
      <c r="N173" s="68">
        <v>3600000</v>
      </c>
      <c r="O173" s="117">
        <v>2140</v>
      </c>
      <c r="P173" s="121">
        <v>45027</v>
      </c>
      <c r="Q173" s="122">
        <v>569100000</v>
      </c>
      <c r="R173" s="117">
        <v>1121823058</v>
      </c>
      <c r="S173" s="118" t="s">
        <v>346</v>
      </c>
      <c r="T173" s="118"/>
      <c r="U173" s="117">
        <v>27</v>
      </c>
    </row>
    <row r="174" spans="1:21" s="116" customFormat="1" hidden="1">
      <c r="A174" s="116" t="str">
        <f>+mga!E20</f>
        <v>1.4.3 Apoyar iniciativas artísticas y culturales mediante convocatorias.</v>
      </c>
      <c r="B174" s="116" t="str">
        <f>+mga!C18</f>
        <v>F.4 Servicio de apoyo financiero al sector artístico y cultural</v>
      </c>
      <c r="C174" s="117" t="s">
        <v>637</v>
      </c>
      <c r="D174" s="118" t="s">
        <v>482</v>
      </c>
      <c r="E174" s="118" t="s">
        <v>568</v>
      </c>
      <c r="F174" s="117" t="s">
        <v>189</v>
      </c>
      <c r="G174" s="119">
        <v>3600000</v>
      </c>
      <c r="H174" s="117" t="s">
        <v>194</v>
      </c>
      <c r="I174" s="118" t="s">
        <v>370</v>
      </c>
      <c r="J174" s="117">
        <v>4692</v>
      </c>
      <c r="K174" s="120">
        <v>45105</v>
      </c>
      <c r="L174" s="68">
        <v>0</v>
      </c>
      <c r="M174" s="68">
        <v>0</v>
      </c>
      <c r="N174" s="68">
        <v>3600000</v>
      </c>
      <c r="O174" s="117">
        <v>2140</v>
      </c>
      <c r="P174" s="121">
        <v>45027</v>
      </c>
      <c r="Q174" s="122">
        <v>569100000</v>
      </c>
      <c r="R174" s="117">
        <v>1110510135</v>
      </c>
      <c r="S174" s="118" t="s">
        <v>346</v>
      </c>
      <c r="T174" s="118"/>
      <c r="U174" s="117">
        <v>27</v>
      </c>
    </row>
    <row r="175" spans="1:21" s="116" customFormat="1" hidden="1">
      <c r="A175" s="116" t="str">
        <f>+mga!E20</f>
        <v>1.4.3 Apoyar iniciativas artísticas y culturales mediante convocatorias.</v>
      </c>
      <c r="B175" s="116" t="str">
        <f>+mga!C18</f>
        <v>F.4 Servicio de apoyo financiero al sector artístico y cultural</v>
      </c>
      <c r="C175" s="117" t="s">
        <v>637</v>
      </c>
      <c r="D175" s="118" t="s">
        <v>482</v>
      </c>
      <c r="E175" s="118" t="s">
        <v>569</v>
      </c>
      <c r="F175" s="117" t="s">
        <v>189</v>
      </c>
      <c r="G175" s="119">
        <v>3600000</v>
      </c>
      <c r="H175" s="117" t="s">
        <v>194</v>
      </c>
      <c r="I175" s="118" t="s">
        <v>370</v>
      </c>
      <c r="J175" s="117">
        <v>4693</v>
      </c>
      <c r="K175" s="120">
        <v>45105</v>
      </c>
      <c r="L175" s="68">
        <v>0</v>
      </c>
      <c r="M175" s="68">
        <v>0</v>
      </c>
      <c r="N175" s="68">
        <v>3600000</v>
      </c>
      <c r="O175" s="117">
        <v>2140</v>
      </c>
      <c r="P175" s="121">
        <v>45027</v>
      </c>
      <c r="Q175" s="122">
        <v>569100000</v>
      </c>
      <c r="R175" s="117">
        <v>14244395</v>
      </c>
      <c r="S175" s="118" t="s">
        <v>346</v>
      </c>
      <c r="T175" s="118"/>
      <c r="U175" s="117">
        <v>27</v>
      </c>
    </row>
    <row r="176" spans="1:21" s="116" customFormat="1" hidden="1">
      <c r="A176" s="116" t="str">
        <f>+mga!E20</f>
        <v>1.4.3 Apoyar iniciativas artísticas y culturales mediante convocatorias.</v>
      </c>
      <c r="B176" s="116" t="str">
        <f>+mga!C18</f>
        <v>F.4 Servicio de apoyo financiero al sector artístico y cultural</v>
      </c>
      <c r="C176" s="117" t="s">
        <v>637</v>
      </c>
      <c r="D176" s="118" t="s">
        <v>482</v>
      </c>
      <c r="E176" s="118" t="s">
        <v>570</v>
      </c>
      <c r="F176" s="117" t="s">
        <v>189</v>
      </c>
      <c r="G176" s="119">
        <v>3000000</v>
      </c>
      <c r="H176" s="117" t="s">
        <v>194</v>
      </c>
      <c r="I176" s="118" t="s">
        <v>370</v>
      </c>
      <c r="J176" s="117">
        <v>4694</v>
      </c>
      <c r="K176" s="120">
        <v>45105</v>
      </c>
      <c r="L176" s="68">
        <v>0</v>
      </c>
      <c r="M176" s="68">
        <v>0</v>
      </c>
      <c r="N176" s="68">
        <v>3000000</v>
      </c>
      <c r="O176" s="117">
        <v>2140</v>
      </c>
      <c r="P176" s="121">
        <v>45027</v>
      </c>
      <c r="Q176" s="122">
        <v>569100000</v>
      </c>
      <c r="R176" s="117">
        <v>1192895672</v>
      </c>
      <c r="S176" s="118" t="s">
        <v>346</v>
      </c>
      <c r="T176" s="118"/>
      <c r="U176" s="117">
        <v>27</v>
      </c>
    </row>
    <row r="177" spans="1:21" s="116" customFormat="1" hidden="1">
      <c r="A177" s="116" t="str">
        <f>+mga!E20</f>
        <v>1.4.3 Apoyar iniciativas artísticas y culturales mediante convocatorias.</v>
      </c>
      <c r="B177" s="116" t="str">
        <f>+mga!C18</f>
        <v>F.4 Servicio de apoyo financiero al sector artístico y cultural</v>
      </c>
      <c r="C177" s="117" t="s">
        <v>637</v>
      </c>
      <c r="D177" s="118" t="s">
        <v>482</v>
      </c>
      <c r="E177" s="118" t="s">
        <v>571</v>
      </c>
      <c r="F177" s="117" t="s">
        <v>189</v>
      </c>
      <c r="G177" s="119">
        <v>3000000</v>
      </c>
      <c r="H177" s="117" t="s">
        <v>194</v>
      </c>
      <c r="I177" s="118" t="s">
        <v>370</v>
      </c>
      <c r="J177" s="117">
        <v>4695</v>
      </c>
      <c r="K177" s="120">
        <v>45105</v>
      </c>
      <c r="L177" s="68">
        <v>0</v>
      </c>
      <c r="M177" s="68">
        <v>0</v>
      </c>
      <c r="N177" s="68">
        <v>3000000</v>
      </c>
      <c r="O177" s="117">
        <v>2140</v>
      </c>
      <c r="P177" s="121">
        <v>45027</v>
      </c>
      <c r="Q177" s="122">
        <v>569100000</v>
      </c>
      <c r="R177" s="117">
        <v>1234645912</v>
      </c>
      <c r="S177" s="118" t="s">
        <v>346</v>
      </c>
      <c r="T177" s="118"/>
      <c r="U177" s="117">
        <v>27</v>
      </c>
    </row>
    <row r="178" spans="1:21" s="116" customFormat="1" hidden="1">
      <c r="A178" s="116" t="str">
        <f>+mga!E20</f>
        <v>1.4.3 Apoyar iniciativas artísticas y culturales mediante convocatorias.</v>
      </c>
      <c r="B178" s="116" t="str">
        <f>+mga!C18</f>
        <v>F.4 Servicio de apoyo financiero al sector artístico y cultural</v>
      </c>
      <c r="C178" s="117" t="s">
        <v>637</v>
      </c>
      <c r="D178" s="118" t="s">
        <v>482</v>
      </c>
      <c r="E178" s="118" t="s">
        <v>572</v>
      </c>
      <c r="F178" s="117" t="s">
        <v>189</v>
      </c>
      <c r="G178" s="119">
        <v>3000000</v>
      </c>
      <c r="H178" s="117" t="s">
        <v>194</v>
      </c>
      <c r="I178" s="118" t="s">
        <v>370</v>
      </c>
      <c r="J178" s="117">
        <v>4696</v>
      </c>
      <c r="K178" s="120">
        <v>45105</v>
      </c>
      <c r="L178" s="68">
        <v>0</v>
      </c>
      <c r="M178" s="68">
        <v>0</v>
      </c>
      <c r="N178" s="68">
        <v>3000000</v>
      </c>
      <c r="O178" s="117">
        <v>2140</v>
      </c>
      <c r="P178" s="121">
        <v>45027</v>
      </c>
      <c r="Q178" s="122">
        <v>569100000</v>
      </c>
      <c r="R178" s="117">
        <v>1110514769</v>
      </c>
      <c r="S178" s="118" t="s">
        <v>346</v>
      </c>
      <c r="T178" s="118"/>
      <c r="U178" s="117">
        <v>27</v>
      </c>
    </row>
    <row r="179" spans="1:21" s="116" customFormat="1" hidden="1">
      <c r="A179" s="116" t="str">
        <f>+mga!E20</f>
        <v>1.4.3 Apoyar iniciativas artísticas y culturales mediante convocatorias.</v>
      </c>
      <c r="B179" s="116" t="str">
        <f>+mga!C18</f>
        <v>F.4 Servicio de apoyo financiero al sector artístico y cultural</v>
      </c>
      <c r="C179" s="117" t="s">
        <v>637</v>
      </c>
      <c r="D179" s="118" t="s">
        <v>482</v>
      </c>
      <c r="E179" s="118" t="s">
        <v>573</v>
      </c>
      <c r="F179" s="117" t="s">
        <v>189</v>
      </c>
      <c r="G179" s="119">
        <v>3000000</v>
      </c>
      <c r="H179" s="117" t="s">
        <v>194</v>
      </c>
      <c r="I179" s="118" t="s">
        <v>370</v>
      </c>
      <c r="J179" s="117">
        <v>4697</v>
      </c>
      <c r="K179" s="120">
        <v>45105</v>
      </c>
      <c r="L179" s="68">
        <v>0</v>
      </c>
      <c r="M179" s="68">
        <v>0</v>
      </c>
      <c r="N179" s="68">
        <v>3000000</v>
      </c>
      <c r="O179" s="117">
        <v>2140</v>
      </c>
      <c r="P179" s="121">
        <v>45027</v>
      </c>
      <c r="Q179" s="122">
        <v>569100000</v>
      </c>
      <c r="R179" s="117">
        <v>1234643538</v>
      </c>
      <c r="S179" s="118" t="s">
        <v>346</v>
      </c>
      <c r="T179" s="118"/>
      <c r="U179" s="117">
        <v>27</v>
      </c>
    </row>
    <row r="180" spans="1:21" s="116" customFormat="1" hidden="1">
      <c r="A180" s="116" t="str">
        <f>+mga!E20</f>
        <v>1.4.3 Apoyar iniciativas artísticas y culturales mediante convocatorias.</v>
      </c>
      <c r="B180" s="116" t="str">
        <f>+mga!C18</f>
        <v>F.4 Servicio de apoyo financiero al sector artístico y cultural</v>
      </c>
      <c r="C180" s="117" t="s">
        <v>637</v>
      </c>
      <c r="D180" s="118" t="s">
        <v>482</v>
      </c>
      <c r="E180" s="118" t="s">
        <v>574</v>
      </c>
      <c r="F180" s="117" t="s">
        <v>189</v>
      </c>
      <c r="G180" s="119">
        <v>3000000</v>
      </c>
      <c r="H180" s="117" t="s">
        <v>194</v>
      </c>
      <c r="I180" s="118" t="s">
        <v>370</v>
      </c>
      <c r="J180" s="117">
        <v>4698</v>
      </c>
      <c r="K180" s="120">
        <v>45105</v>
      </c>
      <c r="L180" s="68">
        <v>0</v>
      </c>
      <c r="M180" s="68">
        <v>0</v>
      </c>
      <c r="N180" s="68">
        <v>3000000</v>
      </c>
      <c r="O180" s="117">
        <v>2140</v>
      </c>
      <c r="P180" s="121">
        <v>45027</v>
      </c>
      <c r="Q180" s="122">
        <v>569100000</v>
      </c>
      <c r="R180" s="117">
        <v>1005711348</v>
      </c>
      <c r="S180" s="118" t="s">
        <v>346</v>
      </c>
      <c r="T180" s="118"/>
      <c r="U180" s="117">
        <v>27</v>
      </c>
    </row>
    <row r="181" spans="1:21" s="116" customFormat="1" hidden="1">
      <c r="A181" s="116" t="str">
        <f>+mga!E20</f>
        <v>1.4.3 Apoyar iniciativas artísticas y culturales mediante convocatorias.</v>
      </c>
      <c r="B181" s="116" t="str">
        <f>+mga!C18</f>
        <v>F.4 Servicio de apoyo financiero al sector artístico y cultural</v>
      </c>
      <c r="C181" s="117" t="s">
        <v>637</v>
      </c>
      <c r="D181" s="118" t="s">
        <v>482</v>
      </c>
      <c r="E181" s="118" t="s">
        <v>575</v>
      </c>
      <c r="F181" s="117" t="s">
        <v>189</v>
      </c>
      <c r="G181" s="119">
        <v>3000000</v>
      </c>
      <c r="H181" s="117" t="s">
        <v>194</v>
      </c>
      <c r="I181" s="118" t="s">
        <v>370</v>
      </c>
      <c r="J181" s="117">
        <v>4699</v>
      </c>
      <c r="K181" s="120">
        <v>45105</v>
      </c>
      <c r="L181" s="68">
        <v>0</v>
      </c>
      <c r="M181" s="68">
        <v>0</v>
      </c>
      <c r="N181" s="68">
        <v>3000000</v>
      </c>
      <c r="O181" s="117">
        <v>2140</v>
      </c>
      <c r="P181" s="121">
        <v>45027</v>
      </c>
      <c r="Q181" s="122">
        <v>569100000</v>
      </c>
      <c r="R181" s="117">
        <v>1110454240</v>
      </c>
      <c r="S181" s="118" t="s">
        <v>346</v>
      </c>
      <c r="T181" s="118"/>
      <c r="U181" s="117">
        <v>27</v>
      </c>
    </row>
    <row r="182" spans="1:21" s="116" customFormat="1" hidden="1">
      <c r="A182" s="116" t="str">
        <f>+mga!E20</f>
        <v>1.4.3 Apoyar iniciativas artísticas y culturales mediante convocatorias.</v>
      </c>
      <c r="B182" s="116" t="str">
        <f>+mga!C18</f>
        <v>F.4 Servicio de apoyo financiero al sector artístico y cultural</v>
      </c>
      <c r="C182" s="117" t="s">
        <v>637</v>
      </c>
      <c r="D182" s="118" t="s">
        <v>482</v>
      </c>
      <c r="E182" s="118" t="s">
        <v>576</v>
      </c>
      <c r="F182" s="117" t="s">
        <v>189</v>
      </c>
      <c r="G182" s="119">
        <v>3000000</v>
      </c>
      <c r="H182" s="117" t="s">
        <v>194</v>
      </c>
      <c r="I182" s="118" t="s">
        <v>370</v>
      </c>
      <c r="J182" s="117">
        <v>4700</v>
      </c>
      <c r="K182" s="120">
        <v>45105</v>
      </c>
      <c r="L182" s="68">
        <v>0</v>
      </c>
      <c r="M182" s="68">
        <v>0</v>
      </c>
      <c r="N182" s="68">
        <v>3000000</v>
      </c>
      <c r="O182" s="117">
        <v>2140</v>
      </c>
      <c r="P182" s="121">
        <v>45027</v>
      </c>
      <c r="Q182" s="122">
        <v>569100000</v>
      </c>
      <c r="R182" s="117">
        <v>1110568521</v>
      </c>
      <c r="S182" s="118" t="s">
        <v>346</v>
      </c>
      <c r="T182" s="118"/>
      <c r="U182" s="117">
        <v>27</v>
      </c>
    </row>
    <row r="183" spans="1:21" s="116" customFormat="1" hidden="1">
      <c r="A183" s="116" t="str">
        <f>+mga!E20</f>
        <v>1.4.3 Apoyar iniciativas artísticas y culturales mediante convocatorias.</v>
      </c>
      <c r="B183" s="116" t="str">
        <f>+mga!C18</f>
        <v>F.4 Servicio de apoyo financiero al sector artístico y cultural</v>
      </c>
      <c r="C183" s="117" t="s">
        <v>637</v>
      </c>
      <c r="D183" s="118" t="s">
        <v>482</v>
      </c>
      <c r="E183" s="118" t="s">
        <v>577</v>
      </c>
      <c r="F183" s="117" t="s">
        <v>189</v>
      </c>
      <c r="G183" s="119">
        <v>3000000</v>
      </c>
      <c r="H183" s="117" t="s">
        <v>194</v>
      </c>
      <c r="I183" s="118" t="s">
        <v>370</v>
      </c>
      <c r="J183" s="117">
        <v>4701</v>
      </c>
      <c r="K183" s="120">
        <v>45105</v>
      </c>
      <c r="L183" s="68">
        <v>0</v>
      </c>
      <c r="M183" s="68">
        <v>0</v>
      </c>
      <c r="N183" s="68">
        <v>3000000</v>
      </c>
      <c r="O183" s="117">
        <v>2140</v>
      </c>
      <c r="P183" s="121">
        <v>45027</v>
      </c>
      <c r="Q183" s="122">
        <v>569100000</v>
      </c>
      <c r="R183" s="117">
        <v>14136794</v>
      </c>
      <c r="S183" s="118" t="s">
        <v>346</v>
      </c>
      <c r="T183" s="118"/>
      <c r="U183" s="117">
        <v>27</v>
      </c>
    </row>
    <row r="184" spans="1:21" s="116" customFormat="1" hidden="1">
      <c r="A184" s="116" t="str">
        <f>+mga!E20</f>
        <v>1.4.3 Apoyar iniciativas artísticas y culturales mediante convocatorias.</v>
      </c>
      <c r="B184" s="116" t="str">
        <f>+mga!C18</f>
        <v>F.4 Servicio de apoyo financiero al sector artístico y cultural</v>
      </c>
      <c r="C184" s="117" t="s">
        <v>637</v>
      </c>
      <c r="D184" s="118" t="s">
        <v>482</v>
      </c>
      <c r="E184" s="118" t="s">
        <v>578</v>
      </c>
      <c r="F184" s="117" t="s">
        <v>189</v>
      </c>
      <c r="G184" s="119">
        <v>3000000</v>
      </c>
      <c r="H184" s="117" t="s">
        <v>194</v>
      </c>
      <c r="I184" s="118" t="s">
        <v>370</v>
      </c>
      <c r="J184" s="117">
        <v>4702</v>
      </c>
      <c r="K184" s="120">
        <v>45105</v>
      </c>
      <c r="L184" s="68">
        <v>0</v>
      </c>
      <c r="M184" s="68">
        <v>0</v>
      </c>
      <c r="N184" s="68">
        <v>3000000</v>
      </c>
      <c r="O184" s="117">
        <v>2140</v>
      </c>
      <c r="P184" s="121">
        <v>45027</v>
      </c>
      <c r="Q184" s="122">
        <v>569100000</v>
      </c>
      <c r="R184" s="117">
        <v>1110552465</v>
      </c>
      <c r="S184" s="118" t="s">
        <v>346</v>
      </c>
      <c r="T184" s="118"/>
      <c r="U184" s="117">
        <v>27</v>
      </c>
    </row>
    <row r="185" spans="1:21" s="116" customFormat="1" hidden="1">
      <c r="A185" s="116" t="str">
        <f>+mga!E20</f>
        <v>1.4.3 Apoyar iniciativas artísticas y culturales mediante convocatorias.</v>
      </c>
      <c r="B185" s="116" t="str">
        <f>+mga!C18</f>
        <v>F.4 Servicio de apoyo financiero al sector artístico y cultural</v>
      </c>
      <c r="C185" s="117" t="s">
        <v>637</v>
      </c>
      <c r="D185" s="118" t="s">
        <v>482</v>
      </c>
      <c r="E185" s="118" t="s">
        <v>579</v>
      </c>
      <c r="F185" s="117" t="s">
        <v>189</v>
      </c>
      <c r="G185" s="119">
        <v>3000000</v>
      </c>
      <c r="H185" s="117" t="s">
        <v>194</v>
      </c>
      <c r="I185" s="118" t="s">
        <v>370</v>
      </c>
      <c r="J185" s="117">
        <v>4703</v>
      </c>
      <c r="K185" s="120">
        <v>45105</v>
      </c>
      <c r="L185" s="68">
        <v>0</v>
      </c>
      <c r="M185" s="68">
        <v>0</v>
      </c>
      <c r="N185" s="68">
        <v>3000000</v>
      </c>
      <c r="O185" s="117">
        <v>2140</v>
      </c>
      <c r="P185" s="121">
        <v>45027</v>
      </c>
      <c r="Q185" s="122">
        <v>569100000</v>
      </c>
      <c r="R185" s="117">
        <v>1110594760</v>
      </c>
      <c r="S185" s="118" t="s">
        <v>346</v>
      </c>
      <c r="T185" s="118"/>
      <c r="U185" s="117">
        <v>27</v>
      </c>
    </row>
    <row r="186" spans="1:21" s="116" customFormat="1" hidden="1">
      <c r="A186" s="116" t="str">
        <f>+mga!E20</f>
        <v>1.4.3 Apoyar iniciativas artísticas y culturales mediante convocatorias.</v>
      </c>
      <c r="B186" s="116" t="str">
        <f>+mga!C18</f>
        <v>F.4 Servicio de apoyo financiero al sector artístico y cultural</v>
      </c>
      <c r="C186" s="117" t="s">
        <v>637</v>
      </c>
      <c r="D186" s="118" t="s">
        <v>482</v>
      </c>
      <c r="E186" s="118" t="s">
        <v>580</v>
      </c>
      <c r="F186" s="117" t="s">
        <v>189</v>
      </c>
      <c r="G186" s="119">
        <v>1200000</v>
      </c>
      <c r="H186" s="117" t="s">
        <v>194</v>
      </c>
      <c r="I186" s="118" t="s">
        <v>370</v>
      </c>
      <c r="J186" s="117">
        <v>4704</v>
      </c>
      <c r="K186" s="120">
        <v>45105</v>
      </c>
      <c r="L186" s="68">
        <v>0</v>
      </c>
      <c r="M186" s="68">
        <v>0</v>
      </c>
      <c r="N186" s="68">
        <v>1200000</v>
      </c>
      <c r="O186" s="117">
        <v>2140</v>
      </c>
      <c r="P186" s="121">
        <v>45027</v>
      </c>
      <c r="Q186" s="122">
        <v>569100000</v>
      </c>
      <c r="R186" s="117">
        <v>1105465898</v>
      </c>
      <c r="S186" s="118" t="s">
        <v>346</v>
      </c>
      <c r="T186" s="118"/>
      <c r="U186" s="117">
        <v>27</v>
      </c>
    </row>
    <row r="187" spans="1:21" s="116" customFormat="1" hidden="1">
      <c r="A187" s="116" t="str">
        <f>+mga!E20</f>
        <v>1.4.3 Apoyar iniciativas artísticas y culturales mediante convocatorias.</v>
      </c>
      <c r="B187" s="116" t="str">
        <f>+mga!C18</f>
        <v>F.4 Servicio de apoyo financiero al sector artístico y cultural</v>
      </c>
      <c r="C187" s="117" t="s">
        <v>637</v>
      </c>
      <c r="D187" s="118" t="s">
        <v>482</v>
      </c>
      <c r="E187" s="118" t="s">
        <v>581</v>
      </c>
      <c r="F187" s="117" t="s">
        <v>189</v>
      </c>
      <c r="G187" s="119">
        <v>4400000</v>
      </c>
      <c r="H187" s="117" t="s">
        <v>194</v>
      </c>
      <c r="I187" s="118" t="s">
        <v>370</v>
      </c>
      <c r="J187" s="117">
        <v>4705</v>
      </c>
      <c r="K187" s="120">
        <v>45105</v>
      </c>
      <c r="L187" s="68">
        <v>0</v>
      </c>
      <c r="M187" s="68">
        <v>0</v>
      </c>
      <c r="N187" s="68">
        <v>4400000</v>
      </c>
      <c r="O187" s="117">
        <v>2140</v>
      </c>
      <c r="P187" s="121">
        <v>45027</v>
      </c>
      <c r="Q187" s="122">
        <v>569100000</v>
      </c>
      <c r="R187" s="117">
        <v>1105676762</v>
      </c>
      <c r="S187" s="118" t="s">
        <v>346</v>
      </c>
      <c r="T187" s="118"/>
      <c r="U187" s="117">
        <v>27</v>
      </c>
    </row>
    <row r="188" spans="1:21" s="116" customFormat="1" hidden="1">
      <c r="A188" s="116" t="str">
        <f>+mga!E20</f>
        <v>1.4.3 Apoyar iniciativas artísticas y culturales mediante convocatorias.</v>
      </c>
      <c r="B188" s="116" t="str">
        <f>+mga!C18</f>
        <v>F.4 Servicio de apoyo financiero al sector artístico y cultural</v>
      </c>
      <c r="C188" s="117" t="s">
        <v>637</v>
      </c>
      <c r="D188" s="118" t="s">
        <v>482</v>
      </c>
      <c r="E188" s="118" t="s">
        <v>582</v>
      </c>
      <c r="F188" s="117" t="s">
        <v>189</v>
      </c>
      <c r="G188" s="119">
        <v>4400000</v>
      </c>
      <c r="H188" s="117" t="s">
        <v>194</v>
      </c>
      <c r="I188" s="118" t="s">
        <v>370</v>
      </c>
      <c r="J188" s="117">
        <v>4706</v>
      </c>
      <c r="K188" s="120">
        <v>45105</v>
      </c>
      <c r="L188" s="68">
        <v>0</v>
      </c>
      <c r="M188" s="68">
        <v>0</v>
      </c>
      <c r="N188" s="68">
        <v>4400000</v>
      </c>
      <c r="O188" s="117">
        <v>2140</v>
      </c>
      <c r="P188" s="121">
        <v>45027</v>
      </c>
      <c r="Q188" s="122">
        <v>569100000</v>
      </c>
      <c r="R188" s="117">
        <v>1010126116</v>
      </c>
      <c r="S188" s="118" t="s">
        <v>346</v>
      </c>
      <c r="T188" s="118"/>
      <c r="U188" s="117">
        <v>27</v>
      </c>
    </row>
    <row r="189" spans="1:21" s="116" customFormat="1" hidden="1">
      <c r="A189" s="116" t="str">
        <f>+mga!E20</f>
        <v>1.4.3 Apoyar iniciativas artísticas y culturales mediante convocatorias.</v>
      </c>
      <c r="B189" s="116" t="str">
        <f>+mga!C18</f>
        <v>F.4 Servicio de apoyo financiero al sector artístico y cultural</v>
      </c>
      <c r="C189" s="117" t="s">
        <v>637</v>
      </c>
      <c r="D189" s="118" t="s">
        <v>482</v>
      </c>
      <c r="E189" s="118" t="s">
        <v>583</v>
      </c>
      <c r="F189" s="117" t="s">
        <v>189</v>
      </c>
      <c r="G189" s="119">
        <v>4400000</v>
      </c>
      <c r="H189" s="117" t="s">
        <v>194</v>
      </c>
      <c r="I189" s="118" t="s">
        <v>370</v>
      </c>
      <c r="J189" s="117">
        <v>4707</v>
      </c>
      <c r="K189" s="120">
        <v>45105</v>
      </c>
      <c r="L189" s="68">
        <v>0</v>
      </c>
      <c r="M189" s="68">
        <v>0</v>
      </c>
      <c r="N189" s="68">
        <v>4400000</v>
      </c>
      <c r="O189" s="117">
        <v>2140</v>
      </c>
      <c r="P189" s="121">
        <v>45027</v>
      </c>
      <c r="Q189" s="122">
        <v>569100000</v>
      </c>
      <c r="R189" s="117">
        <v>93384941</v>
      </c>
      <c r="S189" s="118" t="s">
        <v>346</v>
      </c>
      <c r="T189" s="118"/>
      <c r="U189" s="117">
        <v>27</v>
      </c>
    </row>
    <row r="190" spans="1:21" s="116" customFormat="1" hidden="1">
      <c r="A190" s="116" t="str">
        <f>+mga!E20</f>
        <v>1.4.3 Apoyar iniciativas artísticas y culturales mediante convocatorias.</v>
      </c>
      <c r="B190" s="116" t="str">
        <f>+mga!C18</f>
        <v>F.4 Servicio de apoyo financiero al sector artístico y cultural</v>
      </c>
      <c r="C190" s="117" t="s">
        <v>637</v>
      </c>
      <c r="D190" s="118" t="s">
        <v>482</v>
      </c>
      <c r="E190" s="118" t="s">
        <v>433</v>
      </c>
      <c r="F190" s="117" t="s">
        <v>189</v>
      </c>
      <c r="G190" s="119">
        <v>4400000</v>
      </c>
      <c r="H190" s="117" t="s">
        <v>194</v>
      </c>
      <c r="I190" s="118" t="s">
        <v>370</v>
      </c>
      <c r="J190" s="117">
        <v>4708</v>
      </c>
      <c r="K190" s="120">
        <v>45105</v>
      </c>
      <c r="L190" s="68">
        <v>0</v>
      </c>
      <c r="M190" s="68">
        <v>0</v>
      </c>
      <c r="N190" s="68">
        <v>4400000</v>
      </c>
      <c r="O190" s="117">
        <v>2140</v>
      </c>
      <c r="P190" s="121">
        <v>45027</v>
      </c>
      <c r="Q190" s="122">
        <v>569100000</v>
      </c>
      <c r="R190" s="117">
        <v>1006129669</v>
      </c>
      <c r="S190" s="118" t="s">
        <v>346</v>
      </c>
      <c r="T190" s="118"/>
      <c r="U190" s="117">
        <v>27</v>
      </c>
    </row>
    <row r="191" spans="1:21" s="116" customFormat="1" hidden="1">
      <c r="A191" s="116" t="str">
        <f>+mga!E20</f>
        <v>1.4.3 Apoyar iniciativas artísticas y culturales mediante convocatorias.</v>
      </c>
      <c r="B191" s="116" t="str">
        <f>+mga!C18</f>
        <v>F.4 Servicio de apoyo financiero al sector artístico y cultural</v>
      </c>
      <c r="C191" s="117" t="s">
        <v>637</v>
      </c>
      <c r="D191" s="118" t="s">
        <v>482</v>
      </c>
      <c r="E191" s="118" t="s">
        <v>584</v>
      </c>
      <c r="F191" s="117" t="s">
        <v>189</v>
      </c>
      <c r="G191" s="119">
        <v>4400000</v>
      </c>
      <c r="H191" s="117" t="s">
        <v>194</v>
      </c>
      <c r="I191" s="118" t="s">
        <v>370</v>
      </c>
      <c r="J191" s="117">
        <v>4709</v>
      </c>
      <c r="K191" s="120">
        <v>45105</v>
      </c>
      <c r="L191" s="68">
        <v>0</v>
      </c>
      <c r="M191" s="68">
        <v>0</v>
      </c>
      <c r="N191" s="68">
        <v>4400000</v>
      </c>
      <c r="O191" s="117">
        <v>2140</v>
      </c>
      <c r="P191" s="121">
        <v>45027</v>
      </c>
      <c r="Q191" s="122">
        <v>569100000</v>
      </c>
      <c r="R191" s="117">
        <v>1022413674</v>
      </c>
      <c r="S191" s="118" t="s">
        <v>346</v>
      </c>
      <c r="T191" s="118"/>
      <c r="U191" s="117">
        <v>27</v>
      </c>
    </row>
    <row r="192" spans="1:21" s="116" customFormat="1" hidden="1">
      <c r="A192" s="116" t="str">
        <f>+mga!E20</f>
        <v>1.4.3 Apoyar iniciativas artísticas y culturales mediante convocatorias.</v>
      </c>
      <c r="B192" s="116" t="str">
        <f>+mga!C18</f>
        <v>F.4 Servicio de apoyo financiero al sector artístico y cultural</v>
      </c>
      <c r="C192" s="117" t="s">
        <v>637</v>
      </c>
      <c r="D192" s="118" t="s">
        <v>482</v>
      </c>
      <c r="E192" s="118" t="s">
        <v>585</v>
      </c>
      <c r="F192" s="117" t="s">
        <v>189</v>
      </c>
      <c r="G192" s="119">
        <v>4400000</v>
      </c>
      <c r="H192" s="117" t="s">
        <v>194</v>
      </c>
      <c r="I192" s="118" t="s">
        <v>370</v>
      </c>
      <c r="J192" s="117">
        <v>4710</v>
      </c>
      <c r="K192" s="120">
        <v>45105</v>
      </c>
      <c r="L192" s="68">
        <v>0</v>
      </c>
      <c r="M192" s="68">
        <v>0</v>
      </c>
      <c r="N192" s="68">
        <v>4400000</v>
      </c>
      <c r="O192" s="117">
        <v>2140</v>
      </c>
      <c r="P192" s="121">
        <v>45027</v>
      </c>
      <c r="Q192" s="122">
        <v>569100000</v>
      </c>
      <c r="R192" s="117">
        <v>1005753041</v>
      </c>
      <c r="S192" s="118" t="s">
        <v>346</v>
      </c>
      <c r="T192" s="118"/>
      <c r="U192" s="117">
        <v>27</v>
      </c>
    </row>
    <row r="193" spans="1:21" s="116" customFormat="1" hidden="1">
      <c r="A193" s="116" t="str">
        <f>+mga!E20</f>
        <v>1.4.3 Apoyar iniciativas artísticas y culturales mediante convocatorias.</v>
      </c>
      <c r="B193" s="116" t="str">
        <f>+mga!C18</f>
        <v>F.4 Servicio de apoyo financiero al sector artístico y cultural</v>
      </c>
      <c r="C193" s="117" t="s">
        <v>637</v>
      </c>
      <c r="D193" s="118" t="s">
        <v>482</v>
      </c>
      <c r="E193" s="118" t="s">
        <v>586</v>
      </c>
      <c r="F193" s="117" t="s">
        <v>189</v>
      </c>
      <c r="G193" s="119">
        <v>4400000</v>
      </c>
      <c r="H193" s="117" t="s">
        <v>194</v>
      </c>
      <c r="I193" s="118" t="s">
        <v>370</v>
      </c>
      <c r="J193" s="117">
        <v>4711</v>
      </c>
      <c r="K193" s="120">
        <v>45105</v>
      </c>
      <c r="L193" s="68">
        <v>0</v>
      </c>
      <c r="M193" s="68">
        <v>0</v>
      </c>
      <c r="N193" s="68">
        <v>4400000</v>
      </c>
      <c r="O193" s="117">
        <v>2140</v>
      </c>
      <c r="P193" s="121">
        <v>45027</v>
      </c>
      <c r="Q193" s="122">
        <v>569100000</v>
      </c>
      <c r="R193" s="117">
        <v>1106790586</v>
      </c>
      <c r="S193" s="118" t="s">
        <v>346</v>
      </c>
      <c r="T193" s="118"/>
      <c r="U193" s="117">
        <v>27</v>
      </c>
    </row>
    <row r="194" spans="1:21" s="116" customFormat="1" hidden="1">
      <c r="A194" s="116" t="str">
        <f>+mga!E20</f>
        <v>1.4.3 Apoyar iniciativas artísticas y culturales mediante convocatorias.</v>
      </c>
      <c r="B194" s="116" t="str">
        <f>+mga!C18</f>
        <v>F.4 Servicio de apoyo financiero al sector artístico y cultural</v>
      </c>
      <c r="C194" s="117" t="s">
        <v>637</v>
      </c>
      <c r="D194" s="118" t="s">
        <v>482</v>
      </c>
      <c r="E194" s="118" t="s">
        <v>587</v>
      </c>
      <c r="F194" s="117" t="s">
        <v>189</v>
      </c>
      <c r="G194" s="119">
        <v>4400000</v>
      </c>
      <c r="H194" s="117" t="s">
        <v>194</v>
      </c>
      <c r="I194" s="118" t="s">
        <v>370</v>
      </c>
      <c r="J194" s="117">
        <v>4712</v>
      </c>
      <c r="K194" s="120">
        <v>45105</v>
      </c>
      <c r="L194" s="68">
        <v>0</v>
      </c>
      <c r="M194" s="68">
        <v>0</v>
      </c>
      <c r="N194" s="68">
        <v>4400000</v>
      </c>
      <c r="O194" s="117">
        <v>2140</v>
      </c>
      <c r="P194" s="121">
        <v>45027</v>
      </c>
      <c r="Q194" s="122">
        <v>569100000</v>
      </c>
      <c r="R194" s="117">
        <v>1110477085</v>
      </c>
      <c r="S194" s="118" t="s">
        <v>346</v>
      </c>
      <c r="T194" s="118"/>
      <c r="U194" s="117">
        <v>27</v>
      </c>
    </row>
    <row r="195" spans="1:21" s="116" customFormat="1" hidden="1">
      <c r="A195" s="116" t="str">
        <f>+mga!E20</f>
        <v>1.4.3 Apoyar iniciativas artísticas y culturales mediante convocatorias.</v>
      </c>
      <c r="B195" s="116" t="str">
        <f>+mga!C18</f>
        <v>F.4 Servicio de apoyo financiero al sector artístico y cultural</v>
      </c>
      <c r="C195" s="117" t="s">
        <v>637</v>
      </c>
      <c r="D195" s="118" t="s">
        <v>482</v>
      </c>
      <c r="E195" s="118" t="s">
        <v>588</v>
      </c>
      <c r="F195" s="117" t="s">
        <v>189</v>
      </c>
      <c r="G195" s="119">
        <v>4400000</v>
      </c>
      <c r="H195" s="117" t="s">
        <v>194</v>
      </c>
      <c r="I195" s="118" t="s">
        <v>370</v>
      </c>
      <c r="J195" s="117">
        <v>4713</v>
      </c>
      <c r="K195" s="120">
        <v>45105</v>
      </c>
      <c r="L195" s="68">
        <v>0</v>
      </c>
      <c r="M195" s="68">
        <v>0</v>
      </c>
      <c r="N195" s="68">
        <v>4400000</v>
      </c>
      <c r="O195" s="117">
        <v>2140</v>
      </c>
      <c r="P195" s="121">
        <v>45027</v>
      </c>
      <c r="Q195" s="122">
        <v>569100000</v>
      </c>
      <c r="R195" s="117">
        <v>1005713486</v>
      </c>
      <c r="S195" s="118" t="s">
        <v>346</v>
      </c>
      <c r="T195" s="118"/>
      <c r="U195" s="117">
        <v>27</v>
      </c>
    </row>
    <row r="196" spans="1:21" s="116" customFormat="1" hidden="1">
      <c r="A196" s="116" t="str">
        <f>+mga!E20</f>
        <v>1.4.3 Apoyar iniciativas artísticas y culturales mediante convocatorias.</v>
      </c>
      <c r="B196" s="116" t="str">
        <f>+mga!C18</f>
        <v>F.4 Servicio de apoyo financiero al sector artístico y cultural</v>
      </c>
      <c r="C196" s="117" t="s">
        <v>637</v>
      </c>
      <c r="D196" s="118" t="s">
        <v>482</v>
      </c>
      <c r="E196" s="118" t="s">
        <v>589</v>
      </c>
      <c r="F196" s="117" t="s">
        <v>189</v>
      </c>
      <c r="G196" s="119">
        <v>4400000</v>
      </c>
      <c r="H196" s="117" t="s">
        <v>194</v>
      </c>
      <c r="I196" s="118" t="s">
        <v>370</v>
      </c>
      <c r="J196" s="117">
        <v>4714</v>
      </c>
      <c r="K196" s="120">
        <v>45105</v>
      </c>
      <c r="L196" s="68">
        <v>0</v>
      </c>
      <c r="M196" s="68">
        <v>0</v>
      </c>
      <c r="N196" s="68">
        <v>4400000</v>
      </c>
      <c r="O196" s="117">
        <v>2140</v>
      </c>
      <c r="P196" s="121">
        <v>45027</v>
      </c>
      <c r="Q196" s="122">
        <v>569100000</v>
      </c>
      <c r="R196" s="117">
        <v>1110518428</v>
      </c>
      <c r="S196" s="118" t="s">
        <v>346</v>
      </c>
      <c r="T196" s="118"/>
      <c r="U196" s="117">
        <v>27</v>
      </c>
    </row>
    <row r="197" spans="1:21" s="116" customFormat="1" hidden="1">
      <c r="A197" s="116" t="str">
        <f>+mga!E20</f>
        <v>1.4.3 Apoyar iniciativas artísticas y culturales mediante convocatorias.</v>
      </c>
      <c r="B197" s="116" t="str">
        <f>+mga!C18</f>
        <v>F.4 Servicio de apoyo financiero al sector artístico y cultural</v>
      </c>
      <c r="C197" s="117" t="s">
        <v>637</v>
      </c>
      <c r="D197" s="118" t="s">
        <v>482</v>
      </c>
      <c r="E197" s="118" t="s">
        <v>590</v>
      </c>
      <c r="F197" s="117" t="s">
        <v>189</v>
      </c>
      <c r="G197" s="119">
        <v>4400000</v>
      </c>
      <c r="H197" s="117" t="s">
        <v>194</v>
      </c>
      <c r="I197" s="118" t="s">
        <v>370</v>
      </c>
      <c r="J197" s="117">
        <v>4715</v>
      </c>
      <c r="K197" s="120">
        <v>45105</v>
      </c>
      <c r="L197" s="68">
        <v>0</v>
      </c>
      <c r="M197" s="68">
        <v>0</v>
      </c>
      <c r="N197" s="68">
        <v>4400000</v>
      </c>
      <c r="O197" s="117">
        <v>2140</v>
      </c>
      <c r="P197" s="121">
        <v>45027</v>
      </c>
      <c r="Q197" s="122">
        <v>569100000</v>
      </c>
      <c r="R197" s="117">
        <v>901594139</v>
      </c>
      <c r="S197" s="118" t="s">
        <v>346</v>
      </c>
      <c r="T197" s="118"/>
      <c r="U197" s="117">
        <v>27</v>
      </c>
    </row>
    <row r="198" spans="1:21" s="116" customFormat="1" hidden="1">
      <c r="A198" s="116" t="str">
        <f>+mga!E20</f>
        <v>1.4.3 Apoyar iniciativas artísticas y culturales mediante convocatorias.</v>
      </c>
      <c r="B198" s="116" t="str">
        <f>+mga!C18</f>
        <v>F.4 Servicio de apoyo financiero al sector artístico y cultural</v>
      </c>
      <c r="C198" s="117" t="s">
        <v>637</v>
      </c>
      <c r="D198" s="118" t="s">
        <v>482</v>
      </c>
      <c r="E198" s="118" t="s">
        <v>591</v>
      </c>
      <c r="F198" s="117" t="s">
        <v>189</v>
      </c>
      <c r="G198" s="119">
        <v>4400000</v>
      </c>
      <c r="H198" s="117" t="s">
        <v>194</v>
      </c>
      <c r="I198" s="118" t="s">
        <v>370</v>
      </c>
      <c r="J198" s="117">
        <v>4716</v>
      </c>
      <c r="K198" s="120">
        <v>45105</v>
      </c>
      <c r="L198" s="68">
        <v>0</v>
      </c>
      <c r="M198" s="68">
        <v>0</v>
      </c>
      <c r="N198" s="68">
        <v>4400000</v>
      </c>
      <c r="O198" s="117">
        <v>2140</v>
      </c>
      <c r="P198" s="121">
        <v>45027</v>
      </c>
      <c r="Q198" s="122">
        <v>569100000</v>
      </c>
      <c r="R198" s="117">
        <v>1005715720</v>
      </c>
      <c r="S198" s="118" t="s">
        <v>346</v>
      </c>
      <c r="T198" s="118"/>
      <c r="U198" s="117">
        <v>27</v>
      </c>
    </row>
    <row r="199" spans="1:21" s="116" customFormat="1" hidden="1">
      <c r="A199" s="116" t="str">
        <f>+mga!E20</f>
        <v>1.4.3 Apoyar iniciativas artísticas y culturales mediante convocatorias.</v>
      </c>
      <c r="B199" s="116" t="str">
        <f>+mga!C18</f>
        <v>F.4 Servicio de apoyo financiero al sector artístico y cultural</v>
      </c>
      <c r="C199" s="117" t="s">
        <v>637</v>
      </c>
      <c r="D199" s="118" t="s">
        <v>482</v>
      </c>
      <c r="E199" s="118" t="s">
        <v>592</v>
      </c>
      <c r="F199" s="117" t="s">
        <v>189</v>
      </c>
      <c r="G199" s="119">
        <v>4400000</v>
      </c>
      <c r="H199" s="117" t="s">
        <v>194</v>
      </c>
      <c r="I199" s="118" t="s">
        <v>370</v>
      </c>
      <c r="J199" s="117">
        <v>4717</v>
      </c>
      <c r="K199" s="120">
        <v>45105</v>
      </c>
      <c r="L199" s="68">
        <v>0</v>
      </c>
      <c r="M199" s="68">
        <v>0</v>
      </c>
      <c r="N199" s="68">
        <v>4400000</v>
      </c>
      <c r="O199" s="117">
        <v>2140</v>
      </c>
      <c r="P199" s="121">
        <v>45027</v>
      </c>
      <c r="Q199" s="122">
        <v>569100000</v>
      </c>
      <c r="R199" s="117">
        <v>1110514661</v>
      </c>
      <c r="S199" s="118" t="s">
        <v>346</v>
      </c>
      <c r="T199" s="118"/>
      <c r="U199" s="117">
        <v>27</v>
      </c>
    </row>
    <row r="200" spans="1:21" s="116" customFormat="1" hidden="1">
      <c r="A200" s="116" t="str">
        <f>+mga!E20</f>
        <v>1.4.3 Apoyar iniciativas artísticas y culturales mediante convocatorias.</v>
      </c>
      <c r="B200" s="116" t="str">
        <f>+mga!C18</f>
        <v>F.4 Servicio de apoyo financiero al sector artístico y cultural</v>
      </c>
      <c r="C200" s="117" t="s">
        <v>637</v>
      </c>
      <c r="D200" s="118" t="s">
        <v>482</v>
      </c>
      <c r="E200" s="118" t="s">
        <v>593</v>
      </c>
      <c r="F200" s="117" t="s">
        <v>189</v>
      </c>
      <c r="G200" s="119">
        <v>4400000</v>
      </c>
      <c r="H200" s="117" t="s">
        <v>194</v>
      </c>
      <c r="I200" s="118" t="s">
        <v>370</v>
      </c>
      <c r="J200" s="117">
        <v>4718</v>
      </c>
      <c r="K200" s="120">
        <v>45105</v>
      </c>
      <c r="L200" s="68">
        <v>0</v>
      </c>
      <c r="M200" s="68">
        <v>0</v>
      </c>
      <c r="N200" s="68">
        <v>4400000</v>
      </c>
      <c r="O200" s="117">
        <v>2140</v>
      </c>
      <c r="P200" s="121">
        <v>45027</v>
      </c>
      <c r="Q200" s="122">
        <v>569100000</v>
      </c>
      <c r="R200" s="117">
        <v>1110524994</v>
      </c>
      <c r="S200" s="118" t="s">
        <v>346</v>
      </c>
      <c r="T200" s="118"/>
      <c r="U200" s="117">
        <v>27</v>
      </c>
    </row>
    <row r="201" spans="1:21" s="116" customFormat="1" hidden="1">
      <c r="A201" s="116" t="str">
        <f>+mga!E20</f>
        <v>1.4.3 Apoyar iniciativas artísticas y culturales mediante convocatorias.</v>
      </c>
      <c r="B201" s="116" t="str">
        <f>+mga!C18</f>
        <v>F.4 Servicio de apoyo financiero al sector artístico y cultural</v>
      </c>
      <c r="C201" s="117" t="s">
        <v>637</v>
      </c>
      <c r="D201" s="118" t="s">
        <v>482</v>
      </c>
      <c r="E201" s="118" t="s">
        <v>594</v>
      </c>
      <c r="F201" s="117" t="s">
        <v>189</v>
      </c>
      <c r="G201" s="119">
        <v>4400000</v>
      </c>
      <c r="H201" s="117" t="s">
        <v>194</v>
      </c>
      <c r="I201" s="118" t="s">
        <v>370</v>
      </c>
      <c r="J201" s="117">
        <v>4719</v>
      </c>
      <c r="K201" s="120">
        <v>45105</v>
      </c>
      <c r="L201" s="68">
        <v>0</v>
      </c>
      <c r="M201" s="68">
        <v>0</v>
      </c>
      <c r="N201" s="68">
        <v>4400000</v>
      </c>
      <c r="O201" s="117">
        <v>2140</v>
      </c>
      <c r="P201" s="121">
        <v>45027</v>
      </c>
      <c r="Q201" s="122">
        <v>569100000</v>
      </c>
      <c r="R201" s="117">
        <v>1094974254</v>
      </c>
      <c r="S201" s="118" t="s">
        <v>346</v>
      </c>
      <c r="T201" s="118"/>
      <c r="U201" s="117">
        <v>27</v>
      </c>
    </row>
    <row r="202" spans="1:21" s="116" customFormat="1" hidden="1">
      <c r="A202" s="116" t="str">
        <f>+mga!E20</f>
        <v>1.4.3 Apoyar iniciativas artísticas y culturales mediante convocatorias.</v>
      </c>
      <c r="B202" s="116" t="str">
        <f>+mga!C18</f>
        <v>F.4 Servicio de apoyo financiero al sector artístico y cultural</v>
      </c>
      <c r="C202" s="117" t="s">
        <v>637</v>
      </c>
      <c r="D202" s="118" t="s">
        <v>482</v>
      </c>
      <c r="E202" s="118" t="s">
        <v>595</v>
      </c>
      <c r="F202" s="117" t="s">
        <v>189</v>
      </c>
      <c r="G202" s="119">
        <v>4400000</v>
      </c>
      <c r="H202" s="117" t="s">
        <v>194</v>
      </c>
      <c r="I202" s="118" t="s">
        <v>370</v>
      </c>
      <c r="J202" s="117">
        <v>4720</v>
      </c>
      <c r="K202" s="120">
        <v>45105</v>
      </c>
      <c r="L202" s="68">
        <v>0</v>
      </c>
      <c r="M202" s="68">
        <v>0</v>
      </c>
      <c r="N202" s="68">
        <v>4400000</v>
      </c>
      <c r="O202" s="117">
        <v>2140</v>
      </c>
      <c r="P202" s="121">
        <v>45027</v>
      </c>
      <c r="Q202" s="122">
        <v>569100000</v>
      </c>
      <c r="R202" s="117">
        <v>28556260</v>
      </c>
      <c r="S202" s="118" t="s">
        <v>346</v>
      </c>
      <c r="T202" s="118"/>
      <c r="U202" s="117">
        <v>27</v>
      </c>
    </row>
    <row r="203" spans="1:21" s="116" customFormat="1" hidden="1">
      <c r="A203" s="116" t="str">
        <f>+mga!E20</f>
        <v>1.4.3 Apoyar iniciativas artísticas y culturales mediante convocatorias.</v>
      </c>
      <c r="B203" s="116" t="str">
        <f>+mga!C18</f>
        <v>F.4 Servicio de apoyo financiero al sector artístico y cultural</v>
      </c>
      <c r="C203" s="117" t="s">
        <v>637</v>
      </c>
      <c r="D203" s="118" t="s">
        <v>482</v>
      </c>
      <c r="E203" s="118" t="s">
        <v>596</v>
      </c>
      <c r="F203" s="117" t="s">
        <v>189</v>
      </c>
      <c r="G203" s="119">
        <v>4400000</v>
      </c>
      <c r="H203" s="117" t="s">
        <v>194</v>
      </c>
      <c r="I203" s="118" t="s">
        <v>370</v>
      </c>
      <c r="J203" s="117">
        <v>4721</v>
      </c>
      <c r="K203" s="120">
        <v>45105</v>
      </c>
      <c r="L203" s="68">
        <v>0</v>
      </c>
      <c r="M203" s="68">
        <v>0</v>
      </c>
      <c r="N203" s="68">
        <v>4400000</v>
      </c>
      <c r="O203" s="117">
        <v>2140</v>
      </c>
      <c r="P203" s="121">
        <v>45027</v>
      </c>
      <c r="Q203" s="122">
        <v>569100000</v>
      </c>
      <c r="R203" s="117">
        <v>65631425</v>
      </c>
      <c r="S203" s="118" t="s">
        <v>346</v>
      </c>
      <c r="T203" s="118"/>
      <c r="U203" s="117">
        <v>27</v>
      </c>
    </row>
    <row r="204" spans="1:21" s="116" customFormat="1" hidden="1">
      <c r="A204" s="116" t="str">
        <f>+mga!E20</f>
        <v>1.4.3 Apoyar iniciativas artísticas y culturales mediante convocatorias.</v>
      </c>
      <c r="B204" s="116" t="str">
        <f>+mga!C18</f>
        <v>F.4 Servicio de apoyo financiero al sector artístico y cultural</v>
      </c>
      <c r="C204" s="117" t="s">
        <v>637</v>
      </c>
      <c r="D204" s="118" t="s">
        <v>482</v>
      </c>
      <c r="E204" s="118" t="s">
        <v>597</v>
      </c>
      <c r="F204" s="117" t="s">
        <v>189</v>
      </c>
      <c r="G204" s="119">
        <v>4400000</v>
      </c>
      <c r="H204" s="117" t="s">
        <v>194</v>
      </c>
      <c r="I204" s="118" t="s">
        <v>370</v>
      </c>
      <c r="J204" s="117">
        <v>4780</v>
      </c>
      <c r="K204" s="120">
        <v>45105</v>
      </c>
      <c r="L204" s="68">
        <v>0</v>
      </c>
      <c r="M204" s="68">
        <v>0</v>
      </c>
      <c r="N204" s="68">
        <v>4400000</v>
      </c>
      <c r="O204" s="117">
        <v>2140</v>
      </c>
      <c r="P204" s="121">
        <v>45027</v>
      </c>
      <c r="Q204" s="122">
        <v>569100000</v>
      </c>
      <c r="R204" s="117">
        <v>1193247622</v>
      </c>
      <c r="S204" s="118" t="s">
        <v>346</v>
      </c>
      <c r="T204" s="118"/>
      <c r="U204" s="117">
        <v>27</v>
      </c>
    </row>
    <row r="205" spans="1:21" s="116" customFormat="1" hidden="1">
      <c r="A205" s="116" t="str">
        <f>+mga!E20</f>
        <v>1.4.3 Apoyar iniciativas artísticas y culturales mediante convocatorias.</v>
      </c>
      <c r="B205" s="116" t="str">
        <f>+mga!C18</f>
        <v>F.4 Servicio de apoyo financiero al sector artístico y cultural</v>
      </c>
      <c r="C205" s="117" t="s">
        <v>637</v>
      </c>
      <c r="D205" s="118" t="s">
        <v>482</v>
      </c>
      <c r="E205" s="118" t="s">
        <v>598</v>
      </c>
      <c r="F205" s="117" t="s">
        <v>189</v>
      </c>
      <c r="G205" s="119">
        <v>7700000</v>
      </c>
      <c r="H205" s="117" t="s">
        <v>194</v>
      </c>
      <c r="I205" s="118" t="s">
        <v>370</v>
      </c>
      <c r="J205" s="117">
        <v>4781</v>
      </c>
      <c r="K205" s="120">
        <v>45105</v>
      </c>
      <c r="L205" s="68">
        <v>0</v>
      </c>
      <c r="M205" s="68">
        <v>0</v>
      </c>
      <c r="N205" s="68">
        <v>7700000</v>
      </c>
      <c r="O205" s="117">
        <v>2140</v>
      </c>
      <c r="P205" s="121">
        <v>45027</v>
      </c>
      <c r="Q205" s="122">
        <v>569100000</v>
      </c>
      <c r="R205" s="117">
        <v>1005718327</v>
      </c>
      <c r="S205" s="118" t="s">
        <v>346</v>
      </c>
      <c r="T205" s="118"/>
      <c r="U205" s="117">
        <v>27</v>
      </c>
    </row>
    <row r="206" spans="1:21" s="116" customFormat="1" hidden="1">
      <c r="A206" s="116" t="str">
        <f>+mga!E20</f>
        <v>1.4.3 Apoyar iniciativas artísticas y culturales mediante convocatorias.</v>
      </c>
      <c r="B206" s="116" t="str">
        <f>+mga!C18</f>
        <v>F.4 Servicio de apoyo financiero al sector artístico y cultural</v>
      </c>
      <c r="C206" s="117" t="s">
        <v>637</v>
      </c>
      <c r="D206" s="118" t="s">
        <v>482</v>
      </c>
      <c r="E206" s="118" t="s">
        <v>599</v>
      </c>
      <c r="F206" s="117" t="s">
        <v>189</v>
      </c>
      <c r="G206" s="119">
        <v>7700000</v>
      </c>
      <c r="H206" s="117" t="s">
        <v>194</v>
      </c>
      <c r="I206" s="118" t="s">
        <v>370</v>
      </c>
      <c r="J206" s="117">
        <v>4782</v>
      </c>
      <c r="K206" s="120">
        <v>45105</v>
      </c>
      <c r="L206" s="68">
        <v>0</v>
      </c>
      <c r="M206" s="68">
        <v>0</v>
      </c>
      <c r="N206" s="68">
        <v>7700000</v>
      </c>
      <c r="O206" s="117">
        <v>2140</v>
      </c>
      <c r="P206" s="121">
        <v>45027</v>
      </c>
      <c r="Q206" s="122">
        <v>569100000</v>
      </c>
      <c r="R206" s="117">
        <v>1110599594</v>
      </c>
      <c r="S206" s="118" t="s">
        <v>346</v>
      </c>
      <c r="T206" s="118"/>
      <c r="U206" s="117">
        <v>27</v>
      </c>
    </row>
    <row r="207" spans="1:21" s="116" customFormat="1" hidden="1">
      <c r="A207" s="116" t="str">
        <f>+mga!E20</f>
        <v>1.4.3 Apoyar iniciativas artísticas y culturales mediante convocatorias.</v>
      </c>
      <c r="B207" s="116" t="str">
        <f>+mga!C18</f>
        <v>F.4 Servicio de apoyo financiero al sector artístico y cultural</v>
      </c>
      <c r="C207" s="117" t="s">
        <v>637</v>
      </c>
      <c r="D207" s="118" t="s">
        <v>482</v>
      </c>
      <c r="E207" s="118" t="s">
        <v>600</v>
      </c>
      <c r="F207" s="117" t="s">
        <v>189</v>
      </c>
      <c r="G207" s="119">
        <v>7700000</v>
      </c>
      <c r="H207" s="117" t="s">
        <v>194</v>
      </c>
      <c r="I207" s="118" t="s">
        <v>370</v>
      </c>
      <c r="J207" s="117">
        <v>4784</v>
      </c>
      <c r="K207" s="120">
        <v>45105</v>
      </c>
      <c r="L207" s="68">
        <v>0</v>
      </c>
      <c r="M207" s="68">
        <v>0</v>
      </c>
      <c r="N207" s="68">
        <v>7700000</v>
      </c>
      <c r="O207" s="117">
        <v>2140</v>
      </c>
      <c r="P207" s="121">
        <v>45027</v>
      </c>
      <c r="Q207" s="122">
        <v>569100000</v>
      </c>
      <c r="R207" s="117">
        <v>38364927</v>
      </c>
      <c r="S207" s="118" t="s">
        <v>346</v>
      </c>
      <c r="T207" s="118"/>
      <c r="U207" s="117">
        <v>27</v>
      </c>
    </row>
    <row r="208" spans="1:21" s="116" customFormat="1" hidden="1">
      <c r="A208" s="116" t="str">
        <f>+mga!E20</f>
        <v>1.4.3 Apoyar iniciativas artísticas y culturales mediante convocatorias.</v>
      </c>
      <c r="B208" s="116" t="str">
        <f>+mga!C18</f>
        <v>F.4 Servicio de apoyo financiero al sector artístico y cultural</v>
      </c>
      <c r="C208" s="117" t="s">
        <v>637</v>
      </c>
      <c r="D208" s="118" t="s">
        <v>482</v>
      </c>
      <c r="E208" s="118" t="s">
        <v>601</v>
      </c>
      <c r="F208" s="117" t="s">
        <v>189</v>
      </c>
      <c r="G208" s="119">
        <v>7700000</v>
      </c>
      <c r="H208" s="117" t="s">
        <v>194</v>
      </c>
      <c r="I208" s="118" t="s">
        <v>370</v>
      </c>
      <c r="J208" s="117">
        <v>4785</v>
      </c>
      <c r="K208" s="120">
        <v>45105</v>
      </c>
      <c r="L208" s="68">
        <v>0</v>
      </c>
      <c r="M208" s="68">
        <v>0</v>
      </c>
      <c r="N208" s="68">
        <v>7700000</v>
      </c>
      <c r="O208" s="117">
        <v>2140</v>
      </c>
      <c r="P208" s="121">
        <v>45027</v>
      </c>
      <c r="Q208" s="122">
        <v>569100000</v>
      </c>
      <c r="R208" s="117">
        <v>1005755533</v>
      </c>
      <c r="S208" s="118" t="s">
        <v>346</v>
      </c>
      <c r="T208" s="118"/>
      <c r="U208" s="117">
        <v>27</v>
      </c>
    </row>
    <row r="209" spans="1:21" s="116" customFormat="1" hidden="1">
      <c r="A209" s="116" t="str">
        <f>+mga!E20</f>
        <v>1.4.3 Apoyar iniciativas artísticas y culturales mediante convocatorias.</v>
      </c>
      <c r="B209" s="116" t="str">
        <f>+mga!C18</f>
        <v>F.4 Servicio de apoyo financiero al sector artístico y cultural</v>
      </c>
      <c r="C209" s="117" t="s">
        <v>637</v>
      </c>
      <c r="D209" s="118" t="s">
        <v>482</v>
      </c>
      <c r="E209" s="118" t="s">
        <v>602</v>
      </c>
      <c r="F209" s="117" t="s">
        <v>189</v>
      </c>
      <c r="G209" s="119">
        <v>7700000</v>
      </c>
      <c r="H209" s="117" t="s">
        <v>194</v>
      </c>
      <c r="I209" s="118" t="s">
        <v>370</v>
      </c>
      <c r="J209" s="117">
        <v>4786</v>
      </c>
      <c r="K209" s="120">
        <v>45105</v>
      </c>
      <c r="L209" s="68">
        <v>0</v>
      </c>
      <c r="M209" s="68">
        <v>0</v>
      </c>
      <c r="N209" s="68">
        <v>7700000</v>
      </c>
      <c r="O209" s="117">
        <v>2140</v>
      </c>
      <c r="P209" s="121">
        <v>45027</v>
      </c>
      <c r="Q209" s="122">
        <v>569100000</v>
      </c>
      <c r="R209" s="117">
        <v>1012342806</v>
      </c>
      <c r="S209" s="118" t="s">
        <v>346</v>
      </c>
      <c r="T209" s="118"/>
      <c r="U209" s="117">
        <v>27</v>
      </c>
    </row>
    <row r="210" spans="1:21" s="116" customFormat="1" hidden="1">
      <c r="A210" s="116" t="str">
        <f>+mga!E20</f>
        <v>1.4.3 Apoyar iniciativas artísticas y culturales mediante convocatorias.</v>
      </c>
      <c r="B210" s="116" t="str">
        <f>+mga!C18</f>
        <v>F.4 Servicio de apoyo financiero al sector artístico y cultural</v>
      </c>
      <c r="C210" s="117" t="s">
        <v>637</v>
      </c>
      <c r="D210" s="118" t="s">
        <v>482</v>
      </c>
      <c r="E210" s="118" t="s">
        <v>603</v>
      </c>
      <c r="F210" s="117" t="s">
        <v>189</v>
      </c>
      <c r="G210" s="119">
        <v>7700000</v>
      </c>
      <c r="H210" s="117" t="s">
        <v>194</v>
      </c>
      <c r="I210" s="118" t="s">
        <v>370</v>
      </c>
      <c r="J210" s="117">
        <v>4787</v>
      </c>
      <c r="K210" s="120">
        <v>45105</v>
      </c>
      <c r="L210" s="68">
        <v>0</v>
      </c>
      <c r="M210" s="68">
        <v>0</v>
      </c>
      <c r="N210" s="68">
        <v>7700000</v>
      </c>
      <c r="O210" s="117">
        <v>2140</v>
      </c>
      <c r="P210" s="121">
        <v>45027</v>
      </c>
      <c r="Q210" s="122">
        <v>569100000</v>
      </c>
      <c r="R210" s="117">
        <v>1110479681</v>
      </c>
      <c r="S210" s="118" t="s">
        <v>346</v>
      </c>
      <c r="T210" s="118"/>
      <c r="U210" s="117">
        <v>27</v>
      </c>
    </row>
    <row r="211" spans="1:21" s="116" customFormat="1" hidden="1">
      <c r="A211" s="116" t="str">
        <f>+mga!E20</f>
        <v>1.4.3 Apoyar iniciativas artísticas y culturales mediante convocatorias.</v>
      </c>
      <c r="B211" s="116" t="str">
        <f>+mga!C18</f>
        <v>F.4 Servicio de apoyo financiero al sector artístico y cultural</v>
      </c>
      <c r="C211" s="117" t="s">
        <v>637</v>
      </c>
      <c r="D211" s="118" t="s">
        <v>482</v>
      </c>
      <c r="E211" s="118" t="s">
        <v>604</v>
      </c>
      <c r="F211" s="117" t="s">
        <v>189</v>
      </c>
      <c r="G211" s="119">
        <v>7700000</v>
      </c>
      <c r="H211" s="117" t="s">
        <v>194</v>
      </c>
      <c r="I211" s="118" t="s">
        <v>370</v>
      </c>
      <c r="J211" s="117">
        <v>4788</v>
      </c>
      <c r="K211" s="120">
        <v>45105</v>
      </c>
      <c r="L211" s="68">
        <v>0</v>
      </c>
      <c r="M211" s="68">
        <v>0</v>
      </c>
      <c r="N211" s="68">
        <v>7700000</v>
      </c>
      <c r="O211" s="117">
        <v>2140</v>
      </c>
      <c r="P211" s="121">
        <v>45027</v>
      </c>
      <c r="Q211" s="122">
        <v>569100000</v>
      </c>
      <c r="R211" s="117">
        <v>38233391</v>
      </c>
      <c r="S211" s="118" t="s">
        <v>346</v>
      </c>
      <c r="T211" s="118"/>
      <c r="U211" s="117">
        <v>27</v>
      </c>
    </row>
    <row r="212" spans="1:21" s="116" customFormat="1" hidden="1">
      <c r="A212" s="116" t="str">
        <f>+mga!E20</f>
        <v>1.4.3 Apoyar iniciativas artísticas y culturales mediante convocatorias.</v>
      </c>
      <c r="B212" s="116" t="str">
        <f>+mga!C18</f>
        <v>F.4 Servicio de apoyo financiero al sector artístico y cultural</v>
      </c>
      <c r="C212" s="117" t="s">
        <v>637</v>
      </c>
      <c r="D212" s="118" t="s">
        <v>482</v>
      </c>
      <c r="E212" s="118" t="s">
        <v>605</v>
      </c>
      <c r="F212" s="117" t="s">
        <v>189</v>
      </c>
      <c r="G212" s="119">
        <v>7700000</v>
      </c>
      <c r="H212" s="117" t="s">
        <v>194</v>
      </c>
      <c r="I212" s="118" t="s">
        <v>370</v>
      </c>
      <c r="J212" s="117">
        <v>4790</v>
      </c>
      <c r="K212" s="120">
        <v>45105</v>
      </c>
      <c r="L212" s="68">
        <v>0</v>
      </c>
      <c r="M212" s="68">
        <v>0</v>
      </c>
      <c r="N212" s="68">
        <v>7700000</v>
      </c>
      <c r="O212" s="117">
        <v>2140</v>
      </c>
      <c r="P212" s="121">
        <v>45027</v>
      </c>
      <c r="Q212" s="122">
        <v>569100000</v>
      </c>
      <c r="R212" s="117">
        <v>1110512895</v>
      </c>
      <c r="S212" s="118" t="s">
        <v>346</v>
      </c>
      <c r="T212" s="118"/>
      <c r="U212" s="117">
        <v>27</v>
      </c>
    </row>
    <row r="213" spans="1:21" s="116" customFormat="1" hidden="1">
      <c r="A213" s="116" t="str">
        <f>+mga!E20</f>
        <v>1.4.3 Apoyar iniciativas artísticas y culturales mediante convocatorias.</v>
      </c>
      <c r="B213" s="116" t="str">
        <f>+mga!C18</f>
        <v>F.4 Servicio de apoyo financiero al sector artístico y cultural</v>
      </c>
      <c r="C213" s="117" t="s">
        <v>637</v>
      </c>
      <c r="D213" s="118" t="s">
        <v>482</v>
      </c>
      <c r="E213" s="118" t="s">
        <v>606</v>
      </c>
      <c r="F213" s="117" t="s">
        <v>189</v>
      </c>
      <c r="G213" s="119">
        <v>7700000</v>
      </c>
      <c r="H213" s="117" t="s">
        <v>194</v>
      </c>
      <c r="I213" s="118" t="s">
        <v>370</v>
      </c>
      <c r="J213" s="117">
        <v>4791</v>
      </c>
      <c r="K213" s="120">
        <v>45105</v>
      </c>
      <c r="L213" s="68">
        <v>0</v>
      </c>
      <c r="M213" s="68">
        <v>0</v>
      </c>
      <c r="N213" s="68">
        <v>7700000</v>
      </c>
      <c r="O213" s="117">
        <v>2140</v>
      </c>
      <c r="P213" s="121">
        <v>45027</v>
      </c>
      <c r="Q213" s="122">
        <v>569100000</v>
      </c>
      <c r="R213" s="117">
        <v>1110501162</v>
      </c>
      <c r="S213" s="118" t="s">
        <v>346</v>
      </c>
      <c r="T213" s="118"/>
      <c r="U213" s="117">
        <v>27</v>
      </c>
    </row>
    <row r="214" spans="1:21" s="116" customFormat="1" hidden="1">
      <c r="A214" s="116" t="str">
        <f>+mga!E20</f>
        <v>1.4.3 Apoyar iniciativas artísticas y culturales mediante convocatorias.</v>
      </c>
      <c r="B214" s="116" t="str">
        <f>+mga!C18</f>
        <v>F.4 Servicio de apoyo financiero al sector artístico y cultural</v>
      </c>
      <c r="C214" s="117" t="s">
        <v>637</v>
      </c>
      <c r="D214" s="118" t="s">
        <v>482</v>
      </c>
      <c r="E214" s="118" t="s">
        <v>607</v>
      </c>
      <c r="F214" s="117" t="s">
        <v>189</v>
      </c>
      <c r="G214" s="119">
        <v>7700000</v>
      </c>
      <c r="H214" s="117" t="s">
        <v>194</v>
      </c>
      <c r="I214" s="118" t="s">
        <v>370</v>
      </c>
      <c r="J214" s="117">
        <v>4792</v>
      </c>
      <c r="K214" s="120">
        <v>45105</v>
      </c>
      <c r="L214" s="68">
        <v>0</v>
      </c>
      <c r="M214" s="68">
        <v>0</v>
      </c>
      <c r="N214" s="68">
        <v>7700000</v>
      </c>
      <c r="O214" s="117">
        <v>2140</v>
      </c>
      <c r="P214" s="121">
        <v>45027</v>
      </c>
      <c r="Q214" s="122">
        <v>569100000</v>
      </c>
      <c r="R214" s="117">
        <v>1110587528</v>
      </c>
      <c r="S214" s="118" t="s">
        <v>346</v>
      </c>
      <c r="T214" s="118"/>
      <c r="U214" s="117">
        <v>27</v>
      </c>
    </row>
    <row r="215" spans="1:21" s="116" customFormat="1" hidden="1">
      <c r="A215" s="116" t="str">
        <f>+mga!E20</f>
        <v>1.4.3 Apoyar iniciativas artísticas y culturales mediante convocatorias.</v>
      </c>
      <c r="B215" s="116" t="str">
        <f>+mga!C18</f>
        <v>F.4 Servicio de apoyo financiero al sector artístico y cultural</v>
      </c>
      <c r="C215" s="117" t="s">
        <v>637</v>
      </c>
      <c r="D215" s="118" t="s">
        <v>482</v>
      </c>
      <c r="E215" s="118" t="s">
        <v>608</v>
      </c>
      <c r="F215" s="117" t="s">
        <v>189</v>
      </c>
      <c r="G215" s="119">
        <v>7700000</v>
      </c>
      <c r="H215" s="117" t="s">
        <v>194</v>
      </c>
      <c r="I215" s="118" t="s">
        <v>370</v>
      </c>
      <c r="J215" s="117">
        <v>4793</v>
      </c>
      <c r="K215" s="120">
        <v>45105</v>
      </c>
      <c r="L215" s="68">
        <v>0</v>
      </c>
      <c r="M215" s="68">
        <v>0</v>
      </c>
      <c r="N215" s="68">
        <v>7700000</v>
      </c>
      <c r="O215" s="117">
        <v>2140</v>
      </c>
      <c r="P215" s="121">
        <v>45027</v>
      </c>
      <c r="Q215" s="122">
        <v>569100000</v>
      </c>
      <c r="R215" s="117">
        <v>1110466569</v>
      </c>
      <c r="S215" s="118" t="s">
        <v>346</v>
      </c>
      <c r="T215" s="118"/>
      <c r="U215" s="117">
        <v>27</v>
      </c>
    </row>
    <row r="216" spans="1:21" s="116" customFormat="1" hidden="1">
      <c r="A216" s="116" t="str">
        <f>+mga!E20</f>
        <v>1.4.3 Apoyar iniciativas artísticas y culturales mediante convocatorias.</v>
      </c>
      <c r="B216" s="116" t="str">
        <f>+mga!C18</f>
        <v>F.4 Servicio de apoyo financiero al sector artístico y cultural</v>
      </c>
      <c r="C216" s="117" t="s">
        <v>637</v>
      </c>
      <c r="D216" s="118" t="s">
        <v>482</v>
      </c>
      <c r="E216" s="118" t="s">
        <v>609</v>
      </c>
      <c r="F216" s="117" t="s">
        <v>189</v>
      </c>
      <c r="G216" s="119">
        <v>7700000</v>
      </c>
      <c r="H216" s="117" t="s">
        <v>194</v>
      </c>
      <c r="I216" s="118" t="s">
        <v>370</v>
      </c>
      <c r="J216" s="117">
        <v>4794</v>
      </c>
      <c r="K216" s="120">
        <v>45105</v>
      </c>
      <c r="L216" s="68">
        <v>0</v>
      </c>
      <c r="M216" s="68">
        <v>0</v>
      </c>
      <c r="N216" s="68">
        <v>7700000</v>
      </c>
      <c r="O216" s="117">
        <v>2140</v>
      </c>
      <c r="P216" s="121">
        <v>45027</v>
      </c>
      <c r="Q216" s="122">
        <v>569100000</v>
      </c>
      <c r="R216" s="117">
        <v>900144409</v>
      </c>
      <c r="S216" s="118" t="s">
        <v>346</v>
      </c>
      <c r="T216" s="118"/>
      <c r="U216" s="117">
        <v>27</v>
      </c>
    </row>
    <row r="217" spans="1:21" s="116" customFormat="1" hidden="1">
      <c r="A217" s="116" t="str">
        <f>+mga!E20</f>
        <v>1.4.3 Apoyar iniciativas artísticas y culturales mediante convocatorias.</v>
      </c>
      <c r="B217" s="116" t="str">
        <f>+mga!C18</f>
        <v>F.4 Servicio de apoyo financiero al sector artístico y cultural</v>
      </c>
      <c r="C217" s="117" t="s">
        <v>637</v>
      </c>
      <c r="D217" s="118" t="s">
        <v>482</v>
      </c>
      <c r="E217" s="118" t="s">
        <v>610</v>
      </c>
      <c r="F217" s="117" t="s">
        <v>189</v>
      </c>
      <c r="G217" s="119">
        <v>7700000</v>
      </c>
      <c r="H217" s="117" t="s">
        <v>194</v>
      </c>
      <c r="I217" s="118" t="s">
        <v>370</v>
      </c>
      <c r="J217" s="117">
        <v>4795</v>
      </c>
      <c r="K217" s="120">
        <v>45105</v>
      </c>
      <c r="L217" s="68">
        <v>0</v>
      </c>
      <c r="M217" s="68">
        <v>0</v>
      </c>
      <c r="N217" s="68">
        <v>7700000</v>
      </c>
      <c r="O217" s="117">
        <v>2140</v>
      </c>
      <c r="P217" s="121">
        <v>45027</v>
      </c>
      <c r="Q217" s="122">
        <v>569100000</v>
      </c>
      <c r="R217" s="117">
        <v>901050174</v>
      </c>
      <c r="S217" s="118" t="s">
        <v>346</v>
      </c>
      <c r="T217" s="118"/>
      <c r="U217" s="117">
        <v>27</v>
      </c>
    </row>
    <row r="218" spans="1:21" s="116" customFormat="1" hidden="1">
      <c r="A218" s="116" t="str">
        <f>+mga!E20</f>
        <v>1.4.3 Apoyar iniciativas artísticas y culturales mediante convocatorias.</v>
      </c>
      <c r="B218" s="116" t="str">
        <f>+mga!C18</f>
        <v>F.4 Servicio de apoyo financiero al sector artístico y cultural</v>
      </c>
      <c r="C218" s="117" t="s">
        <v>637</v>
      </c>
      <c r="D218" s="118" t="s">
        <v>482</v>
      </c>
      <c r="E218" s="118" t="s">
        <v>611</v>
      </c>
      <c r="F218" s="117" t="s">
        <v>189</v>
      </c>
      <c r="G218" s="119">
        <v>7700000</v>
      </c>
      <c r="H218" s="117" t="s">
        <v>194</v>
      </c>
      <c r="I218" s="118" t="s">
        <v>370</v>
      </c>
      <c r="J218" s="117">
        <v>4797</v>
      </c>
      <c r="K218" s="120">
        <v>45105</v>
      </c>
      <c r="L218" s="68">
        <v>0</v>
      </c>
      <c r="M218" s="68">
        <v>0</v>
      </c>
      <c r="N218" s="68">
        <v>7700000</v>
      </c>
      <c r="O218" s="117">
        <v>2140</v>
      </c>
      <c r="P218" s="121">
        <v>45027</v>
      </c>
      <c r="Q218" s="122">
        <v>569100000</v>
      </c>
      <c r="R218" s="117">
        <v>1110601523</v>
      </c>
      <c r="S218" s="118" t="s">
        <v>346</v>
      </c>
      <c r="T218" s="118"/>
      <c r="U218" s="117">
        <v>27</v>
      </c>
    </row>
    <row r="219" spans="1:21" s="116" customFormat="1" hidden="1">
      <c r="A219" s="116" t="str">
        <f>+mga!E20</f>
        <v>1.4.3 Apoyar iniciativas artísticas y culturales mediante convocatorias.</v>
      </c>
      <c r="B219" s="116" t="str">
        <f>+mga!C18</f>
        <v>F.4 Servicio de apoyo financiero al sector artístico y cultural</v>
      </c>
      <c r="C219" s="117" t="s">
        <v>637</v>
      </c>
      <c r="D219" s="118" t="s">
        <v>482</v>
      </c>
      <c r="E219" s="118" t="s">
        <v>612</v>
      </c>
      <c r="F219" s="117" t="s">
        <v>189</v>
      </c>
      <c r="G219" s="119">
        <v>7700000</v>
      </c>
      <c r="H219" s="117" t="s">
        <v>194</v>
      </c>
      <c r="I219" s="118" t="s">
        <v>370</v>
      </c>
      <c r="J219" s="117">
        <v>4798</v>
      </c>
      <c r="K219" s="120">
        <v>45105</v>
      </c>
      <c r="L219" s="68">
        <v>0</v>
      </c>
      <c r="M219" s="68">
        <v>0</v>
      </c>
      <c r="N219" s="68">
        <v>7700000</v>
      </c>
      <c r="O219" s="117">
        <v>2140</v>
      </c>
      <c r="P219" s="121">
        <v>45027</v>
      </c>
      <c r="Q219" s="122">
        <v>569100000</v>
      </c>
      <c r="R219" s="117">
        <v>40740191</v>
      </c>
      <c r="S219" s="118" t="s">
        <v>346</v>
      </c>
      <c r="T219" s="118"/>
      <c r="U219" s="117">
        <v>27</v>
      </c>
    </row>
    <row r="220" spans="1:21" s="116" customFormat="1" hidden="1">
      <c r="A220" s="116" t="str">
        <f>+mga!E20</f>
        <v>1.4.3 Apoyar iniciativas artísticas y culturales mediante convocatorias.</v>
      </c>
      <c r="B220" s="116" t="str">
        <f>+mga!C18</f>
        <v>F.4 Servicio de apoyo financiero al sector artístico y cultural</v>
      </c>
      <c r="C220" s="117" t="s">
        <v>637</v>
      </c>
      <c r="D220" s="118" t="s">
        <v>482</v>
      </c>
      <c r="E220" s="118" t="s">
        <v>613</v>
      </c>
      <c r="F220" s="117" t="s">
        <v>189</v>
      </c>
      <c r="G220" s="119">
        <v>7700000</v>
      </c>
      <c r="H220" s="117" t="s">
        <v>194</v>
      </c>
      <c r="I220" s="118" t="s">
        <v>370</v>
      </c>
      <c r="J220" s="117">
        <v>4799</v>
      </c>
      <c r="K220" s="120">
        <v>45105</v>
      </c>
      <c r="L220" s="68">
        <v>0</v>
      </c>
      <c r="M220" s="68">
        <v>0</v>
      </c>
      <c r="N220" s="68">
        <v>7700000</v>
      </c>
      <c r="O220" s="117">
        <v>2140</v>
      </c>
      <c r="P220" s="121">
        <v>45027</v>
      </c>
      <c r="Q220" s="122">
        <v>569100000</v>
      </c>
      <c r="R220" s="117">
        <v>65760368</v>
      </c>
      <c r="S220" s="118" t="s">
        <v>346</v>
      </c>
      <c r="T220" s="118"/>
      <c r="U220" s="117">
        <v>27</v>
      </c>
    </row>
    <row r="221" spans="1:21" s="116" customFormat="1" hidden="1">
      <c r="A221" s="116" t="str">
        <f>+mga!E20</f>
        <v>1.4.3 Apoyar iniciativas artísticas y culturales mediante convocatorias.</v>
      </c>
      <c r="B221" s="116" t="str">
        <f>+mga!C18</f>
        <v>F.4 Servicio de apoyo financiero al sector artístico y cultural</v>
      </c>
      <c r="C221" s="117" t="s">
        <v>637</v>
      </c>
      <c r="D221" s="118" t="s">
        <v>482</v>
      </c>
      <c r="E221" s="118" t="s">
        <v>614</v>
      </c>
      <c r="F221" s="117" t="s">
        <v>189</v>
      </c>
      <c r="G221" s="119">
        <v>7700000</v>
      </c>
      <c r="H221" s="117" t="s">
        <v>194</v>
      </c>
      <c r="I221" s="118" t="s">
        <v>370</v>
      </c>
      <c r="J221" s="117">
        <v>4800</v>
      </c>
      <c r="K221" s="120">
        <v>45105</v>
      </c>
      <c r="L221" s="68">
        <v>0</v>
      </c>
      <c r="M221" s="68">
        <v>0</v>
      </c>
      <c r="N221" s="68">
        <v>7700000</v>
      </c>
      <c r="O221" s="117">
        <v>2140</v>
      </c>
      <c r="P221" s="121">
        <v>45027</v>
      </c>
      <c r="Q221" s="122">
        <v>569100000</v>
      </c>
      <c r="R221" s="117">
        <v>1110531545</v>
      </c>
      <c r="S221" s="118" t="s">
        <v>346</v>
      </c>
      <c r="T221" s="118"/>
      <c r="U221" s="117">
        <v>27</v>
      </c>
    </row>
    <row r="222" spans="1:21" s="116" customFormat="1" hidden="1">
      <c r="A222" s="116" t="str">
        <f>+mga!E15</f>
        <v>1.3.2 Articular, fortalecer, consolidar y proyectar eventos de circulación artística y cultural.</v>
      </c>
      <c r="B222" s="116" t="str">
        <f>+mga!C14</f>
        <v>F.3 Servicio de promoción de actividades culturales</v>
      </c>
      <c r="C222" s="117" t="s">
        <v>615</v>
      </c>
      <c r="D222" s="118" t="s">
        <v>616</v>
      </c>
      <c r="E222" s="118" t="s">
        <v>617</v>
      </c>
      <c r="F222" s="117" t="s">
        <v>189</v>
      </c>
      <c r="G222" s="119">
        <v>220000000</v>
      </c>
      <c r="H222" s="117" t="s">
        <v>194</v>
      </c>
      <c r="I222" s="118" t="s">
        <v>370</v>
      </c>
      <c r="J222" s="117">
        <v>4724</v>
      </c>
      <c r="K222" s="120">
        <v>45105</v>
      </c>
      <c r="L222" s="68">
        <v>0</v>
      </c>
      <c r="M222" s="68">
        <v>0</v>
      </c>
      <c r="N222" s="68">
        <v>220000000</v>
      </c>
      <c r="O222" s="117">
        <v>3022</v>
      </c>
      <c r="P222" s="121">
        <v>45079</v>
      </c>
      <c r="Q222" s="122">
        <v>220000000</v>
      </c>
      <c r="R222" s="117">
        <v>809008876</v>
      </c>
      <c r="S222" s="118" t="s">
        <v>346</v>
      </c>
      <c r="T222" s="118" t="s">
        <v>245</v>
      </c>
      <c r="U222" s="117">
        <v>27</v>
      </c>
    </row>
    <row r="223" spans="1:21" s="116" customFormat="1" hidden="1">
      <c r="A223" s="116" t="str">
        <f>+mga!E15</f>
        <v>1.3.2 Articular, fortalecer, consolidar y proyectar eventos de circulación artística y cultural.</v>
      </c>
      <c r="B223" s="116" t="str">
        <f>+mga!C14</f>
        <v>F.3 Servicio de promoción de actividades culturales</v>
      </c>
      <c r="C223" s="117" t="s">
        <v>618</v>
      </c>
      <c r="D223" s="118" t="s">
        <v>619</v>
      </c>
      <c r="E223" s="118" t="s">
        <v>620</v>
      </c>
      <c r="F223" s="117" t="s">
        <v>189</v>
      </c>
      <c r="G223" s="119">
        <v>700000000</v>
      </c>
      <c r="H223" s="117" t="s">
        <v>192</v>
      </c>
      <c r="I223" s="118" t="s">
        <v>370</v>
      </c>
      <c r="J223" s="117">
        <v>4859</v>
      </c>
      <c r="K223" s="120">
        <v>45107</v>
      </c>
      <c r="L223" s="68">
        <v>0</v>
      </c>
      <c r="M223" s="68">
        <v>0</v>
      </c>
      <c r="N223" s="68">
        <v>700000000</v>
      </c>
      <c r="O223" s="117">
        <v>3141</v>
      </c>
      <c r="P223" s="121">
        <v>45086</v>
      </c>
      <c r="Q223" s="122">
        <v>700000000</v>
      </c>
      <c r="R223" s="117">
        <v>900055224</v>
      </c>
      <c r="S223" s="118" t="s">
        <v>371</v>
      </c>
      <c r="T223" s="118" t="s">
        <v>245</v>
      </c>
      <c r="U223" s="117">
        <v>27</v>
      </c>
    </row>
    <row r="224" spans="1:21" s="116" customFormat="1" hidden="1">
      <c r="A224" s="116" t="str">
        <f>+mga!E15</f>
        <v>1.3.2 Articular, fortalecer, consolidar y proyectar eventos de circulación artística y cultural.</v>
      </c>
      <c r="B224" s="116" t="str">
        <f>+mga!C14</f>
        <v>F.3 Servicio de promoción de actividades culturales</v>
      </c>
      <c r="C224" s="117" t="s">
        <v>621</v>
      </c>
      <c r="D224" s="118" t="s">
        <v>622</v>
      </c>
      <c r="E224" s="118" t="s">
        <v>623</v>
      </c>
      <c r="F224" s="117" t="s">
        <v>189</v>
      </c>
      <c r="G224" s="119">
        <v>100000000</v>
      </c>
      <c r="H224" s="117" t="s">
        <v>192</v>
      </c>
      <c r="I224" s="118" t="s">
        <v>370</v>
      </c>
      <c r="J224" s="117">
        <v>4857</v>
      </c>
      <c r="K224" s="120">
        <v>45107</v>
      </c>
      <c r="L224" s="68">
        <v>0</v>
      </c>
      <c r="M224" s="68">
        <v>0</v>
      </c>
      <c r="N224" s="68">
        <v>100000000</v>
      </c>
      <c r="O224" s="117">
        <v>3152</v>
      </c>
      <c r="P224" s="121">
        <v>45090</v>
      </c>
      <c r="Q224" s="122">
        <v>100000000</v>
      </c>
      <c r="R224" s="117">
        <v>900486177</v>
      </c>
      <c r="S224" s="118" t="s">
        <v>371</v>
      </c>
      <c r="T224" s="118" t="s">
        <v>245</v>
      </c>
      <c r="U224" s="117">
        <v>27</v>
      </c>
    </row>
    <row r="225" spans="1:21" s="124" customFormat="1">
      <c r="A225" s="124" t="str">
        <f>+mga!E24</f>
        <v>1.1.4 Apoyo logístico para realizar la circulación de procesos formativos</v>
      </c>
      <c r="B225" s="124" t="str">
        <f>+mga!C21</f>
        <v xml:space="preserve">1.1 Servicio de apoyo al proceso de formación artística y cultural simifarte </v>
      </c>
      <c r="C225" s="125" t="s">
        <v>624</v>
      </c>
      <c r="D225" s="126" t="s">
        <v>625</v>
      </c>
      <c r="E225" s="126" t="s">
        <v>626</v>
      </c>
      <c r="F225" s="125" t="s">
        <v>189</v>
      </c>
      <c r="G225" s="127">
        <v>60000000</v>
      </c>
      <c r="H225" s="125" t="s">
        <v>192</v>
      </c>
      <c r="I225" s="126" t="s">
        <v>345</v>
      </c>
      <c r="J225" s="125">
        <v>4858</v>
      </c>
      <c r="K225" s="128">
        <v>45107</v>
      </c>
      <c r="L225" s="68">
        <v>0</v>
      </c>
      <c r="M225" s="68">
        <v>0</v>
      </c>
      <c r="N225" s="68">
        <v>60000000</v>
      </c>
      <c r="O225" s="125">
        <v>3154</v>
      </c>
      <c r="P225" s="129">
        <v>45090</v>
      </c>
      <c r="Q225" s="130">
        <v>100000000</v>
      </c>
      <c r="R225" s="125">
        <v>800148631</v>
      </c>
      <c r="S225" s="126" t="s">
        <v>371</v>
      </c>
      <c r="T225" s="126" t="s">
        <v>245</v>
      </c>
      <c r="U225" s="125">
        <v>27</v>
      </c>
    </row>
    <row r="226" spans="1:21" s="116" customFormat="1" hidden="1">
      <c r="A226" s="116" t="str">
        <f>+mga!E15</f>
        <v>1.3.2 Articular, fortalecer, consolidar y proyectar eventos de circulación artística y cultural.</v>
      </c>
      <c r="B226" s="116" t="str">
        <f>+mga!C14</f>
        <v>F.3 Servicio de promoción de actividades culturales</v>
      </c>
      <c r="C226" s="117" t="s">
        <v>627</v>
      </c>
      <c r="D226" s="118" t="s">
        <v>628</v>
      </c>
      <c r="E226" s="118" t="s">
        <v>629</v>
      </c>
      <c r="F226" s="117" t="s">
        <v>189</v>
      </c>
      <c r="G226" s="119">
        <v>8700000</v>
      </c>
      <c r="H226" s="117" t="s">
        <v>194</v>
      </c>
      <c r="I226" s="118" t="s">
        <v>370</v>
      </c>
      <c r="J226" s="117">
        <v>4238</v>
      </c>
      <c r="K226" s="123" t="s">
        <v>630</v>
      </c>
      <c r="L226" s="68">
        <v>0</v>
      </c>
      <c r="M226" s="68">
        <v>0</v>
      </c>
      <c r="N226" s="68">
        <v>8700000</v>
      </c>
      <c r="O226" s="117">
        <v>2527</v>
      </c>
      <c r="P226" s="121">
        <v>45049</v>
      </c>
      <c r="Q226" s="122">
        <v>8700000</v>
      </c>
      <c r="R226" s="117">
        <v>11438113</v>
      </c>
      <c r="S226" s="118" t="s">
        <v>346</v>
      </c>
      <c r="T226" s="118" t="s">
        <v>245</v>
      </c>
      <c r="U226" s="117">
        <v>27</v>
      </c>
    </row>
    <row r="227" spans="1:21" s="116" customFormat="1" hidden="1">
      <c r="A227" s="116" t="str">
        <f>+mga!E20</f>
        <v>1.4.3 Apoyar iniciativas artísticas y culturales mediante convocatorias.</v>
      </c>
      <c r="B227" s="116" t="str">
        <f>+mga!C18</f>
        <v>F.4 Servicio de apoyo financiero al sector artístico y cultural</v>
      </c>
      <c r="C227" s="117" t="s">
        <v>637</v>
      </c>
      <c r="D227" s="118" t="s">
        <v>482</v>
      </c>
      <c r="E227" s="118" t="s">
        <v>631</v>
      </c>
      <c r="F227" s="117" t="s">
        <v>189</v>
      </c>
      <c r="G227" s="119">
        <v>3000000</v>
      </c>
      <c r="H227" s="117" t="s">
        <v>194</v>
      </c>
      <c r="I227" s="118" t="s">
        <v>370</v>
      </c>
      <c r="J227" s="117">
        <v>4602</v>
      </c>
      <c r="K227" s="123" t="s">
        <v>632</v>
      </c>
      <c r="L227" s="68">
        <v>0</v>
      </c>
      <c r="M227" s="68">
        <v>0</v>
      </c>
      <c r="N227" s="68">
        <v>3000000</v>
      </c>
      <c r="O227" s="117">
        <v>2140</v>
      </c>
      <c r="P227" s="121">
        <v>45027</v>
      </c>
      <c r="Q227" s="122">
        <v>569100000</v>
      </c>
      <c r="R227" s="117">
        <v>1110502991</v>
      </c>
      <c r="S227" s="118" t="s">
        <v>346</v>
      </c>
      <c r="T227" s="118"/>
      <c r="U227" s="117">
        <v>27</v>
      </c>
    </row>
    <row r="228" spans="1:21" s="116" customFormat="1" hidden="1">
      <c r="A228" s="116" t="str">
        <f>+mga!E20</f>
        <v>1.4.3 Apoyar iniciativas artísticas y culturales mediante convocatorias.</v>
      </c>
      <c r="B228" s="116" t="str">
        <f>+mga!C18</f>
        <v>F.4 Servicio de apoyo financiero al sector artístico y cultural</v>
      </c>
      <c r="C228" s="117" t="s">
        <v>637</v>
      </c>
      <c r="D228" s="118" t="s">
        <v>482</v>
      </c>
      <c r="E228" s="118" t="s">
        <v>451</v>
      </c>
      <c r="F228" s="117" t="s">
        <v>189</v>
      </c>
      <c r="G228" s="119">
        <v>3000000</v>
      </c>
      <c r="H228" s="117" t="s">
        <v>194</v>
      </c>
      <c r="I228" s="118" t="s">
        <v>370</v>
      </c>
      <c r="J228" s="117">
        <v>4606</v>
      </c>
      <c r="K228" s="123" t="s">
        <v>632</v>
      </c>
      <c r="L228" s="68">
        <v>0</v>
      </c>
      <c r="M228" s="68">
        <v>0</v>
      </c>
      <c r="N228" s="68">
        <v>3000000</v>
      </c>
      <c r="O228" s="117">
        <v>2140</v>
      </c>
      <c r="P228" s="121">
        <v>45027</v>
      </c>
      <c r="Q228" s="122">
        <v>569100000</v>
      </c>
      <c r="R228" s="117">
        <v>1110599799</v>
      </c>
      <c r="S228" s="118" t="s">
        <v>346</v>
      </c>
      <c r="T228" s="118"/>
      <c r="U228" s="117">
        <v>27</v>
      </c>
    </row>
    <row r="229" spans="1:21" s="116" customFormat="1" hidden="1">
      <c r="A229" s="116" t="str">
        <f>+mga!E20</f>
        <v>1.4.3 Apoyar iniciativas artísticas y culturales mediante convocatorias.</v>
      </c>
      <c r="B229" s="116" t="str">
        <f>+mga!C18</f>
        <v>F.4 Servicio de apoyo financiero al sector artístico y cultural</v>
      </c>
      <c r="C229" s="117" t="s">
        <v>637</v>
      </c>
      <c r="D229" s="118" t="s">
        <v>482</v>
      </c>
      <c r="E229" s="118" t="s">
        <v>633</v>
      </c>
      <c r="F229" s="117" t="s">
        <v>189</v>
      </c>
      <c r="G229" s="119">
        <v>3600000</v>
      </c>
      <c r="H229" s="117" t="s">
        <v>194</v>
      </c>
      <c r="I229" s="118" t="s">
        <v>370</v>
      </c>
      <c r="J229" s="117">
        <v>4619</v>
      </c>
      <c r="K229" s="123" t="s">
        <v>632</v>
      </c>
      <c r="L229" s="68">
        <v>0</v>
      </c>
      <c r="M229" s="68">
        <v>0</v>
      </c>
      <c r="N229" s="68">
        <v>3600000</v>
      </c>
      <c r="O229" s="117">
        <v>2140</v>
      </c>
      <c r="P229" s="121">
        <v>45027</v>
      </c>
      <c r="Q229" s="122">
        <v>569100000</v>
      </c>
      <c r="R229" s="117">
        <v>1004809801</v>
      </c>
      <c r="S229" s="118" t="s">
        <v>346</v>
      </c>
      <c r="T229" s="118"/>
      <c r="U229" s="117">
        <v>27</v>
      </c>
    </row>
    <row r="230" spans="1:21" s="116" customFormat="1" hidden="1">
      <c r="A230" s="116" t="str">
        <f>+mga!E20</f>
        <v>1.4.3 Apoyar iniciativas artísticas y culturales mediante convocatorias.</v>
      </c>
      <c r="B230" s="116" t="str">
        <f>+mga!C18</f>
        <v>F.4 Servicio de apoyo financiero al sector artístico y cultural</v>
      </c>
      <c r="C230" s="117" t="s">
        <v>637</v>
      </c>
      <c r="D230" s="118" t="s">
        <v>482</v>
      </c>
      <c r="E230" s="118" t="s">
        <v>634</v>
      </c>
      <c r="F230" s="117" t="s">
        <v>189</v>
      </c>
      <c r="G230" s="119">
        <v>2000000</v>
      </c>
      <c r="H230" s="117" t="s">
        <v>194</v>
      </c>
      <c r="I230" s="118" t="s">
        <v>370</v>
      </c>
      <c r="J230" s="117">
        <v>4639</v>
      </c>
      <c r="K230" s="123" t="s">
        <v>632</v>
      </c>
      <c r="L230" s="68">
        <v>0</v>
      </c>
      <c r="M230" s="68">
        <v>0</v>
      </c>
      <c r="N230" s="68">
        <v>2000000</v>
      </c>
      <c r="O230" s="117">
        <v>2140</v>
      </c>
      <c r="P230" s="121">
        <v>45027</v>
      </c>
      <c r="Q230" s="122">
        <v>569100000</v>
      </c>
      <c r="R230" s="117">
        <v>1110586695</v>
      </c>
      <c r="S230" s="118" t="s">
        <v>346</v>
      </c>
      <c r="T230" s="118"/>
      <c r="U230" s="117">
        <v>27</v>
      </c>
    </row>
  </sheetData>
  <sheetProtection formatCells="0" formatColumns="0" formatRows="0" insertColumns="0" insertRows="0" insertHyperlinks="0" deleteColumns="0" deleteRows="0" sort="0" autoFilter="0" pivotTables="0"/>
  <autoFilter ref="A8:U230">
    <filterColumn colId="8">
      <filters>
        <filter val="2020730010030"/>
      </filters>
    </filterColumn>
  </autoFilter>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E24" sqref="E24"/>
    </sheetView>
  </sheetViews>
  <sheetFormatPr baseColWidth="10" defaultColWidth="11.42578125" defaultRowHeight="10.5"/>
  <cols>
    <col min="1" max="1" width="11.42578125" style="41"/>
    <col min="2" max="2" width="42.140625" style="40" customWidth="1"/>
    <col min="3" max="3" width="42.140625" style="39" customWidth="1"/>
    <col min="4" max="4" width="7.28515625" style="39" customWidth="1"/>
    <col min="5" max="5" width="69" style="38" bestFit="1" customWidth="1"/>
    <col min="6" max="6" width="65" style="37" bestFit="1" customWidth="1"/>
    <col min="7" max="16384" width="11.42578125" style="37"/>
  </cols>
  <sheetData>
    <row r="1" spans="1:6">
      <c r="A1" s="47" t="s">
        <v>185</v>
      </c>
      <c r="B1" s="47" t="s">
        <v>184</v>
      </c>
      <c r="C1" s="48" t="s">
        <v>183</v>
      </c>
      <c r="D1" s="48"/>
      <c r="E1" s="48" t="s">
        <v>182</v>
      </c>
      <c r="F1" s="47" t="s">
        <v>181</v>
      </c>
    </row>
    <row r="2" spans="1:6">
      <c r="A2" s="398" t="s">
        <v>180</v>
      </c>
      <c r="B2" s="399" t="s">
        <v>179</v>
      </c>
      <c r="C2" s="404" t="s">
        <v>178</v>
      </c>
      <c r="D2" s="44">
        <v>1</v>
      </c>
      <c r="E2" s="46" t="s">
        <v>177</v>
      </c>
      <c r="F2" s="42"/>
    </row>
    <row r="3" spans="1:6">
      <c r="A3" s="398"/>
      <c r="B3" s="399"/>
      <c r="C3" s="404"/>
      <c r="D3" s="44">
        <v>2</v>
      </c>
      <c r="E3" s="46" t="s">
        <v>176</v>
      </c>
      <c r="F3" s="42"/>
    </row>
    <row r="4" spans="1:6">
      <c r="A4" s="398"/>
      <c r="B4" s="399"/>
      <c r="C4" s="404"/>
      <c r="D4" s="44">
        <v>3</v>
      </c>
      <c r="E4" s="46" t="s">
        <v>175</v>
      </c>
      <c r="F4" s="42"/>
    </row>
    <row r="5" spans="1:6">
      <c r="A5" s="398"/>
      <c r="B5" s="399"/>
      <c r="C5" s="404"/>
      <c r="D5" s="44">
        <v>4</v>
      </c>
      <c r="E5" s="46" t="s">
        <v>174</v>
      </c>
      <c r="F5" s="42"/>
    </row>
    <row r="6" spans="1:6">
      <c r="A6" s="398"/>
      <c r="B6" s="399"/>
      <c r="C6" s="404"/>
      <c r="D6" s="44">
        <v>5</v>
      </c>
      <c r="E6" s="46" t="s">
        <v>173</v>
      </c>
      <c r="F6" s="42"/>
    </row>
    <row r="7" spans="1:6" ht="21">
      <c r="A7" s="398" t="s">
        <v>172</v>
      </c>
      <c r="B7" s="399" t="s">
        <v>171</v>
      </c>
      <c r="C7" s="403" t="s">
        <v>223</v>
      </c>
      <c r="D7" s="44">
        <v>6</v>
      </c>
      <c r="E7" s="43" t="s">
        <v>170</v>
      </c>
      <c r="F7" s="42" t="s">
        <v>169</v>
      </c>
    </row>
    <row r="8" spans="1:6">
      <c r="A8" s="398"/>
      <c r="B8" s="399"/>
      <c r="C8" s="404"/>
      <c r="D8" s="44">
        <v>7</v>
      </c>
      <c r="E8" s="46" t="s">
        <v>168</v>
      </c>
      <c r="F8" s="42"/>
    </row>
    <row r="9" spans="1:6" ht="21">
      <c r="A9" s="398"/>
      <c r="B9" s="399"/>
      <c r="C9" s="404"/>
      <c r="D9" s="44">
        <v>8</v>
      </c>
      <c r="E9" s="43" t="s">
        <v>167</v>
      </c>
      <c r="F9" s="42"/>
    </row>
    <row r="10" spans="1:6">
      <c r="A10" s="398"/>
      <c r="B10" s="399"/>
      <c r="C10" s="403" t="s">
        <v>224</v>
      </c>
      <c r="D10" s="44">
        <v>9</v>
      </c>
      <c r="E10" s="46" t="s">
        <v>166</v>
      </c>
      <c r="F10" s="42" t="s">
        <v>165</v>
      </c>
    </row>
    <row r="11" spans="1:6">
      <c r="A11" s="398"/>
      <c r="B11" s="399"/>
      <c r="C11" s="404"/>
      <c r="D11" s="44">
        <v>10</v>
      </c>
      <c r="E11" s="43" t="s">
        <v>164</v>
      </c>
      <c r="F11" s="42"/>
    </row>
    <row r="12" spans="1:6">
      <c r="A12" s="398"/>
      <c r="B12" s="399"/>
      <c r="C12" s="404"/>
      <c r="D12" s="44">
        <v>11</v>
      </c>
      <c r="E12" s="46" t="s">
        <v>163</v>
      </c>
      <c r="F12" s="42"/>
    </row>
    <row r="13" spans="1:6" ht="21">
      <c r="A13" s="398"/>
      <c r="B13" s="399"/>
      <c r="C13" s="404"/>
      <c r="D13" s="44">
        <v>12</v>
      </c>
      <c r="E13" s="43" t="s">
        <v>162</v>
      </c>
      <c r="F13" s="42"/>
    </row>
    <row r="14" spans="1:6">
      <c r="A14" s="398"/>
      <c r="B14" s="399"/>
      <c r="C14" s="400" t="s">
        <v>225</v>
      </c>
      <c r="D14" s="44">
        <v>13</v>
      </c>
      <c r="E14" s="43" t="s">
        <v>161</v>
      </c>
      <c r="F14" s="42" t="s">
        <v>160</v>
      </c>
    </row>
    <row r="15" spans="1:6">
      <c r="A15" s="398"/>
      <c r="B15" s="399"/>
      <c r="C15" s="401"/>
      <c r="D15" s="44">
        <v>14</v>
      </c>
      <c r="E15" s="43" t="s">
        <v>159</v>
      </c>
      <c r="F15" s="42"/>
    </row>
    <row r="16" spans="1:6">
      <c r="A16" s="398"/>
      <c r="B16" s="399"/>
      <c r="C16" s="401"/>
      <c r="D16" s="44">
        <v>15</v>
      </c>
      <c r="E16" s="43" t="s">
        <v>158</v>
      </c>
      <c r="F16" s="42"/>
    </row>
    <row r="17" spans="1:7">
      <c r="A17" s="398"/>
      <c r="B17" s="399"/>
      <c r="C17" s="401"/>
      <c r="D17" s="44">
        <v>16</v>
      </c>
      <c r="E17" s="43" t="s">
        <v>157</v>
      </c>
      <c r="F17" s="42"/>
    </row>
    <row r="18" spans="1:7">
      <c r="A18" s="398"/>
      <c r="B18" s="399"/>
      <c r="C18" s="400" t="s">
        <v>226</v>
      </c>
      <c r="D18" s="44">
        <v>17</v>
      </c>
      <c r="E18" s="43" t="s">
        <v>156</v>
      </c>
      <c r="F18" s="42" t="s">
        <v>155</v>
      </c>
    </row>
    <row r="19" spans="1:7">
      <c r="A19" s="398"/>
      <c r="B19" s="399"/>
      <c r="C19" s="401"/>
      <c r="D19" s="44">
        <v>18</v>
      </c>
      <c r="E19" s="43" t="s">
        <v>154</v>
      </c>
      <c r="F19" s="42"/>
    </row>
    <row r="20" spans="1:7">
      <c r="A20" s="398"/>
      <c r="B20" s="399"/>
      <c r="C20" s="401"/>
      <c r="D20" s="44">
        <v>19</v>
      </c>
      <c r="E20" s="43" t="s">
        <v>153</v>
      </c>
      <c r="F20" s="42"/>
    </row>
    <row r="21" spans="1:7">
      <c r="A21" s="398" t="s">
        <v>152</v>
      </c>
      <c r="B21" s="399" t="s">
        <v>151</v>
      </c>
      <c r="C21" s="400" t="s">
        <v>202</v>
      </c>
      <c r="D21" s="44">
        <v>20</v>
      </c>
      <c r="E21" s="43" t="s">
        <v>150</v>
      </c>
      <c r="F21" s="42"/>
      <c r="G21" s="37" t="s">
        <v>149</v>
      </c>
    </row>
    <row r="22" spans="1:7">
      <c r="A22" s="398"/>
      <c r="B22" s="399"/>
      <c r="C22" s="401"/>
      <c r="D22" s="44">
        <v>21</v>
      </c>
      <c r="E22" s="43" t="s">
        <v>148</v>
      </c>
      <c r="F22" s="42"/>
      <c r="G22" s="37" t="s">
        <v>147</v>
      </c>
    </row>
    <row r="23" spans="1:7">
      <c r="A23" s="398"/>
      <c r="B23" s="399"/>
      <c r="C23" s="401"/>
      <c r="D23" s="44">
        <v>22</v>
      </c>
      <c r="E23" s="43" t="s">
        <v>146</v>
      </c>
      <c r="F23" s="42"/>
    </row>
    <row r="24" spans="1:7">
      <c r="A24" s="398"/>
      <c r="B24" s="399"/>
      <c r="C24" s="401"/>
      <c r="D24" s="44">
        <v>23</v>
      </c>
      <c r="E24" s="45" t="s">
        <v>145</v>
      </c>
      <c r="F24" s="42"/>
    </row>
    <row r="25" spans="1:7" ht="21">
      <c r="A25" s="398"/>
      <c r="B25" s="399"/>
      <c r="C25" s="400" t="s">
        <v>203</v>
      </c>
      <c r="D25" s="44">
        <v>24</v>
      </c>
      <c r="E25" s="43" t="s">
        <v>144</v>
      </c>
      <c r="F25" s="42"/>
    </row>
    <row r="26" spans="1:7">
      <c r="A26" s="398"/>
      <c r="B26" s="399"/>
      <c r="C26" s="401"/>
      <c r="D26" s="44">
        <v>25</v>
      </c>
      <c r="E26" s="43" t="s">
        <v>143</v>
      </c>
      <c r="F26" s="42"/>
    </row>
    <row r="27" spans="1:7">
      <c r="A27" s="398"/>
      <c r="B27" s="399"/>
      <c r="C27" s="401"/>
      <c r="D27" s="44">
        <v>26</v>
      </c>
      <c r="E27" s="43" t="s">
        <v>142</v>
      </c>
      <c r="F27" s="42"/>
    </row>
    <row r="28" spans="1:7">
      <c r="A28" s="398"/>
      <c r="B28" s="399"/>
      <c r="C28" s="401"/>
      <c r="D28" s="44">
        <v>27</v>
      </c>
      <c r="E28" s="43" t="s">
        <v>141</v>
      </c>
      <c r="F28" s="42"/>
    </row>
    <row r="29" spans="1:7">
      <c r="A29" s="398"/>
      <c r="B29" s="399"/>
      <c r="C29" s="401"/>
      <c r="D29" s="44">
        <v>28</v>
      </c>
      <c r="E29" s="43" t="s">
        <v>140</v>
      </c>
      <c r="F29" s="42"/>
    </row>
    <row r="30" spans="1:7" ht="21">
      <c r="A30" s="398" t="s">
        <v>139</v>
      </c>
      <c r="B30" s="402"/>
      <c r="C30" s="403" t="s">
        <v>138</v>
      </c>
      <c r="D30" s="44">
        <v>29</v>
      </c>
      <c r="E30" s="43" t="s">
        <v>137</v>
      </c>
      <c r="F30" s="42"/>
    </row>
    <row r="31" spans="1:7">
      <c r="A31" s="398"/>
      <c r="B31" s="402"/>
      <c r="C31" s="404"/>
      <c r="D31" s="44">
        <v>30</v>
      </c>
      <c r="E31" s="43" t="s">
        <v>136</v>
      </c>
      <c r="F31" s="42"/>
    </row>
    <row r="32" spans="1:7" ht="21">
      <c r="A32" s="398"/>
      <c r="B32" s="402"/>
      <c r="C32" s="404"/>
      <c r="D32" s="44">
        <v>31</v>
      </c>
      <c r="E32" s="43" t="s">
        <v>135</v>
      </c>
      <c r="F32" s="42"/>
    </row>
    <row r="33" spans="1:6">
      <c r="A33" s="398"/>
      <c r="B33" s="402"/>
      <c r="C33" s="404"/>
      <c r="D33" s="44">
        <v>32</v>
      </c>
      <c r="E33" s="43" t="s">
        <v>134</v>
      </c>
      <c r="F33" s="42"/>
    </row>
    <row r="34" spans="1:6">
      <c r="A34" s="398"/>
      <c r="B34" s="402"/>
      <c r="C34" s="404"/>
      <c r="D34" s="44">
        <v>33</v>
      </c>
      <c r="E34" s="43" t="s">
        <v>133</v>
      </c>
      <c r="F34" s="42"/>
    </row>
    <row r="35" spans="1:6">
      <c r="A35" s="398"/>
      <c r="B35" s="402"/>
      <c r="C35" s="404"/>
      <c r="D35" s="44">
        <v>34</v>
      </c>
      <c r="E35" s="43" t="s">
        <v>132</v>
      </c>
      <c r="F35" s="42"/>
    </row>
    <row r="36" spans="1:6">
      <c r="A36" s="398"/>
      <c r="B36" s="402"/>
      <c r="C36" s="403" t="s">
        <v>190</v>
      </c>
      <c r="D36" s="44">
        <v>35</v>
      </c>
      <c r="E36" s="43" t="s">
        <v>131</v>
      </c>
      <c r="F36" s="42"/>
    </row>
    <row r="37" spans="1:6">
      <c r="A37" s="398"/>
      <c r="B37" s="402"/>
      <c r="C37" s="404"/>
      <c r="D37" s="44">
        <v>36</v>
      </c>
      <c r="E37" s="43" t="s">
        <v>130</v>
      </c>
      <c r="F37" s="42"/>
    </row>
    <row r="38" spans="1:6" ht="21">
      <c r="A38" s="398"/>
      <c r="B38" s="402"/>
      <c r="C38" s="404"/>
      <c r="D38" s="44">
        <v>37</v>
      </c>
      <c r="E38" s="43" t="s">
        <v>129</v>
      </c>
      <c r="F38" s="42"/>
    </row>
    <row r="39" spans="1:6">
      <c r="A39" s="398"/>
      <c r="B39" s="402"/>
      <c r="C39" s="404"/>
      <c r="D39" s="44">
        <v>38</v>
      </c>
      <c r="E39" s="43" t="s">
        <v>128</v>
      </c>
      <c r="F39" s="42"/>
    </row>
    <row r="40" spans="1:6">
      <c r="A40" s="398"/>
      <c r="B40" s="402"/>
      <c r="C40" s="404"/>
      <c r="D40" s="44">
        <v>39</v>
      </c>
      <c r="E40" s="43" t="s">
        <v>127</v>
      </c>
      <c r="F40" s="42"/>
    </row>
    <row r="41" spans="1:6">
      <c r="A41" s="398"/>
      <c r="B41" s="402"/>
      <c r="C41" s="403" t="s">
        <v>191</v>
      </c>
      <c r="D41" s="44">
        <v>40</v>
      </c>
      <c r="E41" s="43" t="s">
        <v>126</v>
      </c>
      <c r="F41" s="42"/>
    </row>
    <row r="42" spans="1:6">
      <c r="A42" s="398"/>
      <c r="B42" s="402"/>
      <c r="C42" s="404"/>
      <c r="D42" s="44">
        <v>41</v>
      </c>
      <c r="E42" s="43" t="s">
        <v>125</v>
      </c>
      <c r="F42" s="42"/>
    </row>
    <row r="43" spans="1:6">
      <c r="A43" s="398"/>
      <c r="B43" s="402"/>
      <c r="C43" s="404"/>
      <c r="D43" s="44">
        <v>42</v>
      </c>
      <c r="E43" s="43" t="s">
        <v>124</v>
      </c>
      <c r="F43" s="42"/>
    </row>
    <row r="44" spans="1:6">
      <c r="A44" s="398"/>
      <c r="B44" s="402"/>
      <c r="C44" s="404"/>
      <c r="D44" s="44">
        <v>43</v>
      </c>
      <c r="E44" s="43" t="s">
        <v>123</v>
      </c>
      <c r="F44" s="42"/>
    </row>
  </sheetData>
  <mergeCells count="18">
    <mergeCell ref="A2:A6"/>
    <mergeCell ref="B2:B6"/>
    <mergeCell ref="C2:C6"/>
    <mergeCell ref="A7:A20"/>
    <mergeCell ref="B7:B20"/>
    <mergeCell ref="C7:C9"/>
    <mergeCell ref="C10:C13"/>
    <mergeCell ref="C14:C17"/>
    <mergeCell ref="C18:C20"/>
    <mergeCell ref="A21:A29"/>
    <mergeCell ref="B21:B29"/>
    <mergeCell ref="C21:C24"/>
    <mergeCell ref="C25:C29"/>
    <mergeCell ref="A30:A44"/>
    <mergeCell ref="B30:B44"/>
    <mergeCell ref="C30:C35"/>
    <mergeCell ref="C36:C40"/>
    <mergeCell ref="C41:C4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7"/>
  <sheetViews>
    <sheetView topLeftCell="A22" zoomScale="80" zoomScaleNormal="80" workbookViewId="0">
      <selection activeCell="A35" sqref="A35:N35"/>
    </sheetView>
  </sheetViews>
  <sheetFormatPr baseColWidth="10" defaultColWidth="11.42578125" defaultRowHeight="18"/>
  <cols>
    <col min="1" max="1" width="75.140625" style="225" customWidth="1"/>
    <col min="2" max="2" width="11.42578125" style="225"/>
    <col min="3" max="3" width="27.85546875" style="225" customWidth="1"/>
    <col min="4" max="4" width="9.7109375" style="225" customWidth="1"/>
    <col min="5" max="5" width="25.42578125" style="225" customWidth="1"/>
    <col min="6" max="6" width="26.28515625" style="225" customWidth="1"/>
    <col min="7" max="7" width="24.5703125" style="225" bestFit="1" customWidth="1"/>
    <col min="8" max="8" width="18" style="225" customWidth="1"/>
    <col min="9" max="9" width="24.28515625" style="225" customWidth="1"/>
    <col min="10" max="10" width="18.85546875" style="225" customWidth="1"/>
    <col min="11" max="11" width="23.85546875" style="225" customWidth="1"/>
    <col min="12" max="12" width="12.5703125" style="225" customWidth="1"/>
    <col min="13" max="13" width="17.42578125" style="225" customWidth="1"/>
    <col min="14" max="14" width="16.85546875" style="225" customWidth="1"/>
    <col min="15" max="15" width="13.7109375" style="224" bestFit="1" customWidth="1"/>
    <col min="16" max="16" width="22" style="225" bestFit="1" customWidth="1"/>
    <col min="17" max="17" width="24" style="225" bestFit="1" customWidth="1"/>
    <col min="18" max="19" width="11.42578125" style="225"/>
    <col min="20" max="20" width="18.140625" style="225" bestFit="1" customWidth="1"/>
    <col min="21" max="16384" width="11.42578125" style="225"/>
  </cols>
  <sheetData>
    <row r="1" spans="1:19" s="223" customFormat="1" ht="20.25">
      <c r="A1" s="405"/>
      <c r="B1" s="326" t="s">
        <v>644</v>
      </c>
      <c r="C1" s="327"/>
      <c r="D1" s="327"/>
      <c r="E1" s="327"/>
      <c r="F1" s="327"/>
      <c r="G1" s="327"/>
      <c r="H1" s="328"/>
      <c r="I1" s="454" t="s">
        <v>645</v>
      </c>
      <c r="J1" s="455"/>
      <c r="K1" s="455"/>
      <c r="L1" s="456"/>
      <c r="M1" s="408"/>
      <c r="N1" s="409"/>
      <c r="O1" s="457"/>
    </row>
    <row r="2" spans="1:19" s="223" customFormat="1" ht="20.25">
      <c r="A2" s="406"/>
      <c r="B2" s="329"/>
      <c r="C2" s="330"/>
      <c r="D2" s="330"/>
      <c r="E2" s="330"/>
      <c r="F2" s="330"/>
      <c r="G2" s="330"/>
      <c r="H2" s="331"/>
      <c r="I2" s="454" t="s">
        <v>646</v>
      </c>
      <c r="J2" s="455"/>
      <c r="K2" s="455"/>
      <c r="L2" s="456"/>
      <c r="M2" s="410"/>
      <c r="N2" s="411"/>
      <c r="O2" s="457"/>
    </row>
    <row r="3" spans="1:19" s="223" customFormat="1" ht="20.25">
      <c r="A3" s="406"/>
      <c r="B3" s="326" t="s">
        <v>647</v>
      </c>
      <c r="C3" s="327"/>
      <c r="D3" s="327"/>
      <c r="E3" s="327"/>
      <c r="F3" s="327"/>
      <c r="G3" s="327"/>
      <c r="H3" s="328"/>
      <c r="I3" s="454" t="s">
        <v>648</v>
      </c>
      <c r="J3" s="455"/>
      <c r="K3" s="455"/>
      <c r="L3" s="456"/>
      <c r="M3" s="410"/>
      <c r="N3" s="411"/>
      <c r="O3" s="457"/>
    </row>
    <row r="4" spans="1:19" s="223" customFormat="1" ht="20.25">
      <c r="A4" s="407"/>
      <c r="B4" s="329"/>
      <c r="C4" s="330"/>
      <c r="D4" s="330"/>
      <c r="E4" s="330"/>
      <c r="F4" s="330"/>
      <c r="G4" s="330"/>
      <c r="H4" s="331"/>
      <c r="I4" s="454" t="s">
        <v>649</v>
      </c>
      <c r="J4" s="455"/>
      <c r="K4" s="455"/>
      <c r="L4" s="456"/>
      <c r="M4" s="412"/>
      <c r="N4" s="413"/>
      <c r="O4" s="457"/>
    </row>
    <row r="5" spans="1:19" s="223" customFormat="1" ht="20.25">
      <c r="A5" s="414"/>
      <c r="B5" s="414"/>
      <c r="C5" s="414"/>
      <c r="D5" s="414"/>
      <c r="E5" s="414"/>
      <c r="F5" s="414"/>
      <c r="G5" s="414"/>
      <c r="H5" s="414"/>
      <c r="I5" s="414"/>
      <c r="J5" s="414"/>
      <c r="K5" s="414"/>
      <c r="L5" s="414"/>
      <c r="M5" s="414"/>
      <c r="N5" s="414"/>
      <c r="O5" s="457"/>
    </row>
    <row r="6" spans="1:19" ht="20.25">
      <c r="A6" s="458" t="s">
        <v>650</v>
      </c>
      <c r="B6" s="458"/>
      <c r="C6" s="458"/>
      <c r="D6" s="458"/>
      <c r="E6" s="458"/>
      <c r="F6" s="458"/>
      <c r="G6" s="458"/>
      <c r="H6" s="458"/>
      <c r="I6" s="458"/>
      <c r="J6" s="458"/>
      <c r="K6" s="458"/>
      <c r="L6" s="458"/>
      <c r="M6" s="458"/>
      <c r="N6" s="458"/>
    </row>
    <row r="7" spans="1:19" ht="20.25">
      <c r="A7" s="458" t="s">
        <v>238</v>
      </c>
      <c r="B7" s="458"/>
      <c r="C7" s="458"/>
      <c r="D7" s="458"/>
      <c r="E7" s="458"/>
      <c r="F7" s="458"/>
      <c r="G7" s="459" t="s">
        <v>639</v>
      </c>
      <c r="H7" s="460"/>
      <c r="I7" s="460"/>
      <c r="J7" s="460"/>
      <c r="K7" s="460"/>
      <c r="L7" s="460"/>
      <c r="M7" s="460"/>
      <c r="N7" s="460"/>
      <c r="O7" s="461"/>
      <c r="P7" s="461"/>
      <c r="Q7" s="461"/>
      <c r="R7" s="461"/>
      <c r="S7" s="461"/>
    </row>
    <row r="8" spans="1:19" ht="51" customHeight="1">
      <c r="A8" s="462" t="s">
        <v>651</v>
      </c>
      <c r="B8" s="462"/>
      <c r="C8" s="462"/>
      <c r="D8" s="462"/>
      <c r="E8" s="462"/>
      <c r="F8" s="462"/>
      <c r="G8" s="415" t="s">
        <v>652</v>
      </c>
      <c r="H8" s="415"/>
      <c r="I8" s="415"/>
      <c r="J8" s="463" t="s">
        <v>29</v>
      </c>
      <c r="K8" s="463"/>
      <c r="L8" s="463"/>
      <c r="M8" s="463"/>
      <c r="N8" s="463"/>
    </row>
    <row r="9" spans="1:19" ht="51" customHeight="1">
      <c r="A9" s="464" t="s">
        <v>70</v>
      </c>
      <c r="B9" s="464"/>
      <c r="C9" s="464"/>
      <c r="D9" s="464"/>
      <c r="E9" s="464"/>
      <c r="F9" s="464"/>
      <c r="G9" s="415"/>
      <c r="H9" s="415"/>
      <c r="I9" s="415"/>
      <c r="J9" s="465" t="s">
        <v>28</v>
      </c>
      <c r="K9" s="466" t="s">
        <v>27</v>
      </c>
      <c r="L9" s="466"/>
      <c r="M9" s="466"/>
      <c r="N9" s="465" t="s">
        <v>26</v>
      </c>
    </row>
    <row r="10" spans="1:19" ht="51" customHeight="1">
      <c r="A10" s="464" t="s">
        <v>653</v>
      </c>
      <c r="B10" s="464"/>
      <c r="C10" s="464"/>
      <c r="D10" s="464"/>
      <c r="E10" s="464"/>
      <c r="F10" s="464"/>
      <c r="G10" s="415"/>
      <c r="H10" s="415"/>
      <c r="I10" s="415"/>
      <c r="J10" s="416" t="s">
        <v>221</v>
      </c>
      <c r="K10" s="416"/>
      <c r="L10" s="416"/>
      <c r="M10" s="416"/>
      <c r="N10" s="416"/>
    </row>
    <row r="11" spans="1:19" ht="51" customHeight="1">
      <c r="A11" s="464" t="s">
        <v>654</v>
      </c>
      <c r="B11" s="464"/>
      <c r="C11" s="464"/>
      <c r="D11" s="464"/>
      <c r="E11" s="464"/>
      <c r="F11" s="464"/>
      <c r="G11" s="415"/>
      <c r="H11" s="415"/>
      <c r="I11" s="415"/>
      <c r="J11" s="416"/>
      <c r="K11" s="416"/>
      <c r="L11" s="416"/>
      <c r="M11" s="416"/>
      <c r="N11" s="416"/>
    </row>
    <row r="12" spans="1:19" ht="51" customHeight="1">
      <c r="A12" s="462" t="s">
        <v>655</v>
      </c>
      <c r="B12" s="462"/>
      <c r="C12" s="462"/>
      <c r="D12" s="462"/>
      <c r="E12" s="462"/>
      <c r="F12" s="462"/>
      <c r="G12" s="415"/>
      <c r="H12" s="415"/>
      <c r="I12" s="415"/>
      <c r="J12" s="416"/>
      <c r="K12" s="416"/>
      <c r="L12" s="416"/>
      <c r="M12" s="416"/>
      <c r="N12" s="416"/>
    </row>
    <row r="13" spans="1:19" ht="77.25" customHeight="1">
      <c r="A13" s="417" t="s">
        <v>656</v>
      </c>
      <c r="B13" s="418"/>
      <c r="C13" s="418"/>
      <c r="D13" s="418"/>
      <c r="E13" s="418"/>
      <c r="F13" s="418"/>
      <c r="G13" s="415"/>
      <c r="H13" s="415"/>
      <c r="I13" s="415"/>
      <c r="J13" s="416"/>
      <c r="K13" s="416"/>
      <c r="L13" s="416"/>
      <c r="M13" s="416"/>
      <c r="N13" s="416"/>
      <c r="O13" s="467"/>
    </row>
    <row r="14" spans="1:19">
      <c r="A14" s="468" t="s">
        <v>25</v>
      </c>
      <c r="B14" s="469" t="s">
        <v>657</v>
      </c>
      <c r="C14" s="470" t="s">
        <v>23</v>
      </c>
      <c r="D14" s="470" t="s">
        <v>22</v>
      </c>
      <c r="E14" s="470" t="s">
        <v>40</v>
      </c>
      <c r="F14" s="470" t="s">
        <v>41</v>
      </c>
      <c r="G14" s="470"/>
      <c r="H14" s="470"/>
      <c r="I14" s="470"/>
      <c r="J14" s="470" t="s">
        <v>19</v>
      </c>
      <c r="K14" s="470"/>
      <c r="L14" s="428" t="s">
        <v>18</v>
      </c>
      <c r="M14" s="428"/>
      <c r="N14" s="428"/>
    </row>
    <row r="15" spans="1:19">
      <c r="A15" s="468"/>
      <c r="B15" s="470"/>
      <c r="C15" s="470"/>
      <c r="D15" s="470"/>
      <c r="E15" s="470"/>
      <c r="F15" s="470"/>
      <c r="G15" s="470"/>
      <c r="H15" s="470"/>
      <c r="I15" s="470"/>
      <c r="J15" s="470"/>
      <c r="K15" s="470"/>
      <c r="L15" s="471" t="s">
        <v>39</v>
      </c>
      <c r="M15" s="471" t="s">
        <v>38</v>
      </c>
      <c r="N15" s="472" t="s">
        <v>15</v>
      </c>
    </row>
    <row r="16" spans="1:19">
      <c r="A16" s="468"/>
      <c r="B16" s="470"/>
      <c r="C16" s="470"/>
      <c r="D16" s="470"/>
      <c r="E16" s="470"/>
      <c r="F16" s="473" t="s">
        <v>14</v>
      </c>
      <c r="G16" s="473" t="s">
        <v>13</v>
      </c>
      <c r="H16" s="473" t="s">
        <v>12</v>
      </c>
      <c r="I16" s="474" t="s">
        <v>11</v>
      </c>
      <c r="J16" s="475" t="s">
        <v>10</v>
      </c>
      <c r="K16" s="476" t="s">
        <v>42</v>
      </c>
      <c r="L16" s="471"/>
      <c r="M16" s="471"/>
      <c r="N16" s="472"/>
    </row>
    <row r="17" spans="1:17" ht="24" customHeight="1">
      <c r="A17" s="419" t="s">
        <v>87</v>
      </c>
      <c r="B17" s="226" t="s">
        <v>2</v>
      </c>
      <c r="C17" s="421" t="s">
        <v>88</v>
      </c>
      <c r="D17" s="227">
        <v>19</v>
      </c>
      <c r="E17" s="12">
        <v>134028552</v>
      </c>
      <c r="F17" s="12">
        <v>38100000</v>
      </c>
      <c r="G17" s="13">
        <v>95928552</v>
      </c>
      <c r="H17" s="13"/>
      <c r="I17" s="13">
        <v>0</v>
      </c>
      <c r="J17" s="162">
        <v>45047</v>
      </c>
      <c r="K17" s="162">
        <v>45290</v>
      </c>
      <c r="L17" s="449">
        <f>+D18/D17</f>
        <v>1</v>
      </c>
      <c r="M17" s="449">
        <f>+E18/E17</f>
        <v>0.79168578945775669</v>
      </c>
      <c r="N17" s="451">
        <f>+L17*L17/M17</f>
        <v>1.2631273837628465</v>
      </c>
    </row>
    <row r="18" spans="1:17" ht="24" customHeight="1">
      <c r="A18" s="420"/>
      <c r="B18" s="226" t="s">
        <v>1</v>
      </c>
      <c r="C18" s="422"/>
      <c r="D18" s="227">
        <v>19</v>
      </c>
      <c r="E18" s="12">
        <v>106108500</v>
      </c>
      <c r="F18" s="12">
        <v>38100000</v>
      </c>
      <c r="G18" s="13">
        <v>68008500</v>
      </c>
      <c r="H18" s="13"/>
      <c r="I18" s="13">
        <v>0</v>
      </c>
      <c r="J18" s="162">
        <v>45047</v>
      </c>
      <c r="K18" s="162">
        <v>45290</v>
      </c>
      <c r="L18" s="450"/>
      <c r="M18" s="450"/>
      <c r="N18" s="452"/>
    </row>
    <row r="19" spans="1:17" ht="24" customHeight="1">
      <c r="A19" s="423" t="s">
        <v>642</v>
      </c>
      <c r="B19" s="241" t="s">
        <v>2</v>
      </c>
      <c r="C19" s="425" t="s">
        <v>643</v>
      </c>
      <c r="D19" s="227">
        <v>20</v>
      </c>
      <c r="E19" s="12">
        <v>625085379</v>
      </c>
      <c r="F19" s="12">
        <v>612863931</v>
      </c>
      <c r="G19" s="12">
        <v>12221448</v>
      </c>
      <c r="H19" s="13"/>
      <c r="I19" s="13"/>
      <c r="J19" s="162">
        <v>45047</v>
      </c>
      <c r="K19" s="162">
        <v>45290</v>
      </c>
      <c r="L19" s="449">
        <f t="shared" ref="L19:L22" si="0">+D20/D19</f>
        <v>1</v>
      </c>
      <c r="M19" s="449">
        <f t="shared" ref="M19:M22" si="1">+E20/E19</f>
        <v>1.9551645920036789E-2</v>
      </c>
      <c r="N19" s="451">
        <f t="shared" ref="N19" si="2">+L19*L19/M19</f>
        <v>51.146589094843755</v>
      </c>
      <c r="Q19" s="228"/>
    </row>
    <row r="20" spans="1:17" ht="24" customHeight="1">
      <c r="A20" s="424"/>
      <c r="B20" s="241" t="s">
        <v>1</v>
      </c>
      <c r="C20" s="426"/>
      <c r="D20" s="227">
        <v>20</v>
      </c>
      <c r="E20" s="12">
        <v>12221448</v>
      </c>
      <c r="F20" s="12">
        <v>0</v>
      </c>
      <c r="G20" s="13">
        <v>12221448</v>
      </c>
      <c r="H20" s="13"/>
      <c r="I20" s="13"/>
      <c r="J20" s="162">
        <v>45047</v>
      </c>
      <c r="K20" s="162">
        <v>45290</v>
      </c>
      <c r="L20" s="450"/>
      <c r="M20" s="450"/>
      <c r="N20" s="452"/>
    </row>
    <row r="21" spans="1:17" ht="24" customHeight="1">
      <c r="A21" s="419" t="s">
        <v>89</v>
      </c>
      <c r="B21" s="226" t="s">
        <v>2</v>
      </c>
      <c r="C21" s="421" t="s">
        <v>90</v>
      </c>
      <c r="D21" s="227">
        <v>6</v>
      </c>
      <c r="E21" s="12">
        <v>336500000</v>
      </c>
      <c r="F21" s="12">
        <v>336500000</v>
      </c>
      <c r="G21" s="13">
        <v>0</v>
      </c>
      <c r="H21" s="13"/>
      <c r="I21" s="13"/>
      <c r="J21" s="162">
        <v>45047</v>
      </c>
      <c r="K21" s="162">
        <v>45290</v>
      </c>
      <c r="L21" s="449">
        <f t="shared" ref="L21:L22" si="3">+D22/D21</f>
        <v>1</v>
      </c>
      <c r="M21" s="449">
        <f t="shared" ref="M21:M22" si="4">+E22/E21</f>
        <v>0.19921248142644873</v>
      </c>
      <c r="N21" s="451">
        <f t="shared" ref="N21" si="5">+L21*L21/M21</f>
        <v>5.0197657939882152</v>
      </c>
    </row>
    <row r="22" spans="1:17" ht="24" customHeight="1">
      <c r="A22" s="420"/>
      <c r="B22" s="226" t="s">
        <v>1</v>
      </c>
      <c r="C22" s="422"/>
      <c r="D22" s="227">
        <v>6</v>
      </c>
      <c r="E22" s="12">
        <v>67035000</v>
      </c>
      <c r="F22" s="12">
        <v>67035000</v>
      </c>
      <c r="G22" s="13"/>
      <c r="H22" s="13"/>
      <c r="I22" s="13"/>
      <c r="J22" s="162">
        <v>45047</v>
      </c>
      <c r="K22" s="162">
        <v>45290</v>
      </c>
      <c r="L22" s="450"/>
      <c r="M22" s="450"/>
      <c r="N22" s="452"/>
      <c r="P22" s="453"/>
    </row>
    <row r="23" spans="1:17" ht="24" customHeight="1">
      <c r="A23" s="477" t="s">
        <v>37</v>
      </c>
      <c r="B23" s="226" t="s">
        <v>2</v>
      </c>
      <c r="C23" s="478"/>
      <c r="D23" s="479"/>
      <c r="E23" s="12">
        <v>1095613931</v>
      </c>
      <c r="F23" s="12">
        <v>987463931</v>
      </c>
      <c r="G23" s="12">
        <v>108150000</v>
      </c>
      <c r="H23" s="12">
        <v>0</v>
      </c>
      <c r="I23" s="12">
        <v>0</v>
      </c>
      <c r="J23" s="162"/>
      <c r="K23" s="162"/>
      <c r="L23" s="427"/>
      <c r="M23" s="427"/>
      <c r="N23" s="451"/>
    </row>
    <row r="24" spans="1:17" ht="24" customHeight="1">
      <c r="A24" s="480"/>
      <c r="B24" s="226" t="s">
        <v>1</v>
      </c>
      <c r="C24" s="481"/>
      <c r="D24" s="479"/>
      <c r="E24" s="12">
        <v>185364948</v>
      </c>
      <c r="F24" s="12">
        <v>105135000</v>
      </c>
      <c r="G24" s="12">
        <v>80229948</v>
      </c>
      <c r="H24" s="12">
        <v>0</v>
      </c>
      <c r="I24" s="12">
        <v>0</v>
      </c>
      <c r="J24" s="162"/>
      <c r="K24" s="162"/>
      <c r="L24" s="427"/>
      <c r="M24" s="427"/>
      <c r="N24" s="452"/>
    </row>
    <row r="25" spans="1:17" s="133" customFormat="1" ht="15">
      <c r="A25" s="482" t="s">
        <v>7</v>
      </c>
      <c r="B25" s="292" t="s">
        <v>6</v>
      </c>
      <c r="C25" s="293"/>
      <c r="D25" s="294"/>
      <c r="E25" s="483" t="s">
        <v>5</v>
      </c>
      <c r="F25" s="484"/>
      <c r="G25" s="484"/>
      <c r="H25" s="484"/>
      <c r="I25" s="485"/>
      <c r="J25" s="486" t="s">
        <v>4</v>
      </c>
      <c r="K25" s="487"/>
      <c r="L25" s="487"/>
      <c r="M25" s="487"/>
      <c r="N25" s="487"/>
    </row>
    <row r="26" spans="1:17" s="133" customFormat="1" ht="43.5" customHeight="1">
      <c r="A26" s="276" t="s">
        <v>65</v>
      </c>
      <c r="B26" s="429" t="s">
        <v>658</v>
      </c>
      <c r="C26" s="430"/>
      <c r="D26" s="431"/>
      <c r="E26" s="429" t="s">
        <v>204</v>
      </c>
      <c r="F26" s="430"/>
      <c r="G26" s="431"/>
      <c r="H26" s="488" t="s">
        <v>2</v>
      </c>
      <c r="I26" s="489">
        <v>6</v>
      </c>
      <c r="J26" s="260" t="s">
        <v>218</v>
      </c>
      <c r="K26" s="261"/>
      <c r="L26" s="261"/>
      <c r="M26" s="261"/>
      <c r="N26" s="262"/>
    </row>
    <row r="27" spans="1:17" s="133" customFormat="1" ht="44.25" customHeight="1">
      <c r="A27" s="490"/>
      <c r="B27" s="432"/>
      <c r="C27" s="433"/>
      <c r="D27" s="434"/>
      <c r="E27" s="432"/>
      <c r="F27" s="433"/>
      <c r="G27" s="434"/>
      <c r="H27" s="491"/>
      <c r="I27" s="492"/>
      <c r="J27" s="493" t="s">
        <v>3</v>
      </c>
      <c r="K27" s="493"/>
      <c r="L27" s="493"/>
      <c r="M27" s="493"/>
      <c r="N27" s="493"/>
    </row>
    <row r="28" spans="1:17" s="133" customFormat="1" ht="34.5" customHeight="1">
      <c r="A28" s="490"/>
      <c r="B28" s="432"/>
      <c r="C28" s="433"/>
      <c r="D28" s="434"/>
      <c r="E28" s="432"/>
      <c r="F28" s="433"/>
      <c r="G28" s="434"/>
      <c r="H28" s="488" t="s">
        <v>1</v>
      </c>
      <c r="I28" s="489">
        <v>6</v>
      </c>
      <c r="J28" s="494"/>
      <c r="K28" s="495"/>
      <c r="L28" s="495"/>
      <c r="M28" s="495"/>
      <c r="N28" s="496"/>
    </row>
    <row r="29" spans="1:17" s="133" customFormat="1" ht="34.5" customHeight="1">
      <c r="A29" s="490"/>
      <c r="B29" s="435"/>
      <c r="C29" s="436"/>
      <c r="D29" s="437"/>
      <c r="E29" s="435"/>
      <c r="F29" s="436"/>
      <c r="G29" s="437"/>
      <c r="H29" s="491"/>
      <c r="I29" s="492"/>
      <c r="J29" s="497"/>
      <c r="K29" s="498"/>
      <c r="L29" s="498"/>
      <c r="M29" s="498"/>
      <c r="N29" s="499"/>
    </row>
    <row r="30" spans="1:17" s="133" customFormat="1" ht="15" customHeight="1">
      <c r="A30" s="500" t="s">
        <v>0</v>
      </c>
      <c r="B30" s="501"/>
      <c r="C30" s="501"/>
      <c r="D30" s="501"/>
      <c r="E30" s="501"/>
      <c r="F30" s="501"/>
      <c r="G30" s="501"/>
      <c r="H30" s="501"/>
      <c r="I30" s="502"/>
      <c r="J30" s="503" t="s">
        <v>3</v>
      </c>
      <c r="K30" s="504"/>
      <c r="L30" s="504"/>
      <c r="M30" s="504"/>
      <c r="N30" s="505"/>
    </row>
    <row r="31" spans="1:17" s="133" customFormat="1" ht="45" customHeight="1">
      <c r="A31" s="506"/>
      <c r="B31" s="507"/>
      <c r="C31" s="507"/>
      <c r="D31" s="507"/>
      <c r="E31" s="507"/>
      <c r="F31" s="507"/>
      <c r="G31" s="507"/>
      <c r="H31" s="507"/>
      <c r="I31" s="508"/>
      <c r="J31" s="509"/>
      <c r="K31" s="510"/>
      <c r="L31" s="510"/>
      <c r="M31" s="510"/>
      <c r="N31" s="511"/>
    </row>
    <row r="32" spans="1:17" s="133" customFormat="1" ht="15">
      <c r="A32" s="179" t="s">
        <v>237</v>
      </c>
      <c r="B32" s="179"/>
      <c r="C32" s="179"/>
      <c r="D32" s="179"/>
      <c r="E32" s="179"/>
      <c r="F32" s="179"/>
      <c r="G32" s="180"/>
      <c r="H32" s="179"/>
      <c r="I32" s="179"/>
      <c r="J32" s="218"/>
      <c r="K32" s="218"/>
      <c r="L32" s="179"/>
      <c r="M32" s="179"/>
      <c r="N32" s="179"/>
    </row>
    <row r="33" spans="1:50" s="133" customFormat="1" ht="15.75">
      <c r="A33" s="179"/>
      <c r="B33" s="179"/>
      <c r="C33" s="179"/>
      <c r="D33" s="179"/>
      <c r="E33" s="179"/>
      <c r="F33" s="179"/>
      <c r="G33" s="180"/>
      <c r="H33" s="179"/>
      <c r="I33" s="179"/>
      <c r="J33" s="220"/>
      <c r="K33" s="220"/>
      <c r="L33" s="179"/>
      <c r="M33" s="179"/>
      <c r="N33" s="179"/>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c r="AM33" s="443"/>
      <c r="AN33" s="443"/>
      <c r="AO33" s="443"/>
      <c r="AP33" s="443"/>
      <c r="AQ33" s="443"/>
      <c r="AR33" s="443"/>
      <c r="AS33" s="443"/>
      <c r="AT33" s="443"/>
      <c r="AU33" s="443"/>
      <c r="AV33" s="443"/>
      <c r="AW33" s="443"/>
      <c r="AX33" s="443"/>
    </row>
    <row r="34" spans="1:50" s="133" customFormat="1" ht="15.75">
      <c r="A34" s="512" t="s">
        <v>217</v>
      </c>
      <c r="B34" s="512"/>
      <c r="C34" s="512"/>
      <c r="D34" s="512"/>
      <c r="E34" s="512"/>
      <c r="F34" s="512"/>
      <c r="G34" s="512"/>
      <c r="H34" s="512"/>
      <c r="I34" s="512"/>
      <c r="J34" s="512"/>
      <c r="K34" s="512"/>
      <c r="L34" s="512"/>
      <c r="M34" s="512"/>
      <c r="N34" s="512"/>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c r="AM34" s="443"/>
      <c r="AN34" s="443"/>
      <c r="AO34" s="443"/>
      <c r="AP34" s="443"/>
      <c r="AQ34" s="443"/>
      <c r="AR34" s="443"/>
      <c r="AS34" s="443"/>
      <c r="AT34" s="443"/>
      <c r="AU34" s="443"/>
      <c r="AV34" s="443"/>
      <c r="AW34" s="443"/>
      <c r="AX34" s="443"/>
    </row>
    <row r="35" spans="1:50" s="133" customFormat="1" ht="15.75">
      <c r="A35" s="243" t="s">
        <v>47</v>
      </c>
      <c r="B35" s="243"/>
      <c r="C35" s="243"/>
      <c r="D35" s="243"/>
      <c r="E35" s="243"/>
      <c r="F35" s="243"/>
      <c r="G35" s="243"/>
      <c r="H35" s="243"/>
      <c r="I35" s="243"/>
      <c r="J35" s="243"/>
      <c r="K35" s="243"/>
      <c r="L35" s="243"/>
      <c r="M35" s="243"/>
      <c r="N35" s="2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c r="AN35" s="443"/>
      <c r="AO35" s="443"/>
      <c r="AP35" s="443"/>
      <c r="AQ35" s="443"/>
      <c r="AR35" s="443"/>
      <c r="AS35" s="443"/>
      <c r="AT35" s="443"/>
      <c r="AU35" s="443"/>
      <c r="AV35" s="443"/>
      <c r="AW35" s="443"/>
      <c r="AX35" s="443"/>
    </row>
    <row r="36" spans="1:50">
      <c r="E36" s="229"/>
      <c r="F36" s="229"/>
      <c r="G36" s="229"/>
    </row>
    <row r="37" spans="1:50">
      <c r="F37" s="230"/>
    </row>
  </sheetData>
  <mergeCells count="69">
    <mergeCell ref="L17:L18"/>
    <mergeCell ref="M17:M18"/>
    <mergeCell ref="N17:N18"/>
    <mergeCell ref="L19:L20"/>
    <mergeCell ref="M19:M20"/>
    <mergeCell ref="N19:N20"/>
    <mergeCell ref="A34:N34"/>
    <mergeCell ref="A35:N35"/>
    <mergeCell ref="B26:D29"/>
    <mergeCell ref="A30:I31"/>
    <mergeCell ref="J30:N31"/>
    <mergeCell ref="B25:D25"/>
    <mergeCell ref="E25:H25"/>
    <mergeCell ref="J25:N25"/>
    <mergeCell ref="A26:A29"/>
    <mergeCell ref="J28:N29"/>
    <mergeCell ref="E26:G29"/>
    <mergeCell ref="H26:H27"/>
    <mergeCell ref="H28:H29"/>
    <mergeCell ref="I26:I27"/>
    <mergeCell ref="I28:I29"/>
    <mergeCell ref="J26:N26"/>
    <mergeCell ref="J27:N27"/>
    <mergeCell ref="L23:L24"/>
    <mergeCell ref="M23:M24"/>
    <mergeCell ref="N23:N24"/>
    <mergeCell ref="M21:M22"/>
    <mergeCell ref="A21:A22"/>
    <mergeCell ref="C21:C22"/>
    <mergeCell ref="L21:L22"/>
    <mergeCell ref="N21:N22"/>
    <mergeCell ref="A17:A18"/>
    <mergeCell ref="C17:C18"/>
    <mergeCell ref="A19:A20"/>
    <mergeCell ref="C19:C20"/>
    <mergeCell ref="A23:A24"/>
    <mergeCell ref="F14:I15"/>
    <mergeCell ref="J14:K15"/>
    <mergeCell ref="L14:N14"/>
    <mergeCell ref="L15:L16"/>
    <mergeCell ref="M15:M16"/>
    <mergeCell ref="N15:N16"/>
    <mergeCell ref="A14:A16"/>
    <mergeCell ref="B14:B16"/>
    <mergeCell ref="C14:C16"/>
    <mergeCell ref="D14:D16"/>
    <mergeCell ref="E14:E16"/>
    <mergeCell ref="A5:N5"/>
    <mergeCell ref="A6:N6"/>
    <mergeCell ref="A7:F7"/>
    <mergeCell ref="G7:N7"/>
    <mergeCell ref="A8:F8"/>
    <mergeCell ref="G8:I13"/>
    <mergeCell ref="J8:N8"/>
    <mergeCell ref="A9:F9"/>
    <mergeCell ref="K9:M9"/>
    <mergeCell ref="A10:F10"/>
    <mergeCell ref="J10:N13"/>
    <mergeCell ref="A11:F11"/>
    <mergeCell ref="A12:F12"/>
    <mergeCell ref="A13:F13"/>
    <mergeCell ref="A1:A4"/>
    <mergeCell ref="B1:H2"/>
    <mergeCell ref="I1:L1"/>
    <mergeCell ref="M1:N4"/>
    <mergeCell ref="I2:L2"/>
    <mergeCell ref="B3:H4"/>
    <mergeCell ref="I3:L3"/>
    <mergeCell ref="I4:L4"/>
  </mergeCells>
  <pageMargins left="0.7" right="0.7" top="0.75" bottom="0.75" header="0.3" footer="0.3"/>
  <drawing r:id="rId1"/>
  <legacyDrawing r:id="rId2"/>
  <oleObjects>
    <mc:AlternateContent xmlns:mc="http://schemas.openxmlformats.org/markup-compatibility/2006">
      <mc:Choice Requires="x14">
        <oleObject shapeId="19458" r:id="rId3">
          <objectPr defaultSize="0" autoPict="0" r:id="rId4">
            <anchor moveWithCells="1" sizeWithCells="1">
              <from>
                <xdr:col>0</xdr:col>
                <xdr:colOff>781050</xdr:colOff>
                <xdr:row>0</xdr:row>
                <xdr:rowOff>123825</xdr:rowOff>
              </from>
              <to>
                <xdr:col>0</xdr:col>
                <xdr:colOff>4029075</xdr:colOff>
                <xdr:row>3</xdr:row>
                <xdr:rowOff>190500</xdr:rowOff>
              </to>
            </anchor>
          </objectPr>
        </oleObject>
      </mc:Choice>
      <mc:Fallback>
        <oleObject shapeId="19458"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PATRIMONIO</vt:lpstr>
      <vt:lpstr>ANEXO PATRIMONIO</vt:lpstr>
      <vt:lpstr>FORMACION</vt:lpstr>
      <vt:lpstr>ANEXO FORMACIÓN</vt:lpstr>
      <vt:lpstr>FOMENTO</vt:lpstr>
      <vt:lpstr>ANEXO FOMENTO</vt:lpstr>
      <vt:lpstr>Movimiento Documento por Rubros</vt:lpstr>
      <vt:lpstr>mga</vt:lpstr>
      <vt:lpstr>BIBLIOTECAS</vt:lpstr>
      <vt:lpstr>ANEXO BILBIOTECAS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cp:lastPrinted>2019-07-11T21:13:30Z</cp:lastPrinted>
  <dcterms:created xsi:type="dcterms:W3CDTF">2017-08-24T15:03:39Z</dcterms:created>
  <dcterms:modified xsi:type="dcterms:W3CDTF">2023-08-14T14:44:37Z</dcterms:modified>
</cp:coreProperties>
</file>