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MA\Desktop\RIESGOS CONSOLIDADOS SEPT2023\"/>
    </mc:Choice>
  </mc:AlternateContent>
  <bookViews>
    <workbookView xWindow="0" yWindow="0" windowWidth="17280" windowHeight="7248"/>
  </bookViews>
  <sheets>
    <sheet name="INDICE" sheetId="1" r:id="rId1"/>
    <sheet name="1" sheetId="28" r:id="rId2"/>
    <sheet name="2" sheetId="15" r:id="rId3"/>
    <sheet name="3" sheetId="6" r:id="rId4"/>
    <sheet name="4" sheetId="13" r:id="rId5"/>
    <sheet name="5" sheetId="22" r:id="rId6"/>
    <sheet name="6" sheetId="14" r:id="rId7"/>
    <sheet name="7" sheetId="10" r:id="rId8"/>
    <sheet name="8" sheetId="7" r:id="rId9"/>
    <sheet name="9" sheetId="4" r:id="rId10"/>
    <sheet name="10" sheetId="23" r:id="rId11"/>
    <sheet name="11" sheetId="26" r:id="rId12"/>
    <sheet name="12" sheetId="9" r:id="rId13"/>
    <sheet name="13" sheetId="11" r:id="rId14"/>
    <sheet name="14" sheetId="17" r:id="rId15"/>
    <sheet name="15" sheetId="18" r:id="rId16"/>
    <sheet name="16" sheetId="5" r:id="rId17"/>
    <sheet name="17" sheetId="12" r:id="rId18"/>
    <sheet name="18" sheetId="16" r:id="rId19"/>
    <sheet name="19" sheetId="24" r:id="rId20"/>
    <sheet name="20" sheetId="27" r:id="rId21"/>
    <sheet name="21" sheetId="21" r:id="rId22"/>
    <sheet name="22" sheetId="19" r:id="rId23"/>
    <sheet name="23" sheetId="8" r:id="rId24"/>
    <sheet name="24" sheetId="2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8" l="1"/>
  <c r="I6" i="28"/>
  <c r="D6" i="28"/>
  <c r="I5" i="28"/>
  <c r="D5" i="28"/>
  <c r="I4" i="28"/>
  <c r="G4" i="28"/>
  <c r="F4" i="28"/>
  <c r="E4" i="28"/>
  <c r="D4" i="28"/>
  <c r="B4" i="28"/>
  <c r="A4" i="28"/>
  <c r="D9" i="27"/>
  <c r="G8" i="27"/>
  <c r="F8" i="27"/>
  <c r="E8" i="27"/>
  <c r="D8" i="27"/>
  <c r="C8" i="27"/>
  <c r="G4" i="27"/>
  <c r="F4" i="27"/>
  <c r="E4" i="27"/>
  <c r="C4" i="27"/>
  <c r="A4" i="27"/>
  <c r="V5" i="25"/>
  <c r="L8" i="24"/>
  <c r="J8" i="24"/>
  <c r="D7" i="24"/>
  <c r="D6" i="24"/>
  <c r="G5" i="24"/>
  <c r="F5" i="24"/>
  <c r="E5" i="24"/>
  <c r="D5" i="24"/>
  <c r="C5" i="24"/>
  <c r="B5" i="24"/>
  <c r="A5" i="24"/>
  <c r="D6" i="22" l="1"/>
  <c r="D5" i="22"/>
  <c r="G4" i="22"/>
  <c r="F4" i="22"/>
  <c r="E4" i="22"/>
  <c r="D4" i="22"/>
  <c r="C4" i="22"/>
  <c r="B4" i="22"/>
  <c r="A4" i="22"/>
  <c r="I6" i="19" l="1"/>
  <c r="D5" i="19"/>
  <c r="I4" i="19"/>
  <c r="D4" i="19"/>
  <c r="I7" i="18"/>
  <c r="D7" i="18"/>
  <c r="I6" i="18"/>
  <c r="I5" i="18"/>
  <c r="D5" i="18"/>
  <c r="I4" i="18"/>
  <c r="G4" i="18"/>
  <c r="E4" i="18"/>
  <c r="D4" i="18"/>
  <c r="C4" i="18"/>
  <c r="B4" i="18"/>
  <c r="A4" i="18"/>
  <c r="I8" i="16"/>
  <c r="I7" i="16"/>
  <c r="D7" i="16"/>
  <c r="I6" i="16"/>
  <c r="D6" i="16"/>
  <c r="I5" i="16"/>
  <c r="D5" i="16"/>
  <c r="I4" i="16"/>
  <c r="G4" i="16"/>
  <c r="F4" i="16"/>
  <c r="E4" i="16"/>
  <c r="D4" i="16"/>
  <c r="C4" i="16"/>
  <c r="B4" i="16"/>
  <c r="A4" i="16"/>
  <c r="I6" i="13" l="1"/>
  <c r="I5" i="12"/>
  <c r="I9" i="11"/>
  <c r="E7" i="11"/>
  <c r="I6" i="11"/>
  <c r="D5" i="10"/>
  <c r="G4" i="10"/>
  <c r="F4" i="10"/>
  <c r="E4" i="10"/>
  <c r="D4" i="10"/>
  <c r="C4" i="10"/>
  <c r="B4" i="10"/>
  <c r="D5" i="9"/>
  <c r="G4" i="9"/>
  <c r="D4" i="9"/>
  <c r="C4" i="9"/>
  <c r="B4" i="9"/>
  <c r="A4" i="9"/>
</calcChain>
</file>

<file path=xl/comments1.xml><?xml version="1.0" encoding="utf-8"?>
<comments xmlns="http://schemas.openxmlformats.org/spreadsheetml/2006/main">
  <authors>
    <author>Asomeritos</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4.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5.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6.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7.xml><?xml version="1.0" encoding="utf-8"?>
<comments xmlns="http://schemas.openxmlformats.org/spreadsheetml/2006/main">
  <authors>
    <author>CARMEN</author>
    <author>HACIENDA149</author>
  </authors>
  <commentList>
    <comment ref="AK3" authorId="0" shapeId="0">
      <text>
        <r>
          <rPr>
            <sz val="9"/>
            <color indexed="81"/>
            <rFont val="Tahoma"/>
            <family val="2"/>
          </rPr>
          <t xml:space="preserve">DESCRIPCION DE LO QUE PUEDE  PRESENTARSE :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
AYUDAS:  EN COHERENCIA CON  LA CONCLUSIÓN  DEBEN  ESTABLECER LAS  RECOMENDACIONES SOBRE LOS CONTROLES -  POSIBLES   OPCIONES: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 ref="Q4" authorId="1" shapeId="0">
      <text>
        <r>
          <rPr>
            <sz val="9"/>
            <color indexed="81"/>
            <rFont val="Tahoma"/>
            <family val="2"/>
          </rPr>
          <t xml:space="preserve">Recomendación  actualizarla  
</t>
        </r>
      </text>
    </comment>
  </commentList>
</comments>
</file>

<file path=xl/comments8.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9.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0.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1.xml><?xml version="1.0" encoding="utf-8"?>
<comments xmlns="http://schemas.openxmlformats.org/spreadsheetml/2006/main">
  <authors>
    <author>Autor</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líder del proceso PRIMERA LINEA DE DEFENSA  y  LO CONFIRMA  control interno como 3 línea de defensa  </t>
        </r>
      </text>
    </comment>
  </commentList>
</comments>
</file>

<file path=xl/comments1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4.xml><?xml version="1.0" encoding="utf-8"?>
<comments xmlns="http://schemas.openxmlformats.org/spreadsheetml/2006/main">
  <authors>
    <author>HACIENDA149</author>
  </authors>
  <commentList>
    <comment ref="I5" authorId="0" shapeId="0">
      <text>
        <r>
          <rPr>
            <sz val="9"/>
            <color indexed="81"/>
            <rFont val="Tahoma"/>
            <family val="2"/>
          </rPr>
          <t xml:space="preserve">CÓDIGO DE AUDITOR    INTERNO,    ESTATUTO  DE AUDITORIA  HAY QUE INCLUIR 
</t>
        </r>
      </text>
    </comment>
  </commentList>
</comments>
</file>

<file path=xl/comments15.xml><?xml version="1.0" encoding="utf-8"?>
<comments xmlns="http://schemas.openxmlformats.org/spreadsheetml/2006/main">
  <authors>
    <author>Asomeritos</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16.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7.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8.xml><?xml version="1.0" encoding="utf-8"?>
<comments xmlns="http://schemas.openxmlformats.org/spreadsheetml/2006/main">
  <authors>
    <author>CARMEN</author>
  </authors>
  <commentList>
    <comment ref="A5" authorId="0" shapeId="0">
      <text>
        <r>
          <rPr>
            <sz val="9"/>
            <color indexed="81"/>
            <rFont val="Tahoma"/>
            <family val="2"/>
          </rPr>
          <t xml:space="preserve">
disponer   de  información predial para contribuir a la seguridad jurídica del derecho de propiedad inmueble, al fortalecimiento del fisco local  ( órgano encargado de recaudar el impuesto), al ordenamiento territorial y la planeación social y económica.</t>
        </r>
      </text>
    </comment>
    <comment ref="B5" authorId="0" shapeId="0">
      <text>
        <r>
          <rPr>
            <sz val="9"/>
            <color indexed="81"/>
            <rFont val="Tahoma"/>
            <family val="2"/>
          </rPr>
          <t xml:space="preserve">
Posibles cambios en la información del predio en beneficio propio o particular</t>
        </r>
      </text>
    </comment>
    <comment ref="E5" authorId="0" shapeId="0">
      <text>
        <r>
          <rPr>
            <sz val="9"/>
            <color indexed="81"/>
            <rFont val="Tahoma"/>
            <family val="2"/>
          </rPr>
          <t xml:space="preserve">error en la probabilidad registrada 
</t>
        </r>
      </text>
    </comment>
  </commentList>
</comments>
</file>

<file path=xl/sharedStrings.xml><?xml version="1.0" encoding="utf-8"?>
<sst xmlns="http://schemas.openxmlformats.org/spreadsheetml/2006/main" count="2644" uniqueCount="933">
  <si>
    <t>IND</t>
  </si>
  <si>
    <t>PROCESO</t>
  </si>
  <si>
    <t>PLANEACIÓN ESTRATÉGICA Y TERRITORIAL</t>
  </si>
  <si>
    <t>GESTIÓN DEL SERVICIO Y ATENCIÓN AL CIUDADANO</t>
  </si>
  <si>
    <t>GESTIÓN HUMANA</t>
  </si>
  <si>
    <t>GESTIÓN JURÍDICA</t>
  </si>
  <si>
    <t>GESTIÓN DE LA SALUD</t>
  </si>
  <si>
    <t>GESTION SOCIAL Y COMUNITARIA</t>
  </si>
  <si>
    <t>GESTION EDUCATIVA</t>
  </si>
  <si>
    <t>GESTION DEL TRANSITO Y LA MOVILIDAD</t>
  </si>
  <si>
    <t>GESTIÓN DE HACIENDA PÚBLICA</t>
  </si>
  <si>
    <t>GESTION AMBIENTAL</t>
  </si>
  <si>
    <t>GESTION DE INFRAESTRUCTURA TECNOLOGICA</t>
  </si>
  <si>
    <t xml:space="preserve">GESTIÒN DEL DESARROLLO ECONÒMICO Y LA COMPETITIVIDAD </t>
  </si>
  <si>
    <t>GESTIÓN DE LA GOBERNABILIDAD, PARTICIPACIÓN Y CONVIVENCIA CIUDADANA.</t>
  </si>
  <si>
    <t>GESTIÓN DE LA INFORMACIÓN Y LA COMUNICACIÓN</t>
  </si>
  <si>
    <t>GESTION Y CONTROL DISCIPLINARIO</t>
  </si>
  <si>
    <t>GESTIÓN DE INNOVACION Y TICS</t>
  </si>
  <si>
    <t>GESTION DE INFRAESTRUCTURA Y OBRAS PUBLICAS</t>
  </si>
  <si>
    <t>GESTION DOCUMENTAL</t>
  </si>
  <si>
    <t>GESTIÓN DE EVALUACIÓN Y  SEGUIMIENTO</t>
  </si>
  <si>
    <t>GESTIÓN DE RECURSOS FISICOS</t>
  </si>
  <si>
    <t>GESTION CONTRACTUAL</t>
  </si>
  <si>
    <t xml:space="preserve">GESTION ARTISTICA Y CULTURAL </t>
  </si>
  <si>
    <t xml:space="preserve">PARTICIPACION CIUDADANA </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</si>
  <si>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</si>
  <si>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</si>
  <si>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</si>
  <si>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</si>
  <si>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</si>
  <si>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</si>
  <si>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</si>
  <si>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</si>
  <si>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</si>
  <si>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</si>
  <si>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</si>
  <si>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</si>
  <si>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</si>
  <si>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 xml:space="preserve">Cumplimiento de las acciones programadas  por riesgo y proceso </t>
  </si>
  <si>
    <t xml:space="preserve">Seguimiento al cumplimiento de la política de riesgos </t>
  </si>
  <si>
    <t xml:space="preserve">Seguimiento a la  correcta identificación del riesgo </t>
  </si>
  <si>
    <t xml:space="preserve">Revisión  del adecuado diseño y la  ejecución del control  </t>
  </si>
  <si>
    <t>PROCESO Y OBJETIVO+1:9</t>
  </si>
  <si>
    <t>Criterio para la clasificación del riesgo</t>
  </si>
  <si>
    <t xml:space="preserve">Clasificación </t>
  </si>
  <si>
    <t xml:space="preserve">Conclusión  asociada a la  clasificación del riesgo </t>
  </si>
  <si>
    <t>ACTIVIDADES REALIZADAS</t>
  </si>
  <si>
    <t>PORCENTAJE DE EJECUCIÓN</t>
  </si>
  <si>
    <t xml:space="preserve">Conclusión </t>
  </si>
  <si>
    <t>Creación del comité riesgos</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</si>
  <si>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</si>
  <si>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</si>
  <si>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los remitió  los resultados  a la Secretaría de Planeación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</si>
  <si>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</si>
  <si>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 xml:space="preserve">Descripción del Riesgo </t>
  </si>
  <si>
    <t>Acción u omisión</t>
  </si>
  <si>
    <t>Uso del Poder</t>
  </si>
  <si>
    <t>Desviación de la Gestión de lo público</t>
  </si>
  <si>
    <t>Beneficio privado</t>
  </si>
  <si>
    <t>Está definido el responsable de la actividad  de control</t>
  </si>
  <si>
    <t xml:space="preserve">Está definida la periodicidad para la ejecución del control </t>
  </si>
  <si>
    <t xml:space="preserve">Se encuentra definido el propósito del control </t>
  </si>
  <si>
    <t xml:space="preserve">Se encuentra establecido como realizar la actividad de control </t>
  </si>
  <si>
    <t xml:space="preserve">Se encuentra establecido que pasa con las observaciones o desviaciones resultantes al ejecutar el control </t>
  </si>
  <si>
    <t xml:space="preserve">Cuenta con evidencia de ejecución de control </t>
  </si>
  <si>
    <t xml:space="preserve">Verificar que se encuentre  correctamente evaluada la solidez del conjunto de controles para establecer la zona de riesgo residual  </t>
  </si>
  <si>
    <t>Verificar que los controles establecidos en los mapas de riesgos, estén presentes en  la política operativa o en los procedimientos,  guías, actos administrativos, etc…</t>
  </si>
  <si>
    <t xml:space="preserve">Conclusiones  sobre el diseño y ejecución del control </t>
  </si>
  <si>
    <t xml:space="preserve">Recomendaciones para el fortalecimiento del control </t>
  </si>
  <si>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</si>
  <si>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Posibilidad de recibir o solicitar cualquier dadiva para modificar y/o alterar los datos existentes en los distintos sistemas de información</t>
  </si>
  <si>
    <t>CORRUPCION</t>
  </si>
  <si>
    <t>Falta de capacidad de liderazgo</t>
  </si>
  <si>
    <t>Casi Seguro</t>
  </si>
  <si>
    <t>Catastrófico</t>
  </si>
  <si>
    <t>EXTREMA</t>
  </si>
  <si>
    <t>EVITAR EL RIESGO</t>
  </si>
  <si>
    <t>D1,2,4,6, O3,4,5 Cada Director de la secretaria de Hacienda convoca mensualmente a su equipo de trabajo para revisar y hacer seguimiento a los planes de acción y demás planes estratégicos</t>
  </si>
  <si>
    <t>Acta y registro de asistencia ( puede ser pantallazos o planilla física de asistencia de videoconferencias virtuales)</t>
  </si>
  <si>
    <t>Cada Director de las diferentes dependencias de la Secretaria de Hacienda</t>
  </si>
  <si>
    <t xml:space="preserve">Bimestralmente </t>
  </si>
  <si>
    <t>Actividades ejecutadas/ Actividades programadas*100</t>
  </si>
  <si>
    <r>
      <t xml:space="preserve">De acuerdo a lo previsto durante el monitoreo y revisión del Mapa de riesgos de la Secretaria de Hacienda, se realizo la siguiente    :
</t>
    </r>
    <r>
      <rPr>
        <b/>
        <u/>
        <sz val="11"/>
        <rFont val="Arial"/>
        <family val="2"/>
      </rPr>
      <t>La Dirección de Contabilidad:</t>
    </r>
    <r>
      <rPr>
        <sz val="11"/>
        <rFont val="Arial"/>
        <family val="2"/>
      </rPr>
      <t xml:space="preserve">  Realizó 2 reuniones de Comité Técnico en el </t>
    </r>
    <r>
      <rPr>
        <b/>
        <sz val="11"/>
        <rFont val="Arial"/>
        <family val="2"/>
      </rPr>
      <t>bimestre I</t>
    </r>
    <r>
      <rPr>
        <sz val="11"/>
        <rFont val="Arial"/>
        <family val="2"/>
      </rPr>
      <t xml:space="preserve"> de la vigencia 2023, con el objeto de la revisión y seguimiento a los planes de acción y estratégicos , estos evidenciados  mediante las Actas de comité técnico N° 001 del 30 de enero del 2023 y Acta N° 002 del 22 de febrero del 2023. </t>
    </r>
    <r>
      <rPr>
        <b/>
        <u/>
        <sz val="11"/>
        <rFont val="Arial"/>
        <family val="2"/>
      </rPr>
      <t xml:space="preserve">La Dirección de Tesorería: </t>
    </r>
    <r>
      <rPr>
        <sz val="11"/>
        <rFont val="Arial"/>
        <family val="2"/>
      </rPr>
      <t xml:space="preserve">Realizó mesa de trabajo el 20 de Febrero de 2023,  por parte de la dirección de Tesorería (Socialización Código de Integridad y Buen Gobierno, esta evidenciada mediante Acta N°01 del 20 de febrero del 2023 y Acta N°02 del 25 de febrero del 2023, con el objetivo de efectuar Mesa de Trabajo Contingencia Paz y Salvo. </t>
    </r>
    <r>
      <rPr>
        <b/>
        <u/>
        <sz val="11"/>
        <rFont val="Arial"/>
        <family val="2"/>
      </rPr>
      <t>La Dirección de Rentas :</t>
    </r>
    <r>
      <rPr>
        <sz val="11"/>
        <rFont val="Arial"/>
        <family val="2"/>
      </rPr>
      <t xml:space="preserve">  Realizó reunión de comité operativo, con el objeto de Socialización código de integridad y buen gobierno valores institucionales: respeto, justicia, compromiso, honestidad y diligencia, Socialización y seguimiento a los planes de acción: plan de acción de
gestión año 2022, plan de acción de inversión año 2022, plan de acción de alivios tributarios año 2022 y nuevo plan de acción de gestión año 2023, Socialización y seguimientos PQR y trámites de la Dirección de Rentas hallados en la plataforma PISAMI con corte a 31 de diciembre de 2022. y socialización de procedimientos, este evidenciados en el Acta 01 del 30 de enero de 2023 y Acta 02 del 24 de febrero de 2023.</t>
    </r>
    <r>
      <rPr>
        <b/>
        <u/>
        <sz val="11"/>
        <rFont val="Arial"/>
        <family val="2"/>
      </rPr>
      <t xml:space="preserve"> La Dirección de Presupuesto: </t>
    </r>
    <r>
      <rPr>
        <sz val="11"/>
        <rFont val="Arial"/>
        <family val="2"/>
      </rPr>
      <t xml:space="preserve"> Realizó Comité Técnico, con el objetivo de  Elaboración Plan de Acción vigencia 2023 y Seguimiento a las actividades del Plan de Acción 2023,  los días 31-Enero y 27 -Febrero /2023.  Evidencias:  Acta N. 001 31/01/2023 con listado de asistencia y Acta N.  002 27/02/2023 con listado de asistencia. para el </t>
    </r>
    <r>
      <rPr>
        <b/>
        <sz val="11"/>
        <rFont val="Arial"/>
        <family val="2"/>
      </rPr>
      <t xml:space="preserve">II bimestre </t>
    </r>
    <r>
      <rPr>
        <sz val="11"/>
        <rFont val="Arial"/>
        <family val="2"/>
      </rPr>
      <t xml:space="preserve">se evidencio que La Dirección de Contabilidad realizó  2 reuniones de Comité Técnico , soportados con el acta de Comité Técnico 003 del 30 de marzo y Acta N° 004 del 10 de abril del 2023 con el objetivo la revisión y seguimiento a los planes de acción y estratégicos. </t>
    </r>
    <r>
      <rPr>
        <b/>
        <u/>
        <sz val="11"/>
        <rFont val="Arial"/>
        <family val="2"/>
      </rPr>
      <t>La Dirección de Presupuesto:</t>
    </r>
    <r>
      <rPr>
        <sz val="11"/>
        <rFont val="Arial"/>
        <family val="2"/>
      </rPr>
      <t xml:space="preserve">  Realizó Comité Técnico los días 31-marzo y 26 -abril /2023.  Evidencias:  Acta N. 003 31/03/2023 con listado de asistencia y Acta N. 004 26/04/2023 con listado de asistencia. Dirección de Rentas: efectuó dos reuniones evidenciadas mediante Acta 03 del  22 de marzo de 2023 y Acta 04 del 28 de abril de 2023. </t>
    </r>
    <r>
      <rPr>
        <b/>
        <u/>
        <sz val="11"/>
        <rFont val="Arial"/>
        <family val="2"/>
      </rPr>
      <t>Dirección de Tesorería:</t>
    </r>
    <r>
      <rPr>
        <sz val="11"/>
        <rFont val="Arial"/>
        <family val="2"/>
      </rPr>
      <t xml:space="preserve"> Se realizó comité técnico tesorería - cobro coactivo el 13 de marzo de 2013 (metas a proyectar en el primer semestre del 2023 ACTA 03, y reunión ordinaria el 19 de abril de 2023 (Plan de Acción de Inversión y Plan de Acción de Gestión ACTA 04). Respecto al </t>
    </r>
    <r>
      <rPr>
        <b/>
        <sz val="11"/>
        <rFont val="Arial"/>
        <family val="2"/>
      </rPr>
      <t xml:space="preserve">bimestre 3  </t>
    </r>
    <r>
      <rPr>
        <sz val="11"/>
        <rFont val="Arial"/>
        <family val="2"/>
      </rPr>
      <t xml:space="preserve">se evidenció que  la Dirección de Rentas:  realizó comités mediante la citación con el memorando 020448- 025097y el Acta  05 del 29 de mayo de 2023 y Acta 06 del 26 de junio de 2023 de igual forma se evidenció que la Dirección de presupuesto realizó Comité Técnico los días 30-Mayo y 30 -Junio/2023., donde queda evidenciado en las Actas N. 005 30/05/2023 con listado de asistencia y Acta N.  006 30/06/2023 con listado de asistencia, en cuanto a la Dirección de Contabilidad, se evidenció: 
la realización de 2 reuniones de Comité Técnico en el bimestre III de la vigencia 2023, soportado mediante Acta N°. 006 y 007, en cuanto a la Dirección de tesorería , se evidenció la realización de mesa de Trabajo Conciliaciones Cuentas Bancarias - Afectación Contable , evidenciado mediante el Acta del el 10 de mayo de 2013 N° 05 y realización de mesa De Trabajo Comité Técnico Tesorería - Cobro coactivo, este evidenciado mediante Acta del  él 13 de junio de 2023 N° 006. para el cumplimiento de las actividades del control del bimestre 4 se evidenció lo siguiente: la Dirección de rentas realizo comité técnico el día 27 e julio donde evidencia el Acta N° 07 y el día 29 de agosto del 2023, evidenciado en el Acta N° 08 del mismo día, la Dirección de presupuesto  realizó Comité Técnico los días 31-julio y 29 -agosto/2023 soportado mediante la evidencia de las Actas: Acta N. 1310 007 31/07/2023 con listado de asistencia y Acta N.  1310 008 29/08/2023 con listado de asistencia. la Dirección de tesorería realizó mesas de trabajo Comité Técnico Tesorería -Cobro coactivo PQRS el 11 de julio de 2023 (ACTA 09) y mesa de trabajo Comité Técnico Tesorería -Cobro coactivo grupo de archivo de transito  21 de julio de 2023 (ACTA 10). por otra parte la Dirección de contabilidad, realizó dos reuniones de Comité Técnico en el bimestre IV de la vigencia 2023, el cual se soporto mediante actas de comité técnico N° 008 y 009.
                                                          </t>
    </r>
  </si>
  <si>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</si>
  <si>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t xml:space="preserve">La acciones formuladas para fortalecer los controles y prevenir la materialización del riesgo para el segundo cuatrimestre de la vigencia 2023, se encuentran ejecutadas  al 66,66%. </t>
  </si>
  <si>
    <t>El comité de Riesgos del proceso esta creado a través de la Resolución No. 1030-07-0152 de abril 12 de 2019. Y se realizo modificación con Resolución 0389 del 26 de octubre 2021.</t>
  </si>
  <si>
    <t>Las actividades de control se encuentran establecidas mediante el uso adecuado de la herramienta DOFA , y están atacando las causas identificadas como generadoras del riesgo.</t>
  </si>
  <si>
    <t>Durante el periodo Enero a abril  del 2023, la jefe de la Oficina de Control  Interno, socializó en el  Comité de Coordinación de Control Interno, los resultados del seguimiento al cumplimiento de la política de riesgos.  La evidencia reposa en el acta No. 1 del 13 de abril del 2023 y Acta N°2 del 28 de Julio del 2023.</t>
  </si>
  <si>
    <r>
      <t xml:space="preserve">SEGUIMIENTO DESPACHO SECRETARIA DE HACIENDA DEL MONITOREO DE RIESGOS :
</t>
    </r>
    <r>
      <rPr>
        <b/>
        <u/>
        <sz val="12"/>
        <rFont val="Arial"/>
        <family val="2"/>
      </rPr>
      <t>COMITÉ DE EVALUACIÓN, SEGUIMIENTO, MANEJO DE RIESGOS EN LOS PROCESOS DE LA SECRETARÍA DE HACIENDA.</t>
    </r>
    <r>
      <rPr>
        <sz val="12"/>
        <rFont val="Arial"/>
        <family val="2"/>
      </rPr>
      <t xml:space="preserve">
</t>
    </r>
    <r>
      <rPr>
        <b/>
        <u/>
        <sz val="12"/>
        <rFont val="Arial"/>
        <family val="2"/>
      </rPr>
      <t>ENERO-FEBRERO</t>
    </r>
    <r>
      <rPr>
        <sz val="12"/>
        <rFont val="Arial"/>
        <family val="2"/>
      </rPr>
      <t xml:space="preserve">: Realizada el 24 de febrero del 2023, mediante Acta N°001
</t>
    </r>
    <r>
      <rPr>
        <b/>
        <u/>
        <sz val="12"/>
        <rFont val="Arial"/>
        <family val="2"/>
      </rPr>
      <t>MARZO-ABRIL</t>
    </r>
    <r>
      <rPr>
        <sz val="12"/>
        <rFont val="Arial"/>
        <family val="2"/>
      </rPr>
      <t xml:space="preserve">: Realizada el 21 de Abril el 2023 mediante Acta N° 002 del 2023.
</t>
    </r>
    <r>
      <rPr>
        <b/>
        <u/>
        <sz val="12"/>
        <rFont val="Arial"/>
        <family val="2"/>
      </rPr>
      <t>MAYO - JUNIO</t>
    </r>
    <r>
      <rPr>
        <sz val="12"/>
        <rFont val="Arial"/>
        <family val="2"/>
      </rPr>
      <t xml:space="preserve">:  Realizada el 29 de junio del 2023 mediante Acta N° 003.
</t>
    </r>
    <r>
      <rPr>
        <b/>
        <u/>
        <sz val="12"/>
        <rFont val="Arial"/>
        <family val="2"/>
      </rPr>
      <t>JULIO-AGOSTO:</t>
    </r>
    <r>
      <rPr>
        <sz val="12"/>
        <rFont val="Arial"/>
        <family val="2"/>
      </rPr>
      <t xml:space="preserve"> Realizada el  28 de agosto del 2023 mediante Acta N° 004.
</t>
    </r>
  </si>
  <si>
    <t>No aplica porque durante el periodo evaluado no se materializo el riesgo.</t>
  </si>
  <si>
    <t>Posibilidad de recibir o solicitar cualquier dadiva para modificar y/o alterar los datos existentes en los distintos sistemas de información.</t>
  </si>
  <si>
    <t>SI</t>
  </si>
  <si>
    <t>El riesgo se encuentra bien clasificado.</t>
  </si>
  <si>
    <t xml:space="preserve">Se encuentra valorada adecuadamente la solidez del conjunto de controles, por lo tanto esta bien establecida la zona del riesgo. residual. </t>
  </si>
  <si>
    <t xml:space="preserve">No se encuentran documentados </t>
  </si>
  <si>
    <t>El control se encuentra bien diseñado, se aplica y es efectivo,  contribuyendo al  cumplimiento del objetivo del proceso y evitando la materialización del riesgo. 
Por lo anterior se concluye que los controles están presentes y funcionando.</t>
  </si>
  <si>
    <t xml:space="preserve">Mantener la cultura de aplicación del control, no obstante, teniendo en cuenta los cambios normativos y el contexto interno y externo de la entidad, se reitera realizar un análisis de si se continúan aplicando  el mismo control,. Por otra parte, si bien se realiza la actividad de control de manera eficiente y eficaz, estas no se encuentran inmersas en los procedimientos, guías y manuales del proceso., lo que se recomienda realizar la documentación dentro e los procedimientos existente y activos del proceso. 
Por otra parte, no se evidenció el diligenciamiento de la matriz de gestión de eventos, debido a ello se recomienda realizar esta actividad e incluir todos los riesgos que se han materializado, dado que este se solicitará en el próximo seguimiento, esto en aras de dar cumplimiento a los lineamientos de la función pública. </t>
  </si>
  <si>
    <t xml:space="preserve">Falta de ética profesional y compromiso en el desarrollo de las actividades del procesos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</si>
  <si>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t>
  </si>
  <si>
    <t>Registro de asistencia ( puede ser pantallazos o planilla física de asistencia de videoconferencias virtuales)</t>
  </si>
  <si>
    <t xml:space="preserve">cada cuatro Meses </t>
  </si>
  <si>
    <r>
      <t xml:space="preserve">Se evidenció que para el cumplimiento  de la actividad de control con el  fin de fortalecer  los Valores y Principio Éticos del Servidor Público se realizó socialización al personal tanto de Planta como Contratistas a través de material didáctico de los valores del funcionario público, esto correspondiente al primer cuatrimestre de la vigencia 2023, donde se observó: que la </t>
    </r>
    <r>
      <rPr>
        <b/>
        <u/>
        <sz val="12"/>
        <rFont val="Arial"/>
        <family val="2"/>
      </rPr>
      <t>Dirección de tesorería</t>
    </r>
    <r>
      <rPr>
        <sz val="12"/>
        <rFont val="Arial"/>
        <family val="2"/>
      </rPr>
      <t xml:space="preserve">:  realizó reunión el 20 de febrero de 2022. evidenciada mediante Acta N° 01 del 20 de febrero del 2023, </t>
    </r>
    <r>
      <rPr>
        <b/>
        <u/>
        <sz val="12"/>
        <rFont val="Arial"/>
        <family val="2"/>
      </rPr>
      <t>la Dirección e Rentas</t>
    </r>
    <r>
      <rPr>
        <sz val="12"/>
        <rFont val="Arial"/>
        <family val="2"/>
      </rPr>
      <t xml:space="preserve">  realizó esta actividad soportadas mediante actas Acta 01 del 30 de enero de 2023 y Acta 02 del 24 de febrero de 2023., </t>
    </r>
    <r>
      <rPr>
        <b/>
        <u/>
        <sz val="12"/>
        <rFont val="Arial"/>
        <family val="2"/>
      </rPr>
      <t>la Dirección de Contabilidad</t>
    </r>
    <r>
      <rPr>
        <sz val="12"/>
        <rFont val="Arial"/>
        <family val="2"/>
      </rPr>
      <t xml:space="preserve">: realizó la actividad  día martes 25 de abril en Comité Técnico "Socialización Código de Integridad y Buen Gobierno"  evidenciada en el Acta N°  005,  </t>
    </r>
    <r>
      <rPr>
        <b/>
        <u/>
        <sz val="12"/>
        <rFont val="Arial"/>
        <family val="2"/>
      </rPr>
      <t>La Dirección de presupuesto</t>
    </r>
    <r>
      <rPr>
        <sz val="12"/>
        <rFont val="Arial"/>
        <family val="2"/>
      </rPr>
      <t xml:space="preserve"> llevó a cabo según convocatoria del el 26 de abril del 2023, evidenciado mediante  Acta 04 del 26-Abril/23 reunión virtual link meet.google.com/rdg-cwbi-uuk,  por otra parte se efectuó la socialización y retroalimentación del Código de Ética y Valores a cargo de los contratistas del Grupo de Central de Cuentas, listado de asistencia y Pantallazo de la videoconferencia virtual. </t>
    </r>
    <r>
      <rPr>
        <b/>
        <u/>
        <sz val="12"/>
        <rFont val="Arial"/>
        <family val="2"/>
      </rPr>
      <t>La Dirección de Rentas</t>
    </r>
    <r>
      <rPr>
        <sz val="12"/>
        <rFont val="Arial"/>
        <family val="2"/>
      </rPr>
      <t xml:space="preserve">: ejecutó la actividad y se encuentra evidenciada en las Actas 03 del  22 de marzo de 2023 y Acta 04 del 28 de abril de 2023. </t>
    </r>
    <r>
      <rPr>
        <b/>
        <u/>
        <sz val="12"/>
        <rFont val="Arial"/>
        <family val="2"/>
      </rPr>
      <t xml:space="preserve">La Dirección de Tesorería </t>
    </r>
    <r>
      <rPr>
        <sz val="12"/>
        <rFont val="Arial"/>
        <family val="2"/>
      </rPr>
      <t xml:space="preserve">en cumplimiento de la actividad de control con el  fin de fortalecer  los Valores y Principio Éticos del Servidor Público realizo socialización al personal tanto de Planta como Contratistas a través de material didáctico de los valores del funcionario público este bimestre ( RESPETO y JUSTICIA) actividad realizada el 20 de febrero de 2022. adicionalmente se observó que la </t>
    </r>
    <r>
      <rPr>
        <b/>
        <u/>
        <sz val="12"/>
        <rFont val="Arial"/>
        <family val="2"/>
      </rPr>
      <t>Dirección de Contabilidad</t>
    </r>
    <r>
      <rPr>
        <sz val="12"/>
        <rFont val="Arial"/>
        <family val="2"/>
      </rPr>
      <t xml:space="preserve">, el día martes 25 de abril se realizo 1 reunión de Comité Técnico "Socialización Código de Integridad y Buen Gobierno "soportada mediante Acta de Comité Técnico N° 005, la Dirección de Presupuesto  llevó a cabo según convocatoria del 25/04/2023, se ejecutó en el punto número 3 del orden del día de la reunión del 26/04/2023. este soportado mediante  Acta 04 del 26-Abril/23 reunión virtual link meet.google.com/rdg-cwbi-uuk, Se efectuó la socialización y retroalimentación del Código de Ética y Valores a cargo de los contratistas del Grupo de Central de Cuentas, listado de asistencia y Pantallazo de la videoconferencia virtual. la Dirección de rentas, soporto esta actividad de control mediante las Actas: Acta 03 del  22 de marzo de 2023,
Acta 04 del 28 de abril de 2023. la Dirección de tesorería realizo socialización al personal tanto de Planta como Contratistas a través de material didáctico de los valores del funcionario público este bimestre ( RESPETO y JUSTICIA) actividad realizada el 20 de febrero de 2022. 
(Se adjunta material didáctico, Acta 01). lo correspondiente al segundo trimestre, se observo la realización de la actividad así: La Dirección de rentas, ejecuto el control y queda soportada mediante Acta 05 del 29 de mayo de 2023 y  Acta 06 del 26 de junio de 2023.la Dirección de Presupuesto, tiene programad la actividad en el mes de agosto , La Dirección de Contabilidad ,  realizará el Comité Técnico "Socialización Código de Integridad y Buen Gobierno" será programada dentro del IV cuatrimestre de la vigencia 2023, La Dirección de rentas,  realizó socialización de los valores del servidor público de acuerdo a lo establecido en el código de integridad y buen Gobierno, el 27 de julio de 2023, se evidenció,  memorando 1340-030441 del 21 de julio de 2023 y Acta 07 del 27 de julio de 2023. adicionalmente, el 30 de agosto de 2023,  realizó socialización de los valores del servidor público de acuerdo a lo establecido en el código de integridad y buen Gobierno. memorando 1340-036007 del 24 de agosto de 2023. y Acta 08 del 29 de agosto de 2023. la Dirección de presupuesto, realizó actividad lúdica con todo el equipo de trabajo de la Dirección aplicando los principios y valores (Respeto, Compromiso, Honestidad, Diligencia y Justicia). La directora líder del equipo exhorto a que estos principio y valores se apliquen en nuestro diario vivir.  Adicionalmente y teniendo en cuenta que la Secretaría de Hacienda es la encargada de coordinar la Norma Antisoborno en la Alcaldía de Ibagué, se combinó la actividad con una reflexión representativa en la aplicación de estos Valores Institucionales en el desarrollo de la Norma Técnica ISO 37001 de 2016.  Evidencia:  Punto 3 Acta Numero 1310 008 29/08/2023. la Dirección de Contabilidad, el  día martes 29 de agosto  se realizo 1 reunión de Comité Técnico "Socialización Código de Integridad y Buen Gobierno", soportada mediante acta N° 010, la Dirección de tesorería, mediante memorando de solicitud memorando 027351 del 06 de julio de 2023., requirió a la Dirección de Talento Humano capacitación del código de ética y buen gobierno apara la dirección de Tesorería y Cobro Coactivo, la respuesta d dicha dirección no ha allegado.  cabe anotar que se observó que el  director programa dentro de la celebración del mes de amor y amistad en el mes de septiembre realizar actividades lúdicas "Socialización Código de Integridad y Buen Gobierno" con la dirección de tesorería y grupo de cobro coactivo.
</t>
    </r>
  </si>
  <si>
    <t>ACCIÓN DE CONTINGENCIA</t>
  </si>
  <si>
    <t>D1,2,3,4,6,7,8 A1  Al Iniciar la investigación disciplinaria, fiscal o remitir a las instancias correspondientes para el proceso penal</t>
  </si>
  <si>
    <t>Comunicación iniciando o remitiendo investigación.</t>
  </si>
  <si>
    <t xml:space="preserve">Una semana una vez el Riesgo se materialice </t>
  </si>
  <si>
    <t>NO SE MATERIALIZO EL RIESGO</t>
  </si>
  <si>
    <t xml:space="preserve">No se materializo el riesgo </t>
  </si>
  <si>
    <t xml:space="preserve">No se materializó el riesgo </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</si>
  <si>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</si>
  <si>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</si>
  <si>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Mayor</t>
  </si>
  <si>
    <t>D 1,2,4,6,7,8 O 1,2,3,4,6,7 El director de Rentas y Tesorería anualmente actualizará los trámites , teniendo en cuenta la normatividad vigente y los requisitos requeridos.</t>
  </si>
  <si>
    <t xml:space="preserve">Memorando remisorio a la dirección de Fortalecimiento Institucional para la actualización de los trámites, </t>
  </si>
  <si>
    <t>Dirección  Tesorería 
Dirección de Rentas</t>
  </si>
  <si>
    <t xml:space="preserve">Anualmente </t>
  </si>
  <si>
    <t xml:space="preserve">Se evidenció que La Dirección de Tesorería mediante el memorando 40327 del 04 de agosto de 2022 a la secretaria de Tics solicita la actualización de la firma digital del nuevo director el doctor Luis Gabriel Ricaurte para la generación de paz y salvo del impuesto predial, resoluciones de acuerdo de pago de impuesto predial e industrial y comercio para masivos. y mediante oficio 170515 del 29 de marzo de 2023 a la plataforma de gestión tributaria del municipio de Ibagué REALIST, la inclusión de la firma digital del doctor Luis Gabriel Ricaurte para la generación de paz y salvo del impuesto predial. por otra parte, La Dirección de rentas: mediante Memorando No 02991 del 31 de enero de 2023 Tramite Impuesto predial unificado link de la oficina virtual tributaria para realizar la liquidación., mediante memorando No 0022768 del 30 de enero de 2023, tramite impuesto predial unificado link de la oficina virtual tributaria para realizar liquidación., mediante memorando No 015347 del 20 de abril de 2023, tramite impuesto predial unificado link de la oficina virtual tributaria para realizar liquidación. se evidenció pantallazo del link . la Dirección de Rentas,  mediante memorando No 015347 del 20 de abril de 2023, tramite impuesto predial unificado link de la oficina virtual tributaria para realizar liquidación. la Dirección de tesorería, mediante el oficio 170515 del 29 de marzo de 2023 a la plataforma de gestión tributaria del municipio de Ibagué REALIST, la inclusión de la firma digital del doctor Luis Gabriel Ricaurte para la generación de paz y salvo del impuesto predial. se evidencio oficio. por otro lado se evidenció que la Dirección de Rentas, Memorando No 02991 del 31 de enero de 2023 Tramite Impuesto predial unificado link de la oficina virtual tributaria para realizar la liquidación, Memorando No 0022768 del 30 de enero de 2023, tramite impuesto predial unificado link de la oficina virtual tributaria para realizar liquidación. se evidenció pantallazo pagina web
</t>
  </si>
  <si>
    <t xml:space="preserve">La acción  formulada para fortalecer los controles y prevenir la materialización del riesgo en el segundo cuatrimestre del año 2022 se encuentra ejecutada  en el 100%. </t>
  </si>
  <si>
    <t>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 observándose debilidad en el diligenciamiento de la PRIORIZACIÓN DE CAUSAS DE  RIESGOS DE CORRUPCIÓN ASOCIADOS A TRÁMITES</t>
  </si>
  <si>
    <t>Se verificó que los controles están presentes en la política operativa del proceso.</t>
  </si>
  <si>
    <t>Buen manejo del diligenciamiento de la PRIORIZACIÓN DE CAUSAS DE  RIESGOS DE CORRUPCIÓN ASOCIADOS A TRÁMITES, cumpliendo con los lineamientos del numeral 8 de la guía del riesgo  del Riesgo.</t>
  </si>
  <si>
    <t>Incumplimiento en la gestión del CLDO del Impuesto predial unificado dentro de los términos establecidos en el procedimiento PRO-GHP-05 FACTURACION  I.P.U para la actividad No. 11-12 y 13 (C.L.D.O)</t>
  </si>
  <si>
    <t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o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t>
  </si>
  <si>
    <t xml:space="preserve">Plan de acción de  gestión trimestral de la dirección de rentas. </t>
  </si>
  <si>
    <t xml:space="preserve">Dirección de Rentas </t>
  </si>
  <si>
    <t>Trimestral</t>
  </si>
  <si>
    <t xml:space="preserve">Se evidenció memorando No 001750 del 20 de enero de 2023, presentación del plan de acción de Gestion año 2023, actividad 2 (constitución de los CLDO, cartera a cobro coactivo vigencias 2020-2021) y memorando No 001750 del 20 de enero de 2023, presentación del plan de acción de Gestion año 2023, actividad 2 (constitución de los CLDO, cartera a cobro coactivo vigencias 2020-2021). se evidenció Oficio  que certificó el avance de entrega de CLDO DE 6349 expedientes a la dirección de Tesorería- Cobro coactivo. de vigencias 2018-2019. por otra parte se evidenció Oficio del 27 de junio de 2023, se certifica que un avance del 0% para el CLDO vigencia 2020-2021, teniendo en cuenta el beneficio de la Ley 2277 del 13 de diciembre de 2022,  sobre la reducción transitoria a 30 de junio de la tasa de interés de mora con el propósito de que los contribuyentes y demás deudores puedan subsanar su situación.
</t>
  </si>
  <si>
    <t xml:space="preserve">La acción  formulada para fortalecer los controles y prevenir la materialización del riesgo en el segundo cuatrimestre del año 2022 se encuentra ejecutada  en el 50%. </t>
  </si>
  <si>
    <t xml:space="preserve">Falta de controles de la gestión de trámites </t>
  </si>
  <si>
    <t>D 1,2,4,6,7,8,10 O 1,2,3,4,6,7 La Dirección de Tesorería Cuatrimestralmente a través de la profesional de acuerdos de pago, verificará los acuerdos de pago de tránsito, impuesto PREDIAL e ICA cumplan con los requisitos de aprobación establecidos en los decretos. lo anterior se realizará semanalmente a través de muestreos aleatorios y espontáneos revisando los requisitos exigidos del trámite con lo señalado en la hoja de vida del mismo.</t>
  </si>
  <si>
    <t xml:space="preserve">Informe </t>
  </si>
  <si>
    <t xml:space="preserve">Dirección de Tesorería </t>
  </si>
  <si>
    <t xml:space="preserve">Cuatrimestral </t>
  </si>
  <si>
    <t xml:space="preserve">Se evidenció  que la Dirección de tesorería/grupo cobro coactivo realizó informe de seguimiento, el cual fue realizado por el profesional especializado, dando aplicación al lista de chequeo acuerdos de pago de muestreos aleatorios y espontáneos revisando los requisitos exigidos del trámite corte 28 de febrero 2023: donde se evidenció: informe de aplicación lista de chequeo acuerdos de pago predial 01 de enero al 28 de febrero de 2023, informe de aplicación lista de chequeo acuerdos de pago  transito del 01 de enero al 28 de febrero de 2023, para la cartera de Industria y Comercio no se realizaron acuerdos de pago.
Por otra parte,  se evidenció que para el bimestre dos, la Dirección de tesorería/grupo cobro coactivo, realizó informe del seguimiento realizado por la profesional especializada aplicación lista de chequeo acuerdos de pago de muestreos aleatorios y espontáneos revisando los requisitos exigidos del trámite corte 31 de marzo 2023, donde se evidencio soportes tales como:  informe de aplicación lista de chequeo acuerdos de pago transito del 01 de febrero al 31 de marzo de 2023, respecto a la cartera de Predial Unificado e Industria y Comercio no se realizaron acuerdos al no tener aun la opción en la plataforma gestión tributaria REALIST no presenta la opción al encontrarse en pruebas.                                                                                  
En el tercer bimestre se evidenció que la Dirección de tesorería/grupo coactivo realizó informe del seguimiento realizado por la profesional especializada aplicación lista de chequeo acuerdos de pago de muestreos aleatorios y espontáneos revisando los requisitos exigidos del trámite corte 30 de junio de 2023. adicionalmente se evidenció informe de aplicación lista de chequeo acuerdos de pago de la cartera Transito del 01 de abril al 30 de mayo de 2023,  informe de aplicación lista de chequeo acuerdos de pago la cartera de Industria y Comercio del 01 de mayo al 30 de junio de 2023.en el mes de julio se evidenció informe del seguimiento realizado por la profesional especializada aplicación lista de chequeo acuerdos de pago de muestreos aleatorios y espontáneos revisando los requisitos exigidos del trámite corte 31 de agosto de 2023, informe de aplicación lista de chequeo acuerdos de pago de la cartera Transito del 01 de julio al 31 de agosto de 2023.
 </t>
  </si>
  <si>
    <t>los controles no están presentes en la política operativa del proceso.</t>
  </si>
  <si>
    <t xml:space="preserve">No se encuentran en los procedimientos </t>
  </si>
  <si>
    <r>
      <t xml:space="preserve">PROCESO: </t>
    </r>
    <r>
      <rPr>
        <sz val="12"/>
        <color theme="1"/>
        <rFont val="Arial"/>
        <family val="2"/>
      </rPr>
      <t>GESTION DE INNOVACION Y TIC</t>
    </r>
    <r>
      <rPr>
        <b/>
        <sz val="12"/>
        <color theme="1"/>
        <rFont val="Arial"/>
        <family val="2"/>
      </rPr>
      <t xml:space="preserve">
OBJETIVO: </t>
    </r>
    <r>
      <rPr>
        <sz val="12"/>
        <color theme="1"/>
        <rFont val="Arial"/>
        <family val="2"/>
      </rPr>
      <t>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r>
    <r>
      <rPr>
        <b/>
        <sz val="12"/>
        <color theme="1"/>
        <rFont val="Arial"/>
        <family val="2"/>
      </rPr>
      <t xml:space="preserve"> 
</t>
    </r>
  </si>
  <si>
    <t>Posibilidad de solicitud y/o recibimiento de davidas para la utilización de la Infraestructura Física y Tecnológica para el beneficio de un privado.</t>
  </si>
  <si>
    <t>Falta de Ética y Valores, tráfico de influencias y abuso de confianza.</t>
  </si>
  <si>
    <t>RARA VEZ</t>
  </si>
  <si>
    <t>MAYOR</t>
  </si>
  <si>
    <t>ALTO</t>
  </si>
  <si>
    <t>REDUCIR EL RIESGO</t>
  </si>
  <si>
    <t>D4, D5 05. Realizar campañas de sensibilización a los usuarios de los Puntos Vive Digital con relación al buen uso y practicas de la Infraestructura Física y Tecnológica en concordancia con el reglamento interno de los mismos.</t>
  </si>
  <si>
    <t xml:space="preserve">Registro fotográfico y planillas de asistencia de la primer clase de los cursos y/o actividades programadas, donde se evidencia la presentación del reglamento interno del PVD. </t>
  </si>
  <si>
    <t>Secretario de TIC,
Asesor y Supervisor del Punto Vive Digital.</t>
  </si>
  <si>
    <t>Anual</t>
  </si>
  <si>
    <r>
      <rPr>
        <b/>
        <sz val="12"/>
        <rFont val="Arial"/>
        <family val="2"/>
      </rPr>
      <t>EFICACIA:</t>
    </r>
    <r>
      <rPr>
        <sz val="12"/>
        <rFont val="Arial"/>
        <family val="2"/>
      </rPr>
      <t xml:space="preserve"> Indice de cumplimiento = (Actividades ejecutadas * 100 /Actividades programadas)
No. De Sensibilizacion * 100 / No. De Capacitaciones programadas en los PVD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</si>
  <si>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 xml:space="preserve">Se realiza  la socialización del reglamento interno durante el bimestre de enero y febrero del 2023, con el ánimo de brindar a la comunidad ibaguereña el buen uso de la tecnología.  (Evidencia Fotográfica en el Acta 02 con corte al 30 de abril del 2023).
Se publicidad información de capacitaciones gratuitas (Evidencia Fotográfica y Link en el Acta No.1 con fecha de 6 de  marzo 2023 y el acta no. 2 de 2 de mayo de 2023 para el bimestre marzo abril ).
- Se realiza actividad durante el bimestre de 2023, la socialización del reglamento interno con el ánimo de brindar a la comunidad ibaguereña el buen uso de la tecnología.  (Evidencia Fotográfica en el Acta)
- Publicidad con información de capacitaciones gratuitas (Evidencia Fotográfica y Link en el Acta) esta se soporto con el Acta N° 4 del 1 de septiembre del 2023, todo soportado debidamente 
</t>
  </si>
  <si>
    <r>
      <rPr>
        <b/>
        <sz val="12"/>
        <rFont val="Arial"/>
        <family val="2"/>
      </rPr>
      <t>Indicador de eficacia:</t>
    </r>
    <r>
      <rPr>
        <sz val="12"/>
        <rFont val="Arial"/>
        <family val="2"/>
      </rPr>
      <t xml:space="preserve"> (2/2) *100% =  100%   
</t>
    </r>
    <r>
      <rPr>
        <b/>
        <sz val="12"/>
        <rFont val="Arial"/>
        <family val="2"/>
      </rPr>
      <t>Indicador de efectividad:</t>
    </r>
    <r>
      <rPr>
        <sz val="12"/>
        <rFont val="Arial"/>
        <family val="2"/>
      </rPr>
      <t xml:space="preserve">   Durante el periodo evaluado no se materializó el riesgo, por lo tanto  lo controles establecidos para prevenir la materialización del riesgo ha sido efectivo. </t>
    </r>
  </si>
  <si>
    <r>
      <t xml:space="preserve">Durante el periodo evaluado las actividades de control formuladas para fortalecer los controles diseñados para atacar las causas generadoras del riesgo y prevenir la materialziación del riesgo, se encuentran implementada  en un  </t>
    </r>
    <r>
      <rPr>
        <b/>
        <sz val="12"/>
        <rFont val="Arial"/>
        <family val="2"/>
      </rPr>
      <t>100%.</t>
    </r>
  </si>
  <si>
    <t>Mediante Resolucion 2500-00002 del 30 de abril de 2019 se crea el comité de riesgo.</t>
  </si>
  <si>
    <t xml:space="preserve">Las actividades de control se encuentran establecidas mediante el uso adecuado de la herramienta DOFA , y estan atacando las causas identificadas como generadoras del riesgo. </t>
  </si>
  <si>
    <r>
      <t xml:space="preserve">Durante el periodo evaluado se realizaron oportunamente dos (2) monitoreos: 
                                                                                                            </t>
    </r>
    <r>
      <rPr>
        <b/>
        <u/>
        <sz val="12"/>
        <rFont val="Arial"/>
        <family val="2"/>
      </rPr>
      <t>Primer monitoreo  Enero  a Febrero de 2023:</t>
    </r>
    <r>
      <rPr>
        <sz val="12"/>
        <rFont val="Arial"/>
        <family val="2"/>
      </rPr>
      <t xml:space="preserve">   Se realizó el 7 de marzo de 2023, tal como registra el acta de comité técnico No.01 y se envía el reporte del monitoreo al seguimiento del mapa riesgos del proceso evaluado a la Dirección de Fortalecimiento institucional a través de correo institucional de la Secretaria de las TIC el día 7 de marzo  de 2023.
                                                                                   </t>
    </r>
    <r>
      <rPr>
        <b/>
        <u/>
        <sz val="12"/>
        <rFont val="Arial"/>
        <family val="2"/>
      </rPr>
      <t>Segundo Monitoreo  Marzo a Abril</t>
    </r>
    <r>
      <rPr>
        <sz val="12"/>
        <rFont val="Arial"/>
        <family val="2"/>
      </rPr>
      <t xml:space="preserve"> de 2023: Se realizó el 2 de mayo de 2023, tal como registra el acta de comité técnico No. 02 se envía el reporte del monitoreo al seguimiento del mapa riesgos del proceso evaluado a la Dirección de Fortalecimiento institucional a través de correo institucional de la Secretaria de las TIC el día 4 de mayo de 2023.   
</t>
    </r>
    <r>
      <rPr>
        <b/>
        <u/>
        <sz val="12"/>
        <rFont val="Arial"/>
        <family val="2"/>
      </rPr>
      <t>Tercer Monitoreo Mayo a Junio de 2023:</t>
    </r>
    <r>
      <rPr>
        <sz val="12"/>
        <rFont val="Arial"/>
        <family val="2"/>
      </rPr>
      <t xml:space="preserve"> Se realizó el 7 de julio de 2023, tal como registra el acta de comité técnico No. 03
</t>
    </r>
    <r>
      <rPr>
        <b/>
        <u/>
        <sz val="12"/>
        <rFont val="Arial"/>
        <family val="2"/>
      </rPr>
      <t>Cuarto Monitoreo Julio a Agosto de 2023:</t>
    </r>
    <r>
      <rPr>
        <sz val="12"/>
        <rFont val="Arial"/>
        <family val="2"/>
      </rPr>
      <t xml:space="preserve">   Se realizó el 1 de septiembre de 2023, tal como registra el acta de comité técnico No. 04 </t>
    </r>
  </si>
  <si>
    <t>Posibilidad de solicitud y/o recibimiento de davidas para filtrar información en beneficio propio y/o de un tercero.</t>
  </si>
  <si>
    <t xml:space="preserve">SI </t>
  </si>
  <si>
    <t xml:space="preserve">SI  </t>
  </si>
  <si>
    <r>
      <t>Se encuentra bien evaluada la solidez  del conjunto de controles, por lo tanto esta bien establecida la zona del</t>
    </r>
    <r>
      <rPr>
        <sz val="12"/>
        <rFont val="Arial"/>
        <family val="2"/>
      </rPr>
      <t xml:space="preserve"> riesgo. residual. </t>
    </r>
  </si>
  <si>
    <t xml:space="preserve">El control diseñado para atacar la causa del riesgo y prevenir su materialización, se encuentra documentado en el reglamento interno de los puntos vive digital. 
</t>
  </si>
  <si>
    <t>El control se encuentra bien diseñado, se aplica  y es efectivo,  contribuyendo al  cumplimiento del objetivo del proceso y evitando la materialización del riesgo. Así mismo,  se concluye que el  control esta presente y funcionando.</t>
  </si>
  <si>
    <t>Mantener la  cultura  de la aplicación del control.</t>
  </si>
  <si>
    <t>Deficiencia en la comunicación interna en el uso y manejo de la Infraestructura Física y Tecnológica de los Puntos Vive Digital (PVD).</t>
  </si>
  <si>
    <t>Se realizo una reunión con los administradores de los PVD para solicitar el manejo de los puntos vive digital, tema de inventario,  planificación de capacitaciones. (Evidencia  como soporte Planilla de asistencia  del 11 de abril del 2023).</t>
  </si>
  <si>
    <t>D4, D5, A4. Realizar denuncia a los entes que corresponda de acuerdo a la gravedad del incidente presentado.</t>
  </si>
  <si>
    <t>Registros definidos en el proceso de gestión de incidentes.</t>
  </si>
  <si>
    <t>Secretario de TIC.</t>
  </si>
  <si>
    <t>Cuando se materialice el riesgo</t>
  </si>
  <si>
    <t xml:space="preserve">Verificar que se encuentre correctamente evaluada la solidez del conjunto de controles para establecer la zona de riesgo residual  </t>
  </si>
  <si>
    <t>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</si>
  <si>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</si>
  <si>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</si>
  <si>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Rara vez </t>
  </si>
  <si>
    <t xml:space="preserve">Mayor </t>
  </si>
  <si>
    <t xml:space="preserve">ALTA </t>
  </si>
  <si>
    <t>Vincular personal competente, y suministrar capacitación al personal  que lo requiera para mejorar las competencias</t>
  </si>
  <si>
    <t>Acto administrativo, Resolución para otorgamiento de encargos o provisionalidades</t>
  </si>
  <si>
    <t xml:space="preserve">Director (a) Talento Humano </t>
  </si>
  <si>
    <t>EFICACIA: Índice de Cumplimiento                    A= (# de encargos otorgados bajo el cumplimiento de la normatividad/ # encargos otorgados)*100</t>
  </si>
  <si>
    <t>Durante el periodo evaluado no se presentaron encargos.
Para el periodo evaluado con corte 31 de Agosto la actividad no fue ejecutada, debido a que no se han presentado encargos, ni nombramientos en provisonalidad</t>
  </si>
  <si>
    <t>Una vez verificado los soportes y evidencias de la ejecución de la actividad este se dio cumplimiento y realizada la capacitación a diferentes secretarías. por lo tanto cumple al 0%.</t>
  </si>
  <si>
    <t>Comité de Riesgos fue creado, mediante Resolución No. 1010-0288 del 12 de marzo del 2019</t>
  </si>
  <si>
    <t>La Oficina de Control Interno constata que las de las actividades de control  no se encuentran establecidas mediante el  uso adecuado de la  herramienta DOFA y por lo tanto no  están  atacando   las  causas generadoras del riesgo. Los demás criterios del numeral 8 de la política no se evaluaron porque NO aplican   para  este riesgo como lo indica la Guía para la Administración del Riesgo y el Diseño de Controles en Entidades Públicas Versión 4.</t>
  </si>
  <si>
    <r>
      <t xml:space="preserve">Se evidenció realización de Reunión de seguimiento y monitoreo de los mapas de riesgos del proceso.
</t>
    </r>
    <r>
      <rPr>
        <b/>
        <u/>
        <sz val="12"/>
        <color theme="1"/>
        <rFont val="Arial"/>
        <family val="2"/>
      </rPr>
      <t>Enero- febrero:</t>
    </r>
    <r>
      <rPr>
        <sz val="12"/>
        <color theme="1"/>
        <rFont val="Arial"/>
        <family val="2"/>
      </rPr>
      <t xml:space="preserve">  Realizada el 6 de marzo del 2023, mediante Acta N° 001 de reunión ordinaria  del comité de evaluación, seguimiento y manejo de los riesgos de la secretaria Administrativa
</t>
    </r>
    <r>
      <rPr>
        <b/>
        <u/>
        <sz val="12"/>
        <color theme="1"/>
        <rFont val="Arial"/>
        <family val="2"/>
      </rPr>
      <t>Marzo-Abril:</t>
    </r>
    <r>
      <rPr>
        <sz val="12"/>
        <color theme="1"/>
        <rFont val="Arial"/>
        <family val="2"/>
      </rPr>
      <t xml:space="preserve"> Realizada el 3 de mayo del 2023, mediante Acta N° 002 de reunión ordinaria  del comité de evaluación, seguimiento y manejo de los riesgos de la secretaria Administrativa.
</t>
    </r>
    <r>
      <rPr>
        <b/>
        <u/>
        <sz val="12"/>
        <color theme="1"/>
        <rFont val="Arial"/>
        <family val="2"/>
      </rPr>
      <t xml:space="preserve">Mayo- junio: </t>
    </r>
    <r>
      <rPr>
        <sz val="12"/>
        <color theme="1"/>
        <rFont val="Arial"/>
        <family val="2"/>
      </rPr>
      <t xml:space="preserve">mediante acta No. 03 del 10 de julio de 2023, enviado a la Direcciòn de Fortalecimiento Institucional mediante correo de fecha 13 de julio de 2023.
</t>
    </r>
    <r>
      <rPr>
        <b/>
        <u/>
        <sz val="12"/>
        <color theme="1"/>
        <rFont val="Arial"/>
        <family val="2"/>
      </rPr>
      <t>Julio - agosto:</t>
    </r>
    <r>
      <rPr>
        <sz val="12"/>
        <color theme="1"/>
        <rFont val="Arial"/>
        <family val="2"/>
      </rPr>
      <t xml:space="preserve"> mediante acta No.04 del 04 de septembre de 2023. enviado a la Direcciòn de Fortalecimeinto Isntitucional mediante correo del 04 de septiembre de 2023.
</t>
    </r>
  </si>
  <si>
    <t xml:space="preserve">Durante el periodo evaluado no se materializo el riesgo </t>
  </si>
  <si>
    <t>Posibilidad de tener Investigaciones Disciplinarias, Penales y Fiscales por otorgar encargos y provisionalidades sin el cumplimiento de los requisitos según manual de funciones</t>
  </si>
  <si>
    <t xml:space="preserve">CORRUPCION </t>
  </si>
  <si>
    <t>El riesgo se encuentra  clasificado Conforme a la metodología de la guía para la administración del riesgo y diseño de controles en la entidades públicas versión 4,  con uso adecuado de la herramienta DOFA</t>
  </si>
  <si>
    <t>La evaluación de los controles en su solidez, encontrando que fue realizada correctamente, siendo coherente con los criterios establecidos por la Guía para la Administración de Riesgos Versión 4</t>
  </si>
  <si>
    <t>Los controles están presentes en el manual de inducción y reinducción: MAN-GH001
 versión 04 del 25/02/2022</t>
  </si>
  <si>
    <t xml:space="preserve">Mantener la cultura de aplicación del control,  no obstante, si en el evento de generarse cambio en el contexto estratégico del proceso (factores internos y externos),  se reitera que se presentan debilidades en la utilización de la herramienta DOFA, toda vez que se evidenció que la actividad del control no se encuentra identificada dentro de la matriz.
Por otra parte se reitera la recomendacion de dar claridad a la periodicidad de la actividad  y generarla de forma (mensual, anual, semestral.. etc.) y fortalecer el control con las evidencias. teniendo en cuenta esto se exhorta a los líderes de proceso a realizar la revisión de las observaciones de la oficina de control Interno y fortalecer los controles y herramientas de la identificación en pro del mejoramiento continuo.  
Otro aspecto, a resaltar es que no se evidenció el diligenciamiento de la matriz de gestión de eventos, debido a ello se recomienda realizar esta actividad e incluir todos los riesgos que se han materializado, dado que este se solicitará en el próximo seguimiento, esto en aras de dar cumplimiento a los lineamientos de la función pública.  </t>
  </si>
  <si>
    <t>Falta de apropiación a los valores y principios  establecidos en el  Código de Integridad y Buen Gobierno</t>
  </si>
  <si>
    <t>Socializar del Código de integridad y buen gobierno a través de procesos de inducción y reinducción</t>
  </si>
  <si>
    <t xml:space="preserve">Circulares </t>
  </si>
  <si>
    <t>Se evidenció, circular N° 001 del 4 de enero 2023,  enviado con el asunto de Calendario de socialización del Código de Integridad y Buen Gobierno, se evidenció el plan de atención al ciudadano cronograma de la actividades 2023 https://ibague.gov.co/portal/admin/archivos/publicaciones/2023/46848-DOC-20230131112142.pdf   y  en el rompetrafico el valor del mes.
Durante la evaluación del segundo cuatrimestre, se evidenció  la relización actividad de apoyo para fortalecer los valores a 37 servidores de movilidad y gobierno, adicionamelnte se evidenció la socialización la actividad de arbol del buen trato a 36 servidores de movilidad en el mes de  junio, por otra parte se evidenció circular N° 36 del 2 de junio del 2023, solicitando las declaraciones de bienes y rentas a todos los servidores, se evidenció Circular N° 37 de solicitud de bienes y rentas en el marco de la ley 2013 de 2019 y PEP para servidores de alta direccion,  se observó boletin en el mes de abril -junio 6. rompetrafico, se evidenció la publicación de 5 piezas graficas, Circular N° 44 del 30 de junio del 2023 socializar y reforzar el codigo de integridad. adicionalmente, se evidenció actividades apoyo para fortalecer los valores 20 servidores de  Secretaria de gobierno y ambiente y la socialización del arbol del buen trato a  10  servidores de la Secretaria de Desarrollo social.</t>
  </si>
  <si>
    <t>Una vez verificado los soportes y evidencias de la ejecución de la actividad este se dio cumplimiento y realizada la capacitación a diferentes secretarías. por lo tanto cumple al 100%.</t>
  </si>
  <si>
    <t xml:space="preserve">Las actividades de control se encuentran establecidas mediante el uso adecuado de la herramienta DOFA , y estan atacando las causas identificadas como generadoras del riesgo. No obstante, se reitera que las actividades y/o estrategias  deben estar de acuerdo a la Dofa determinada la estrategia para su mayor comprensión, como se establece en la DOFA. </t>
  </si>
  <si>
    <t xml:space="preserve">ACCION DE CONTINGENCIA </t>
  </si>
  <si>
    <t>Aplicación de la normatividad  regulada por la CNSC y el DAFP para las entidades públicas</t>
  </si>
  <si>
    <t>Memorandos u oficios remitidos a las autoridades correspondientes</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</si>
  <si>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</si>
  <si>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Posibilidad de tener Sanciones por parte de los entes de control, cuando se presenta un procesos contractual, legal o administrativo, por favorecer interes propios o a terceros con decisiones o actuaciones dentro de la Administración Municipal</t>
  </si>
  <si>
    <t>Falta de documentacion y socializacion del identificacion y declaracion de conflictos de intereses</t>
  </si>
  <si>
    <t xml:space="preserve">Menor </t>
  </si>
  <si>
    <t>BAJA</t>
  </si>
  <si>
    <t xml:space="preserve">D6 O10 Documentación actualizada frente a conflicto de intereses </t>
  </si>
  <si>
    <t xml:space="preserve">Índice de cumplimiento = (Actividades ejecutadas /Actividades programadas)*100.    
</t>
  </si>
  <si>
    <t xml:space="preserve">Durante los periodos evaluados I y II Cuatrimestre e la vigencia 2023, no se han presentado conflictos de intereses </t>
  </si>
  <si>
    <t xml:space="preserve">Las  acciones  formulada para fortalecer los controles y prevenir la materialización del riesgo se encuentra implementada en el  0%  </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</si>
  <si>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</si>
  <si>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Favorecer interés propios o a terceros con decisiones o actuaciones dentro de la Administración Municipal</t>
  </si>
  <si>
    <t>Teniendo en cuenta los criterios establecidos en la Guía para la Administración del Riesgo y el Diseño de Controles en Entidades Públicas, cumple con las características y  los cuatro criterios para que la descripción del riesgo y su clasificación sea de corrupción.</t>
  </si>
  <si>
    <t>S</t>
  </si>
  <si>
    <t>los controles están presentes el instructivo para el manejo y declaración de posibles casos de conflicto de intereses en la entidad: INS-GH-004 versión 01 del 05/08/2022</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</si>
  <si>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
  </si>
  <si>
    <t xml:space="preserve">Mantener la cultura de aplicación del control, no obstante, si en el evento de generarse cambio en el contexto estratégico del proceso (factores internos y externos),  se reitera que se presentan debilidades en la utilización de la herramienta DOFA, toda vez que se evidenció que la actividad del control no se encuentra identificada dentro de la matriz, adicionalmente, se debe dar claridad respecto a la periodicidad de la actividad y generarla de forma (mensual, anual, semestral.. etc.) y fortalecer el control con las evidencias. teniendo en cuenta esto se exhorta a los líderes de proceso a realizar la revisión de las observaciones de la oficina de control Interno y fortalecer los controles y herramientas de la identificación en pro del mejoramiento continuo.  
En segundo lugar, realizar revisión de la accion de contigencia y sua actividad de control dado que este no se no es acorde con el riesgo. y la actividad relacionada y ejecutada no corresponde a la actrividad de control. 
Otro aspecto a resaltar, es que no se evidenció el diligenciamiento de la matriz de gestión de eventos, debido a ello se recomienda realizar esta actividad e incluir todos los riesgos que se han materializado, dado que este se solicitará en el próximo seguimiento, esto en aras de dar cumplimiento a los lineamientos de la función pública.
Es importante tener en cuentas las observaciones dadas por la Oficina evaluadora, toda vez, que no se encuentran las correcciones y presentan los mismos inconvenientes. </t>
  </si>
  <si>
    <t xml:space="preserve">Prevalecer el interes particular en vez del comun en una situacion determinada </t>
  </si>
  <si>
    <t xml:space="preserve">Socialización del conflicto de interés </t>
  </si>
  <si>
    <t>Actas de reunión, formatos de declaración, matriz seguimiento</t>
  </si>
  <si>
    <t xml:space="preserve">Las  acciones  formulada para fortalecer los controles y prevenir la materialización del riesgo se encuentra implementada en el  100%  </t>
  </si>
  <si>
    <t xml:space="preserve">Si bien es cierto las causas generadoras del riesgo  se encuentran relacionadas en la herramienta DOFA, no se encuentra descrita la estrategia, que ataca la causa generadora del riesgo, por lo que se concluye que no se da aplicabilidad efectiva a la herramienta.  </t>
  </si>
  <si>
    <t>la actividad de control no se encuentra identificada en la herramienta y asociar la estrategia en la DOFA</t>
  </si>
  <si>
    <t>Vincular personal con conocimientos y experiencia que aporten al cumplimiento de las actividades propias del cargo y dependencia</t>
  </si>
  <si>
    <t>Actas de inducción/reinducción</t>
  </si>
  <si>
    <t>No se materializó el riesgo 
Se evidenció la realización de 1 jornada de inducción en el mes de julio y  otra en el mes de agosto y una jornada de reinducción en el mes de agosto</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</si>
  <si>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</si>
  <si>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</si>
  <si>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 xml:space="preserve">Posibilidad de solicitar y/o recibir dádivas para  retardar, agilizar u omitir un trámite o servicio en beneficio propio o de un tercero </t>
  </si>
  <si>
    <t>fallas en la cultura de la probidad (honradez)</t>
  </si>
  <si>
    <t>Probable</t>
  </si>
  <si>
    <t xml:space="preserve">Catastrófico </t>
  </si>
  <si>
    <t xml:space="preserve">EXTREMO </t>
  </si>
  <si>
    <t>D12 O4 Definir un plan de socialización y capacitación del código de integridad y buen gobierno para funcionarios de planta y contrato.</t>
  </si>
  <si>
    <t>Capacitaciones</t>
  </si>
  <si>
    <t>Secretario y directores</t>
  </si>
  <si>
    <t>1 vez al año</t>
  </si>
  <si>
    <t xml:space="preserve">Indicador de eficacia: 
Índice de cumplimiento = (Actividades ejecutadas /Actividades programadas)*100.    
</t>
  </si>
  <si>
    <t xml:space="preserve">Se evidenció envio de memorando de solicitud de capacitación a la Secretaria Administrativa mediante memorando N° 17539 del 4 de mayo, pero no se ha realizado la capacitación . A la fecha de evaluación, no se ha recibido respuesta, por lo tanto esta actividad de control no ha sido efectiva </t>
  </si>
  <si>
    <t xml:space="preserve">Durante el periodo evaluado las actividades programadas a realizar para fortalecer el control diseñado para prevenir la materialización del riesgo se encuentran ejecutadas en el 0% </t>
  </si>
  <si>
    <t>Mediante Resolución 2400- 000128 del 02 de marzo del 2022, por medio del cual se implementa actualización del comité de riesgos.</t>
  </si>
  <si>
    <t>La Oficina de Control Interno constata que las de las actividades de control se encuentran establecidas mediante el  uso adecuado de la  herramienta DOFA y el anexo 3, toda vez que este se encuentra adherido  a riesgos de corrupción asociados con tramites,  están  atacando   las  causas generadoras del riesgo. Los demás criterios del numeral 8 de la política no se evaluaron porque NO aplican   para  este riesgo como lo indica la Guía para la Administración del Riesgo y el Diseño de Controles en Entidades Públicas Versión 4., por lo tanto se uso efectivamente la herramienta del FORMATO: PRIORIZACIÓN DE CAUSAS DE  RIESGOS DE CORRUPCIÓN ASOCIADOS A TRÁMITES</t>
  </si>
  <si>
    <r>
      <t xml:space="preserve">Se evidenció realización de COMITÉ TECNICO
Monitoreo Mapas de Riego de Corrupción y de Gestión de la Secretaría de Movilidad
</t>
    </r>
    <r>
      <rPr>
        <b/>
        <u/>
        <sz val="12"/>
        <color theme="1"/>
        <rFont val="Arial"/>
        <family val="2"/>
      </rPr>
      <t>Enero - febrero:</t>
    </r>
    <r>
      <rPr>
        <sz val="12"/>
        <color theme="1"/>
        <rFont val="Arial"/>
        <family val="2"/>
      </rPr>
      <t xml:space="preserve">no se evidencio acta de seguimiento y monitoreo 
</t>
    </r>
    <r>
      <rPr>
        <b/>
        <u/>
        <sz val="12"/>
        <color theme="1"/>
        <rFont val="Arial"/>
        <family val="2"/>
      </rPr>
      <t>Marzo- Abril:</t>
    </r>
    <r>
      <rPr>
        <sz val="12"/>
        <color theme="1"/>
        <rFont val="Arial"/>
        <family val="2"/>
      </rPr>
      <t xml:space="preserve"> se evidencio acta N° 01 del 4 de mayo del 2023 
Matyo a Junio: se evidencioó que se realizó el 6 de julio del 2023, mediante Acta N° 03
</t>
    </r>
    <r>
      <rPr>
        <b/>
        <u/>
        <sz val="12"/>
        <color theme="1"/>
        <rFont val="Arial"/>
        <family val="2"/>
      </rPr>
      <t>Julio a Agosto</t>
    </r>
    <r>
      <rPr>
        <sz val="12"/>
        <color theme="1"/>
        <rFont val="Arial"/>
        <family val="2"/>
      </rPr>
      <t>: Se realizó 6 de septiembre del 2023, mediante Acta N° 4</t>
    </r>
  </si>
  <si>
    <t>No se materializó el riesgo</t>
  </si>
  <si>
    <t xml:space="preserve">Se encuentra bien evaluada la solidez  del conjunto de controles, por lo tanto esta bien establecida la zona del riesgo. residual. </t>
  </si>
  <si>
    <t xml:space="preserve">No se encuentran inmersos el los procedimientos ni manuales asociados al proceso </t>
  </si>
  <si>
    <t>El control cumple los criterios, pero no es coherente para atacar la causa generadora del riesgo,.</t>
  </si>
  <si>
    <t xml:space="preserve">Se reitera la necesidad de que los controles se documenten en los procedimientos , manuales o guías del proceso. 
Revisar y actualizar el mapa de riesgos, teniendo en cuenta las observaciones realizadas por la Oficina de Control Interno y hacer un buen uso de  la metodología establecida en la guía de riesgos para la priorización de las causas. de acuerdo a que l actividad de control  de la capacitación, no ha sido efectiva se recomienda, realizar un nuevo analisis de causas y una nueva estrategia, encaminada al cumplimiento y mitigación de riesgo. se recomienda realizar el cambio de los responsables siendo especificos en quien ejerce el control. 
</t>
  </si>
  <si>
    <t>Dificultad para la ejecución de trámite soportados con el uso de herramientas tecnológicas que previenen las acciones presenciales</t>
  </si>
  <si>
    <t>F4A8 Incrementar al 20% los tramites totalmente en línea</t>
  </si>
  <si>
    <t xml:space="preserve">Desarrollo trámites en línea </t>
  </si>
  <si>
    <t xml:space="preserve">Indicador de eficacia: 
índice de cumplimiento = (Actividades ejecutadas /Actividades programadas)*100.    
</t>
  </si>
  <si>
    <t xml:space="preserve">En el momento se tiene programado el tràmite en linea de la EXPEDICION DE CERTIFICADO DE LIBERTAD Y TRADICION; para lo cual, se ha realizado reunion con el Ingeniero Critian Rojo de la Plataforma  Moviliza, quien apoyo para el desarrollo de este proceso, nos expresa que se estan realizando ajustes  para que en el momento que el usuario realice el pago por pse, el mismo sistema se encargue de generar el Certificado de Libertad y Tradiciòn y lo envie al correo electronico registrado por el usuario; de esta manera se reducen los tiempos y reproceesos en la Secretaria de Movilidad.    Una vez, se tenga definido lo anterior, los encargados en el tema del àrea de sistems y financiera, diligencian los formatos remitidos por Planeaciòn para que sea aprobada la ejecuciòn del tràmite y poder solicitar a las TIC el link para pago en la pagina dde la Alcaldia Municipal de Ibaguè.  No se ha efectuado la actividad , debido a que se encuentra en la etapa de desarrollo,. para el periodo de evaluación en  mes de junio se evidencio solicitud a la Plataforma MOVILIZA, que en el proceso pago del Boton PSE del certificado de tradición, se genere automaticamente y sea enviado al correo electronico al usuario que lo solicita, donde responde , el 5 de septiembre que este desarrollo o cambio requiere un costo adicional, donde encuentra en este momento en estudio para su autorización. </t>
  </si>
  <si>
    <t xml:space="preserve">Durante el periodo evaluado las actividades programadas a realizar para fortalecer el control diseñado para prevenir la materialización del riesgo se encuentran ejecutadas en el 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</si>
  <si>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</si>
  <si>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 xml:space="preserve">El control cumple los criterios, pero no es coherente para atacar la causa generadora del riesgo, en razón a que el control indicado seria los que se  encuentra establecido en la hoja de vida de los trámites propensos a riesgos de corrupción, asociados a los criterios establecidos  y validados por quien emite  la respuesta al requerimiento del ciudadano.  </t>
  </si>
  <si>
    <t>Falta de mecanismos de control sobre los tramitadores que orientan al cliente y saturan las oficinas</t>
  </si>
  <si>
    <t>F5A18 Actualización de los documentos del proceso de Gestion De Transito y la Movilidad según necesidad</t>
  </si>
  <si>
    <t>Documentos Publicados</t>
  </si>
  <si>
    <t>Secretario y Directores</t>
  </si>
  <si>
    <t xml:space="preserve">Se solicito mesa de trabajo presencial con la Direcciòn de Fortalecimiento Institucional, a traves del memorando Nº 2410-014628 del 17 de abril de 2023.  Dicha mesa de trabajo, se realizo en las instalaciones de la Secretaria de Movilidad el 26 de abril de 2023, quedando unos compromisos por parte de la Dirección de  Fortalecimiento Institucional para capacitaciòn y asesoria en la elaboraciòn de la documentaciòn que se requiere en el Proceso de Gestiòn del Transito y la Movilidad, segun plan de mejoramiento inscrito con Control Interno.
El 05/05/2023 se realizò mesa de trabajo con Fortalecimiento Institucional, donde brindaron asesoria para llevar a cabo la actualizaciòn de la documentacion  necesaria y solicitada por control interno en el plan de mejoramiento para el proceso de Gestion del Transito y la Movilidad.                                                                                                                                                                                       Asi mismo,en el mes de mayo se programaron jornadas laborales con apoyo de funcionarios y contratistas de la Direcciònn de Tramites y Servicios para dar inicio a la documentacion en procedimientos de  tramites ofertados por la Secretaria de Movilidad                                                                                                                                                Para el 15/06/2023 fue aprobado el Protocolo PRT-GTM-001 Utilizacion de los Equipos Alcohosensores , el cual fue socializado al Cuerpo de Agentes a traves de la circular Nº 2400-000004. El protocolo mencionado, se encuentra publicado en la pagina de la alcaldia www.ibague.gov.co .
El 15/06/2023 a traves de memorando  N° 024596 se solicita a Gestión Documental  la aprobacion de los nuevos formatos del Proceso Gestión del Transito y la Movilidad.
En comité  virtual de Gesión Documental del 08/08/20223, se presentan los nuevos  formatos diseñados del Proceso Gestión del Transito y la Movilidad, para su respectiva aprobación . Los cuales, no se permitieron ser socializados en su totalidad por la lider del proceso y solicito una mesa alterna con Control Interno, ya que estos formatos surgieron de una auditoria de control interno del año 2022.                                                                                                                                         Se solicita mesa de trabajo presencial a Control Interno a traves de Memorando N° 03352 del 9 de agosto de 2023, para dar continuidad en la aprobación de formatos con gestion docuemental                                                                                           El 25/08/2023 se realiza mesa de trabajo alterna con control interno y gestión docuemental, donde se socializa y se fundamenta la necesidad en la aprobación de los nuevos formatos del Proceso Gestión del Transito y la Movilidad para tener una mayor trazabilidad en el prestamo de expeientes vehiculares y mayor control en la entrega de licencias de conducción, transito y placas.                                                      Se socializa a traves de circular N° 00009 del 31 de agosto de 2023  la actualización del Formato FOR -03- PRO- GTM-01 Radicación de Trámites del Proceso: Gestión del Tránsito y la Movilidad, para que sea tenido en cuenta en la actividad laborar que se desarrolla a diario desde la ventanilla de la Secretaria de Movilidad.
</t>
  </si>
  <si>
    <t xml:space="preserve">Durante el periodo evaluado las actividades programadas a realizar para fortalecer el control diseñado para prevenir la materialización del riesgo se encuentran ejecutadas en el 100%.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</si>
  <si>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</si>
  <si>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 xml:space="preserve">Se materializó el riesgo el cual se encuentra en el informe defiitivo de la aditoría interna realizada en la vigencia 2022 y se genenraron las acciones de mejora </t>
  </si>
  <si>
    <t xml:space="preserve">El control cumple los criterios, pero no es coherente para atacar la causa generadora del riesgo, teniendo en cuenta la complejidad del proceso y los cambios tecnológico y de tramites que se realizan con el uso de las plataformas tecnológicas. </t>
  </si>
  <si>
    <t>D12 A4A5Denuncias y apertura de procesos según el caso</t>
  </si>
  <si>
    <t xml:space="preserve">Procesos Instaurados </t>
  </si>
  <si>
    <t>Se evidenció, queja en el mes de febrero de 2023 contra un agente de transito. Dicha informaciòn se remitio al cuerpo de agentes y control disciplinario a traves del correo electronico de asuntos juridicos el 13 de febrero del 2023</t>
  </si>
  <si>
    <t xml:space="preserve">Se materializó el riesgo  y fue remitido a las dependencias pertinentes de realizar las gestiones disciplinarias. </t>
  </si>
  <si>
    <t>El control cumple los criterios, pero no es coherente para atacar la causa generadora del riesgo, toda vez que este ya se materializó.</t>
  </si>
  <si>
    <r>
      <t xml:space="preserve">PROCESO: </t>
    </r>
    <r>
      <rPr>
        <sz val="12"/>
        <color theme="1"/>
        <rFont val="Arial"/>
        <family val="2"/>
      </rPr>
      <t>GESTION DE LA PARTICIPACION CIUDADANA</t>
    </r>
    <r>
      <rPr>
        <b/>
        <sz val="12"/>
        <color theme="1"/>
        <rFont val="Arial"/>
        <family val="2"/>
      </rPr>
      <t xml:space="preserve">
OBJETIVO: </t>
    </r>
    <r>
      <rPr>
        <sz val="12"/>
        <color theme="1"/>
        <rFont val="Arial"/>
        <family val="2"/>
      </rPr>
      <t xml:space="preserve">FORMULAR, IMPLEMENTAR Y HACER SEGUIMIENTO CONTINUO A POLÍTICAS, PLANES, PROGRAMAS, PROYECTOS Y ESTRATEGIAS ENCAMINADOS A PROMOVER Y FORTALECER LA PARTICIPACIÓN CIUDADANA EN EL MARCO DE LA ÉTICA PUBLICA EN EL MUNICIPIO DE IBAGUÉ. 
</t>
    </r>
    <r>
      <rPr>
        <b/>
        <sz val="12"/>
        <color theme="1"/>
        <rFont val="Arial"/>
        <family val="2"/>
      </rPr>
      <t xml:space="preserve">
</t>
    </r>
  </si>
  <si>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</si>
  <si>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</si>
  <si>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Rara vez</t>
  </si>
  <si>
    <t>ALTA</t>
  </si>
  <si>
    <t>F2,F4- A2 Realizar muestreo aleatoria a los tramites y actos administrativos para validar el cumplimiento de los requisitos legales</t>
  </si>
  <si>
    <t xml:space="preserve">Actas de monitoreo </t>
  </si>
  <si>
    <t>PROFESIONAL ESPECIALIZADO</t>
  </si>
  <si>
    <t>BIMESTRAL</t>
  </si>
  <si>
    <r>
      <rPr>
        <b/>
        <sz val="12"/>
        <rFont val="Arial"/>
        <family val="2"/>
      </rPr>
      <t>EFICACIA:</t>
    </r>
    <r>
      <rPr>
        <sz val="12"/>
        <rFont val="Arial"/>
        <family val="2"/>
      </rPr>
      <t xml:space="preserve"> Indice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</si>
  <si>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 xml:space="preserve">Se evidencia dos actas: 
1. Acta No. 1 del 23 de febrero del 2023 con tema seguimiento mapa de riesgos con evidencia fotografica y dos listas de chequeo, una con mes de enero y feberero del 2023 y  lista de asistencia.,con el muestro realizado. 
2. Acta No 2 de marzo y abril con fecha abril 27  del 2023 , realización del monitoreo de la muestra, con registro fotografico de las resoluciones de la muestra.
3, Acta N° 03 del 29 de junio del 2023 realización del monitoreo de la muestra, con registro fotografico de las resoluciones de la muestra.
4,Acta N° 004, del 31 de agosto del 2023 realización del monitoreo de la muestra, con registro fotografico de las resoluciones de la muestra. con lista de chequeo </t>
  </si>
  <si>
    <r>
      <t xml:space="preserve">Durante el periodo evaluado las actividades de control formuladas para fortalecer los controles diseñados para atacar las causas generadoras del riesgo y prevenir la materialziación del riesgo, se encuentran implementada  en un  </t>
    </r>
    <r>
      <rPr>
        <b/>
        <sz val="12"/>
        <rFont val="Arial"/>
        <family val="2"/>
      </rPr>
      <t>66,66%.</t>
    </r>
  </si>
  <si>
    <r>
      <t xml:space="preserve">Durante el periodo evaluado se realizaron oportunamente dos (2) monitoreos: 
                                                                                                            </t>
    </r>
    <r>
      <rPr>
        <b/>
        <u/>
        <sz val="12"/>
        <rFont val="Arial"/>
        <family val="2"/>
      </rPr>
      <t>Primer monitoreo  Enero  a Febrero de 2023:</t>
    </r>
    <r>
      <rPr>
        <sz val="12"/>
        <rFont val="Arial"/>
        <family val="2"/>
      </rPr>
      <t xml:space="preserve">   Se realizó el 23 de febrero  de 2023, tal como registra el acta de comité técnico No.01 y se envía el reporte del monitoreo al seguimiento del mapa riesgos del proceso evaluado a la Dirección de Fortalecimiento institucional el día 7 de marzo  de 2023.
                                                                                   </t>
    </r>
    <r>
      <rPr>
        <b/>
        <u/>
        <sz val="12"/>
        <rFont val="Arial"/>
        <family val="2"/>
      </rPr>
      <t>Segundo Monitoreo  Marzo a Abril</t>
    </r>
    <r>
      <rPr>
        <sz val="12"/>
        <rFont val="Arial"/>
        <family val="2"/>
      </rPr>
      <t xml:space="preserve"> de 2023: Se realizó el 27 de abril de mayo de 2023, tal como registra el acta de comité técnico No. 02 se envía el reporte del monitoreo al seguimiento del mapa riesgos del proceso evaluado a la Dirección de Fortalecimiento institucional  el día 10 de mayo de 2023.   
</t>
    </r>
    <r>
      <rPr>
        <b/>
        <u/>
        <sz val="12"/>
        <rFont val="Arial"/>
        <family val="2"/>
      </rPr>
      <t>Tercer Monitoreo Mayo a Junio de 2023:</t>
    </r>
    <r>
      <rPr>
        <sz val="12"/>
        <rFont val="Arial"/>
        <family val="2"/>
      </rPr>
      <t xml:space="preserve"> Se realizó el 29 de junio 2023, tal como registra el acta de comité técnico No. 03 se envía el reporte del monitoreo al seguimiento del mapa riesgos del proceso evaluado a la Dirección de Fortalecimiento institucional  el día 7 de julio de  de 2023.   
</t>
    </r>
    <r>
      <rPr>
        <b/>
        <u/>
        <sz val="12"/>
        <rFont val="Arial"/>
        <family val="2"/>
      </rPr>
      <t>Cuarto Monitoreo Julio a Agosto de 2023:</t>
    </r>
    <r>
      <rPr>
        <sz val="12"/>
        <rFont val="Arial"/>
        <family val="2"/>
      </rPr>
      <t xml:space="preserve">   Se realizó el 31 de agosto de 2023, tal como registra el acta de comité técnico No. 04, se envía el reporte del monitoreo al seguimiento del mapa riesgos del proceso evaluado a la Dirección de Fortalecimiento institucional  el día 5 de septiembre del 2023.    </t>
    </r>
  </si>
  <si>
    <t>Se encuentra documentado en la caracterización del proceso Código: CAR-GPA-001</t>
  </si>
  <si>
    <t xml:space="preserve">Mantener la  cultura  de la aplicación del control. Adicionalmente en la matriz de riesgo se debe describir que puede suceder si se materializa el riesgo. </t>
  </si>
  <si>
    <t>Todas las fases de ejecución de los trámites no están soportadas con el uso de herramientas tecnológicas que previenen las acciones presenciales</t>
  </si>
  <si>
    <t>D11 - O2 Realizar racionalización tecnologica de dos trámites de la dirección de participación ciudadana</t>
  </si>
  <si>
    <t xml:space="preserve">Trámites racionalizados: Acta </t>
  </si>
  <si>
    <t xml:space="preserve">DIRECTOR </t>
  </si>
  <si>
    <t>ANUAL</t>
  </si>
  <si>
    <r>
      <rPr>
        <b/>
        <sz val="12"/>
        <rFont val="Arial"/>
        <family val="2"/>
      </rPr>
      <t>EFICACIA:</t>
    </r>
    <r>
      <rPr>
        <sz val="12"/>
        <rFont val="Arial"/>
        <family val="2"/>
      </rPr>
      <t xml:space="preserve"> Indice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</si>
  <si>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Para el periodo evaluado correspondiente de enero a abril del año 2023  no se ejecuto la actividad de control establecida porque  se encuentra dentro de la vigencia. Para el segundo cuatrimestre se evidenció Acta N° 1 del 21 de febrero del 2023, donde se realizó mesa de trabajo con la secretaria de las TYTic, para el desarrollo tecnologico para racionalizar tramites,  se efectuó otra reunion con las secretarias de las Tic, para Actualizar las hojas de vida de lops tramites Acta N° 02 del 21 de Marz del 2023, el 21 de abril del 2023 se realizo otra reunion revision de compromiso de actualización, Acta N° 4 del 16 de mayo del 2023, se determina los tramites a automatizar. 
Actualmente se encuentra en fases de prueba en la plataforma  mediante Acta N° 5 del 9 de agosto del 2023. 
Esta Actividad esta dentro de los terminos de ejecución, estando en la espera de finalizarla en el mes de diciembre del 2023.</t>
  </si>
  <si>
    <r>
      <t xml:space="preserve">Durante el periodo evaluado las actividades de control formuladas para fortalecer los controles diseñados para atacar las causas generadoras del riesgo y prevenir la materialziación del riesgo, se encuentran implementada  en un  </t>
    </r>
    <r>
      <rPr>
        <b/>
        <sz val="12"/>
        <rFont val="Arial"/>
        <family val="2"/>
      </rPr>
      <t>10%.</t>
    </r>
  </si>
  <si>
    <t>D8- A1, A3 Realizar reporte a la oficina de control interno, Secretaría de Planeación y a los entes de control en caso de materialización de riesgo y actualizar el mapa de riesgo de corrupción</t>
  </si>
  <si>
    <t xml:space="preserve">NO SE HA MATERIALIZADO EL RIESGO </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</si>
  <si>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</si>
  <si>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</si>
  <si>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</si>
  <si>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</si>
  <si>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fotográfico y/o piezas de convocatoria y/o solicitud de las partes interesadas</t>
  </si>
  <si>
    <t>Secretario Desarrollo económico y Secretario de agricultura y desarrollo rural</t>
  </si>
  <si>
    <t xml:space="preserve">Semestralmente selección de beneficiarios. </t>
  </si>
  <si>
    <t xml:space="preserve">(#beneficiarios que cumplen los requisitos / #beneficiarios)X100 </t>
  </si>
  <si>
    <r>
      <t>SECRETARIA DE AGRICULTURA Y DESARROLLO RURAL: 
1. Mercados Campesinos Se evidencia Banner  que se llevo a cabo el 14 de abril del 2023, con evidencia  de listado de asistencia  y ficha de ingresos por venta de mercados campesinos - Formato FOR-08-PRO-GDE-02 que se realiza semanalmente.
2.Entrega de Material Vegetal, se evidencia que se realiza a través del vivero municipal , formato de solicitud de los usuarios FOR-17-PRO-GDE-03y formato de acta de entrega FOR-19-PRO-GDE-01. Según solicitud y disponibilidades material vegetal.
SECRETARIA DE  DESARROLLO ECONOMICO:
1. Programa Propiedad Industrial para Emprendedores , desde el 27 de febrero al 20 de abril del 2022, pieza publicitaria, informe, listado de participantes, evidencia fotográfica.
2. Vitrina Turística - misión comercial el 23 de febrero del 2023- Anato realizado el 11 al 14 de; se evidencia convocatoria, Excel con los seleccionados, evidencia fotográfica.
Secretaria de Desarrollo económico: Banner Feria Artesanía y tradición, Banner Convocatoria de programa de mejoramiento y sostificacion de la oferta turística con acta No. 001 del 22 de junio del 2023 con evidencia fotográfica y listado de asistencia.
SECRETARIA DE  DESARROLLO ECONOMICO: pendiente.</t>
    </r>
    <r>
      <rPr>
        <sz val="10"/>
        <color rgb="FFFF0000"/>
        <rFont val="Arial"/>
        <family val="2"/>
      </rPr>
      <t xml:space="preserve">
</t>
    </r>
  </si>
  <si>
    <t xml:space="preserve">100%
</t>
  </si>
  <si>
    <t xml:space="preserve">Durante el periodo evaluado las actividades programadas a realizar para fortalecer el control diseñado para prevenir la materialización del riesgo se encuentran ejecutadas en el 100%.
</t>
  </si>
  <si>
    <t>RESOLUCION 109008 DEL 13 MARZO DEL 2019</t>
  </si>
  <si>
    <t>a) No Aplica. 
B) No Aplica.
C)Si se hizo uso   de la Matriz Dofa en aplicación del anexo 5 de la guía
D) No aplica.</t>
  </si>
  <si>
    <t>Durante el periodo   la jefe de la Oficina de Control  Interno, socializó en el  Comité de Coordinación de Control Interno los resultados  de seguimiento al cumplimiento  de la política de riesgos. 
La evidencia reposa en:
Acta No. 01 del 12 de abril del 2023 
Acta No. 02 del 28 de julio del 2023</t>
  </si>
  <si>
    <r>
      <t xml:space="preserve">Se evidencia que durante el periodo evaluado la primera línea de defensa se realizo monitoreo bimestral así:
</t>
    </r>
    <r>
      <rPr>
        <b/>
        <sz val="10"/>
        <color theme="1"/>
        <rFont val="Arial"/>
        <family val="2"/>
      </rPr>
      <t>Enero A Febrero:</t>
    </r>
    <r>
      <rPr>
        <sz val="10"/>
        <color theme="1"/>
        <rFont val="Arial"/>
        <family val="2"/>
      </rPr>
      <t xml:space="preserve">
El 6 de marzo por correo institucional acompañado de las actas 3 y 4 de febrero 28 del 2023.
</t>
    </r>
    <r>
      <rPr>
        <b/>
        <sz val="10"/>
        <color theme="1"/>
        <rFont val="Arial"/>
        <family val="2"/>
      </rPr>
      <t>Marzo A Abril</t>
    </r>
    <r>
      <rPr>
        <sz val="10"/>
        <color theme="1"/>
        <rFont val="Arial"/>
        <family val="2"/>
      </rPr>
      <t xml:space="preserve">:
El día 4 de mayo por correo institucional actas 5 y 6 de 2 de mayo del 2023.
</t>
    </r>
    <r>
      <rPr>
        <b/>
        <sz val="10"/>
        <color theme="1"/>
        <rFont val="Arial"/>
        <family val="2"/>
      </rPr>
      <t>Mayo A Junio</t>
    </r>
    <r>
      <rPr>
        <sz val="10"/>
        <color theme="1"/>
        <rFont val="Arial"/>
        <family val="2"/>
      </rPr>
      <t xml:space="preserve">:
Acta 07 del 14 de julio del 2023.
</t>
    </r>
    <r>
      <rPr>
        <b/>
        <sz val="10"/>
        <color theme="1"/>
        <rFont val="Arial"/>
        <family val="2"/>
      </rPr>
      <t xml:space="preserve">Julio A Agosto:
</t>
    </r>
    <r>
      <rPr>
        <sz val="10"/>
        <color theme="1"/>
        <rFont val="Arial"/>
        <family val="2"/>
      </rPr>
      <t>Acta 09 del 1 de septiembre del 2023.</t>
    </r>
  </si>
  <si>
    <t xml:space="preserve">No se materializo el Riesgo.
</t>
  </si>
  <si>
    <t>PROBABILIDAD QUE SE GENERE TRAFICO DE INFLUENCIA PARA SELECCIÓN DE BENEFICIARIOS QUE NO CUMPLAN LOS REQUISITOS ESTABLECIDOS</t>
  </si>
  <si>
    <t>El riesgo se encuentra  clasificado conforme a la metodología de la guía para la administración del riesgo y diseño de controles en la entidades públicas versión 4.  
2.Se evidencia uso adecuado de la herramienta DOFA.</t>
  </si>
  <si>
    <t xml:space="preserve">Se encuentra bien evaluada la solidez  del conjunto de controles, por lo tanto esta bien establecida la zona del riesgo residual. 
</t>
  </si>
  <si>
    <t>El control se encuentra documentado en :
-Instructivo para la producción y suministro de material vegetal.
-Instructivo participación en eventos, ferias y misiones comerciales.
-Instructivo de capacitaciones.
Instructivo Estrategias para la gestión de microcréditos de fortalecimiento empresarial.</t>
  </si>
  <si>
    <t xml:space="preserve">El control se encuentra bien diseñado, se aplica  y es efectivo,  contribuyendo al  cumplimiento del objetivo del proceso y evitando la materialización del riesgo. Así mismo,  se concluye que el  control esta presente y funcionando.
</t>
  </si>
  <si>
    <t>Mantener la cultura de aplicación del control, sin embargo, si se generan  cambios en el contexto estratégico del proceso (factores internos y externos),  se recomienda analizar si se continúan aplicando  el mismo control. 
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t>
  </si>
  <si>
    <t>D4-O10 EL PERSONAL ADSCRIITO AL PROCESO DE  GESTION DEL DESARROLLO ECONÓMICO Y LA COMPETITIVIDAD SE DEBE CAPACITAR Y RETROALIMENTAR CONSTANTEMENTE EN LAS ACTIVIDADES PROPIAS DEL CUMPLIMIENTO DEL PLAN DE  DESARROLLO, ACTUALIZACION DE LOS INSTRUMENTOS DE PLANEACION Y TODO LO CONCERNIENTE AL MANEJO DE LAS HERRAMIENTAS DEL SIGAMI</t>
  </si>
  <si>
    <t>Acta de reunión, circular, lista de asistencia y/o registro fotográfico</t>
  </si>
  <si>
    <t>Semestralmente</t>
  </si>
  <si>
    <t xml:space="preserve">(#socializaciones cumplidas / #socializaciones programadas)X100 </t>
  </si>
  <si>
    <t>Secretaria de Agricultura y Desarrollo Rural: 1.  acta 001 del 3 de enero del 2023- Comités técnicos, avances del plan de desarrollo con planilla de asistencia. Acta No. 2 del 12 de enero del 23. se evidencia compromisos del acta anterior, vías terciarias, y quedan mas compromisos.  Acta No. 003 de fecha del 18 de enero del 2023 con tema revisar compromisos anteriores y CMDR consejo municipal de  desarrollo municipal donde se estableció presupuesto.  ACTA 4 del 17 de abril del 2023 donde se revisaron mitad del plan de desarrollo con su avance y su estado.
SECRETARIA DE DESARROLO ECONOMICO: 1, Acta del 27 de enero del 2023 se socializo el plan de desarrollo con compromiso de labores a cada funcionario de planta,  lista de asistencia.  Acta 6 de febrero del 2023 donde continúen en la revisión del acta anterior y se evidencia listado de asistencia.
Secretaria de Desarrollo Económico: Acta 02 socialización sigami con fecha 31 de agosto del 2023 con , acta 03 comité técnicos del 31 de agosto del 2023 con evidencia fotográfica y listado de asistencia, Secretaria de Agricultura y Desarrollo Rural: Acta de comité técnico #006 del 01 de Agosto del 2023  con asunto seguimiento Plan de Desarrollo.</t>
  </si>
  <si>
    <t>D2,A2: DENUNCIAR ACTOS DE CORRUPCION FRENTE A LOS ENTES COMPETENTES Y TOMAR LAS MEDIDAS LEGALES CORRESPONDIENTES A LA SITUACION QUE SE EVIDENCIE.</t>
  </si>
  <si>
    <t>Documentos de la denuncias presentadas</t>
  </si>
  <si>
    <t>(#de procesos que generaron trafico de influencias en la selección de beneficiarios)</t>
  </si>
  <si>
    <r>
      <t xml:space="preserve">Numeral  8. Lineamientos:   a). </t>
    </r>
    <r>
      <rPr>
        <sz val="10"/>
        <color indexed="8"/>
        <rFont val="Arial"/>
        <family val="2"/>
      </rPr>
      <t xml:space="preserve">Si el   riesgo de Corrupción esta asociado a un trámite, determine  si el riesgo  se encuentra   documentado siguiendo loa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r>
  </si>
  <si>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</si>
  <si>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 xml:space="preserve">Mediante capacitación( 1)  socializar y aplicar Código de Integridad y Buen Gobierno entre los funcionarios  de la Secretaría de Educación </t>
  </si>
  <si>
    <t xml:space="preserve">Planillas de asistencia de socialización  </t>
  </si>
  <si>
    <t>Dirección Administrativa y Financiera</t>
  </si>
  <si>
    <t>01/01/2023 - 31/12/2023</t>
  </si>
  <si>
    <t>índice de cumplimiento=(Actividades Ejecutadas/Actividades programadas)*100</t>
  </si>
  <si>
    <t>Se evidencia una  capacitación mediante memorando 035699 de agosto 22 de 2023, socialización de valores código de identidad y bien gobierno; presentan lista de asistencia y evidencia fotográfica.</t>
  </si>
  <si>
    <t>Resolución No.  000966 del 27 de Marzo de 2019</t>
  </si>
  <si>
    <t>a)aplica. Se evidencia hoja denominada anexo 3 n el mapa de riesgos del proceso donde identifican paso a paso el riesgo de corrupción relacionado con los trámites de acuerdo a la metodología del DAFP
B) no aplica.
C) Si se hizo uso   de la Matriz Dofa en aplicación del anexo 5 de la guía
D) No aplica.</t>
  </si>
  <si>
    <t>Se evidencia que durante el periodo evaluado la primera línea de defensa se realizo monitoreo bimestral así:
ENERO-FEBRERO
1Acta No. 001 del 16 de marzo del 2023 correspondiente a los meses de enviado por correo institucional el día 17 de marzo del 2023.
MARZO-ABRIL
Acta No. 002 del 4 de mayo del 2023 correspondiente a los meses de marzo y abril del 2023, enviado por correo institucional el día 5 de mayo del 2023.
MAYO-JUNIO
Acta No. 03 del 4 de julio del 2023.
JULIO-AGOSTO
Acta No. 04 del 4 de septiembre del 2023.</t>
  </si>
  <si>
    <t>Posibilidad de la utilización del cargo, para favorecer a un tercero en la realización de un tramite</t>
  </si>
  <si>
    <t xml:space="preserve">Se encuentra bien evaluada la solidez  del conjunto de controles, por lo tanto esta bien establecida la zona del riesgo residual. </t>
  </si>
  <si>
    <t>Actualmente se encuentra en la caracterización del proceso.</t>
  </si>
  <si>
    <t xml:space="preserve">Tener en  encuentra la  Guía para la Administración del riesgo y el Diseño de controles en entidades públicas Versión 4 del Departamento Administrativo de la Función Pública - numeral  3.2.2 valoración de controles - diseño de controles. 
</t>
  </si>
  <si>
    <t>Mantener la cultura de aplicación del control, sin embargo, si se generan  cambios en el contexto estratégico del proceso (factores internos y externos),  se recomienda analizar si se continúan aplicando  el mismo control.  
Se recomienda pedir mesa de trabajo con la Secretaria de Planeación – Dirección del Fortalecimiento Institucional para la asesoría del diligenciamiento de la matriz de Gestión de Eventos donde se incluyen todos los riesgos que se han materializado; Para este seguimiento no se evidencio el diligenciamiento de esta. Para el próximo seguimiento se solicitará;  esto en aras de dar cumplimiento a los lineamientos de la función pública.</t>
  </si>
  <si>
    <t xml:space="preserve">Verificaciones y socializaciones semestrales , al sistema de información SAC, sobre cumplimiento de tiempos en  ejecución del trámite  para detectar posibles anomalías y determinando el cumplimiento a los términos establecidos por la Ley.  </t>
  </si>
  <si>
    <t>Informe y socialización del mismo por medio electrónico</t>
  </si>
  <si>
    <t xml:space="preserve">Coordinador del SAC </t>
  </si>
  <si>
    <t>01/01/2023 a 31/12/2023</t>
  </si>
  <si>
    <t>Para el periodo evaluado correspondiente de enero a agosto del 2023  se evidencia informe reporte primer semestre información denegada de enero a junio del 2023 con datos estadísticos.</t>
  </si>
  <si>
    <t>Documento donde se soporte la comunicación el inicio de investigación  o su remisión para tal efecto.</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</si>
  <si>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</si>
  <si>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Posibilidad de recibir o solicitar cualquier dádiva o beneficio a nombre propio o de terceros permitiendo el vencimiento, dilatación de términos o incumplimiento de los requisitos de ley en los procesos y/o tramites a cargo</t>
  </si>
  <si>
    <t xml:space="preserve">Fallas en la cultura de la probidad </t>
  </si>
  <si>
    <t>CATASTROFICO</t>
  </si>
  <si>
    <t>D3, O5. Promover que al menos el 80% del personal de planta y contratistas de la secretaria de gobierno, realicen el curso de transparencia</t>
  </si>
  <si>
    <t xml:space="preserve">MEMORANDO DE SOLICITUD DE REALIZACION DEL CURSO A LAS DIRECCIONES Y DESPACHO </t>
  </si>
  <si>
    <t>Secretario y/o directores y supervisores</t>
  </si>
  <si>
    <t>Índice de cumplimiento = ((No. de informes realizados / No. De informes programados)*100)</t>
  </si>
  <si>
    <r>
      <t xml:space="preserve">Se evidencia 
</t>
    </r>
    <r>
      <rPr>
        <b/>
        <sz val="10"/>
        <color theme="1"/>
        <rFont val="Arial"/>
        <family val="2"/>
      </rPr>
      <t>SEGUIMIENTO A CORTE DE ABRIL DEL 2023.</t>
    </r>
    <r>
      <rPr>
        <sz val="10"/>
        <color theme="1"/>
        <rFont val="Arial"/>
        <family val="2"/>
      </rPr>
      <t xml:space="preserve">
</t>
    </r>
    <r>
      <rPr>
        <u/>
        <sz val="10"/>
        <color theme="1"/>
        <rFont val="Arial"/>
        <family val="2"/>
      </rPr>
      <t>Dirección de Justicia</t>
    </r>
    <r>
      <rPr>
        <sz val="10"/>
        <color theme="1"/>
        <rFont val="Arial"/>
        <family val="2"/>
      </rPr>
      <t xml:space="preserve">: Se evidencia Las certificaciones de los funcionarios Pilar Molano, Sandra Culma, Claudia Sánchez, Nohora Rico, Aurelio Reyes(Director) y reposan en las hojas de vida de cada una. Para los contratistas están pendientes.
</t>
    </r>
    <r>
      <rPr>
        <u/>
        <sz val="10"/>
        <color theme="1"/>
        <rFont val="Arial"/>
        <family val="2"/>
      </rPr>
      <t>Despacho</t>
    </r>
    <r>
      <rPr>
        <sz val="10"/>
        <color theme="1"/>
        <rFont val="Arial"/>
        <family val="2"/>
      </rPr>
      <t xml:space="preserve">: Se evidencia las certificaciones de los funcionarios Olga Varón, Marisol Bocanegra, Norma Cruz, Adriana Molina, Ricardo rondón, Oscar Zacipa. pendientes los contratistas. Las certificaciones de las demás direcciones y funcionarios no se evidenciaron.
</t>
    </r>
    <r>
      <rPr>
        <b/>
        <sz val="10"/>
        <color theme="1"/>
        <rFont val="Arial"/>
        <family val="2"/>
      </rPr>
      <t xml:space="preserve">SEGUIMIENTO A CORTE DE AGOSTO DEL 2023: 
</t>
    </r>
    <r>
      <rPr>
        <u/>
        <sz val="10"/>
        <color theme="1"/>
        <rFont val="Arial"/>
        <family val="2"/>
      </rPr>
      <t>Dirección de Justicia</t>
    </r>
    <r>
      <rPr>
        <sz val="10"/>
        <color theme="1"/>
        <rFont val="Arial"/>
        <family val="2"/>
      </rPr>
      <t xml:space="preserve">: Se evidencia el certificado de 31 contratista; queda pendiente algunos funcionarios de planta.
</t>
    </r>
    <r>
      <rPr>
        <u/>
        <sz val="10"/>
        <color theme="1"/>
        <rFont val="Arial"/>
        <family val="2"/>
      </rPr>
      <t>Espacio Publico</t>
    </r>
    <r>
      <rPr>
        <sz val="10"/>
        <color theme="1"/>
        <rFont val="Arial"/>
        <family val="2"/>
      </rPr>
      <t xml:space="preserve">: Se evidencia que el personal de planta tienen sus certificaciones en las hojas de vida; quedan pendientes los contratistas
</t>
    </r>
    <r>
      <rPr>
        <u/>
        <sz val="10"/>
        <color theme="1"/>
        <rFont val="Arial"/>
        <family val="2"/>
      </rPr>
      <t>Despacho</t>
    </r>
    <r>
      <rPr>
        <sz val="10"/>
        <color theme="1"/>
        <rFont val="Arial"/>
        <family val="2"/>
      </rPr>
      <t xml:space="preserve">: Se evidencia Memorando 1500-23122   DEL 7 de junio del 2023.y 4 certificaciones de los supervisores 
</t>
    </r>
  </si>
  <si>
    <t>Se evidencia que el comité de riesgos de la secretaria de Gobierno fue creado mediante Resolución 1500-000011 del 27 de enero del 2023.</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</si>
  <si>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C)Si se hizo uso   de la Matriz Dofa en aplicación del anexo 5 de la guía
D) No aplica.</t>
  </si>
  <si>
    <t>Durante el periodo   la jefe de la Oficina de Control  Interno, socializó en el  Comité de Coordinación de Control Interno los resultados  de seguimiento al cumplimiento  de la política de riesgos.    La evidencia reposa en:
Acta No. 01 del 12 de abril del 2023 
Acta No. 02 del 28 de julio del 2023.</t>
  </si>
  <si>
    <r>
      <t xml:space="preserve">Se evidencia que durante el periodo evaluado la primera línea de defensa se realizo monitoreo bimestral así:
</t>
    </r>
    <r>
      <rPr>
        <b/>
        <sz val="10"/>
        <color theme="1"/>
        <rFont val="Arial"/>
        <family val="2"/>
      </rPr>
      <t>Enero A Febrero</t>
    </r>
    <r>
      <rPr>
        <sz val="10"/>
        <color theme="1"/>
        <rFont val="Arial"/>
        <family val="2"/>
      </rPr>
      <t xml:space="preserve">:
Memorando No. 1500-08773- del 6 de marzo del 2023 
</t>
    </r>
    <r>
      <rPr>
        <b/>
        <sz val="10"/>
        <color theme="1"/>
        <rFont val="Arial"/>
        <family val="2"/>
      </rPr>
      <t>Marzo A Abril:</t>
    </r>
    <r>
      <rPr>
        <sz val="10"/>
        <color theme="1"/>
        <rFont val="Arial"/>
        <family val="2"/>
      </rPr>
      <t xml:space="preserve">
Memorando No. 1500-616695 del 27 de abril del 2023 
</t>
    </r>
    <r>
      <rPr>
        <b/>
        <sz val="10"/>
        <color theme="1"/>
        <rFont val="Arial"/>
        <family val="2"/>
      </rPr>
      <t>Mayo A Junio</t>
    </r>
    <r>
      <rPr>
        <sz val="10"/>
        <color theme="1"/>
        <rFont val="Arial"/>
        <family val="2"/>
      </rPr>
      <t xml:space="preserve">:
Memorando 1500-27824 del 7 de julio del 2023.
</t>
    </r>
    <r>
      <rPr>
        <b/>
        <sz val="10"/>
        <color theme="1"/>
        <rFont val="Arial"/>
        <family val="2"/>
      </rPr>
      <t>Julio A Agosto:</t>
    </r>
    <r>
      <rPr>
        <sz val="10"/>
        <color theme="1"/>
        <rFont val="Arial"/>
        <family val="2"/>
      </rPr>
      <t xml:space="preserve">
Memorando 1500-37841 del 1 de septiembre del 2023.</t>
    </r>
  </si>
  <si>
    <t>Posibilidad de recibir o solicitar cualquier dádiva o beneficio a nombre propio o de terceros permitiendo el vencimiento, dilación de términos o incumplimiento de los requisitos de ley en los procesos y/o tramites a cargo</t>
  </si>
  <si>
    <t xml:space="preserve">Los controles diseñados, no se encuentran establecidos en los documentos del proceso; de ahí que  como  los controles  están relacionados a los trámites se recomienda,  establecerlos como  lineamientos  a cumplir  en la hoja  de vida del trámite o en la política  de operación del proceso. (caracterización del proceso). 
</t>
  </si>
  <si>
    <t>Mantener la cultura de aplicación del control, sin embargo, si se generan  cambios en el contexto estratégico del proceso (factores internos y externos),  se recomienda analizar si se continúan aplicando  el mismo control.  
Se recomienda establecer que los controles establecidos para la no materialización del Riesgo estén presentes en la política operativa o en los procedimientos, guías, actos administrativos, etc. de la Secretaria.
Se recomienda el compromiso de cumplimiento ya que no presentaron evidencias para el riesgo “Posibilidad de pérdida de insumos veterinarios y / o alimentos para beneficio propio o de un tercero” con la Actividad a trabajar: F2, A7 Realizar una actividad de autocontrol interna bimestral, a cada dirección con el fin de verificar el seguimiento a trámites, procesos y actividades de acuerdo con las listas de chequeo previamente elaboradas por cada dirección.
Se recomienda que la DOFA utilizada para este mapa de Corrupción este acorde y actualizada  en la DOFA del Anexo 1 del SIGAMI.
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t>
  </si>
  <si>
    <t>F4, A5 Socializar con funcionarios de la alcaldía de Ibagué los servicios en línea y parcialmente en línea con que cuenta la secretaría de gobierno</t>
  </si>
  <si>
    <t>ACTAS DE SOCIALIZACIÓN LINK PAGINA ALCALDIA DE IBAGUE DONDE SE EVIDENCIA LOS TRAMITES EN LINEA DE LA SEC DE GOBIERNO ( PERMISO DE ESPECTACULO PUBLICO, CERTIFICADO DE RESIDENCIA, CERTIFICADO DE PUBLICIDAD EXTERIOR) https://ibague.gov.co/portal/seccion/tramites/#gsc.tab=0</t>
  </si>
  <si>
    <t xml:space="preserve">Secretario y/o directores </t>
  </si>
  <si>
    <t>Semestral</t>
  </si>
  <si>
    <r>
      <t xml:space="preserve">Se evidencia:
</t>
    </r>
    <r>
      <rPr>
        <b/>
        <sz val="10"/>
        <color theme="1"/>
        <rFont val="Arial"/>
        <family val="2"/>
      </rPr>
      <t>SEGUIMIENTO A CORTE DE ABRIL DEL 2023.</t>
    </r>
    <r>
      <rPr>
        <sz val="10"/>
        <color theme="1"/>
        <rFont val="Arial"/>
        <family val="2"/>
      </rPr>
      <t xml:space="preserve">
En la Pagina de la Alcaldía Consulta tramites y servicios con el Link https://ibague.gov.co/portal/seccion/tramites/#gsc.tab=0. los siguientes tramites:  tramites  en  línea los siguientes:
Certificado de publicidad, Certificado de Residencia, Impuestos de espectáculos públicos, impuestos de publicidad visual Exterior, Pisami V2.
</t>
    </r>
    <r>
      <rPr>
        <b/>
        <sz val="10"/>
        <color theme="1"/>
        <rFont val="Arial"/>
        <family val="2"/>
      </rPr>
      <t>SEGUIMIENTO A CORTE DE AGOSTO DEL 2023.</t>
    </r>
    <r>
      <rPr>
        <sz val="10"/>
        <color theme="1"/>
        <rFont val="Arial"/>
        <family val="2"/>
      </rPr>
      <t xml:space="preserve">
ESPACIO PUBLICO: para ESTE SEGUIMIENTO SE EVIDENCIA QUE SE PRESENTO A fortalecimiento UN INSTRUCTIVO PLATAFORMA pisami versión 2 que se encuentra aun en revisión.
se evidencia el acta No. 008 del 29 de agosto del 2023 en el auditorio Andrés López de Galarza. con listado de asistencia</t>
    </r>
  </si>
  <si>
    <t>Dificultad de definir y/o acatar lineamientos en los temas relacionados con el proceso</t>
  </si>
  <si>
    <t>Improbable</t>
  </si>
  <si>
    <t xml:space="preserve">ACTAS DE VISITAS DE AUTOCONTROL POR DIRECCIONES </t>
  </si>
  <si>
    <t>Asesor y comité de riesgos</t>
  </si>
  <si>
    <t>Bimestral</t>
  </si>
  <si>
    <t>A la fecha y hora no se han presentado situaciones o eventos que ameriten inicio de acciones administrativas y/o disciplinarias
JUSTICIA
Acta 003 del 29 de agosto del 2023 con visita de seguimiento acompañado de asistencia, lista de chequeo
ESPACIO PUBLICO:
Acta del 31 de agosto del 2023donde se realizo verificación con listado de asistencia y lista de chequeo de cada una de las actividades.
DESPACHO
Acta 004 del 30 de agosto del 2023 con listado de asistencia y lista de chequeo.</t>
  </si>
  <si>
    <t>Posibilidad de pérdida de insumos veterinarios y / o alimentos para beneficio propio o de un tercero</t>
  </si>
  <si>
    <t xml:space="preserve">FALLAS en la cultura de la probidad </t>
  </si>
  <si>
    <t>F2, A7 Realizar una actividad de autocontrol interna bimestral, a cada dirección con el fin de verificar el seguimiento a trámites, procesos y actividades de acuerdo con las listas de chequeo previamente elaboradas por cada dirección.</t>
  </si>
  <si>
    <t>No  presentaron evidencias.</t>
  </si>
  <si>
    <t xml:space="preserve">Cada vez que se materialice el riesgo </t>
  </si>
  <si>
    <t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</si>
  <si>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Posibilidad de solicitar y/o recibir dadivas para agilizar los resultados del permiso de rotura</t>
  </si>
  <si>
    <t>Debilidad en los canales de acceso a la publicidad de las condiciones del trámite</t>
  </si>
  <si>
    <t>Rara Vez</t>
  </si>
  <si>
    <t>Alta</t>
  </si>
  <si>
    <t>O7 D13 D15 Actualización de los procesos, procedimientos, manuales, instructivos y demás documentos teniendo como base el Modelo Integrado de Planeación y Gestión.</t>
  </si>
  <si>
    <t>Documentos realizados</t>
  </si>
  <si>
    <t>Secretario (a) y Directores</t>
  </si>
  <si>
    <t>Julio de 2023</t>
  </si>
  <si>
    <t>documentos actualizados / documentos publicados</t>
  </si>
  <si>
    <t>Se evidencia:
Mesa de trabajo para socialización avance actualización documentos del proceso 14/08/2023               .- Mesa de trabajo en la Dirección de Fortalecimiento con delegados de proceso de Gestión Ambiental y Gestión de SST para revisión del avance en el Manual del proceso de la secretaria 28/08/2023</t>
  </si>
  <si>
    <t xml:space="preserve">
100%</t>
  </si>
  <si>
    <t>Durante el periodo evaluado las actividades programadas a realizar para fortalecer el control diseñado para prevenir la materialización del riesgo se encuentran ejecutadas en el 100%</t>
  </si>
  <si>
    <t>Resolución 033 de 2019.</t>
  </si>
  <si>
    <t>Se evidencia que durante el periodo evaluado la primera línea de defensa se realizó monitoreo bimestral así:
ENERO A FEBRERO:
Aun estaba sin construir el Mapa de Riesgos de Corrupción
MARZO A ABRIL:
Se envió por correo institucional el día 4 de mayo del 2023.
MAYO A JUNIO:
Se envió por correo institucional el día 2 de agosto del 2023.
JULIO A AGOSTO:
Se envió por correo institucional el día 4 de septiembre del 2023.</t>
  </si>
  <si>
    <t xml:space="preserve">Mantener la cultura de aplicación del control, sin embargo, si se generan  cambios en el contexto estratégico del proceso (factores internos y externos),  se recomienda analizar si se continúan aplicando  el mismo control.  
Se recomienda el compromiso de cumplimiento ya que no presentaron evidencias para el riesgo “Posibilidad de solicitar y/o recibir dadivas para agilizar los resultados del permiso de rotura” con la Actividad a trabajar: Desactualización en los manuales, procedimientos, instructivos y demás documentos de los procesos.
Se recomienda que  los controles diseñados estén establecidos en los documentos del proceso; de ahí que  como  los controles  están relacionados a los trámites se recomienda,  establecerlos como  lineamientos  a cumplir  en la hoja  de vida del trámite o en la política  de operación del proceso. (caracterización del proceso).
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 
Se recomienda que la DOFA utilizada para este mapa de Corrupción este acorde y actualizada  en la DOFA del Anexo  uno (1)  del SIGAMI.
</t>
  </si>
  <si>
    <t>Desactualización en los manuales, procedimientos, instructivos y demás documentos de los procesos</t>
  </si>
  <si>
    <t>Campaña realizada</t>
  </si>
  <si>
    <t>campañas realizadas / campañas programadas</t>
  </si>
  <si>
    <t xml:space="preserve">NO SE REALIZO EN ESTE PERIODO </t>
  </si>
  <si>
    <t xml:space="preserve">
0%</t>
  </si>
  <si>
    <t>D13 A1. Realizar reporte a los órganos de control y vigilancia</t>
  </si>
  <si>
    <t>Denuncias realizadas</t>
  </si>
  <si>
    <t>denuncias realizadas / reportes a órganos de control y vigilancia</t>
  </si>
  <si>
    <t>No se ha materializado el riesgo.</t>
  </si>
  <si>
    <t xml:space="preserve">PROCESO: GESTIÓN JURÍDICA.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</si>
  <si>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</si>
  <si>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</si>
  <si>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F1,3,10,15 A1,2 Que el Jefe de la Oficina Jurídica, mediante memorando, requiere de la asistencia de los asesores de la oficina jurídica, a las audiencias de los procesos judiciales  y así mismo,  solicite la  asistencia  de los secretarios de despacho a las audiencias de los procesos judiciales. </t>
  </si>
  <si>
    <t xml:space="preserve">Memorando y/o Circular </t>
  </si>
  <si>
    <t>Jefe de Oficina</t>
  </si>
  <si>
    <t xml:space="preserve">1  Memorando por mes y/o una circular </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</si>
  <si>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</si>
  <si>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r>
      <t xml:space="preserve">Se Evidencia :
</t>
    </r>
    <r>
      <rPr>
        <b/>
        <sz val="10"/>
        <color theme="1"/>
        <rFont val="Arial"/>
        <family val="2"/>
      </rPr>
      <t>ENERO:</t>
    </r>
    <r>
      <rPr>
        <sz val="10"/>
        <color theme="1"/>
        <rFont val="Arial"/>
        <family val="2"/>
      </rPr>
      <t xml:space="preserve"> la Oficina Jurídica emitió 1 memorando 002850 del 30 de enero de 2023, dentro la Acción de tutela de juan Felipe Rodríguez rad: 2020-00091, en el que solicita la asistencia a audiencia de los asesores así como de los secretarios de despacho. durante .   </t>
    </r>
    <r>
      <rPr>
        <b/>
        <sz val="10"/>
        <color theme="1"/>
        <rFont val="Arial"/>
        <family val="2"/>
      </rPr>
      <t>FEBRERO:</t>
    </r>
    <r>
      <rPr>
        <sz val="10"/>
        <color theme="1"/>
        <rFont val="Arial"/>
        <family val="2"/>
      </rPr>
      <t xml:space="preserve"> mediante el memorando 4531 del 08 de febrero de 2023, dentro de la acción popular de HUMBERTO LARA IBAÑEZ. rad: 2022-00038  .  </t>
    </r>
    <r>
      <rPr>
        <b/>
        <sz val="10"/>
        <color theme="1"/>
        <rFont val="Arial"/>
        <family val="2"/>
      </rPr>
      <t>MARZO</t>
    </r>
    <r>
      <rPr>
        <sz val="10"/>
        <color theme="1"/>
        <rFont val="Arial"/>
        <family val="2"/>
      </rPr>
      <t xml:space="preserve">: la Oficina Jurídica emitió 1 memorando 012720 del 29 de marzo de 2023 en el que solicita la asistencia a audiencia de los , secretarios de despacho. dentro la acción popular 2021 - 00141.  </t>
    </r>
    <r>
      <rPr>
        <b/>
        <sz val="10"/>
        <color theme="1"/>
        <rFont val="Arial"/>
        <family val="2"/>
      </rPr>
      <t>ABRIL</t>
    </r>
    <r>
      <rPr>
        <sz val="10"/>
        <color theme="1"/>
        <rFont val="Arial"/>
        <family val="2"/>
      </rPr>
      <t xml:space="preserve">: mediante leal  memorando 015765 de 24 de abril de 2023, dentro de la conciliación extrajudicial de ANTONIO JOSE DUQUE CASTRILLON.. </t>
    </r>
    <r>
      <rPr>
        <b/>
        <sz val="10"/>
        <color theme="1"/>
        <rFont val="Arial"/>
        <family val="2"/>
      </rPr>
      <t>MAYO</t>
    </r>
    <r>
      <rPr>
        <sz val="10"/>
        <color theme="1"/>
        <rFont val="Arial"/>
        <family val="2"/>
      </rPr>
      <t xml:space="preserve">: la Oficina Jurídica emitió 1 memorando No. 2023-019919 del 18 de mayo de 2023 en el que le solicita a la secretaria de infraestructura, la asistencia a audiencia. dentro las  acciones  populares 20223 - 00040 dela Personería Municipal de Ibagué la popular 2023-00002 de Hernando Guzmán. 
</t>
    </r>
    <r>
      <rPr>
        <b/>
        <sz val="10"/>
        <color theme="1"/>
        <rFont val="Arial"/>
        <family val="2"/>
      </rPr>
      <t>JUNIO</t>
    </r>
    <r>
      <rPr>
        <sz val="10"/>
        <color theme="1"/>
        <rFont val="Arial"/>
        <family val="2"/>
      </rPr>
      <t xml:space="preserve">: mediante  memorando 2023-026794 del 30 de JU.NIO de 2023, de acuerdo al cumplimiento de la acción popular 2018-00008.  </t>
    </r>
    <r>
      <rPr>
        <b/>
        <sz val="10"/>
        <color theme="1"/>
        <rFont val="Arial"/>
        <family val="2"/>
      </rPr>
      <t>JULIO</t>
    </r>
    <r>
      <rPr>
        <sz val="10"/>
        <color theme="1"/>
        <rFont val="Arial"/>
        <family val="2"/>
      </rPr>
      <t xml:space="preserve">: la Oficina Jurídica emitió 1 memorando No. 2023-031990- del 31 de julio de 2023 en el que la Jefe de oficina reitera a los contratistas las obligaciones contraídas en sus contratos entre otras, la asistencia a audiencias judiciales o prejudiciales. De esa misma la Jefe de oficina emitió la circular No. 0008 del 05 de julio de 2023, en la que reitera los lineamientos para el adecuado desarrollo de las funciones de la oficina jurídica.   </t>
    </r>
    <r>
      <rPr>
        <b/>
        <sz val="10"/>
        <color theme="1"/>
        <rFont val="Arial"/>
        <family val="2"/>
      </rPr>
      <t>AGOSTO</t>
    </r>
    <r>
      <rPr>
        <sz val="10"/>
        <color theme="1"/>
        <rFont val="Arial"/>
        <family val="2"/>
      </rPr>
      <t xml:space="preserve">: mediante leal  memorando 2023-033300 de 08/08/2023 se solicito la asistencia de manera virtual a audiencia de pacto de cumplimiento el 16 de agosto de 2023 a las 8 y 30 am dentro de la acción popular promovida por la personería municipal de Ibagué rad 00327-2022. . De esa misma la Jefe de oficina emitió la circular No. 00014 del 22 de agosto de 2023, en la que reitera los lineamientos para el adecuado desarrollo de las funciones de la oficina jurídica. </t>
    </r>
  </si>
  <si>
    <t>Se encuentra creado el  comité de riesgo mediante  Resolución 0314 del 16 de febrero del 2022</t>
  </si>
  <si>
    <r>
      <t xml:space="preserve">Se evidencia que durante el periodo evaluado la primera línea de defensa se realizo monitoreo bimestral así:
</t>
    </r>
    <r>
      <rPr>
        <b/>
        <sz val="10"/>
        <color theme="1"/>
        <rFont val="Arial"/>
        <family val="2"/>
      </rPr>
      <t>Enero A Febrero:</t>
    </r>
    <r>
      <rPr>
        <sz val="10"/>
        <color theme="1"/>
        <rFont val="Arial"/>
        <family val="2"/>
      </rPr>
      <t xml:space="preserve">
Correo institucional a SIGAMI con el memorando No. 17610 el 4 de mayo del 2023
</t>
    </r>
    <r>
      <rPr>
        <b/>
        <sz val="10"/>
        <color theme="1"/>
        <rFont val="Arial"/>
        <family val="2"/>
      </rPr>
      <t>Marzo A Abril</t>
    </r>
    <r>
      <rPr>
        <sz val="10"/>
        <color theme="1"/>
        <rFont val="Arial"/>
        <family val="2"/>
      </rPr>
      <t xml:space="preserve">:
Correo institucional a SIGAMI con el memorando No. 17610el 4 de mayo del 2023.
</t>
    </r>
    <r>
      <rPr>
        <b/>
        <sz val="10"/>
        <color theme="1"/>
        <rFont val="Arial"/>
        <family val="2"/>
      </rPr>
      <t>Mayo A Junio</t>
    </r>
    <r>
      <rPr>
        <sz val="10"/>
        <color theme="1"/>
        <rFont val="Arial"/>
        <family val="2"/>
      </rPr>
      <t xml:space="preserve">:
Correo institucional a SIGAMI el día 26 de julio del 2023, y el 10 de julio del 2023.
</t>
    </r>
    <r>
      <rPr>
        <b/>
        <sz val="10"/>
        <color theme="1"/>
        <rFont val="Arial"/>
        <family val="2"/>
      </rPr>
      <t>Julio A Agosto</t>
    </r>
    <r>
      <rPr>
        <sz val="10"/>
        <color theme="1"/>
        <rFont val="Arial"/>
        <family val="2"/>
      </rPr>
      <t xml:space="preserve">:
</t>
    </r>
  </si>
  <si>
    <t xml:space="preserve">No se materializó el riesgo
</t>
  </si>
  <si>
    <t>Presentan el procedimiento No. PRO-GJ - 001 -REPRESENTACIÓN EXTRAJUDICIAL, JUDICAL,
ADMINISTRATIVA Y SEGUIMIENTO A FALLOS JUDICIALES</t>
  </si>
  <si>
    <r>
      <rPr>
        <sz val="10"/>
        <rFont val="Arial"/>
        <family val="2"/>
      </rPr>
      <t xml:space="preserve">Mantener la cultura de aplicación del control, sin embargo, si se generan  cambios en el contexto estratégico del proceso (factores internos y externos),  se recomienda analizar si se continúan aplicando  el mismo control.  </t>
    </r>
    <r>
      <rPr>
        <sz val="10"/>
        <color rgb="FFFF0000"/>
        <rFont val="Arial"/>
        <family val="2"/>
      </rPr>
      <t xml:space="preserve">
</t>
    </r>
    <r>
      <rPr>
        <sz val="10"/>
        <color theme="1"/>
        <rFont val="Arial"/>
        <family val="2"/>
      </rPr>
      <t>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t>
    </r>
  </si>
  <si>
    <t>No proyectar la adopción de las providencias por parte de los apoderados que ejercen la representación judicial y legal del municipio</t>
  </si>
  <si>
    <t>F1,10 A1,2 Que los asesores de la oficina jurídica, junto con los servidores públicos, que tengan a su cargo la representación judicial y legal del Municipio, deberán adoptar las providencias dentro del termino legal mediante Resolución de adopción de fallo, las cuales deben ser cargadas a la plataforma PISAMI y SOFTCON.</t>
  </si>
  <si>
    <t xml:space="preserve">Actos Administrativos </t>
  </si>
  <si>
    <t xml:space="preserve">3 Resoluciones por mes </t>
  </si>
  <si>
    <r>
      <t xml:space="preserve">Se evidencia:  Que para el cumplimiento de esta actividad de control adicional, la oficina Jurídica Ha emitido Resoluciones de Adopción de fallo así: 
</t>
    </r>
    <r>
      <rPr>
        <b/>
        <sz val="10"/>
        <color theme="1"/>
        <rFont val="Arial"/>
        <family val="2"/>
      </rPr>
      <t>ENERO</t>
    </r>
    <r>
      <rPr>
        <sz val="10"/>
        <color theme="1"/>
        <rFont val="Arial"/>
        <family val="2"/>
      </rPr>
      <t xml:space="preserve"> se emitieron 3 resoluciones: 0001 la 0002 y la Res. 0003. </t>
    </r>
    <r>
      <rPr>
        <b/>
        <sz val="10"/>
        <color theme="1"/>
        <rFont val="Arial"/>
        <family val="2"/>
      </rPr>
      <t>FEBRERO</t>
    </r>
    <r>
      <rPr>
        <sz val="10"/>
        <color theme="1"/>
        <rFont val="Arial"/>
        <family val="2"/>
      </rPr>
      <t xml:space="preserve">: Resoluciones: 0017, 0018 y la 0019. </t>
    </r>
    <r>
      <rPr>
        <b/>
        <sz val="10"/>
        <color theme="1"/>
        <rFont val="Arial"/>
        <family val="2"/>
      </rPr>
      <t>MARZO</t>
    </r>
    <r>
      <rPr>
        <sz val="10"/>
        <color theme="1"/>
        <rFont val="Arial"/>
        <family val="2"/>
      </rPr>
      <t xml:space="preserve"> se emitieron 3 resoluciones: 00022 la 00023 y la Res. 00024.</t>
    </r>
    <r>
      <rPr>
        <b/>
        <sz val="10"/>
        <color theme="1"/>
        <rFont val="Arial"/>
        <family val="2"/>
      </rPr>
      <t xml:space="preserve"> ABRIL</t>
    </r>
    <r>
      <rPr>
        <sz val="10"/>
        <color theme="1"/>
        <rFont val="Arial"/>
        <family val="2"/>
      </rPr>
      <t xml:space="preserve">: Resoluciones: 00075. la 00076 y la Resolución 00077. </t>
    </r>
    <r>
      <rPr>
        <b/>
        <sz val="10"/>
        <color theme="1"/>
        <rFont val="Arial"/>
        <family val="2"/>
      </rPr>
      <t xml:space="preserve"> MAYO</t>
    </r>
    <r>
      <rPr>
        <sz val="10"/>
        <color theme="1"/>
        <rFont val="Arial"/>
        <family val="2"/>
      </rPr>
      <t xml:space="preserve">, emitió las Resoluciones: . 00089 de 12 de mayo de 2023 y No. 00090 del 12 de mayo de 2023. </t>
    </r>
    <r>
      <rPr>
        <b/>
        <sz val="10"/>
        <color theme="1"/>
        <rFont val="Arial"/>
        <family val="2"/>
      </rPr>
      <t>JUNIO</t>
    </r>
    <r>
      <rPr>
        <sz val="10"/>
        <color theme="1"/>
        <rFont val="Arial"/>
        <family val="2"/>
      </rPr>
      <t xml:space="preserve">:  emitió las  Resoluciones: 00161 del 30 de junio de 2023, la Resolución No. 000139 del 20 de junio de 2023 y la Resolución No. 2023-000148 del 27 de junio de 2023.
</t>
    </r>
    <r>
      <rPr>
        <b/>
        <sz val="10"/>
        <color theme="1"/>
        <rFont val="Arial"/>
        <family val="2"/>
      </rPr>
      <t>JULIO</t>
    </r>
    <r>
      <rPr>
        <sz val="10"/>
        <color theme="1"/>
        <rFont val="Arial"/>
        <family val="2"/>
      </rPr>
      <t xml:space="preserve">. Se emitieron las Resoluciones: . 00201 de 31 de agosto de 2023, la Resolución No.000196 del 26 de julio de 2023.y  la Resolución No.000178 del 14 de julio de 2023. </t>
    </r>
    <r>
      <rPr>
        <b/>
        <sz val="10"/>
        <color theme="1"/>
        <rFont val="Arial"/>
        <family val="2"/>
      </rPr>
      <t>AGOSTO</t>
    </r>
    <r>
      <rPr>
        <sz val="10"/>
        <color theme="1"/>
        <rFont val="Arial"/>
        <family val="2"/>
      </rPr>
      <t>: la Oficina Jurídica emitió las  Resoluciones: 00264 del 31 de agosto de 2023, la Resolución No. 000247 del 28 de agosto de 2023 y la Resolución No. 2023-000214 del 09  de agosto de 2023.</t>
    </r>
  </si>
  <si>
    <t>Acta</t>
  </si>
  <si>
    <t>no se materializó el riesgo en el período evaluado</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</si>
  <si>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</si>
  <si>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POSIBILIDAD DE RECIBIR O SOLICITAR  DADIVAS A NOMBRE PROPIO O DE TERCEROS PARA OTORGAR BENEFICIOS SIN EL PLENO CUMPLIMIENTO DE LOS REQUISITOS</t>
  </si>
  <si>
    <t>Desconocimiento de la información y/o requisitos previos para acceder a las ayudas o beneficios brindados a la comunidad.</t>
  </si>
  <si>
    <t>IMPROBABLE</t>
  </si>
  <si>
    <t>F4. A3  Socializar al interior de la secretaría  la estrategia IEC con el fin de dar a conocer la oferta institucional   y como acceder a los beneficios que se ofrecen.</t>
  </si>
  <si>
    <t xml:space="preserve"> Memorandos y/o circular interna, piezas graficas y correos electrónicos.</t>
  </si>
  <si>
    <t>Secretario (a) y Directoras</t>
  </si>
  <si>
    <t>Se realizo socialización a funcionarios y contratistas de la secretaría de desarrollo social comunitario por medio de piezas graficas compartidas por el grupo de WhatsApp interno y se publicaron por las redes sociales de la entidad.</t>
  </si>
  <si>
    <t>Resolución 21000020 del 20 de agosto del 2020</t>
  </si>
  <si>
    <t>Se evidencia que durante el periodo evaluado la primera línea de defensa se realizo monitoreo bimestral así:
Enero A Febrero:
Acta No. 2 del 28 de febrero del 2023.
Marzo A Abril:
Acta 5 del 2 de mayo del 2023,
Mayo A Junio:
Acta 10 del 4 de julio del 2023.
Julio A Agosto:
Acta 15 del 1 de septiembre del 2023</t>
  </si>
  <si>
    <t>Los controles diseñados, se encuentran establecidos en los documentos del proceso.
Código: PRO-GSC-002 -PROCEDIMIENTO: ENTREGA DE AYUDAS SOCIALES A POBLACIÓN
VULNERABLE</t>
  </si>
  <si>
    <t xml:space="preserve">Mantener la cultura de aplicación del control, sin embargo, si se generan  cambios en el contexto estratégico del proceso (factores internos y externos),  se recomienda analizar si se continúan aplicando  el mismo control.
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
Se recomienda que la DOFA utilizada para este mapa de Corrupción este acorde y actualizada  en la DOFA del Anexo 1 del SIGAMI.
</t>
  </si>
  <si>
    <t xml:space="preserve">Incremento de la demanda y/o  población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</si>
  <si>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</si>
  <si>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</si>
  <si>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Directores de la secretaría de desarrollo social comunitario</t>
  </si>
  <si>
    <t>Trimestralmente</t>
  </si>
  <si>
    <t>Se evidencia 
Acta No. 2 del 26 de mayo de 2023 - SUBCOMITE DE REPARACIÓN INTEGRAL
Acta No. 2 del 2 de agosto de 2023 - MESA DE ENTORNOS SALUDABLES</t>
  </si>
  <si>
    <t xml:space="preserve">Desconocimiento del código de integridad y buen gobierno </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</si>
  <si>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</si>
  <si>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Memorando, Correos electrónicos, planillas de asistencia y circulares </t>
  </si>
  <si>
    <t>Secretaria (a)</t>
  </si>
  <si>
    <t xml:space="preserve">Se evidencia:
Acta No. 6 del 29 de mayo 2023 - Revisión de indicadores del proceso.
Acta No. 8 del 15 de junio de 2023 - Revisión de formatos, socialización, procedimiento entrega de ayudas y del código de integridad y buen gobierno.
Acta No. 12 del 14 de agosto de 2023 - Seguimiento a indicadores del proceso - Gestión Social y Comunitaria y las salidas del proceso de acuerdo a la caracterización del proceso. </t>
  </si>
  <si>
    <t>D9.A3  Informar a control único disciplinario la situación que se presento, con el fin de que se realicen las investigaciones  pertinentes.</t>
  </si>
  <si>
    <t>Actas, Informes y Memorandos</t>
  </si>
  <si>
    <t>Cada vez que se requiera</t>
  </si>
  <si>
    <t>No se ha materializado</t>
  </si>
  <si>
    <t xml:space="preserve">EL PROCESO  DE ATENCION AL CIUDADANO  NO TIENE RIESGOS DE CORRUPCIÓN </t>
  </si>
  <si>
    <t>Auto evaluación Septiembre</t>
  </si>
  <si>
    <t>ACTIVIDADES REALIZADAS ENERO A AGOSTO DE 2023</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</si>
  <si>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</si>
  <si>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Verificar que los controles establecidos en los mapas de riesgos, estén presentes en  la política operativa o en los procedimientos,  guías, actos administrativos, etc.…</t>
  </si>
  <si>
    <t xml:space="preserve">
● Publicaciones redes 
● Correos electrónicos
</t>
  </si>
  <si>
    <t>Líder del proceso
grupo de gestión documental</t>
  </si>
  <si>
    <t>Cada vez que se  oferte</t>
  </si>
  <si>
    <t xml:space="preserve">Índice de cumplimiento = (Actividades ejecutadas /Actividades programadas)*100.    
</t>
  </si>
  <si>
    <r>
      <rPr>
        <sz val="11"/>
        <color theme="1"/>
        <rFont val="Arial"/>
        <family val="2"/>
      </rPr>
      <t xml:space="preserve">De acuerdo a lo previsto durante el monitoreo y revisión del Mapa de riesgos de la Oficina Jurídica, se propuso que en procura de mejorar el proceso, se reformulara  la presente actividad de control, ya que , esta no guarda concordancia con la causa y de esta manera , Los integrantes del comité, aprobaron que para la presente causa, la  actividades de control el quedaría de la siguiente manera: Que el Jefe  de la Oficina Jurídica o quien haga sus veces, mediante memorando con copia a control interno, proyectado por los asesores de la Oficina,  exhorte a el cumplimiento a los servidores públicos, que tengan a su cargo  las actividades especificas de cumplimiento del mismo, en contra y en los cuales se genere compromisos para contribuir al cumplimiento del fallo. por lo que para esto se hará dependiendo de la necesidad. </t>
    </r>
    <r>
      <rPr>
        <b/>
        <sz val="11"/>
        <color theme="1"/>
        <rFont val="Arial"/>
        <family val="2"/>
      </rPr>
      <t xml:space="preserve">AUTOEVALUACION: </t>
    </r>
    <r>
      <rPr>
        <sz val="11"/>
        <color theme="1"/>
        <rFont val="Arial"/>
        <family val="2"/>
      </rPr>
      <t>Para esta actividad de control la oficina Jurídica mediante memorandos, informo a los secretarios de despacho el  cumplimiento de fallos judiciales.    durante el mes de enero: 8  Febrero: 8  Marzo: 19  Abril: 7 Mayo:3 Julio : 65  Agosto: 13</t>
    </r>
  </si>
  <si>
    <t xml:space="preserve">
Durante este periodo se realiza publicaciones a través de PELHUSA interno dando a conocer la oferta institucional del AGN., capacitaciones en temas relacionados con Tablas de Retención Documental  y Metodología para la elaboración e inventarios y transferencias documentales.
Durante el periodo mayo a agosto de 2023, no se realiza esta actividad </t>
  </si>
  <si>
    <t>Teniendo en cuenta las evidencias entregadas por el grupo de gestión documental, a 30 de abril  de 2023, presenta un cumplimiento del  50% en la ejecución de las actividades de control planteadas, debido a que en los mese de enero y febrero no se ejecuto la actividad.</t>
  </si>
  <si>
    <t>De acuerdo a las evidencias presentadas por el grupo de gestión documental, presenta una avance del 62%,  de las actividades de control establecidas en el mapa de riesgos de corrupción, con corte al 30 de agosto de 2023</t>
  </si>
  <si>
    <t>Se expidió la Resolución 1010-0288 del 12 de marzo de  2019, por medio de la cual se crea el comité de riesgos de la secretaría administrativa, quedando conformado el comité del proceso de gestión documental de la siguiente manera:  Director de recursos físico y/o quien haga sus veces, un funcionario de planta de la dirección de recursos físicos - grupo gestión documental, y /o el servidor público delegado por el nivel directivo antes mencionado.</t>
  </si>
  <si>
    <t>La Oficina de Control Interno constata que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</si>
  <si>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Durante el periodo evaluado   la jefe de la Oficina de Control  Interno, socializó en el  Comité de Coordinación de Control Interno los resultados  de los seguimientos efectuados  al cumplimiento  de la política de riesgos.    La evidencia reposa en:
Acta No. 01 del 12 de abril del 2023 
Acta No. 02 del 28 de julio del 2023.</t>
  </si>
  <si>
    <t xml:space="preserve">El comité de riesgos de la Secretaria Administrativa, efectúo el monitoreo al mapa de riesgos de corrupción de forma bimensual,  se cuenta con la siguiente evidencia:  Acta No. 001 del 06 de marzo de 2023, donde se efectúo seguimiento del bimestre enero - febrero 2023, y se remite Dirección de fortalecimiento institucional mediante correo electrónico institucional fecha remisión.
Segundo seguimiento bimestre marzo a abril de 2023, según acta No. 02 del 03 de mayo de 2023,remitida a la Dirección de fortalecimiento institucional mediante correo electrónico institucional    
Tercer autoevaluación periodo mayo a junio de 2023, mediante acta No. 03 del 10 de julio de 2023, enviado a la Dirección de Fortalecimiento Institucional mediante correo de fecha 13 de julio de 2023
Cuarta autoevaluación periodo julio a agosto de 2023, mediante acta No.04 del 04 de septiembre de 2023. enviado a la Dirección de Fortalecimiento Institucional mediante correo del 04 de septiembre de 2023, </t>
  </si>
  <si>
    <t>No aplica porque el riesgo no se materializó durante el periodo evaluado</t>
  </si>
  <si>
    <t>POSIBILIDAD DE RECIBIR O SOLICITAR CUALQUIER DADIVA O BENEFICIO A NOMBRE PROPIO O DE TERCEROS, CON EL FIN DE MANIPULAR, OCULTAR, ALTERAR O DESTRUIR UN DOCUMENTO O EXPEDIENTE</t>
  </si>
  <si>
    <t>Teniendo en cuenta los lineamientos establecidos en el numeral 2.2 Identificación de riesgos - técnicas para la identificación de riesgos de la guía para la administración del riesgo y diseño de controles, podemos determinar  que el riesgo se encuentra bien clasificado como riesgo de corrupción.</t>
  </si>
  <si>
    <t xml:space="preserve">Se verificó la evaluación de los controles en su solidez, encontrando que fue realizada correctamente, siendo coherente con los criterios establecidos por la Guía para la Administración de Riesgos Versión 4, </t>
  </si>
  <si>
    <t>Los controles se encuentran incluido en la caracterización del proceso CAR-GD-001 Versión 7 del proceso de gestión documental .</t>
  </si>
  <si>
    <t>Se concluye que en los controles establecidos para el riesgo de corrupción del proceso de gestión documental, se esta dando cumplimiento a los criterios establecidos en el numeral 3.2.2. de la guía de administración del riesgo y diseño de controles para entidades públicas versión 04,</t>
  </si>
  <si>
    <t xml:space="preserve">La Dirección de  Fortalecimiento Institucional acato la recomendación de actualizar en la pagina web el mapa de riesgos de corrupción del proceso de gestión documental.
Se recomienda realizar todas las actividades de control establecidas en el mapa de riesgos de corrupción con el fin de prevenir la materialización del riesgo.
Teniendo en cuenta que no se presento la matriz de eventos generadores del riesgo, se solicita a la secretaria de Administrativa diligenciar el formato establecido por la Secretaria de Planeación para tal fin.
</t>
  </si>
  <si>
    <t xml:space="preserve">
● Convocatoria
● Actas
● Planilla de asistencia
</t>
  </si>
  <si>
    <t>frente a la presente Actividad, y De acuerdo a lo previsto durante el monitoreo y revisión del Mapa de riesgos de la Oficina Jurídica, se acordó que la misma actividad de control atacaría la presente causa.                                  AUTOEVALUACION: : Para esta actividad de control la oficina Jurídica mediante memorandos, informo a los secretarios de despacho el  cumplimiento de fallos judiciales.    durante el mes de enero:8  Febrero: 8  Marzo: 19  Abril: 7 Mayo:3 Julio : 65  Agosto: 13</t>
  </si>
  <si>
    <t>Durante este periodo no se realizan Mesas técnicas con SIGAMI.
Durante el periodo mayo a agosto de 2023, se  realiza una mesa técnica con SIGAMI para revisión y  actualización del proceso, procedimientos, manuales, guías, herramientas, formatos etc., en conformidad con las actualizaciones normativas del modelo de gestión documental y administración de archivo, según acta No. 04 del 28 de junio de 2023.</t>
  </si>
  <si>
    <t>Teniendo en cuenta las evidencias presentadas en el periodo mayo a agosto de 2023, se dio cumplimiento a la actividad de control, presentando una avance del 50%</t>
  </si>
  <si>
    <t xml:space="preserve">
● Actas
● Planilla de asistencia</t>
  </si>
  <si>
    <t>Para periodo  enero a abril no se realiza reunión de socialización fomento de valores del código de integridad con el grupo de gestión documental.
Para el periodo mayo a agosto de 2023, se realiza reunión de socialización fomento de valores del código de integridad con el grupo de gestión documental, según acta No. sin, de 08 de junio de 2023, en la cual les socializa el código de integridad y buen gobierno, se cuenta con planilla de asistencia</t>
  </si>
  <si>
    <t>Teniendo en cuenta las evidencias presentadas por el grupo de gestión documental, esta actividad de control presenta un, avance a la fecha 50%</t>
  </si>
  <si>
    <t>● Cronograma de Actividades 
● Formato acta de reunión_ FOR-02-PRO-GD-01
● Planilla de Asistencia Interna</t>
  </si>
  <si>
    <t>A la fecha no se ha materializado el riesgo</t>
  </si>
  <si>
    <t>Durante el periodo enero a abril de 2023, el grupo de Gestión Documental realiza asesoría en organización de documentos de archivos de Gestión a las siguientes unidades administrativas y contratistas:
1 Secretaria de Movilidad-Dirección de Tramites y Servicios
-2Secretaria de Planeación-DIANU
3Oficina de Contratación
4Secretaria de Gobierno-CAPA
Se elabora y envía circular 021 del 18/04/2023 donde socializa el cronograma de visitas de seguimiento a los archivos de Gestión de las siguientes unidades administrativas.
1. Despacho Alcalde, Acta No. SIN de fecha 24 de abril e 2023
2. Oficina Contratación, Acta No. SIN del 26 de abril de 2023
3. Oficina Control Único Disciplinario
Se  adjuntan formatos de asesoría para cada una de las secretarias relacionadas, Acta No. Sin del 27 de Abril de 2023
Durante el periodo mayo a agosto de 2023, s el grupo de Gestión Documental realiza 96 visitas de seguimiento a los archivos de Gestión, se cuenta con listado de visitas, actas y planilla de asistencia respectivas.</t>
  </si>
  <si>
    <t>Según la se videncias presentadas y verificadas por la oficina de control interno, se concluye que a la fecha de corte de seguimiento, agosto 31 de 2023, se presenta un avance del 99%, ya que se ha efectuado visita de seguimiento a 99  de las 101 unidades administrativas</t>
  </si>
  <si>
    <t xml:space="preserve">● Memorando
● Informe  </t>
  </si>
  <si>
    <t>Permanentemente</t>
  </si>
  <si>
    <r>
      <rPr>
        <sz val="11"/>
        <color theme="1"/>
        <rFont val="Arial"/>
        <family val="2"/>
      </rP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 judiciales,  cambios fueron a probados tanto para actividad como para el tiempo.     </t>
    </r>
    <r>
      <rPr>
        <b/>
        <sz val="11"/>
        <color theme="1"/>
        <rFont val="Arial"/>
        <family val="2"/>
      </rPr>
      <t xml:space="preserve">AUTOEVALUCION: </t>
    </r>
    <r>
      <rPr>
        <sz val="11"/>
        <color theme="1"/>
        <rFont val="Arial"/>
        <family val="2"/>
      </rPr>
      <t>para esta actividad de control, la oficina Jurídica emitió durante el mes de enero: 28 memorandos, informando a los secretarios de despacho la asistencia a las audiencias de los procesos judiciales en los que se ha requerido su presencia. en el mes de Febrero: 25 memorandos, en el mes de Marzo: 8 memorandos, en el mes de Abril 0 memorandos, en el mes de Mayo:  0 memorandos, en el mes de Junio:0 memorandos, en el mes de Julio 10 memorandos, en el mes de Agosto: 2 memorandos,</t>
    </r>
  </si>
  <si>
    <t>No se ha materializado el riesgos en el período evaluado</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</si>
  <si>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</si>
  <si>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</si>
  <si>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</si>
  <si>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</si>
  <si>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 xml:space="preserve">Boletín interno y/o piezas y productos comunicacionales </t>
  </si>
  <si>
    <t>Jefe de Oficina y funcionarios de la Oficina de Comunicaciones</t>
  </si>
  <si>
    <t>Mensual</t>
  </si>
  <si>
    <r>
      <rPr>
        <b/>
        <sz val="12"/>
        <color theme="1"/>
        <rFont val="Arial"/>
        <family val="2"/>
      </rPr>
      <t>EFICACIA:</t>
    </r>
    <r>
      <rPr>
        <sz val="12"/>
        <color theme="1"/>
        <rFont val="Arial"/>
        <family val="2"/>
      </rPr>
      <t xml:space="preserve"> Índice de cumplimiento = (Actividades ejecutadas /Actividades programadas)*100
</t>
    </r>
    <r>
      <rPr>
        <b/>
        <sz val="12"/>
        <color theme="1"/>
        <rFont val="Arial"/>
        <family val="2"/>
      </rPr>
      <t xml:space="preserve">EFECTIVIDAD: </t>
    </r>
    <r>
      <rPr>
        <sz val="12"/>
        <color theme="1"/>
        <rFont val="Arial"/>
        <family val="2"/>
      </rPr>
      <t>Efectividad del Plan de Manejo del Riesgo= Número de casos de incidentes denunciados vigencia actual - número de casos de incidentes denunciados vigencia anterior.</t>
    </r>
  </si>
  <si>
    <t xml:space="preserve">Se realizo diseño y elaboración de piezas graficas de los valores de la  Cultura del AUTOCONTROL correspondientes  a los meses de marzo y abril del 2023 a  la Oficina de Control Interno de la Alcaldía de Ibagué, los cuales fueron socializados a través de  publicación en la Fanpage PELHUSA. Se Anexan evidencias fotográficas y enlaces de publicaciones: https://www.facebook.com/photo/?fbid=1105747926939768&amp;set=a.136594247188479,  https://www.facebook.com/photo/?fbid=679349846246247&amp;set=a.136594247188479,  https://www.facebook.com/photo/?fbid=1147505009430726&amp;set=a.136594247188479.
Para el periodo mayo a agosto de 2023, se  realizó la elaboración de piezas graficas y posterior socialización de los valores de autocontrol y diligencia; así como el principio de lo comunitario, a través de la pagina de Facebook Pelhusa, destinada para realizar labores de comunicación con los funcionarios de la administración municipal, se cuenta como evidencia piezas gráficas y pantallazos de las publicaciones en red social pelhusa.
</t>
  </si>
  <si>
    <r>
      <rPr>
        <b/>
        <sz val="12"/>
        <rFont val="Arial"/>
        <family val="2"/>
      </rPr>
      <t>Indicador de eficacia:</t>
    </r>
    <r>
      <rPr>
        <sz val="12"/>
        <rFont val="Arial"/>
        <family val="2"/>
      </rPr>
      <t xml:space="preserve"> (2/2) *100% =  </t>
    </r>
    <r>
      <rPr>
        <b/>
        <sz val="12"/>
        <rFont val="Arial"/>
        <family val="2"/>
      </rPr>
      <t xml:space="preserve">100%   </t>
    </r>
    <r>
      <rPr>
        <sz val="12"/>
        <rFont val="Arial"/>
        <family val="2"/>
      </rPr>
      <t xml:space="preserve">
</t>
    </r>
    <r>
      <rPr>
        <b/>
        <sz val="12"/>
        <rFont val="Arial"/>
        <family val="2"/>
      </rPr>
      <t>Indicador de efectividad:</t>
    </r>
    <r>
      <rPr>
        <sz val="12"/>
        <rFont val="Arial"/>
        <family val="2"/>
      </rPr>
      <t xml:space="preserve">   Durante el periodo evaluado no se materializó el riesgo, por lo tanto  lo controles establecidos para prevenir la materialización del riesgo ha sido efectivo.</t>
    </r>
  </si>
  <si>
    <r>
      <t xml:space="preserve">Durante el periodo evaluado las actividades programadas a realizar para fortalecer el control diseñado para prevenir la materialización del riesgo se encuentran ejecutadas en el </t>
    </r>
    <r>
      <rPr>
        <b/>
        <sz val="12"/>
        <rFont val="Arial"/>
        <family val="2"/>
      </rPr>
      <t xml:space="preserve">100%. </t>
    </r>
  </si>
  <si>
    <t>Mediante Resolución No. 000015 del 9 de septiembre de 2022 se realiza la actualización de la crea el comité de riesgo.</t>
  </si>
  <si>
    <t>Las actividades de control se encuentran establecidas mediante el uso adecuado de la herramienta DOFA , y están atacando las causas identificadas como generadoras del riesgo. Los demás criterios del numeral 8 de la política no se evaluaron porque NO aplican   para  este riesgo como lo indica la Guía para la Administración del Riesgo y el Diseño de Controles en Entidades Públicas Versión 4</t>
  </si>
  <si>
    <r>
      <t>Durante el periodo evaluado se realizaron oportunamente los siguiente monitoreos: 
                                                                                                            Primer monitoreo: Marzo a Abril de 2023: Se realizó el 3 de mayo de 2023, tal como registra el acta de comité técnico No. 04 se envía el reporte del monitoreo al seguimiento del mapa riesgos del proceso evaluado a la Dirección de Fortalecimiento institucional, se envió a través de correo institucional  el día 4 de mayo de 2023.   
Para el periodo mayo junio se efectuó monitoreo a los riesgos de corrupción, según consta en el acta No.06 del 05 de julio de 2023 enviado a la Dirección e Fortalecimiento Institucional mediante memorando No. 1050-2023-027613 del 06 de julio de 2023,
Para periodo julio a agosto de 2023, se realizó monitoreo a los riesgos de corrupción, como consta en el acta No. 007 del 04 de septiembre de 2023, las cual fueron enviados a la Dirección de fortalecimiento institucional mediante memorandos No.</t>
    </r>
    <r>
      <rPr>
        <sz val="12"/>
        <color rgb="FFFF0000"/>
        <rFont val="Arial"/>
        <family val="2"/>
      </rPr>
      <t xml:space="preserve"> XXXXXXX</t>
    </r>
    <r>
      <rPr>
        <sz val="12"/>
        <rFont val="Arial"/>
        <family val="2"/>
      </rPr>
      <t xml:space="preserve"> </t>
    </r>
  </si>
  <si>
    <t>Posibilidad de solicitud y/o recibimiento de dadivas para filtrar información en beneficio propio y/o de un tercero.</t>
  </si>
  <si>
    <t xml:space="preserve">El control diseñado para atacar la causa del riesgo y prevenir su materialización, se encuentra documentado en el manual de  procedimiento de comunicación informativa y organizacional. 
</t>
  </si>
  <si>
    <t>1, Mantener la  cultura  de la aplicación del control.
2, Teniendo en cuenta que no se presento la matriz de eventos generadores del riesgo, se solicita a la secretaria de cultura diligencia el formato establecido por la Secretaria de Planeación para tal fin,</t>
  </si>
  <si>
    <t>Deficientes controles para el  manejo de la información</t>
  </si>
  <si>
    <t>F2, A1 . Elaborar y socializar un procedimiento que contenga la información relevante del proceso y los controles establecidos.</t>
  </si>
  <si>
    <t>Procedimiento y actas de socialización.</t>
  </si>
  <si>
    <t xml:space="preserve">Semestral </t>
  </si>
  <si>
    <t xml:space="preserve">Se elaboró, por parte de los funcionarios de la Oficina de Comunicaciones, las modificaciones pertinentes del procedimiento "COMUNICACIÓN INFORMATIVA Y ORGANIZACIONAL", el cual se encuentra publicado y aprobado en el SIGAMI mediante el código PRO-GCO-001 versión 05 del 25/02/2022.
El procedimiento fue socializado con los funcionarios de planta de la Oficina de Comunicaciones dejando como evidencia el acta 07 del 09 de agosto del 2023.
</t>
  </si>
  <si>
    <t>D4, A1. Presentar las denuncias pertinentes a los entes de control, según proceda y revisar las sanciones administrativas.</t>
  </si>
  <si>
    <t>Entidad que reciba la denuncia</t>
  </si>
  <si>
    <t>Cada vez que sea necesario</t>
  </si>
  <si>
    <t>Durante el periodo evaluado  no se materializó el riesgo  por lo tanto, no se implementó la  acción de contingencia.</t>
  </si>
  <si>
    <t>ACTIVIDADES REALIZADAS ENERO A AGOTO DE 2023</t>
  </si>
  <si>
    <t>MEMORANDO Y OFICIO</t>
  </si>
  <si>
    <t xml:space="preserve">Jefe de la Oficina de Control Único Disciplinario </t>
  </si>
  <si>
    <t>Indicador de eficacia: 
Indice de cumplimiento = (Actividades ejecutadas /Actividades programadas)*100</t>
  </si>
  <si>
    <t>Se envió memorando 016094- con fecha 25/04/2023 donde se solicita a la secretaria TIC la creación de un Software. 
Se relaciona como evidencia el memorando .
Se celebro mesa de trabajo con la secretaria de las TIC, a fin de implementar el Software para la gestión de los proceso a cargo de la oficina, no se cuenta a con acta de reunión.
SE entrego la información que contiene las estepas procesales del proceso disciplinario para la estructuración del Software.</t>
  </si>
  <si>
    <t>Según la evidencia presentada por la Oficina de Control Interno, esta actividad de control se ha cumplido en un 50%</t>
  </si>
  <si>
    <t>De acuerdo a las evidencias presentadas el avance del plan de manejo de riesgos de corrupción en la Oficina de control único disciplinario se presenta un avance del  54%</t>
  </si>
  <si>
    <t>Mediante  resolución No. 001 del 18 de mayo de 2020, por medio de la cual se modifica el comité de evaluación seguimiento y manejo de los riesgos del proceso de gestión disciplinario el cual que constituido de la siguiente manera: Jefe de la oficina de control única disciplinario o quien haga sus veces, profesional universitario grado 10, profesional universitario grado  05, y un técnico operativo</t>
  </si>
  <si>
    <t>La Oficina de Control Interno constata que  las actividades de control se encuentran establecidas mediante el  uso adecuado de la  herramienta DOFA, tiene establecido un control para cada causa del riesgo, los demás criterios del numeral 8 de la política no se evaluaron porque NO aplican   para  este riesgo como lo indica la Guía para la Administración del Riesgo y el Diseño de Controles en Entidades Públicas Versión 4</t>
  </si>
  <si>
    <t xml:space="preserve">Durante el período enero a febrero el comité de riesgos efectuó seguimiento y monitoreo a los riesgos de corrupción, lo cual quedo evidenciado en el acta No. 01 del 02 de marzo de 2023.
Bimestre febrero marzo, mediante acta No. 02 del 03 de mayo de 2023.
Bimestre junio a julio de 2023, mediante acta No. 03 del 04 de julio de 2023.
Bimestre julio a agosto de 2023, mediante acta No. 04 de 01 de septiembre de 2023, no se evidencia el envió de esta información a la Dirección de Fortalecimiento Institucional  </t>
  </si>
  <si>
    <t>No aplica porque el riesgo no se materializó durante el periodo evaluado, sin embargo no se presento por parte de la Secretaria de Cultura la matriz de gestión de eventos.</t>
  </si>
  <si>
    <t>Posibilidad de recibir o solicitar cualquier dadivo o beneficio a nombre propio o de tercero para manipular o desaparecer algún expediente</t>
  </si>
  <si>
    <t>si</t>
  </si>
  <si>
    <t xml:space="preserve">si </t>
  </si>
  <si>
    <t>corrupción</t>
  </si>
  <si>
    <t>De acuerdo a los criterios establecidos en la Guía para la Administración del Riesgo y el Diseño de Controles en Entidades Públicas, se observa y se constata que si cumple con los cuatro criterios para que la descripción del riesgo y su clasificación sea de corrupción.</t>
  </si>
  <si>
    <t>Se verificó la evaluación de los controles en su solidez, encontrando que fue realizada correctamente, siendo coherente con los criterios establecidos por la Guía para la Administración de Riesgos Versión 4.</t>
  </si>
  <si>
    <t>Al verificar la caracterización del proceso:
CAR-GCD-01
Versión: 05
PROCESO: GESTIÓN Y CONTROL DISCIPLINARIO, no se observo que los controles estén presenten en la política de operación.</t>
  </si>
  <si>
    <t xml:space="preserve">En el seguimiento efectuado con corte al 31 de julio  2023 y 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concluyendo, que se estableció un control para cada causa del riesgos. Se efectuó la actualización del nomograma del proceso, el cual fue enviado a la dirección de fortalecimiento institucional conforme al procedimiento establecido.
Se observa que la oficina de control único disciplinario  , viene acatando las recomendaciones efectuadas por la Oficina de Control Interno en el Seguimiento efectuado con corte al 31 de julio de 2023, sin embargo se solicita atender las recomendaciones efectuadas en el presente informe </t>
  </si>
  <si>
    <t>1. Se recomienda incorporar el la caracterización del proceso y en la política de operación los controles a los riesgos identificados en el proceso.
,2, Teniendo en cuenta que no se presento la matriz de eventos generadores del riesgo, se solicita a la oficina de control único disciplinario diligenciar el formato establecido por la Secretaria de Planeación para tal fin.
3, Teniendo en cuenta que no se evidencio el reporte a la Dirección de Fortalecimiento Institucional de la Secretaria de Planeación , de la autoevaluación bimensual del mapa de riesgos de corrupción, se recomienda remitir dicha información de forma bimensual de acuerdo a lo establecido en la resolución de constitución del comité y al procedimiento establecido.</t>
  </si>
  <si>
    <t>INFORME</t>
  </si>
  <si>
    <t>Se da cumplimiento presentando los informes de los abogados instructores realizados de enero a agosto de 2023, en los cuales se evidencia el avance de cada proceso a cargo del grupo de instrucción de la oficina, se tiene como evidencia 8 informes de seguimiento de los expedientes de procesos en curso..</t>
  </si>
  <si>
    <t>Según las evidencias presentadas se ha dado cumplimiento a la actividad de control en un 67%</t>
  </si>
  <si>
    <t xml:space="preserve">CRONOGRAMA DE TRABAJO 
</t>
  </si>
  <si>
    <t>anual</t>
  </si>
  <si>
    <t>Sin avance a la fecha</t>
  </si>
  <si>
    <t>ACTA DE REUNION</t>
  </si>
  <si>
    <t>Se realizo una capacitación con todos los nuevos contratistas y funcionarios de planta, la cual fue dirigida por el profesional universitario Juan Manuel Ortiz Giraldo, se cuenta como evidencia acta No. 04 del 05 de julio de 2023.</t>
  </si>
  <si>
    <t>Según la evidencia presentada pro la oficina de control único disciplinario se dio cumplimento a la actividad e control en un 100%</t>
  </si>
  <si>
    <t xml:space="preserve">D10A2, Se declara la prescripción del proceso y se compulsa de copia a la procuraduría, la reconstrucción del expediente. </t>
  </si>
  <si>
    <t>ACTIVIDADES REALIZADAS ENERO A ABRIL 2023</t>
  </si>
  <si>
    <r>
      <t>GESTIÓN ARTÍSTICA Y CULTURAL</t>
    </r>
    <r>
      <rPr>
        <sz val="12"/>
        <color theme="1"/>
        <rFont val="Arial"/>
        <family val="2"/>
      </rPr>
      <t>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r>
  </si>
  <si>
    <t>Posibilidad de recibir y/o solicitar dadivas para el otorgamiento de estímulos sin el lleno de los requisitos</t>
  </si>
  <si>
    <t>extrema</t>
  </si>
  <si>
    <t xml:space="preserve">CONVENIO </t>
  </si>
  <si>
    <t>Secretario y Directora</t>
  </si>
  <si>
    <t>SEMESTRAL</t>
  </si>
  <si>
    <t>Indicador de eficacia:                                          Índice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</si>
  <si>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Mediante resolución No. 1010-049-2023 del 26 de junio de 2023,  pro medio de la cual se designaron los ganadores a las convocatoria del portafolio de estímulos municipales del folclor, entregando un incentivos económicos a los participantes en los procesos culturales y artísticos del festival folclórico colombiano versión 2023.
Se suscribió Convenio No. 2127 de 2023, con la fundación batuta, para implementar un programa de formación musical y sicosocial que beneficia a niños, niñas y adolescentes y jóvenes en condición de discapacidad.</t>
  </si>
  <si>
    <t>Con las evidencias presentadas por la Secretaría de Cultura, se pudo establecer que a la fecha 30 de agosto de 2023, presenta un avance del  75% de las actividades de control establecidas</t>
  </si>
  <si>
    <t>Mediante  resolución No. 1010-2022-000033 del 12 de Julio de 2022, por medio de la cual se designan los integrantes del comité de riesgos del proceso de gestión artística y cultural, quedando conformado por:  Director fomento a las prácticas artística y culturales y del patrimonio, Profesional Universitario Grupo Patrimonio, Profesional Universitario Grupo fomento al arte y cultura, Profesional Universitario Grupo red de bibliotecas, Técnico designado Red de Bibliotecas, Profesional Universitario de formación, Profesional Especializado Dirección de fomento a las práctica artística y cultural y del patrimonio, Un contratista adscrito a cualquier grupo de la secretaria de cultura.</t>
  </si>
  <si>
    <t>La Oficina de Control Interno constata que  las actividades de control se encuentran establecidas mediante el  uso adecuado de la  herramienta DOFA, sin embargo debido a que las causas descritas no se relacionan directamente con el riesgo descrito, las actividades de control no son efectivas para en control de riesgo,  Los demás criterios del numeral 8 de la política no se evaluaron porque NO aplican   para  este riesgo como lo indica la Guía para la Administración del Riesgo y el Diseño de Controles en Entidades Públicas Versión 4</t>
  </si>
  <si>
    <t>En el bimestre enero a febrero de 2023,  se reunió el comité de riesgos con el fin de actualizar y presentar el plan de manejo de riesgos para la vigencia 2023, según acta No. 001 de el 25 de enero de 2023; Se efectuó seguimiento del bimestre enero febrero mediante acta No. 002 del 5 de marzo de 2023 y bimestre marzo a abril de 2023 mediante acta No. 003 del 27 de abril de 2023, las cuales se enviaron a la dirección de fortalecimiento institucional mediante correo electrónico de fecha 05 de marzo y 28 de abril de 2023.
EN el bimestre Mayo a junio se reunió el comité de riesgos con el fin de realizar monitoreo de riesgos según acta No. 004 del 07 de julio de 2023.
Para el bimestre julio a agosto de 2023, se reunió el comité de riesgos  con el fin de e efectuar monitoreo a os riesgos de corrupción, según acta No.0005, del 29d e agosto de 2023</t>
  </si>
  <si>
    <t>Posibilidad de recibir y/o solicitar dadivas para el otorgamiento de estímulos sin el lleno de los requisito</t>
  </si>
  <si>
    <t>Se verificó la evaluación de los controles en su solidez, encontrando que fue realizada correctamente, siendo coherente con los criterios establecidos por la Guía para la Administración de Riesgos Versión 4, sin embargo las actividades de  control establecidos no son efectivas para  controlar el riesgo</t>
  </si>
  <si>
    <t>Se verificó que los controles están presentes en la política operativa del proceso (véase caracterización del proceso de Gestión Artística y Cultural CAR-GAC-01 VERSION 4. del 11 de noviembre de 2021</t>
  </si>
  <si>
    <t>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sin embargo se recomienda replantear tanto las causas como las actividades de control establecidas ya que estas no están directamente relacionadas con el riesgo y por consiguiente las actividades de control no son efectivas para el control del riesgo.</t>
  </si>
  <si>
    <t xml:space="preserve">1, La Oficina de Control Interno, recomienda realizar una verificación de las causas y las actividades de control, teniendo en cuenta que las causa no están directamente relacionadas con el riesgo y por ende las actividades de control no son efectivas para atacar el riesgos, exponiendo a la secretaria a una materialización del mismo.
2, Teniendo encuentra que no se presento la matriz de eventos generadores del riesgo, se solicita a la secretaria de cultura diligencia el formato establecido por la Secretaria de Planeación para tal fin,
 3, Se recomienda efectuar las actas de las reuniones de monitoreo de riesgos teniendo en cuenta la periodicidad establecida en a Resolución No.  10101-00033 el 12 de julio de 2022, las cuales deben estar numeradas y fechadas correctamente.
</t>
  </si>
  <si>
    <t xml:space="preserve">D2.D4.09,Elaborar un plan Interno de Capacitación en la secretaria con los temas prioritarios para el proceso </t>
  </si>
  <si>
    <t>plan de capacitaciones formulado e implementado</t>
  </si>
  <si>
    <t>semestral</t>
  </si>
  <si>
    <t xml:space="preserve">Con memorando 007936 de 2023, se solicitó a la Dirección de Talento Humano las capacitaciones para los integrantes del comité de riesgos del proceso e Gestión Artística y Cultural, indicando los temas priorizados según las necesidades del proceso, a la fecha no se ha dado inicio al proceso de capacitación por parte de la Dirección de Talento Humano.
Para el periodo mayo a agosto de 2023, se realizó  capacitación los días  17 y 18 de Agosto de 2023, Seminario de Actualización de Gestión de Riesgos con énfasis en la Nueva Guía. </t>
  </si>
  <si>
    <t>DENUNCIAS Y OFICIOS</t>
  </si>
  <si>
    <t xml:space="preserve">PROCESO: GESTION CONTRACTUAL 
OBJETIVO: CONTRIBUIR ANUALMENTE EN LA GESTION DE ADQUISICION DE BIENES Y SERVICIOS REQUERIDOS EN LA OPERACIÓN DE LOS PROCESOS DE LA ENTIDAD CUMPLIENDO LA NORMATIVIDAD CONTRACTUAL VIGENTE.
</t>
  </si>
  <si>
    <t>Posibilidad de que se presente direccionamiento de los procesos de contratación a favor de terceros</t>
  </si>
  <si>
    <t xml:space="preserve">CORRUPCIÓN </t>
  </si>
  <si>
    <t xml:space="preserve">Falta de Ética y valores  y de aplicación del código de integridad y buen gobierno. </t>
  </si>
  <si>
    <t xml:space="preserve">Probable </t>
  </si>
  <si>
    <t>Catastrofico</t>
  </si>
  <si>
    <t xml:space="preserve">REDUCIR EL RIESGO </t>
  </si>
  <si>
    <t xml:space="preserve">D2O10 Realizar una capacitación semestral con el equipo de trabajo de la oficina de contratación con el fin de  fortalecer el trabajo en equipo, y los valores institucionales </t>
  </si>
  <si>
    <t>Acta y planilla de asistencia</t>
  </si>
  <si>
    <t xml:space="preserve">Indice de cumplimiento = (Actividades ejecutadas /Actividades programadas)*100.    
</t>
  </si>
  <si>
    <t xml:space="preserve">Se evidenció Acta N° 07 del 12 de mayo el 2023, donde se efectuó la Capacitación del Proceso de Gestión Contractual, trabajo en equipo y valores institucionales. Esta soportada con la planilla de asistencia .
Cabe anotar que en el periodo evaluado, no se ha presentado el cumplimineto de la capacitación correspondiente al segundo semestre, no obstante, este se encuentra dentro de los terminos del vencimiento de la ejecución de la acción y será producto del seguimiento posterior que realiza la Oficina de Control Interno. </t>
  </si>
  <si>
    <t xml:space="preserve">Las  acciones  formulada para fortalecer los controles y prevenir la materialización del riesgo se encuentra implementada en el  50%. </t>
  </si>
  <si>
    <t>Creación del Comité de Riesgos mediante Resolución No. 000069 del 27 de mayo de 2022.</t>
  </si>
  <si>
    <t>Durante el periodo Enero a abril  del 2023, la jefe de la Oficina de Control  Interno, socializó en el  Comité de Coordinación de Control Interno, los resultados del seguimiento al cumplimiento de la política de riesgos.  La evidencia reposa en el acta No. 1 del 12 de abril del 2023.</t>
  </si>
  <si>
    <r>
      <t xml:space="preserve">Se evidenció Monitoreo del Mapa de Riesgo de Gestión y de Corrupción del proceso de Gestión Contractual. 
</t>
    </r>
    <r>
      <rPr>
        <b/>
        <u/>
        <sz val="12"/>
        <color theme="1"/>
        <rFont val="Arial"/>
        <family val="2"/>
      </rPr>
      <t>Enero - Febrero del 2023</t>
    </r>
    <r>
      <rPr>
        <sz val="12"/>
        <color theme="1"/>
        <rFont val="Arial"/>
        <family val="2"/>
      </rPr>
      <t xml:space="preserve">: Realizado el 1 de marzo del 2023 , mediante el Acta N° 04
</t>
    </r>
    <r>
      <rPr>
        <b/>
        <u/>
        <sz val="12"/>
        <color theme="1"/>
        <rFont val="Arial"/>
        <family val="2"/>
      </rPr>
      <t>Marzo - Abril  del 2023:</t>
    </r>
    <r>
      <rPr>
        <sz val="12"/>
        <color theme="1"/>
        <rFont val="Arial"/>
        <family val="2"/>
      </rPr>
      <t xml:space="preserve"> Realizado el  2 de mayo del 2023, mediante Acta N° 06
</t>
    </r>
    <r>
      <rPr>
        <b/>
        <u/>
        <sz val="12"/>
        <color theme="1"/>
        <rFont val="Arial"/>
        <family val="2"/>
      </rPr>
      <t>Mayo-Junio del 2023</t>
    </r>
    <r>
      <rPr>
        <sz val="12"/>
        <color theme="1"/>
        <rFont val="Arial"/>
        <family val="2"/>
      </rPr>
      <t xml:space="preserve">: Realizado el 4 de julio del 2023, mediante Acta N° 13.
</t>
    </r>
    <r>
      <rPr>
        <b/>
        <u/>
        <sz val="12"/>
        <color theme="1"/>
        <rFont val="Arial"/>
        <family val="2"/>
      </rPr>
      <t>Junio - agosto del 2023</t>
    </r>
    <r>
      <rPr>
        <sz val="12"/>
        <color theme="1"/>
        <rFont val="Arial"/>
        <family val="2"/>
      </rPr>
      <t>: Realizado en agosto 30 de 2023 , mediante Acta N° 18</t>
    </r>
  </si>
  <si>
    <t>Se encuentra bien evaluada la solidez  del conjunto de controles, por lo tanto esta bien establecida la zona del riesgo residual, lo que indica que fue realizada correctamente, siendo coherente con los criterios establecidos por la Guía para la Administración de Riesgos Versión 4.</t>
  </si>
  <si>
    <t>Este se encuentra especificado en el Manual de funciones de la Entidad y en el Manual  Manual de contratación  MAN-GC-01 versión 05 del  05/12/2020</t>
  </si>
  <si>
    <t>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t>
  </si>
  <si>
    <t>Mantener la cultura de aplicación del control, sin embargo, si se generan  cambios en el contexto estratégico del proceso (factores internos y externos),  se recomienda analizar si se continúan aplicando  el mismo control, se reitera documentar el control en el procedimiento, manual o guías asociados al proceso.  por otra parte es importante, aclarar que se debe gestionar la matriz de gestión de eventos, donde deberán incluir los riesgo materializado, teniendo en cuenta los hallazgos de los entes de control resultado de las Auditorías y las generadas por las auditorías y seguimientos efectuados por la Oficina de Control Interno, de acuerdo a esto se solicitará, esta matriz de Gestion de eventos en el proximo seguimiento. teniendo en cuenta que estos riesgos no se encuentra identioficados en la Matriz y debe ser incluidos para su manejo.</t>
  </si>
  <si>
    <t>Falta de controles en el proceso de selección de los proponentes</t>
  </si>
  <si>
    <t>011 D03 Estudios previos de procesos de selección aprobados y firmados por el ordenador del gasto y supervisor,  con  el visto bueno del equipo estructurador de la secretaria ejecutora (informe cuatrimestral)</t>
  </si>
  <si>
    <t xml:space="preserve"> Muestreo cuatrimestral de los procesos adjudicados con sus respectivos  estudios previos aprobados y firmados por el ordenador del gasto y supervisor,  con  visto bueno por parte  del equipo estructurador de la secretaria ejecutora</t>
  </si>
  <si>
    <t>Secretarias ejecutoras y oficina de contratación</t>
  </si>
  <si>
    <t>Cuatrimestral</t>
  </si>
  <si>
    <t>De acuerdo a la  contratación suscrita para la vigencia 2023 y el periodo evaluado, se evidenció la revisión de 19 proceso, contractuales verificando los estudios previos se encontraran firmados y con la estructuración de la unidad ejecutora. Se encuentran debidamente publicados en plataforma secop y PISAMI. por lo tanto los procesos revisados y verificados fueron: 
AI-MC-36-2023-AI-MC-67-2023-Orden de compra 105558-AI-CM-SABM-412-2023-ORDEN DECOMPRA-105584-AI-SASUI-83-2023-ORDEN DE COMPRA-105991-ORDEN DE COMPRA-105995-ORDEN DE COMPRA -106325-ORDEN DE COMPRA -107168-AI-MC-658-2023-ORDEN DE COMPRA N° 107456-ORDEN DE COMPRA N° 107513-AI-MC-819-2023-ORDEN DE COMPRA - 107634-AI-CMA-556-2023-ORDEN DE COMPRA 108082-ORDEN DE COMPRA-108103-ORDEN DE COMPRA 108257.
lo correspondente al seguimiento del segundo cuatrmestre, la Oficina de Control Interno evidenció: Revisión de 18 proceso, contractuales verificando los estudios previos se encontraran firmados y con la estructuración de la unidad ejecutora. Se encuentran debidamente publicados en plataforma secop y PISAMI. por lo tanto los procesos revisados y verificados fueron:
AI-SASI-722-2023, AI-SAMC-910-2023, AL-SASI-1254-2023, AI-MC-1536-2023, AI-LP-1469-2023, AI-MC-1588-2023, AI-LOP-4713-2022, AI-SAMC-1770-2023,  AI-CMA-1331-2023, AL-SASI- 1877 -2023, AI-MC-1801-2023, AL-SAMC-1773-2023, AI-LOP-82-2023, AI-LP-1716-2023, AI-SASI-1969-2023, AI-SAMC-2134-2023, AI-LP-1863-2023, AI-MC-2564-2023</t>
  </si>
  <si>
    <t xml:space="preserve">Las  acciones  formulada para fortalecer los controles y prevenir la materialización del riesgo se encuentra implementada en el  66,66%. Y se dio cumplimiento al 66,66% , correspondiente al cuumplimineto de los dos cuatrimestresde la vigencia. </t>
  </si>
  <si>
    <t>Se encuentra documentado en el Manual de contratación  MAN-GC-01 versión 05 del  05/12/2020</t>
  </si>
  <si>
    <t>No aplicación de la normatividad vigente y de las directrices establecidas en el manual de contratación</t>
  </si>
  <si>
    <t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t>
  </si>
  <si>
    <t>Dos Actas y dos planillas de asistencia</t>
  </si>
  <si>
    <t xml:space="preserve">Para la fecha de evaluación, se evidenció realización de capacitación a los supervisores y ordenadores del gasto sobre Socialización y Capacitación de la Actualización realizada a los formatos del Proceso de Gestión Contractual, realizado el 26 de enero del 2023, soportado mediante Acta N° 03 y planilla de asistencia, no obstante para el segundo semestre no se cuenta con la ejecución de la actividad, sin embargo, se debe tener en cuenta que se encuentra dentro del tiempo para su realización, debe ser antes de finlizar el mes de diciembre de la presente vigencia. </t>
  </si>
  <si>
    <t xml:space="preserve">Se encuentra inmerso en el  Manual de contratación  MAN-GC-01 versión 05 del  05/12/2020 y en la documentación del proceso de apoyo en el enlace https://www.ibague.gov.co/portal/seccion/contenido/contenido.php?type=3&amp;cnt=129&amp;subtype=1&amp;subcnt=228#gsc.tab=0 </t>
  </si>
  <si>
    <t>A1 D2 Reporte para Inicio de procesos Disciplinarios, penales, Fiscales, administrativo según corresponda</t>
  </si>
  <si>
    <t>Oficios y Memorando</t>
  </si>
  <si>
    <t xml:space="preserve">No se materializo el riesgo en el periodo evaluado </t>
  </si>
  <si>
    <t xml:space="preserve">No se encuentra inmersa en el procedimiento, políticas manuales </t>
  </si>
  <si>
    <t>Posibilidad de Indebida utilización de la figura de urgencia manifiesta en el marco de la ley 80 de 1993 y sus normas concordantes</t>
  </si>
  <si>
    <t>Contratar bienes, obras y servicios no relacionados ni vinculados con la emergencia y/o justificándose en ella.</t>
  </si>
  <si>
    <t>Posible</t>
  </si>
  <si>
    <t xml:space="preserve">O3D3 Realizar una capacitación semestral  para la unificación de criterios en los procesos contractuales, con el personal adscrito a la oficina de contratación. </t>
  </si>
  <si>
    <t xml:space="preserve">Se realizó capacitación para los abogados de la oficina de contratación, realizando retroalimentación y unificación de criterios en lo relacionado  con el proceso de Gestión Contractual. Acta 07 del 12/05/2023. no obstante para el segundo semestre no se cuenta con la ejecución de la actividad, sin embargo, se debe tener en cuenta que se encuentra dentro del tiempo para su realización, debe ser antes de finlizar el mes de diciembre de la presente vigencia. </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</si>
  <si>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talento humano conforme al procedimiento establecido
</t>
  </si>
  <si>
    <t>Mantener la cultura de aplicación del control, sin embargo, si se generan  cambios en el contexto estratégico del proceso (factores internos y externos),  se recomienda analizar si se continúan aplicando  el mismo control, se reitera documentar el control en el procedimiento, manual o guías asociados al proceso.</t>
  </si>
  <si>
    <t>Adjudicación de contratos a proveedores sin idoneidad, o sin adecuada capacidad financiera o experiencia necesaria en detrimento de la ejecución del contrato</t>
  </si>
  <si>
    <t>O7 D13 Verificar el objeto contractual tenga estrecha relación entre  la urgencia manifiesta , con lo proferido en la resolución de declaración de la misma</t>
  </si>
  <si>
    <t>Resolución de urgencia manifiesta</t>
  </si>
  <si>
    <t>Secretarias ejecutoras</t>
  </si>
  <si>
    <t>Semestral (Si se celebran contratos de urgencia manifiesta)</t>
  </si>
  <si>
    <t>En los meses de marzo y abril de 2023, no se suscribieron contratos de urgencia manifiesta.
En los meses de julio y agosto  de 2023, no se suscribieron contratos de urgencia manifiesta</t>
  </si>
  <si>
    <t xml:space="preserve">Las  acciones  formulada para fortalecer los controles y prevenir la materialización del riesgo se encuentra implementada en el  0%.  </t>
  </si>
  <si>
    <t xml:space="preserve">O1 D15 Verificar que los proponentes sean empresas formalmente constituidas, y que estén registrados en la Cámara de Comercio </t>
  </si>
  <si>
    <t>SECOP II</t>
  </si>
  <si>
    <t>En los meses de marzo y abril de 2023, no se suscribieron contratos de urgencia manifiesta
En los meses de julio y agosto  de 2023, no se suscribieron contratos de urgencia manifiesta</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</si>
  <si>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</si>
  <si>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</si>
  <si>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Documento Soporte de análisis de precios de mercado en el expediente contractual</t>
  </si>
  <si>
    <t>Memorandos y Oficios</t>
  </si>
  <si>
    <t>Posibilidad de que el supervisor certifique el cumplimiento de  las obligaciones contractuales del contratista sin la respectiva verificación</t>
  </si>
  <si>
    <t>Desconocimiento del manual de contratación y manual de supervisión por parte del supervisor</t>
  </si>
  <si>
    <t>D11O2 Realizar una capacitación semestral con los lideres de los procesos, para el fortalecimiento y la toma de conciencia del proceso gestión contractual.</t>
  </si>
  <si>
    <t xml:space="preserve">Se realizó capacitación a los supervisores sobre las  modificaciones realizadas a los formatos del Proceso de Gestión  Contractual y se reitera las  Responsabilidades que les asiste en su rol, en el cual deben vigilar que se cumpla con la ejecución del objeto contratado, según acta No. 03 del 26/01/2023,  no obstante para el segundo semestre no se cuenta con la ejecución de la actividad, sin embargo, se debe tener en cuenta que se encuentra dentro del tiempo para su realización, debe ser antes de finlizar el mes de diciembre de la presente vigencia. </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</si>
  <si>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
  </si>
  <si>
    <t xml:space="preserve">Mantener la cultura de aplicación del control, sin embargo, si se generan  cambios en el contexto estratégico del proceso (factores internos y externos),  se recomienda analizar si se continúan aplicando  el mismo control.  por otra parte, se reitera que los controles sean documentados en los manuales, procedimientos y guías del proceso, incluyéndolo como políticas de operación.
</t>
  </si>
  <si>
    <t xml:space="preserve">Incumplimiento de las obligaciones por parte de los contratistas </t>
  </si>
  <si>
    <t>ACCON DE CONTIGENCIA</t>
  </si>
  <si>
    <t>Supervisor y Ordenador del Gasto</t>
  </si>
  <si>
    <t>Actividades de control   realizadas del 01 de enero al 30 de agosto de 2023</t>
  </si>
  <si>
    <t xml:space="preserve">Porcentaje de cumplimiento </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</si>
  <si>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rgb="FF000000"/>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rgb="FF000000"/>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Cofa en aplicación del anexo 5 de la guía. </t>
    </r>
    <r>
      <rPr>
        <b/>
        <sz val="12"/>
        <color rgb="FF000000"/>
        <rFont val="Arial"/>
        <family val="2"/>
      </rPr>
      <t>D) Solo aplica al proceso contractual</t>
    </r>
    <r>
      <rPr>
        <sz val="12"/>
        <color theme="1"/>
        <rFont val="Arial"/>
        <family val="2"/>
      </rPr>
      <t>: evaluar si se hizo uso del Manual para la Identificación
y Cobertura del Riesgo en los
Procesos de Contratación</t>
    </r>
    <r>
      <rPr>
        <b/>
        <sz val="12"/>
        <color rgb="FF000000"/>
        <rFont val="Arial"/>
        <family val="2"/>
      </rPr>
      <t>.</t>
    </r>
    <r>
      <rPr>
        <b/>
        <sz val="12"/>
        <color rgb="FFFF0000"/>
        <rFont val="Arial"/>
        <family val="2"/>
      </rPr>
      <t xml:space="preserve"> </t>
    </r>
  </si>
  <si>
    <t xml:space="preserve">Durante el periodo evaluado, la  primera  línea de defensa  realizó monitoreo  Bimestral  a las acciones tendientes a controlar y
Gestionar los riesgos y  realizaron el reporte  a la  Dirección de Fortalecimiento Institucional  ? </t>
  </si>
  <si>
    <r>
      <t xml:space="preserve">Conclusiones  sobre el diseño y ejecución del control </t>
    </r>
    <r>
      <rPr>
        <b/>
        <sz val="12"/>
        <color rgb="FFFF0000"/>
        <rFont val="Arial"/>
        <family val="2"/>
      </rPr>
      <t xml:space="preserve"> </t>
    </r>
    <r>
      <rPr>
        <b/>
        <sz val="12"/>
        <color rgb="FF000000"/>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</si>
  <si>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r>
      <rPr>
        <b/>
        <sz val="12"/>
        <rFont val="Arial"/>
        <family val="2"/>
      </rPr>
      <t>F1A4</t>
    </r>
    <r>
      <rPr>
        <sz val="12"/>
        <rFont val="Arial"/>
        <family val="2"/>
      </rPr>
      <t xml:space="preserve"> Organizar los conceptos de forma técnico - jurídicos y especifica según la normatividad vigente a través de un sistema de información, que permita consultar en el momento que se requiera.</t>
    </r>
  </si>
  <si>
    <t>Actualización de nomograma de SIGAMI</t>
  </si>
  <si>
    <t>Secretario (a) de despacho</t>
  </si>
  <si>
    <t>Índice de cumplimiento = (Actividades ejecutadas /Actividades programadas)*100</t>
  </si>
  <si>
    <t>Actividades de control   realizadas del 2 de enero al 28 de febrero del 2023.
 Se realizó reunión de Comité Sigami el  27 de enero del 2023, según Acta No. 002,  y Acta No. 008 del 25 de febrero del 2023 .
 Mediante correo electrónico del 6 de marzo del 2023, se solicita a  las direcciones  y equipos de trabajo información respecto a los reportes bimensuales y trimestrales con sus respectivas documentos y/o evidencias a fin de ser cargados para seguimiento del mapa de riesgo.
Actividades de control   realizadas del  1 de marzo al 30 de abril del 2023
Se realizó reunión de Comité Sigami el 29 de marzo del 2023, según Acta No. 013,  y Acta No. 017 del 26 de abril del 2023 .
Mediante correo electrónico    06 de marzo del   2023, se solicita a  las direcciones  y equipos de trabajo información respecto a los reportes bimensuales y trimestrales con sus respectivas documentos y/o evidencias a fin de ser cargados para seguimiento del mapa de riesgo.
Así mismo, se envió correo interno a las direcciones de fecha marzo 28 del 2023 solicitando la actualización del Nomograma.
El nomograma fue actualizado y socializado el día  17 de abril de 2023, según Acata No. 014 de 2023 y remitido a la Secretaría de Planeación Mediante Memorando No. 2023-014392 del 14 de abril e 2023.
ACTIVIDADES REALIZADAS  MAYO A AGOSTO DE 2023.
Actividades de control   realizadas del  1 de  julio al  31 de agosto del 2023.
Se realizó reunión de Comité Sigami el  26 de julio  del 2023, según Acta No. 032,  y Acta No. 037 del 30 de agosto del 2023  donde se solicita a los enlaces coordinar con sus direcciones para la entrega de los cortos o evidencias bimensuales y trimestrales para
ser cargados como seguimiento del mapa de riesgo, al igual que la actualización del Nomograma.</t>
  </si>
  <si>
    <t>Según las evidencias presentadas, se viene dando cumplimiento a las actividades de control propuestas con el fin de fortalecer los controles y prevenir la materialización del riesgo, actividad que esta orientada a atacar la causa del riesgos fortaleciendo los sistemas de información y normatividad vigente, evidenciando que la última actualización se efectúo en el mes de abril de 2023,  enviado a Fortalecimiento Institucional mediante Memorando No.028931 DEL 13 DE JULIO DE 2023,</t>
  </si>
  <si>
    <t>Se expidió la Resolución 085 del 01 de Septiembre de  2021, por medio de la cual se modifica parcialmente  la resolución No. 014 del 11 de marzo de 2019 , mediante el cual se crea el comité de seguimiento evaluación y manejo de los  riesgos en los procesos de la secretaria de salud municipal , quedando constituido de la siguiente manera:  Secretario de salud o quien haga sus veces, Directores salud publica, prestación de servicios y calidad, aseguramiento o quien haga  sus veces, asesor despacho, profesional especializado, profesional universitario dirección de prestación de servicio  y profesional universitario dirección salud publica, un técnico operativo de la dirección de aseguramiento.</t>
  </si>
  <si>
    <t>El comité de riesgos de la Secretaria de Salud, efectúo el monitoreo al mapa de riesgos de corrupción de forma bimensual,  se cuenta con la siguiente evidencia:  Acta No. 009 de1 03 de marzo de 2023, se efectúa seguimiento del bimestre enero y febrero de 2023, remitida a la Dirección de fortalecimiento institucional mediante Memorando      
 2023-014392 del 14 de abril e 2023.
Segundo seguimiento bimestre marzo a abril de 2023, según acta No. 019 del 02 de mayo de 2023, la cual fue enviada  a la dirección de fortalecimiento institucional mediante Memorando No. 1600-2023-018085 del 08  de Mayo de  2023.
Tercer Seguimiento: bimestre mayo junio realizado el día 28 de junio, mediante acta No. 028, enviado a la dirección de fortalecimiento institucional con memorando No.028931 del 13 de julio de 2023
Cuarto seguimiento bimestre julio a agosto,  realizado el día 30 de agosto de 2023, mediante el Acta No. 036, a la fecha no se ha remitido a la Dirección e fortalecimiento institucional.</t>
  </si>
  <si>
    <t>Posibilidad de Recibir y/o solicitar dadivas o beneficios a nombre propio o de terceros por realizar tramites sin el cumplimiento de los requisitos</t>
  </si>
  <si>
    <t>Los controles se encuentran incluido en la caracterización del proceso CAR-GS-001 Versión 6 de la Secretaria de Salud Municipal y fueron incluidos en  la política de operación del proceso.</t>
  </si>
  <si>
    <t xml:space="preserve">En el seguimiento efectuado con corte al 30 de agosto de 2023 y 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concluyendo, que se estableció un control para cada causa del riesgos. Se efectuó la actualización del nomograma del proceso, el cual fue enviado a la dirección de fortalecimiento institucional conforme al procedimiento establecido.
Se observa que la Secretaria de Salud municipal, viene acatando las recomendaciones efectuadas pro la Oficina de Control Interno en el Seguimiento efectuado con corte al 30 de abril de 2023 </t>
  </si>
  <si>
    <t>Continuar ejecutando las actividades de controles establecidas para atacar las causas de los riesgos y efectuar autoevaluación permanente a su cumplimiento, conforme lo establece la resolución No. 085 de 2021 y 041 de 2019, de creación y modificación del comité de riesgos.</t>
  </si>
  <si>
    <r>
      <rPr>
        <b/>
        <sz val="12"/>
        <rFont val="Arial"/>
        <family val="2"/>
      </rPr>
      <t>F1A4</t>
    </r>
    <r>
      <rPr>
        <sz val="12"/>
        <rFont val="Arial"/>
        <family val="2"/>
      </rPr>
      <t>Realizar una vez al mes mesa de trabajo con el equipo de calidad de la Secretaría de Salud, con el fin de revisar y actualizar los documentos que hacen parte del proceso Gestión Salud  de acuerdo a la normatividad vigente.</t>
    </r>
  </si>
  <si>
    <t>Actualización de formatos y procedimientos  de salud, actualización de nomograma.
Actas de comité de sigami.</t>
  </si>
  <si>
    <t>mensual</t>
  </si>
  <si>
    <t xml:space="preserve">
Se realizó reunión de Comité Sigami el  27 de enero del 2023, según Acta No. 002, y Acta No. 008 del 25 de febrero del 2023, donde se realiza seguimiento a los procesos de Sigami, caracterización del proceso, salidas no conformes e indicadores.
Se realizó reunión de Comité Sigami el  29 de marzo del 2023, según Acta No. 013, y Acta No. 017 del 26 de abril  del 2023, donde se realiza seguimiento a los procesos de Sigami, información de las auditorías internas, socialización de código de ética y buen gobierno, seguimiento a riesgos del proceso, salidas no conformes e indicadores.
Se envió memorandos Nos. 017523 del 4 de mayo del 2023 remitiendo  la  actualización de formatos de Vectores y el No. 016620 del 27 de abril del 2023 actualización de formatos de  Salud Mental. 
ACTIVIDADES REALIZADAS DE MAYO A AGOSTO DE 2023
Actividad ejecutada con corte al  31 de Agosto del  2023.
Se han efectuado reuniones de los diferentes comités que se implementaron en la secretaria de salud así:  Comité Técnico Directivo,  según Actas Nos. 030  del 10 de julio del 2023  , Acta No. 031 del  24 de julio del 2023, Acta No. 033 del 31 de julio del 2023 .
Se realizó reunión de Comité Sigami el  26 de julio del 2023, según Acta No. 032, y  Acta No. 037 del 30 de agosto  del 2023, donde se realiza seguimiento a los procesos de Sigami, información de las auditorías internas, socialización de código de ética y buen gobierno, seguimiento a riesgos del proceso, salidas no conformes, actualización del Nomograma e indicadores.
Así mismo, se realizo comité de evaluación y gestión de riesgo según acta No. 036 del 30 de agosto del 2023, mediante el cual se realiza seguimiento y evaluación del Riesgo de Corrupción y de Gestión del periodo julio y agosto  del 2023.  </t>
  </si>
  <si>
    <t>Se viene dando cumplimiento a las actividades de control propuestas con el fin de fortalecer los controles y prevenir la materialización del riesgo, actividad que esta orientada a atacar la causa del riesgos actualizando los formatos y procedimientos de la secretaria de salud municipal, como se evidencia en las actas del comité SIGAMI y actas de las reuniones internas realizadas por cada uno de las direcciones de la secretaria y que se aportaron como evidencia.-</t>
  </si>
  <si>
    <r>
      <rPr>
        <b/>
        <sz val="12"/>
        <rFont val="Arial"/>
        <family val="2"/>
      </rPr>
      <t>D6O4:</t>
    </r>
    <r>
      <rPr>
        <sz val="12"/>
        <rFont val="Arial"/>
        <family val="2"/>
      </rPr>
      <t>Socialización y seguimiento del código de integridad y buen gobierno .</t>
    </r>
  </si>
  <si>
    <t>Delegados(Enlaces)</t>
  </si>
  <si>
    <t>Actividad realizada en Comité Técnico del  30 de enero, mediante Acta No. 004.                                                                                                                                                              Se realizó la socialización  de la circular No. 001 del 4 de enero del 2023, sobre el  Calendario de socialización del Código Integral  y buen gobierno ante los asistentes de la reunión . Así la Secretaria de Salud Municipal, doctora Martha Liliana Ospina, comenta que se debe revisar el video del concepto sanitario que esta en la página de la secretaría y compartirlo con sus equipos de trabajo personal de planta y contrato.
Se evidencia esta socialización en las actas internas  de cada  dirección, como son :Acta No. 001 de enero 27 del 2023, y Acta No. 002 del 27 de febrero del 2023.
Actividad realizada en Comité Técnico del  17 de abril del 2023, según acta No. 014 y Actas comité Sigami No. 013 del 29 de marzo del 2023 y  Acta No. 017 del 26 de abril del 2023.                                                                                          Se realizó la socialización  de la auditoría interna ante los asistentes de la reunión del Comité Técnico . Así mismo, la Secretaria de Salud Municipal, doctora Martha Liliana Ospina, solicita a su equipo de trabajo estar preparados con la documentación  respectiva para la auditoría interna de SIGAMI a realizarse en el mes de mayo del 2023  y compartirlo con sus equipos de trabajo personal de planta y contrato.
Se evidencia esta socialización en las actas internas  de la dirección de prestación de servicios y de calidad, como son :Acta No. 003 de marzo 23 del 2023, y Acta No. 004 del 25 de abril  del 2023.
ACATIVIDADES REAIZADAS DE MAYO A AGOSTO DE 2023
Actividad realizada en Comité Técnico del  10 de julio del 2023, según acta No. 030, y Acta No. 031  del 24 de julio del 2023, Acta No. 033 del 31 de julio del 2023 . Así mismo, se realizó Comité Sigami, según  Actas comité Sigami No. 032 del 26  de julio del 2023 y  Acta No. 037 del 30 de Agosto del 2023.                                                                                                             Se realizaron Comités internos por cada dirección donde socializan  el código de ética y buen gobierno, al igual que las diferentes acciones del Mapa de Riesgo . 
Se evidencia la socialización en las actas internas  de la dirección de Aseguramiento como son :Acta No. 046 del  10 de julio del 2023 , Acta No. 042 de junio 30 del 2023, y Acta No. 066 de agosto 10 del 2023.  Igualmente, con la Dirección de prestación de servicios y calidad se realizaron comités internos mediante actas No. 007 del 27 de julio y Acta No. 008 del 14 de agosto, donde se socializa el código de ética y buen gobierno.</t>
  </si>
  <si>
    <t xml:space="preserve">Teniendo en cuenta las evidencias presentadas por la Secretaría de Salud Municipal, se pudo constatar que durante los meses de  enero a agosto de 2023, se efectúo la socialización de código de integridad y buen  gobierno, dando cumplimento a la actividad de control, como se puede evidenciar en las   Acta No. 001 de enero 27 del 2023, y  Acta No. 002 del 27 de febrero del 2023. Acta No. 003 de marzo 23 del 2023, y Acta No. 004 del 25 de abril  del 2023,Acta No. 031  del 24 de julio del 2023, Acta No. 033 del 31 de julio del 2023 .   Actas comité Sigami No. 032 del 26  de julio del 2023 y  Acta No. 037 del 30 de Agosto del 2023.                                                                                                        
Acta No. 046 del  10 de julio del 2023 , Acta No. 042 de junio 30 del 2023, y Acta No. 066 de agosto 10 del 2023
</t>
  </si>
  <si>
    <r>
      <rPr>
        <b/>
        <sz val="12"/>
        <rFont val="Arial"/>
        <family val="2"/>
      </rPr>
      <t>A3A4D5:</t>
    </r>
    <r>
      <rPr>
        <sz val="12"/>
        <rFont val="Arial"/>
        <family val="2"/>
      </rPr>
      <t>Tomar  una muestra aleatoria de los establecimientos, IPS, EAPBS , entre otros , para  la emisión del concepto sanitario, auditorias técnicas, con el fin de verificar el cumplimiento del procedimiento.</t>
    </r>
  </si>
  <si>
    <t>Visita de IPS -EPS- establecimientos comerciales</t>
  </si>
  <si>
    <t>Director (a) Salud Publica, Aseguramiento y Prestación de Servicios</t>
  </si>
  <si>
    <t>Se realizó Auditoría aleatoria a  EAPB del municipio de Ibagué, como se evidencia en el informe de auditoría con corte a  28 de febrero del 2023, realizado por la dirección de Aseguramiento.
Se realizó Auditoría aleatoria a  EAPB del municipio de Ibagué, como se evidencia en el informe de auditoría con corte a  30 de abril  del 2023, realizado por la dirección de Prestación de servicios y aseguramiento.
ACTIVIDADES REALIZADAS DEL PERIODO MAYO A AGOSTO DE 2023
Se realizó Auditoría aleatoria a  EAPB del municipio de Ibagué, como se evidencia en el informe de auditoría con corte a  31 de  agosto  del 2023, realizado por la dirección de Prestación de servicios y aseguramiento y el informe de auditoría a las IPS del equipo auditor de la dirección de aseguramiento.</t>
  </si>
  <si>
    <t>Se realizaron dos auditorias a 6 IPS y  6EAPB del Municipio de Ibagué, con corte al 28 de febrero y 30 de abril de 2023 y 31 de agosto de 2023,  por parte del equipo auditor de la dirección de aseguramiento y prestación de servicios.</t>
  </si>
  <si>
    <r>
      <rPr>
        <b/>
        <sz val="12"/>
        <rFont val="Arial"/>
        <family val="2"/>
      </rPr>
      <t>A3D5</t>
    </r>
    <r>
      <rPr>
        <sz val="12"/>
        <rFont val="Arial"/>
        <family val="2"/>
      </rPr>
      <t>:Realizar Jornadas de socialización a través de diferentes medios de comunicación  para la ciudadanía sobre los  tramites y  actividades que se desarrollen en la secretaria de salud municipal.</t>
    </r>
  </si>
  <si>
    <t>informes de las actividades realizadas por los gestores de salud. 
Video Concepto sanitario
actividades realizadas por la Secretaría de Salud socializadas en las  diferentes redes sociales .</t>
  </si>
  <si>
    <t xml:space="preserve"> Se anexan informes de los auditores de la Dirección de Aseguramiento, respecto a  las actividades desarrolladas durante el periodo de marzo y abril del 2023.  Al igual se anexa informe de comunicaciones donde se evidencia toda las actividades realizadas por la Secretaría, publicadas a través de sus redes sociales, pagina web,  Boletines, entre otros.  Se anexa video de concepto sanitario.                  
 Se cuenta con una pieza gráfica y un video en la pagina web de la secretaría de salud municipal, mediante el cual se da a conocer a la ciudadanía sobre los diferentes trámites y actividades desarrolladas por la Secretaria de Salud Municipal, el cual es difundido a través de las diferentes redes sociales que maneja la Administración Municipal, la cual cuenta en la actualidad con  12,828 personas  visitantes de la página, Interacciones 9,221 personas y  reacciones de 987 por personas .          
A través de la oficina de comunicaciones de la Administración central municipal, se efectúa la publicación de piezas gráficas mediante las cuales se informa a la comunidad sobre los servicios que presta la secretaria de salud municipal, de manera gratuita.
ACTIVIDADES REALIZADAS DE MAYO A AGOSTO DE 2023.
 Se anexan informes de los auditores de la Dirección de Aseguramiento, respecto a  las actividades desarrolladas durante el periodo de  Julio y Agosto del 2023.  Al igual se anexa informe de comunicaciones donde se evidencia toda las actividades realizadas por la Secretaría, publicadas a través de sus redes sociales, pagina web,  Boletines, entre otros.  Se anexa video de concepto sanitario.                             Se cuenta con una pieza gráfica y un video en la pagina web de la secretaría de salud municipal, mediante el cual se da a conocer a la ciudadanía sobre los diferentes trámites y actividades desarrolladas por la Secretaria de Salud Municipal, el cual es difundido a través de las diferentes redes sociales que maneja la Administración Municipal.                                                                                                                                     A través de la oficina de comunicaciones de la Administración central municipal, se efectúa la publicación de piezas gráficas mediante las cuales se informa a la comunidad sobre los servicios que presta la secretaria de salud municipal, de manera gratuita.</t>
  </si>
  <si>
    <t>Según la evidencias presenta das por la Secretaria de salud, se pudo establecer que se esta dando cumplimiento a las actividades de control establecidas para esta causa del riesgo, lo cual se puede consultar en la página web de la entidad,  se realizan boletines para dar a conocer a la comunidad los servicios que presta la Secretaria
Se evidencio los boletines emitidos para dar a conocer los servicios que presta la secretaria, una pieza gráfica y un video en la pagina web de la secretaría de salud municipal , publicados a través de la oficina de comunicaciones.</t>
  </si>
  <si>
    <r>
      <t xml:space="preserve">D2D3A3A4 </t>
    </r>
    <r>
      <rPr>
        <sz val="12"/>
        <rFont val="Arial"/>
        <family val="2"/>
      </rPr>
      <t>Denunciar el acto de corrupción frente al ente que corresponda a fin de que se tomen las medidas legales correspondientes a la situación detectada</t>
    </r>
  </si>
  <si>
    <t>No existe evidencia, no se ha presentado.</t>
  </si>
  <si>
    <t xml:space="preserve">Cuando se presente </t>
  </si>
  <si>
    <t>A través de la Pagina web , y en los comités internos por dirección se realiza la  socialización de Código de Ética y buen gobierno.</t>
  </si>
  <si>
    <t xml:space="preserve">Actividades de control   realizadas </t>
  </si>
  <si>
    <r>
      <t xml:space="preserve">Numeral  8. Lineamientos:   a). </t>
    </r>
    <r>
      <rPr>
        <sz val="10"/>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0"/>
        <color theme="1"/>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theme="1"/>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theme="1"/>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</si>
  <si>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t>Beneficio Propio o privado</t>
  </si>
  <si>
    <t>Verificar que los controles establecidos en los mapas de riesgos, estén presentes en  la política operativa o en los procedimientos,  guías, actos administrativos, etc.</t>
  </si>
  <si>
    <r>
      <t xml:space="preserve">Conclusiones  sobre el diseño y ejecución del control </t>
    </r>
    <r>
      <rPr>
        <b/>
        <sz val="10"/>
        <color rgb="FFFF0000"/>
        <rFont val="Arial"/>
        <family val="2"/>
      </rPr>
      <t xml:space="preserve"> </t>
    </r>
    <r>
      <rPr>
        <b/>
        <sz val="10"/>
        <color theme="1"/>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</si>
  <si>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</si>
  <si>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Utilización de influencias en la entrega o suministro de materiales o insumos y/o ayudas humanitarias en beneficio de un tercero</t>
  </si>
  <si>
    <t>Concentración de poder en una sola persona</t>
  </si>
  <si>
    <t>Moderado</t>
  </si>
  <si>
    <t>Moderada</t>
  </si>
  <si>
    <t>D4,O10 Interiorizar en los servidores públicos de la Secretaria los principios  y valores promulgados en el código de integridad y buen gobierno; semestralmente.</t>
  </si>
  <si>
    <t>Acta de Comité Técnico</t>
  </si>
  <si>
    <t>Secretario de Despacho</t>
  </si>
  <si>
    <t xml:space="preserve">SEMESTRAL </t>
  </si>
  <si>
    <t>Indicador de eficacia: 
Índice de cumplimiento = (Actividades ejecutadas /Actividades programadas)*10</t>
  </si>
  <si>
    <r>
      <t xml:space="preserve">Durante el periodo enero a agosto  de 2023  se realizo 2 socializaciones de los valores institucionales:                                                                     - </t>
    </r>
    <r>
      <rPr>
        <b/>
        <sz val="11"/>
        <color theme="1"/>
        <rFont val="Arial"/>
        <family val="2"/>
      </rPr>
      <t xml:space="preserve"> El 17 de febrero de 2023 </t>
    </r>
    <r>
      <rPr>
        <sz val="11"/>
        <color theme="1"/>
        <rFont val="Arial"/>
        <family val="2"/>
      </rPr>
      <t xml:space="preserve">la Dirección de Ambiente socializo al personal adscrito a la  Dirección  el código de integridad y buen gobierno,  centrándose en valores y principios, presentando como evidencia de ejecución el acta de comité técnico No. 2 del 17 de febrero de 20'23 y listado de asistencia.                                                                                                                                                                                                    - </t>
    </r>
    <r>
      <rPr>
        <b/>
        <sz val="11"/>
        <color theme="1"/>
        <rFont val="Arial"/>
        <family val="2"/>
      </rPr>
      <t>El 10 de mayo de 2023</t>
    </r>
    <r>
      <rPr>
        <sz val="11"/>
        <color theme="1"/>
        <rFont val="Arial"/>
        <family val="2"/>
      </rPr>
      <t xml:space="preserve"> se socializó el valor de la honestidad y compromiso al persona  adscrito  a la Dirección de Ambiente y GPAD  tal como registran el Acta No. 8  del 10 de mayo de 2023 y el acta No. 2 del 10 de mayo de 2023, de comité  técnico realizado en la Dirección de Ambiente y GPAD respectivamente.    Como resultado del seguimiento se concluye que la actividad se encuentra implementada el  75%; no obstante,  se recomienda centrarse en principios y valores que prevengan cualquier acto de corrupción. </t>
    </r>
  </si>
  <si>
    <r>
      <rPr>
        <b/>
        <sz val="11"/>
        <color theme="1"/>
        <rFont val="Arial"/>
        <family val="2"/>
      </rPr>
      <t>Índice de cumplimiento</t>
    </r>
    <r>
      <rPr>
        <sz val="11"/>
        <color theme="1"/>
        <rFont val="Arial"/>
        <family val="2"/>
      </rPr>
      <t>= 75% + 75% +75%) /3 =  75%  Í</t>
    </r>
    <r>
      <rPr>
        <b/>
        <sz val="11"/>
        <color theme="1"/>
        <rFont val="Arial"/>
        <family val="2"/>
      </rPr>
      <t>ndice de eficacia</t>
    </r>
    <r>
      <rPr>
        <sz val="11"/>
        <color theme="1"/>
        <rFont val="Arial"/>
        <family val="2"/>
      </rPr>
      <t xml:space="preserve">= 100% en razón a que el riesgo no se materializó </t>
    </r>
  </si>
  <si>
    <t xml:space="preserve">Las acciones programadas para fortalecer los controles y  prevenir la materialización del riesgo se encuentran implementadas el 75%. </t>
  </si>
  <si>
    <t xml:space="preserve">Mediante resolución No. 1010 - 003 del  13 de marzo de 2019,  se encuentra creado el comité de riesgos del proceso. Sin embargo,   es necesario actualizar  la resolución  debido  al cambio de  estructura de  la  entidad  en  la  presente  vigencia en el  sentido  que  se creo  la  Dirección  Cuerpo de Bomberos, establecido a través  del Decreto  0372  del 26 d e junio de 2023. La  observación obedece a personal adscrito a esta dirección de hacer parte del comité de riesgos. </t>
  </si>
  <si>
    <t xml:space="preserve">Las actividades de control, se encuentran establecidas mediante el  uso adecuado de la  herramienta DOFA y están  atacando   las  causas generadoras del riesgo, fortaleciendo el control diseñado para prevenir la materialización del riesgo.  Los demás criterios del numeral 8 de la política no se evaluaron porque no aplican   para  este riesgo. </t>
  </si>
  <si>
    <t xml:space="preserve">Durante el periodo  enero a abril de  2023,  la línea estratégica  realizó 2 monitoreos  al cumplimiento de la política de riesgos, como registro de cumplimiento está:                                                                 - Acta No. 1 del Comité de Coordinación de Control Interno  realizado el   13/04/2023.                                        - Acta No. 2 del   Comité de  Coordinación de Control Interno, realizado el 28/07/ 2023  </t>
  </si>
  <si>
    <r>
      <t xml:space="preserve">En el periodo evaluado la primera linea de defensa realizó los siguientes monitoreos:                                                 - </t>
    </r>
    <r>
      <rPr>
        <b/>
        <sz val="11"/>
        <color theme="1"/>
        <rFont val="Arial"/>
        <family val="2"/>
      </rPr>
      <t>Monitoreo periodo enero a febrero de 2023</t>
    </r>
    <r>
      <rPr>
        <sz val="11"/>
        <color theme="1"/>
        <rFont val="Arial"/>
        <family val="2"/>
      </rPr>
      <t xml:space="preserve">, la evidencia reposa en acta No. 1 del  27 de  febrero de 2023.                                                                  - </t>
    </r>
    <r>
      <rPr>
        <b/>
        <sz val="11"/>
        <color theme="1"/>
        <rFont val="Arial"/>
        <family val="2"/>
      </rPr>
      <t>Monitoreo periodo marzo a abril  de 2023,</t>
    </r>
    <r>
      <rPr>
        <sz val="11"/>
        <color theme="1"/>
        <rFont val="Arial"/>
        <family val="2"/>
      </rPr>
      <t xml:space="preserve">  la evidencia reposa en acta No. 2 5 de abril  de  2023.                                                                   -</t>
    </r>
    <r>
      <rPr>
        <b/>
        <sz val="11"/>
        <color theme="1"/>
        <rFont val="Arial"/>
        <family val="2"/>
      </rPr>
      <t xml:space="preserve"> Monitoreo periodo mayo - junio de 2023</t>
    </r>
    <r>
      <rPr>
        <sz val="11"/>
        <color theme="1"/>
        <rFont val="Arial"/>
        <family val="2"/>
      </rPr>
      <t>, la evidencia reposa en el acta No.  3   del  22/06/23</t>
    </r>
    <r>
      <rPr>
        <sz val="11"/>
        <color rgb="FFFF0000"/>
        <rFont val="Arial"/>
        <family val="2"/>
      </rPr>
      <t>,</t>
    </r>
    <r>
      <rPr>
        <sz val="11"/>
        <color theme="1"/>
        <rFont val="Arial"/>
        <family val="2"/>
      </rPr>
      <t xml:space="preserve"> enviada  a  fortalecimiento  el  1 2  de  julio   2023                                                                    - M</t>
    </r>
    <r>
      <rPr>
        <b/>
        <sz val="11"/>
        <color theme="1"/>
        <rFont val="Arial"/>
        <family val="2"/>
      </rPr>
      <t>onitoreo periodo mayo - junio de 2023, l</t>
    </r>
    <r>
      <rPr>
        <sz val="11"/>
        <color theme="1"/>
        <rFont val="Arial"/>
        <family val="2"/>
      </rPr>
      <t xml:space="preserve">a evidencia reposa en el acta No. 3   del   30   de  agosto   de 2023.  enviada  a  fortalecimiento  el 31  de  agosto de  2023  .   </t>
    </r>
  </si>
  <si>
    <t xml:space="preserve">No aplica porque durante el periodo evaluado no se materializó el riesgo. </t>
  </si>
  <si>
    <t xml:space="preserve">Utilización de influencias en la entrega o suministro de materiales o insumos y/o ayudas humanitarias en beneficio de un tercero. </t>
  </si>
  <si>
    <t xml:space="preserve">Si </t>
  </si>
  <si>
    <t>Si</t>
  </si>
  <si>
    <t xml:space="preserve">Riesgo de Corrupción </t>
  </si>
  <si>
    <t>El riesgo se encuentra bien clasificado</t>
  </si>
  <si>
    <t xml:space="preserve">Durante el periodo enero a agosto  de  2023 no se aplicó el control porque no se realizó entrega de pozos  sépticos,  de ahí  que sólo se cuente  con los  registros  de las solicitudes  y el informe de visita técnica. No hay registros de actas de entrega, documentos que evidencian la aplicación del control. </t>
  </si>
  <si>
    <t xml:space="preserve">Se encuentra correctamente evaluada la solidez  del conjunto de controles; estableciendo correctamente la zona residual  del riesgo. </t>
  </si>
  <si>
    <t xml:space="preserve">Los controles:  Pozos sépticos y material vegetal   se encuentra documentado en el   instructivo de entrega de material vegetal,   el de entrega de pozos sépticos se encuentra documentado en el  procedimiento de  asistencia técnica ambiental,  y el control de entrega de ayudad humanitarias se encuentra documentado en el  procedimiento entrega de ayudas humanitarias. </t>
  </si>
  <si>
    <t xml:space="preserve">Los controles formulados para prevenir la materialización del riesgo se encuentran bien diseñados y funcionado. </t>
  </si>
  <si>
    <t xml:space="preserve">Mantener la aplicación de los controles, no obstante, en caso de que generen  cambios en el contexto estratégico del proceso (factores internos y externos), analizar si  continúan aplicando  el mismo control.  </t>
  </si>
  <si>
    <t>Seguimiento y control deficiente al procedimiento de entrega o suministro de sistemas sépticos o de material vegetal.</t>
  </si>
  <si>
    <t xml:space="preserve"> D9,O8,F10, Socializar  el instructivo, producción y suministro  de material vegetal a los funcionarios que intervienen en este proceso, y para sistemas sépticos el manual suministrado por el proveedor.</t>
  </si>
  <si>
    <t>Director de Ambiente, Agua y Cambio Climático.</t>
  </si>
  <si>
    <t xml:space="preserve">Durante  el periodo  evaluado  se  realizo  2  socialización     del  instructivo de entrega de  pozos  sépticos  y de  entrega de  material vegetal:                                                                                         -   El 17 de febrero de 2023  se realizó socialización del instructivo de socialización de instructivo de producción y entrega de material vegetal al personal adscrito a la Dirección de ambiente; el 23 de febrero de 2023  a través del correo de la dirección de ambiente se socializó vía correo los requisitos para entrega de pozos sépticos.                                                                                      -  El  10 de  mayo de 2023 según  lo  registra  el  acta   No.  8   de  comité  técnico.       Generando  el  75%   de  implementación   d e  la actividad  programada.  </t>
  </si>
  <si>
    <r>
      <rPr>
        <b/>
        <sz val="11"/>
        <color theme="1"/>
        <rFont val="Calibri"/>
        <family val="2"/>
        <scheme val="minor"/>
      </rPr>
      <t xml:space="preserve">Si aplican el control.   </t>
    </r>
    <r>
      <rPr>
        <sz val="11"/>
        <color theme="1"/>
        <rFont val="Calibri"/>
        <family val="2"/>
        <scheme val="minor"/>
      </rPr>
      <t>La evaluación de aplicación del  control se realizó mediante muestreo aleatorio   de  solicitudes  de entrega de material vegetal realizadas en el periodo  mayo a agosto  de 2023,  entre las cuales  se encuentran:</t>
    </r>
    <r>
      <rPr>
        <sz val="11"/>
        <color rgb="FFFF0000"/>
        <rFont val="Calibri"/>
        <family val="2"/>
        <scheme val="minor"/>
      </rPr>
      <t xml:space="preserve">    </t>
    </r>
    <r>
      <rPr>
        <b/>
        <sz val="11"/>
        <rFont val="Calibri"/>
        <family val="2"/>
        <scheme val="minor"/>
      </rPr>
      <t xml:space="preserve">Mayo  de  2023:  </t>
    </r>
    <r>
      <rPr>
        <sz val="11"/>
        <rFont val="Calibri"/>
        <family val="2"/>
        <scheme val="minor"/>
      </rPr>
      <t xml:space="preserve">Solicitud    de  entrega de material vegetal  de fecha  2  de  mayo  2023,  realizada  para  el  predio  de Reinel  Monsalve,   el cual   cuenta  con  el  informe de visita; y el   acta  de  entrega. </t>
    </r>
    <r>
      <rPr>
        <sz val="11"/>
        <color rgb="FFFF0000"/>
        <rFont val="Calibri"/>
        <family val="2"/>
        <scheme val="minor"/>
      </rPr>
      <t xml:space="preserve">                </t>
    </r>
    <r>
      <rPr>
        <b/>
        <sz val="11"/>
        <color theme="1"/>
        <rFont val="Calibri"/>
        <family val="2"/>
        <scheme val="minor"/>
      </rPr>
      <t xml:space="preserve"> junio de  2023:    </t>
    </r>
    <r>
      <rPr>
        <sz val="11"/>
        <color theme="1"/>
        <rFont val="Calibri"/>
        <family val="2"/>
        <scheme val="minor"/>
      </rPr>
      <t>solicitud  del  20 de junio  de  2023  de  Clara  Edith  Meneses  Calderón</t>
    </r>
    <r>
      <rPr>
        <sz val="11"/>
        <color rgb="FFFF0000"/>
        <rFont val="Calibri"/>
        <family val="2"/>
        <scheme val="minor"/>
      </rPr>
      <t xml:space="preserve">,.    </t>
    </r>
    <r>
      <rPr>
        <b/>
        <sz val="11"/>
        <color rgb="FF00B050"/>
        <rFont val="Calibri"/>
        <family val="2"/>
        <scheme val="minor"/>
      </rPr>
      <t xml:space="preserve"> </t>
    </r>
    <r>
      <rPr>
        <b/>
        <sz val="11"/>
        <color theme="1"/>
        <rFont val="Calibri"/>
        <family val="2"/>
        <scheme val="minor"/>
      </rPr>
      <t>julio  de  2023</t>
    </r>
    <r>
      <rPr>
        <b/>
        <sz val="11"/>
        <color rgb="FF00B050"/>
        <rFont val="Calibri"/>
        <family val="2"/>
        <scheme val="minor"/>
      </rPr>
      <t>:</t>
    </r>
    <r>
      <rPr>
        <sz val="11"/>
        <rFont val="Calibri"/>
        <family val="2"/>
        <scheme val="minor"/>
      </rPr>
      <t xml:space="preserve">  Solicitud  del  10 de  julio  de   2023  de  Clara  Lucía  Velásquez  Suarez   </t>
    </r>
    <r>
      <rPr>
        <sz val="11"/>
        <color rgb="FFFF0000"/>
        <rFont val="Calibri"/>
        <family val="2"/>
        <scheme val="minor"/>
      </rPr>
      <t xml:space="preserve"> </t>
    </r>
    <r>
      <rPr>
        <sz val="11"/>
        <color theme="1"/>
        <rFont val="Calibri"/>
        <family val="2"/>
        <scheme val="minor"/>
      </rPr>
      <t xml:space="preserve">y  </t>
    </r>
    <r>
      <rPr>
        <b/>
        <sz val="11"/>
        <color theme="1"/>
        <rFont val="Calibri"/>
        <family val="2"/>
        <scheme val="minor"/>
      </rPr>
      <t xml:space="preserve">agosto  de  2023:     </t>
    </r>
    <r>
      <rPr>
        <sz val="11"/>
        <color theme="1"/>
        <rFont val="Calibri"/>
        <family val="2"/>
        <scheme val="minor"/>
      </rPr>
      <t xml:space="preserve"> Solicitud de el  2  de agosto de 2023 de   Ricardo  Huepa Briñez.</t>
    </r>
    <r>
      <rPr>
        <b/>
        <sz val="11"/>
        <color theme="1"/>
        <rFont val="Calibri"/>
        <family val="2"/>
        <scheme val="minor"/>
      </rPr>
      <t xml:space="preserve">  </t>
    </r>
    <r>
      <rPr>
        <sz val="11"/>
        <color theme="1"/>
        <rFont val="Calibri"/>
        <family val="2"/>
        <scheme val="minor"/>
      </rPr>
      <t xml:space="preserve"> El muestreo de aplicación del control, permite concluir que las solicitudes consultadas,  cuentan con los registros de aplicación de control. </t>
    </r>
  </si>
  <si>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</si>
  <si>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</si>
  <si>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</si>
  <si>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</si>
  <si>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 xml:space="preserve"> Durante el periodo  enero -  agosto de  2023  se realizaron 2 socializaciones  de la ley  1523 de 2012 .  La   evidencia  se e encuentra registrada en las  siguientes  actas :                                                                               - Acta  No.  1  del 15 de febrero de 2023.                                                                                                    - Acta  No. 2   de comité técnico de fecha  10 de mayo de 2023.  Consultadas y  evaluadas las evidencias presentadas  se concluye que la  acción programada se encuentra implementada el  75% . </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</si>
  <si>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</si>
  <si>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</si>
  <si>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Cada que se materialice el riesgo</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</si>
  <si>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theme="1"/>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theme="1"/>
        <rFont val="Arial"/>
        <family val="2"/>
      </rPr>
      <t>D) Solo aplica al proceso contractual</t>
    </r>
    <r>
      <rPr>
        <sz val="12"/>
        <color theme="1"/>
        <rFont val="Arial"/>
        <family val="2"/>
      </rPr>
      <t>: evaluar si se hizo uso del Manual para la Identificación  y Cobertura del Riesgo en los Procesos de Contratación</t>
    </r>
    <r>
      <rPr>
        <b/>
        <sz val="12"/>
        <color theme="1"/>
        <rFont val="Arial"/>
        <family val="2"/>
      </rPr>
      <t>.</t>
    </r>
    <r>
      <rPr>
        <b/>
        <sz val="12"/>
        <color rgb="FFFF0000"/>
        <rFont val="Arial"/>
        <family val="2"/>
      </rPr>
      <t xml:space="preserve"> </t>
    </r>
  </si>
  <si>
    <t>Beneficio propio o privado</t>
  </si>
  <si>
    <r>
      <t xml:space="preserve">Conclusiones  sobre el diseño y ejecución del control </t>
    </r>
    <r>
      <rPr>
        <b/>
        <sz val="12"/>
        <color rgb="FFFF0000"/>
        <rFont val="Arial"/>
        <family val="2"/>
      </rPr>
      <t xml:space="preserve"> </t>
    </r>
    <r>
      <rPr>
        <b/>
        <sz val="12"/>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</si>
  <si>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r>
      <rPr>
        <b/>
        <sz val="16"/>
        <color theme="1"/>
        <rFont val="Arial"/>
        <family val="2"/>
      </rPr>
      <t xml:space="preserve">1. </t>
    </r>
    <r>
      <rPr>
        <sz val="10"/>
        <color theme="1"/>
        <rFont val="Arial"/>
        <family val="2"/>
      </rPr>
      <t xml:space="preserve"> </t>
    </r>
    <r>
      <rPr>
        <b/>
        <sz val="10"/>
        <color theme="1"/>
        <rFont val="Arial"/>
        <family val="2"/>
      </rPr>
      <t xml:space="preserve"> </t>
    </r>
    <r>
      <rPr>
        <b/>
        <sz val="16"/>
        <color theme="1"/>
        <rFont val="Arial"/>
        <family val="2"/>
      </rPr>
      <t>D</t>
    </r>
    <r>
      <rPr>
        <b/>
        <vertAlign val="subscript"/>
        <sz val="16"/>
        <color theme="1"/>
        <rFont val="Arial"/>
        <family val="2"/>
      </rPr>
      <t>7</t>
    </r>
    <r>
      <rPr>
        <b/>
        <sz val="16"/>
        <color theme="1"/>
        <rFont val="Arial"/>
        <family val="2"/>
      </rPr>
      <t xml:space="preserve"> O</t>
    </r>
    <r>
      <rPr>
        <b/>
        <vertAlign val="subscript"/>
        <sz val="16"/>
        <color theme="1"/>
        <rFont val="Arial"/>
        <family val="2"/>
      </rPr>
      <t>12,16,17,19</t>
    </r>
    <r>
      <rPr>
        <sz val="16"/>
        <color theme="1"/>
        <rFont val="Arial"/>
        <family val="2"/>
      </rPr>
      <t>.</t>
    </r>
    <r>
      <rPr>
        <sz val="10"/>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política del SIG  y  su vez, socializar  la guía de declaración de conflicto de interés  al personal adscrito a la Oficina de Control interno.   ( para la evidencia de aplicación semestralmente se solicitará a Control Disciplinario certificar si personal auditor se encuentra inmerso en investigaciones disciplinarias) .                                                                                                               </t>
    </r>
    <r>
      <rPr>
        <b/>
        <sz val="16"/>
        <color theme="1"/>
        <rFont val="Arial"/>
        <family val="2"/>
      </rPr>
      <t xml:space="preserve">2.  </t>
    </r>
    <r>
      <rPr>
        <b/>
        <sz val="12"/>
        <color theme="1"/>
        <rFont val="Arial"/>
        <family val="2"/>
      </rPr>
      <t xml:space="preserve"> D</t>
    </r>
    <r>
      <rPr>
        <b/>
        <vertAlign val="subscript"/>
        <sz val="12"/>
        <color theme="1"/>
        <rFont val="Arial"/>
        <family val="2"/>
      </rPr>
      <t>3,7</t>
    </r>
    <r>
      <rPr>
        <b/>
        <sz val="12"/>
        <color theme="1"/>
        <rFont val="Arial"/>
        <family val="2"/>
      </rPr>
      <t>O</t>
    </r>
    <r>
      <rPr>
        <b/>
        <vertAlign val="subscript"/>
        <sz val="12"/>
        <color theme="1"/>
        <rFont val="Arial"/>
        <family val="2"/>
      </rPr>
      <t>11</t>
    </r>
    <r>
      <rPr>
        <b/>
        <sz val="12"/>
        <color theme="1"/>
        <rFont val="Arial"/>
        <family val="2"/>
      </rPr>
      <t xml:space="preserve"> </t>
    </r>
    <r>
      <rPr>
        <sz val="12"/>
        <color theme="1"/>
        <rFont val="Arial"/>
        <family val="2"/>
      </rPr>
      <t xml:space="preserve">Cumplir con el principio y regla de conducta: Competencia establecido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</si>
  <si>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t>Acta de comité técnico, Informe semestral emitido por Control Disciplinario.</t>
  </si>
  <si>
    <t xml:space="preserve">Jefe  de la Oficina de Control Interno   y   auditores de la Oficina de Control Interno </t>
  </si>
  <si>
    <t>01/02/2023  - 31/12/2023</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</si>
  <si>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</si>
  <si>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4"/>
        <color theme="1"/>
        <rFont val="Calibri"/>
        <family val="2"/>
        <scheme val="minor"/>
      </rPr>
      <t>1</t>
    </r>
    <r>
      <rPr>
        <sz val="14"/>
        <color theme="1"/>
        <rFont val="Calibri"/>
        <family val="2"/>
        <scheme val="minor"/>
      </rPr>
      <t xml:space="preserve">. El Plan Anual de Auditoria de la vigencia 2023, se formuló el 1 de diciembre de 2022 y en el momento de asignación de auditorías y informes de ley al equipo auditor, no se presentó manifestación de conflicto de interés, ni asignación de auditorías no acorde al perfil profesional del equipo auditor a la Jefe de la oficina de Control Interno.  la evidencia reposa en el acta No. 11 de Comité técnico de la Oficina de Control interno de fecha 1 de diciembre de 2022.  (Se cita en la presente vigencia porque el Plan de Auditoria de la vigencia actual, se formuló en el mes de diciembre de 2022 y se empezó a implementar  a partir del 1 de enero de 2023).                                                                                                                                                   </t>
    </r>
    <r>
      <rPr>
        <b/>
        <sz val="14"/>
        <color theme="1"/>
        <rFont val="Calibri"/>
        <family val="2"/>
        <scheme val="minor"/>
      </rPr>
      <t>2</t>
    </r>
    <r>
      <rPr>
        <sz val="14"/>
        <color theme="1"/>
        <rFont val="Calibri"/>
        <family val="2"/>
        <scheme val="minor"/>
      </rPr>
      <t xml:space="preserve">. Sumado a lo anterior, el 28 de abril  de 2023  se realizó comité técnico,  socializando los siguientes instrumentos al personal adscrito a la Oficina de Control Interno:   Código del auditor interno, estatuto de auditoria y guía de conflicto de interés, la evidencia reposa en el acta No. 3  de comité técnico de fecha  28 de abril de 2023,                                                                                                                                                                                                     </t>
    </r>
    <r>
      <rPr>
        <b/>
        <sz val="14"/>
        <color theme="1"/>
        <rFont val="Calibri"/>
        <family val="2"/>
        <scheme val="minor"/>
      </rPr>
      <t>3.</t>
    </r>
    <r>
      <rPr>
        <sz val="14"/>
        <color theme="1"/>
        <rFont val="Calibri"/>
        <family val="2"/>
        <scheme val="minor"/>
      </rPr>
      <t xml:space="preserve">  Mediante el  memorando No.. 026504 del 28 de junio solicito a la Oficina de Control Disciplinario  informar   si funcionarios adscritos a  la Oficina de Control Interno, se encuentran inmersos en investigaciones disciplinarias por incumplimiento principios y valores establecidos en el  código del auditor interno y/o lineamientos del Estatuto de Auditoria, con el fin  de aplicar el control formulado para prevenir la materialización del riesgo, En respuesta al requerimiento la Oficina de Control Disciplinario emitió el memorando No. No.027038 del 4 de julio de 2023, manifestando no hay investigaciones disciplinarias al  personal adscrito a la Oficina de Control Interno. Situación que permite concluir  que los funcionarios de la Oficina en el desarrollo de las funciones cumplen los  principios y valores del código del auditor interno y el estatuto de auditoria    generando como resultado la </t>
    </r>
    <r>
      <rPr>
        <b/>
        <sz val="14"/>
        <color theme="1"/>
        <rFont val="Calibri"/>
        <family val="2"/>
        <scheme val="minor"/>
      </rPr>
      <t xml:space="preserve"> implementación  del  80% d</t>
    </r>
    <r>
      <rPr>
        <sz val="14"/>
        <color theme="1"/>
        <rFont val="Calibri"/>
        <family val="2"/>
        <scheme val="minor"/>
      </rPr>
      <t xml:space="preserve">e las actividades programadas a realizar  para fortalecer los controles formulados  y  atacar las causas del riesgo. </t>
    </r>
  </si>
  <si>
    <r>
      <rPr>
        <b/>
        <sz val="14"/>
        <color theme="1"/>
        <rFont val="Calibri"/>
        <family val="2"/>
        <scheme val="minor"/>
      </rPr>
      <t>Indicador de eficacia</t>
    </r>
    <r>
      <rPr>
        <sz val="14"/>
        <color theme="1"/>
        <rFont val="Calibri"/>
        <family val="2"/>
        <scheme val="minor"/>
      </rPr>
      <t xml:space="preserve">: (4/5) *100% =  80%                                          </t>
    </r>
    <r>
      <rPr>
        <b/>
        <sz val="14"/>
        <color theme="1"/>
        <rFont val="Calibri"/>
        <family val="2"/>
        <scheme val="minor"/>
      </rPr>
      <t>Indicador de efectividad</t>
    </r>
    <r>
      <rPr>
        <sz val="14"/>
        <color theme="1"/>
        <rFont val="Calibri"/>
        <family val="2"/>
        <scheme val="minor"/>
      </rPr>
      <t>:   Durante el periodo evaluado no se materializó el riesgo, por lo tanto  los controles establecidos para prevenir la materialización del riesgo han sido efectivo.</t>
    </r>
  </si>
  <si>
    <t>Las  acciones  formulada para fortalecer los controles y prevenir la materialización del riesgo se encuentran implementadas  el  80%</t>
  </si>
  <si>
    <t>Mediante resolución No. 1002. 2019 - 0004 del  28 de marzo de 2019, se encuentra conformado  el comité riesgos  del proceso.</t>
  </si>
  <si>
    <t xml:space="preserve">Las actividades de control se encuentran establecidas mediante el  uso adecuado de la  herramienta DOFA y están  atacando   las  causas generadoras del riesgo. Los demás criterios del numeral 8 de la política no se evaluaron porque no aplican   para  este riesgo. </t>
  </si>
  <si>
    <r>
      <t xml:space="preserve">Durante el periodo  enero a abril   de 2023,  la línea estratégica  realizó   monitoreo al cumplimiento de la política de riesgos, como registro de cumplimiento está:                                                                                                                                           - </t>
    </r>
    <r>
      <rPr>
        <b/>
        <sz val="14"/>
        <color theme="1"/>
        <rFont val="Calibri"/>
        <family val="2"/>
        <scheme val="minor"/>
      </rPr>
      <t xml:space="preserve">Acta No. 1 </t>
    </r>
    <r>
      <rPr>
        <sz val="14"/>
        <color theme="1"/>
        <rFont val="Calibri"/>
        <family val="2"/>
        <scheme val="minor"/>
      </rPr>
      <t xml:space="preserve">del Comité de Coordinación de Control Interno  realizado el  13/04/23.                                                                                                                            - </t>
    </r>
    <r>
      <rPr>
        <b/>
        <sz val="14"/>
        <color theme="1"/>
        <rFont val="Calibri"/>
        <family val="2"/>
        <scheme val="minor"/>
      </rPr>
      <t xml:space="preserve">Acta No. 2 </t>
    </r>
    <r>
      <rPr>
        <sz val="14"/>
        <color theme="1"/>
        <rFont val="Calibri"/>
        <family val="2"/>
        <scheme val="minor"/>
      </rPr>
      <t xml:space="preserve"> del comité de coordinación d e control interno  realizado el  28/07/23.                                                                                                      </t>
    </r>
  </si>
  <si>
    <r>
      <rPr>
        <b/>
        <sz val="14"/>
        <color theme="1"/>
        <rFont val="Calibri"/>
        <family val="2"/>
        <scheme val="minor"/>
      </rPr>
      <t>Durante  el periodo enero a abril de  2023  se realizaron oportunamente 2 monitoreos:</t>
    </r>
    <r>
      <rPr>
        <sz val="14"/>
        <color theme="1"/>
        <rFont val="Calibri"/>
        <family val="2"/>
        <scheme val="minor"/>
      </rPr>
      <t xml:space="preserve">                                                                                                                                               </t>
    </r>
    <r>
      <rPr>
        <b/>
        <sz val="14"/>
        <color theme="1"/>
        <rFont val="Calibri"/>
        <family val="2"/>
        <scheme val="minor"/>
      </rPr>
      <t>Primer monitoreo:</t>
    </r>
    <r>
      <rPr>
        <sz val="14"/>
        <color theme="1"/>
        <rFont val="Calibri"/>
        <family val="2"/>
        <scheme val="minor"/>
      </rPr>
      <t xml:space="preserve">  Enero  a febrero de 2023   se realizó el 6 de marzo de 2023, tal como registra el acta de comité técnico No. 2 del  6 de marzo de 2023  y el reporte del monitoreo  al mapa riesgos del proceso evaluación y seguimiento a la Dirección de Fortalecimiento institucional el 9 de marzo a través del correo Institucional de Control Interno.                                                                                                                                                                                       </t>
    </r>
    <r>
      <rPr>
        <b/>
        <sz val="14"/>
        <color theme="1"/>
        <rFont val="Calibri"/>
        <family val="2"/>
        <scheme val="minor"/>
      </rPr>
      <t>Segundo Monitoreo</t>
    </r>
    <r>
      <rPr>
        <sz val="14"/>
        <color theme="1"/>
        <rFont val="Calibri"/>
        <family val="2"/>
        <scheme val="minor"/>
      </rPr>
      <t xml:space="preserve">:  Marzo a abril de 2023: Se realizó el 28 de  abril  de 2023, tal como lo registra el acta de comité técnico No. 3  del 28/04//23  y el log de envió del reporte de monitoreo al mapa riesgos del proceso  gestión de evaluación y seguimiento  a  la Dirección de Fortalecimiento el  28/04/23                                                                                                                                                                               </t>
    </r>
    <r>
      <rPr>
        <b/>
        <sz val="14"/>
        <color theme="1"/>
        <rFont val="Calibri"/>
        <family val="2"/>
        <scheme val="minor"/>
      </rPr>
      <t xml:space="preserve">  Tercer  Monitoreo: </t>
    </r>
    <r>
      <rPr>
        <sz val="14"/>
        <color theme="1"/>
        <rFont val="Calibri"/>
        <family val="2"/>
        <scheme val="minor"/>
      </rPr>
      <t xml:space="preserve"> Mayo  a junio  de 2023:   Se realizó el 6  de  junio  de 2023, tal como lo registra el acta de comité técnico No. 4 del 6/06/23  y el log de envió del reporte de monitoreo al mapa riesgos del proceso  gestión de evaluación y seguimiento  a  la Dirección de Fortalecimiento el   6 de  junio   de 2023.                                                                                                                                                                         </t>
    </r>
    <r>
      <rPr>
        <b/>
        <sz val="14"/>
        <color theme="1"/>
        <rFont val="Calibri"/>
        <family val="2"/>
        <scheme val="minor"/>
      </rPr>
      <t>Cuarto   Monitoreo:</t>
    </r>
    <r>
      <rPr>
        <sz val="14"/>
        <color theme="1"/>
        <rFont val="Calibri"/>
        <family val="2"/>
        <scheme val="minor"/>
      </rPr>
      <t xml:space="preserve">  Julio   a agosto  de 2023:   Se realizó el 4  de  septiembre  de 2023, tal como lo registra el acta de comité técnico No. 5 del 4/09/23  y el log de envió del reporte de monitoreo al mapa riesgos del proceso  gestión de evaluación y seguimiento  a  la Dirección de Fortalecimiento el   4 de  septiembre   de 2023.                                                                                                                                                                                                                                                     </t>
    </r>
  </si>
  <si>
    <t xml:space="preserve">No aplica porque el riesgo no se materializó durante el periodo evaluado. </t>
  </si>
  <si>
    <t>Desvío de los resultados  de la auditoría en beneficio propio o del auditado.</t>
  </si>
  <si>
    <t xml:space="preserve">Corrupción </t>
  </si>
  <si>
    <t xml:space="preserve">Se encuentra bien evaluada la solidez  del conjunto de controles y  esta correctamente  establecida la zona del riesgo Residual. </t>
  </si>
  <si>
    <t xml:space="preserve">Los controles  están presente  o documentado en la política operativa del proceso gestión evaluación y seguimiento (caracterización del proceso)  y en el código de ética del auditor interno. </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</si>
  <si>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</si>
  <si>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 xml:space="preserve">Mantener la cultura de aplicación del control, no obstante, en caso de que generen  cambios en el contexto estratégico del proceso (factores internos y externos), analizar si se continúa  aplicando  el mismo control.  </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</si>
  <si>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</si>
  <si>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 xml:space="preserve">Mantener la cultura de aplicación del control, no obstante, en caso de que generen  cambios en el contexto estratégico del proceso (factores internos y externos), analizar si se continúa aplicando  el mismo control.  </t>
  </si>
  <si>
    <t xml:space="preserve">Mantener la cultura de aplicación del control, no obstante, en caso de que generen  cambios en el contexto estratégico del proceso (factores internos y externos), analizar si se continúa  aplicando el mismo control.  </t>
  </si>
  <si>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</si>
  <si>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Jefe  de la Oficina de Control Interno</t>
  </si>
  <si>
    <t xml:space="preserve">Durante el periodo evaluado no se materializó el riesgo, por lo tanto no se implementó la acción de contingencia. </t>
  </si>
  <si>
    <r>
      <t xml:space="preserve">Conclusiones  sobre el diseño y ejecución del control </t>
    </r>
    <r>
      <rPr>
        <b/>
        <sz val="10"/>
        <color rgb="FFFF0000"/>
        <rFont val="Arial"/>
        <family val="2"/>
      </rPr>
      <t xml:space="preserve"> </t>
    </r>
    <r>
      <rPr>
        <b/>
        <sz val="10"/>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</si>
  <si>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r>
      <rPr>
        <b/>
        <sz val="10"/>
        <color theme="1"/>
        <rFont val="Arial"/>
        <family val="2"/>
      </rPr>
      <t xml:space="preserve"> GESTIÓN CATASTRAL: </t>
    </r>
    <r>
      <rPr>
        <sz val="10"/>
        <color theme="1"/>
        <rFont val="Arial"/>
        <family val="2"/>
      </rPr>
      <t xml:space="preserve"> ACTUALIZAR LA INFORMACIÓN CATASTRAL DE TODOS LOS PREDIOS DEL MUNICIPIO; SUS USOS, SUS DUEÑOS Y SU VALOR, PARA QUE SE CONVIERTA EN UN INSUMO NECESARIO Y FUNDAMENTAL</t>
    </r>
    <r>
      <rPr>
        <sz val="10"/>
        <color rgb="FFFF0000"/>
        <rFont val="Arial"/>
        <family val="2"/>
      </rPr>
      <t xml:space="preserve"> PARA EL EFECTIVO ORDENAMIENTO TERRITORIAL, BASADO EN LA REALIDAD DEL MUNICIPIO, EL USO EFICIENTE DE LOS RECURSOS Y LA FORMALIZACIÓN DE LA PROPIEDAD
</t>
    </r>
  </si>
  <si>
    <t>* Posibilidad de recibir o solicitar cualquier dádiva o beneficio a nombre propio o de terceros con el fin de agilizar un tramite o producto, o de dar una respuesta conveniente al usuario</t>
  </si>
  <si>
    <t>* Por falta de personal de planta y Alta rotación de personal contratista</t>
  </si>
  <si>
    <t xml:space="preserve">Improbable </t>
  </si>
  <si>
    <t xml:space="preserve">D7O7. El director de Ordenamiento Territorial Sostenible debe  realizar seguimiento semestral a la solicitud de ampliación de personal, presentada al concejo municipal, mediante comité técnico de la dirección de ordenamiento territorial sostenible donde se tenga dentro del orden del día los temas concernientes a la ampliación de la planta de personal. se presentara como evidencia actas del comité técnico firmadas. En caso de no realizarse el comité dentro de los tiempos estipulados se convocara comité extraordinario en una periodicidad no mayor a 15 días, y en caso de no tener repuesta positiva frente a la solicitud se deberá plantear estrategias alternativas. </t>
  </si>
  <si>
    <t xml:space="preserve">ACTAS DE COMITÉ </t>
  </si>
  <si>
    <t>DIRECTOR DE OTS</t>
  </si>
  <si>
    <r>
      <rPr>
        <b/>
        <sz val="10"/>
        <color theme="1"/>
        <rFont val="Arial"/>
        <family val="2"/>
      </rPr>
      <t>EFICACIA:</t>
    </r>
    <r>
      <rPr>
        <sz val="10"/>
        <color theme="1"/>
        <rFont val="Arial"/>
        <family val="2"/>
      </rPr>
      <t xml:space="preserve"> Índice de Cumplimiento= (Actividades ejecutadas /Actividades programadas)*100.      </t>
    </r>
  </si>
  <si>
    <t xml:space="preserve">Sin avance  </t>
  </si>
  <si>
    <t xml:space="preserve">Indicador de eficacia: (( 0+ 0.75 +0+0 ) / 4  ) *100% =   18,75%                                          Indicador de efectividad:  No se formuló indicador de efectividad, sin embargo:    Durante el periodo evaluado no se materializó el riesgo. </t>
  </si>
  <si>
    <r>
      <rPr>
        <sz val="10"/>
        <color theme="1"/>
        <rFont val="Arial"/>
        <family val="2"/>
      </rPr>
      <t>Las  acciones  formulada para fortalecer los controles y prevenir la materialización del riesgo se encuentran implementadas</t>
    </r>
    <r>
      <rPr>
        <b/>
        <sz val="10"/>
        <color theme="1"/>
        <rFont val="Arial"/>
        <family val="2"/>
      </rPr>
      <t xml:space="preserve">  el  18.75%</t>
    </r>
  </si>
  <si>
    <t xml:space="preserve">Mediante Resolución No.  026 del 27 de marzo de 2019 se encuentra Creado  el comité de riesgos de la Secretaria de Planeación, se recomienda actualizar la resolución de creación del comité  de riesgos,  con el fin de incluir funcionarios adscritos a la Dirección de Catastro.  </t>
  </si>
  <si>
    <t xml:space="preserve">Los factores internos, la priorización de causas y  la documentación de  la  dofa , presentan error  en la documentación o aplicación  de la metodología establecida  en la guía de riesgos y  los lineamientos establecidos en  el instructivo. </t>
  </si>
  <si>
    <r>
      <t xml:space="preserve">Durante el periodo  enero a abril   de 2023,  la línea estratégica a realizado 2 monitoreos al cumplimiento de la política de riesgos, como registro de cumplimiento está:                                                                                                                                           </t>
    </r>
    <r>
      <rPr>
        <b/>
        <sz val="10"/>
        <color theme="1"/>
        <rFont val="Arial"/>
        <family val="2"/>
      </rPr>
      <t>- Acta No.1</t>
    </r>
    <r>
      <rPr>
        <sz val="10"/>
        <color theme="1"/>
        <rFont val="Arial"/>
        <family val="2"/>
      </rPr>
      <t xml:space="preserve"> del Comité de Coordinación de Control Interno   realizado el 13/04/23.                                                                                            </t>
    </r>
    <r>
      <rPr>
        <b/>
        <sz val="10"/>
        <color theme="1"/>
        <rFont val="Arial"/>
        <family val="2"/>
      </rPr>
      <t xml:space="preserve">-Acta No. 2  </t>
    </r>
    <r>
      <rPr>
        <sz val="10"/>
        <color theme="1"/>
        <rFont val="Arial"/>
        <family val="2"/>
      </rPr>
      <t xml:space="preserve">    del comité de coordinación d e control interno   realizado el l 28/07/23.        </t>
    </r>
  </si>
  <si>
    <t>En el  periodo evaluado no se realizo monitoreos al mapa de riesgos  incumpliendo el lineamiento establecido en la política de riesgos</t>
  </si>
  <si>
    <t>Corrupción</t>
  </si>
  <si>
    <t xml:space="preserve">El riesgo se encuentra bien clasificado </t>
  </si>
  <si>
    <t xml:space="preserve">No </t>
  </si>
  <si>
    <t xml:space="preserve">En los documentos del proceso no se encuentra documentado el control </t>
  </si>
  <si>
    <t xml:space="preserve">El control no se encuentra bien documentado y a su vez no esta descrito dentro de los documentos del proceso </t>
  </si>
  <si>
    <t xml:space="preserve"> Rediseñar, documentar y aplicar el control </t>
  </si>
  <si>
    <t xml:space="preserve">Por poca experiencia para ejecución de actividades catastrales y falta de facilitación </t>
  </si>
  <si>
    <t>D11O1. Solicitar al personal contratista y de planta que ejecuten funciones relacionadas al proceso de gestión catastral inscribirse a al menos a una capacitación ofertada por el IGAC.</t>
  </si>
  <si>
    <t xml:space="preserve">Certificado de cumplimiento de curso (Si aplica)
Evidencia de asistencia al curso </t>
  </si>
  <si>
    <t xml:space="preserve">Anual </t>
  </si>
  <si>
    <t xml:space="preserve">El    27  de  abril  y 28  de  julio  del  año  en  curso, se asistió  a  capacitación programada por el  IGAC   regional Ibagué en el Can de la Pola  sobre aplicación de a procedimientos catastrales con fines registrales  y la otra en aclaración de dudas sobre la rectificaciones de áreas y linderos.  como evidencia se presentó  listados de asistencia y registro fotográfico de los eventos citados.  Generando avance del 75%. </t>
  </si>
  <si>
    <t xml:space="preserve">No   tiene formulado control </t>
  </si>
  <si>
    <t xml:space="preserve">Parra atacar la causa generadora del riesgo, no se encuentra formulado control </t>
  </si>
  <si>
    <t xml:space="preserve">Formular y aplicar el control </t>
  </si>
  <si>
    <t xml:space="preserve">Por uso de plataformas que no son propias de la entidad para el seguimiento de los trámites y productos </t>
  </si>
  <si>
    <t xml:space="preserve">D11O1. Solicitar a la entidad reguladora Capacitaciones de temas específicos relacionados con la Gestión Catastral. </t>
  </si>
  <si>
    <t>Oficio</t>
  </si>
  <si>
    <t xml:space="preserve">No tiene formulado control </t>
  </si>
  <si>
    <t>Parra atacar la causa generadora del riesgo, no se encuentra formulado control</t>
  </si>
  <si>
    <t xml:space="preserve">D14O5. Convocar comité entre las dependencias de la secretaria de las TICS, Secretaria General (Atención al Ciudadano) y la Dirección de Ordenamiento Territorial con el fin de comunicar el software utilizado en la operación catastral y tomar estrategias de mejora continua para el proceso. </t>
  </si>
  <si>
    <t xml:space="preserve">Memorando de convocatoria, actas de comité y registro fotográfico </t>
  </si>
  <si>
    <t xml:space="preserve">Sin avance </t>
  </si>
  <si>
    <t xml:space="preserve">Iniciar la investigación disciplinaria y/o remitir a las instancias correspondientes para el proceso de denuncia disciplinaria, penal  o la que requiera el caso. </t>
  </si>
  <si>
    <t xml:space="preserve">El  riesgo no se materializó durante el periodo evaluado, por lo tanto l acción de contingencia no se aplica </t>
  </si>
  <si>
    <t xml:space="preserve">GESTION CATASTRAL </t>
  </si>
  <si>
    <t xml:space="preserve">Numeral  8. Lineamientos:   a). Si el   riesgo de Corrupción esta asociado a un trámite, determine  si el riesgo  se encuentra   documentado siguiendo loa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</si>
  <si>
    <t>PROCESO: GESTIÓN DE  INFRAESTRUCTURA TECNOLOGICA 
OBJETIVO: Gestionar la infraestructura tecnológica de la Alcaldía de Ibagué, mediante la atención oportuna, eficiente y eficaz de por lo menos el 80% de los requerimientos de acuerdo al presupuesto asignado</t>
  </si>
  <si>
    <t>Posibilidad de manipulación indebida de información registrada en Bases de Datos , publicación o uso indebido de información clasificada o  reservada, para beneficio propio o de terceros.</t>
  </si>
  <si>
    <t>Concentración de funciones, atributos y roles en los sistemas de información en Personal  que maneja procesos críticos.</t>
  </si>
  <si>
    <t>POSIBLE</t>
  </si>
  <si>
    <t>F5, F2, A1. Difundir y Aplicar  la política de seguridad de la información de separación de deberes.</t>
  </si>
  <si>
    <t>Cuatro (4) Circulares, 
Cuatro (4) Reportes de la verificación de permisos para establecer concentración de privilegios.</t>
  </si>
  <si>
    <t>A partir del 1 de Febrero de 2023.</t>
  </si>
  <si>
    <r>
      <rPr>
        <b/>
        <sz val="12"/>
        <color theme="1"/>
        <rFont val="Arial"/>
        <family val="2"/>
      </rPr>
      <t>EFICACIA:</t>
    </r>
    <r>
      <rPr>
        <sz val="12"/>
        <color theme="1"/>
        <rFont val="Arial"/>
        <family val="2"/>
      </rPr>
      <t xml:space="preserve"> Índice de Cumplimiento= (Actividades ejecutadas *100 /Actividades programadas)
</t>
    </r>
    <r>
      <rPr>
        <b/>
        <sz val="12"/>
        <color theme="1"/>
        <rFont val="Arial"/>
        <family val="2"/>
      </rPr>
      <t>ACT 1=</t>
    </r>
    <r>
      <rPr>
        <sz val="12"/>
        <color theme="1"/>
        <rFont val="Arial"/>
        <family val="2"/>
      </rPr>
      <t xml:space="preserve">   (# de circulares y reportes*100) /8       
</t>
    </r>
    <r>
      <rPr>
        <b/>
        <sz val="12"/>
        <color theme="1"/>
        <rFont val="Arial"/>
        <family val="2"/>
      </rPr>
      <t>ACT 2=</t>
    </r>
    <r>
      <rPr>
        <sz val="12"/>
        <color theme="1"/>
        <rFont val="Arial"/>
        <family val="2"/>
      </rPr>
      <t xml:space="preserve">  (# de actividades de difusión y sensibilización de las políticas de seguridad realizadas*100)/15     
</t>
    </r>
    <r>
      <rPr>
        <b/>
        <sz val="12"/>
        <color theme="1"/>
        <rFont val="Arial"/>
        <family val="2"/>
      </rPr>
      <t>ACT 3=</t>
    </r>
    <r>
      <rPr>
        <sz val="12"/>
        <color theme="1"/>
        <rFont val="Arial"/>
        <family val="2"/>
      </rPr>
      <t xml:space="preserve"> (presupuesto ejecutado en herramientas de seguridad*100/Presupuesto asignado para seguridad) 
</t>
    </r>
    <r>
      <rPr>
        <b/>
        <sz val="12"/>
        <color theme="1"/>
        <rFont val="Arial"/>
        <family val="2"/>
      </rPr>
      <t>ACT 4 =</t>
    </r>
    <r>
      <rPr>
        <sz val="12"/>
        <color theme="1"/>
        <rFont val="Arial"/>
        <family val="2"/>
      </rPr>
      <t xml:space="preserve"> (# de circulares*100)/2
</t>
    </r>
    <r>
      <rPr>
        <b/>
        <sz val="12"/>
        <color theme="1"/>
        <rFont val="Arial"/>
        <family val="2"/>
      </rPr>
      <t>EFECTIVIDAD:</t>
    </r>
    <r>
      <rPr>
        <sz val="12"/>
        <color theme="1"/>
        <rFont val="Arial"/>
        <family val="2"/>
      </rPr>
      <t xml:space="preserve"> Efectividad del Plan de Manejo del Riesgo= Número de casos de incidentes de integridad y confidencialidad de la información denunciados vigencia actual- número de casos de incidentes de seguridad y confidencialidad de la información denunciados vigencia anterior.
IC=(7.49*100)/26=29%
ACT 1= 2/8= 25%
ACT 2= (5*100)/15 = 33%
ACT 3 = 49%
act 4 = 0%</t>
    </r>
  </si>
  <si>
    <t xml:space="preserve">1. Mediante la circular No. 2023-00004 del 7/03/2017  se realizó la  difusión  de  aplicación de la política de seguridad de la información de separación de deberes; la cual establece " Los deberes y áreas de responsabilidad en conflicto se deben de separar para reducir las posibilidades de modificación no autorizada o no intencional, o el uso indebido de los activos de la organización", lo anterior,  con el fin de   evitar la concentración de privilegios en ciertos usuarios, para evitar  la   vulnerabilidad de seguridad digital.                                                                                                                     2. Mediante el memorando No. 2502-2023-011439 del 21 de marzo de 2023  de reporte de verificación de permisos y   los mecanismos de seguridad implementados para el manejo de usuarios y el acceso a los diferentes aplicativos de la plataforma PISAMI mediante cuenta de usuario y contraseña y reintegrándole la responsabilidad sobre la confidencialidad de la misma.                                                                                                                                                                      3. Circular  No. 2023-000014 del 10/07/2023  a  través de la cual se socializó la  política de separación de deberes. 
4.  Acta No. 1 del 7/07/2023- la cual contiene el registro del reporte   de aplicación de la política de seguridad digital.  
5.  Acta 2 del 07/07/2023 -Reporte       de aplicación de la política de seguridad digital     con el grupo predial de la Dirección de rentas.                                                                            Consultadas y  evaluadas   las evidencias presentadas  se concluye que la actividad se encuentra  cumplida el   62,5%   =  ( 5/8) *100%
</t>
  </si>
  <si>
    <r>
      <rPr>
        <b/>
        <sz val="12"/>
        <color theme="1"/>
        <rFont val="Arial"/>
        <family val="2"/>
      </rPr>
      <t>Indicador de Eficacia:</t>
    </r>
    <r>
      <rPr>
        <sz val="12"/>
        <color theme="1"/>
        <rFont val="Arial"/>
        <family val="2"/>
      </rPr>
      <t>IC=(11,95/ 26)  X  100%   =</t>
    </r>
    <r>
      <rPr>
        <i/>
        <sz val="12"/>
        <color theme="1"/>
        <rFont val="Arial"/>
        <family val="2"/>
      </rPr>
      <t xml:space="preserve"> 46%</t>
    </r>
    <r>
      <rPr>
        <b/>
        <i/>
        <sz val="12"/>
        <color theme="1"/>
        <rFont val="Arial"/>
        <family val="2"/>
      </rPr>
      <t xml:space="preserve">  </t>
    </r>
    <r>
      <rPr>
        <b/>
        <sz val="12"/>
        <color rgb="FFFF0000"/>
        <rFont val="Arial"/>
        <family val="2"/>
      </rPr>
      <t xml:space="preserve">             
</t>
    </r>
    <r>
      <rPr>
        <b/>
        <sz val="12"/>
        <rFont val="Arial"/>
        <family val="2"/>
      </rPr>
      <t xml:space="preserve">
Indicador de Efectividad</t>
    </r>
    <r>
      <rPr>
        <sz val="12"/>
        <rFont val="Arial"/>
        <family val="2"/>
      </rPr>
      <t xml:space="preserve">= Durante el periodo evaluado no se materializó el riesgo, por lo tanto  lo controles establecidos para prevenir la materialización del riesgo ha sido efectivo. </t>
    </r>
  </si>
  <si>
    <r>
      <t>Durante el periodo evaluado las actividades de control formuladas para fortalecer los controles diseñados para atacar las causas generadoras del riesgo y prevenir la materialización del riesgo, se encuentran implementada  en un    46</t>
    </r>
    <r>
      <rPr>
        <b/>
        <sz val="12"/>
        <color theme="1"/>
        <rFont val="Arial"/>
        <family val="2"/>
      </rPr>
      <t>%.</t>
    </r>
    <r>
      <rPr>
        <sz val="12"/>
        <color theme="1"/>
        <rFont val="Arial"/>
        <family val="2"/>
      </rPr>
      <t xml:space="preserve">
</t>
    </r>
  </si>
  <si>
    <t>Mediante resolución No. 2500-000002 del 30 de abril del 2019 se crea el comité de riesgos.</t>
  </si>
  <si>
    <t xml:space="preserve">Las actividades de control se encuentran establecidas mediante el uso adecuado de la herramienta DOFA , y están atacando las causas identificadas como generadoras del riesgo. </t>
  </si>
  <si>
    <t xml:space="preserve">Durante el periodo  enero a abril   de 2023,  la línea estratégica  realizó  2  monitoreos al cumplimiento de la política de riesgos, como registro de cumplimiento está:                                                                                                                                           - Acta No. 1 del Comité de Coordinación de Control Interno  del   13/04/23.                                                                                                                            - Acta No. 2      del comité de coordinación d e control interno del 28/07/23.     </t>
  </si>
  <si>
    <r>
      <t xml:space="preserve">Durante el periodo evaluado se realizaron oportunamente   cuatro  (4)   monitoreos:
                                                                                                             </t>
    </r>
    <r>
      <rPr>
        <b/>
        <sz val="12"/>
        <color theme="1"/>
        <rFont val="Arial"/>
        <family val="2"/>
      </rPr>
      <t>Primer monitoreo  Enero  a Febrero de 2023:</t>
    </r>
    <r>
      <rPr>
        <sz val="12"/>
        <color theme="1"/>
        <rFont val="Arial"/>
        <family val="2"/>
      </rPr>
      <t xml:space="preserve">   Se realizó el 11 de enero de 2023, tal como registra el acta de comité técnico No.01 se envía el reporte del monitoreo al seguimiento del mapa riesgos del proceso evaluado a la Dirección de Fortalecimiento institucional a través de correo institucional de la Secretaria de las TIC el día 9 de marzo  de 2023.
                                                                                     </t>
    </r>
    <r>
      <rPr>
        <b/>
        <sz val="12"/>
        <color theme="1"/>
        <rFont val="Arial"/>
        <family val="2"/>
      </rPr>
      <t xml:space="preserve">Segundo Monitoreo  Marzo a Abril de 2023: </t>
    </r>
    <r>
      <rPr>
        <sz val="12"/>
        <color theme="1"/>
        <rFont val="Arial"/>
        <family val="2"/>
      </rPr>
      <t xml:space="preserve">Se realizó el 4 de abril de 2023, tal como registra el acta de comité técnico No.04 se envía el reporte del monitoreo al seguimiento del mapa riesgos del proceso evaluado a la Dirección de Fortalecimiento institucional a través de correo institucional de la Secretaria de las TIC el día 4 de mayo de 2023.                                                                                     </t>
    </r>
    <r>
      <rPr>
        <b/>
        <sz val="12"/>
        <color theme="1"/>
        <rFont val="Arial"/>
        <family val="2"/>
      </rPr>
      <t xml:space="preserve">Tercer monitoreo    Mayo  -  junio de  2023:  </t>
    </r>
    <r>
      <rPr>
        <sz val="12"/>
        <color theme="1"/>
        <rFont val="Arial"/>
        <family val="2"/>
      </rPr>
      <t xml:space="preserve">Se realizó el   7/07/2023, tal como registra el acta de comité técnico No.06 se envía el reporte del monitoreo al seguimiento del mapa riesgos del proceso evaluado a la Dirección de Fortalecimiento institucional a través de correo institucional de la Secretaria de las TIC el día  12 de julio  de 2023.                                                                                                </t>
    </r>
    <r>
      <rPr>
        <b/>
        <sz val="12"/>
        <color theme="1"/>
        <rFont val="Arial"/>
        <family val="2"/>
      </rPr>
      <t>Cuarto  monitoreo    Julio   -  agosto de  2023</t>
    </r>
    <r>
      <rPr>
        <sz val="12"/>
        <color theme="1"/>
        <rFont val="Arial"/>
        <family val="2"/>
      </rPr>
      <t>:  Se realizó el 1  de  septiembre  de 2023, tal como registra el acta de comité técnico No.07 se envía el reporte del monitoreo al seguimiento del mapa riesgos del proceso evaluado a la Dirección de Fortalecimiento institucional a través de correo institucional de la Secretaria de las TIC el día 4  de  septiembre de 2023.</t>
    </r>
  </si>
  <si>
    <t>Posibilidad de manipulación indebida de información registrada en Bases de Datos, publicación o uso indebido de información clasificada o  reservada, para beneficio propio o de terceros.</t>
  </si>
  <si>
    <t xml:space="preserve">El control diseñado para atacar la causa del riesgo y prevenir su materialización, se encuentra documentado en la política de seguridad de la información.  Y el  procedimiento de  administración de sistemas de  información.  </t>
  </si>
  <si>
    <t>El personal no tiene apropiadas las políticas de seguridad tecnológica.</t>
  </si>
  <si>
    <t>F2 A7. Difundir y aplicar las políticas de seguridad de la información de control de accesos  a los sistemas de información.</t>
  </si>
  <si>
    <t>Tres (3) Circulares, 
Doce (12) Capacitaciones de seguridad de la información.</t>
  </si>
  <si>
    <r>
      <t>Durante el periodo evaluado se realizaron 5 capacitaciones  de apropiación de la política de seguridad de la información a la secretaria de las TIC y Dirección de Participación al Ciudadano: Capacitación Inducción a PISAMI y Gestión documental el día 6 de febrero de 2023. Capacitación TIPS de Seguridad de la Información el día 24 de febrero de 2023. Capacitación Tickets, Traslados por competencias y  socialización de PQRS el día 24 de abril de 2023. Capacitación PISAMI, Tickets y Gestión documental a la dirección de participación al ciudadano el día 18 de abril de 2023, sumado a lo anterior el 10/07/2023 se realizó capacitación sobre  seguridad de la información .  Así mismo, mediante la Circular No. 2023-000003 del 28/02/2023 se  capacita sobre la política   seguridad  y el control de acceso, a los sistemas de información de la alcaldía municipal de Ibagué, suministrada a los enlaces  de PQR a cada dependencia.  Como evidencia se presentó planillas de asistencia  a las  capacitaciones.  Finalmente se concluye  que la actividad  se e encuentra cumplida  el</t>
    </r>
    <r>
      <rPr>
        <b/>
        <sz val="11"/>
        <color theme="1"/>
        <rFont val="Arial"/>
        <family val="2"/>
      </rPr>
      <t xml:space="preserve">   40%   = ( 6/15)  *100% </t>
    </r>
    <r>
      <rPr>
        <sz val="11"/>
        <color theme="1"/>
        <rFont val="Arial"/>
        <family val="2"/>
      </rPr>
      <t xml:space="preserve">
</t>
    </r>
  </si>
  <si>
    <t xml:space="preserve">El control diseñado para atacar la causa del riesgo y prevenir su materialización, se encuentra documentado en  el plan de comunicaciones del sistema de seguridad de la información:  y la política de seguridad de la información. </t>
  </si>
  <si>
    <t>Mecanismos de seguridad de la información insuficientes y bajo nivel de implementación de controles.</t>
  </si>
  <si>
    <t>D7 03 08. Adquisición de herramientas de seguridad complementos del Firewall para implementar las políticas y controles de seguridad de la información.</t>
  </si>
  <si>
    <t>Plan de recursos,
Presupuesto asignado para el fortalecimiento de seguridad.</t>
  </si>
  <si>
    <r>
      <t xml:space="preserve">Plan de recursos proyectado
Rubro presupuestal  :218320202008
Presupuesto asignado : DP $46.000.000 + 38.938.788=84.938.788
Presupuesto ejecutado : RP: $41.999.990+ 38.938.788 =80.938.778
Contrato 211 /2023                                                                                                         </t>
    </r>
    <r>
      <rPr>
        <b/>
        <sz val="12"/>
        <rFont val="Arial"/>
        <family val="2"/>
      </rPr>
      <t xml:space="preserve">Presupuesto  ejecutado </t>
    </r>
    <r>
      <rPr>
        <sz val="12"/>
        <rFont val="Arial"/>
        <family val="2"/>
      </rPr>
      <t xml:space="preserve">= ( 80.938.778 /  84.938.788)  *100%   =   </t>
    </r>
    <r>
      <rPr>
        <b/>
        <sz val="12"/>
        <rFont val="Arial"/>
        <family val="2"/>
      </rPr>
      <t>95,3%</t>
    </r>
    <r>
      <rPr>
        <sz val="12"/>
        <rFont val="Arial"/>
        <family val="2"/>
      </rPr>
      <t xml:space="preserve">.    </t>
    </r>
    <r>
      <rPr>
        <sz val="12"/>
        <color rgb="FFFF0000"/>
        <rFont val="Arial"/>
        <family val="2"/>
      </rPr>
      <t xml:space="preserve"> </t>
    </r>
    <r>
      <rPr>
        <sz val="12"/>
        <color theme="1"/>
        <rFont val="Arial"/>
        <family val="2"/>
      </rPr>
      <t>Con este presupuesto  se  adquirió las siguientes herramientas  de seguridad digital:</t>
    </r>
    <r>
      <rPr>
        <sz val="12"/>
        <color rgb="FFFF0000"/>
        <rFont val="Arial"/>
        <family val="2"/>
      </rPr>
      <t xml:space="preserve">   </t>
    </r>
    <r>
      <rPr>
        <sz val="12"/>
        <rFont val="Arial"/>
        <family val="2"/>
      </rPr>
      <t xml:space="preserve">  Renovación de Licencias Dispositivos Fortinet  para la seguridad de todo el internet, mediante le contrato no. 211  del  21/02/2023,    se contrato  el servicio de  almacenamiento  de copias de seguridad en la nube,  mediante  el  contrato  No.1681 de 2023. </t>
    </r>
  </si>
  <si>
    <t xml:space="preserve">El control diseñado para atacar la causa del riesgo y prevenir su materialización, se encuentra documentado en la política de seguridad de la información y la hoja de vida del indicador: Avance  de la implementación del  modelo  de privacidad y seguridad de la información. </t>
  </si>
  <si>
    <t>Falta de Ética y Valores,  tráfico de influencias y abuso de confianza.</t>
  </si>
  <si>
    <t>F3, A2 Fortalecer las actividades de socialización y apropiación de los valores y principios contemplados en el código de integridad y buen gobierno.</t>
  </si>
  <si>
    <t>Dos (2) circulares de fortalecimiento de los valores asociados a combatir la corrupción.</t>
  </si>
  <si>
    <t xml:space="preserve">Sin avance  
</t>
  </si>
  <si>
    <t xml:space="preserve">El control diseñado para atacar la causa del riesgo y prevenir su materialización, se encuentra documentado en la política de seguridad de la información. Y el procedimiento   administración de sistemas de información. </t>
  </si>
  <si>
    <t>El control se encuentra bien diseñado, se aplica  y es efectivo,  contribuyendo al  cumplimiento del objetivo del proceso y evitando la materialización del riesgo. Así mismo,  se  concluye que el  control esta presente y funcionando.</t>
  </si>
  <si>
    <t xml:space="preserve"> Mantener la  cultura  de la aplicación del control.</t>
  </si>
  <si>
    <t>D7 A7. Aplicar el plan de gestión de incidentes.</t>
  </si>
  <si>
    <t>Informe de Incidentes
Denuncia o reporte a Entes Competentes</t>
  </si>
  <si>
    <t>Cuando se materialice el riesgo.</t>
  </si>
  <si>
    <t>Durante el periodo evaluado del 2023, NO se ha materializado el riesgo.</t>
  </si>
  <si>
    <t xml:space="preserve">Desaprovechamiento de software adquirido o desarrollado para evitar el control de información o para justificar  nuevas adquisiciones, en beneficio propio o  de  terceros.
</t>
  </si>
  <si>
    <t>Decisiones administrativas que impactan el software que apoya el proceso.</t>
  </si>
  <si>
    <t>F1. A7. A9. Aplicar y difundir la política de desarrollo seguro y gestión de cambios.</t>
  </si>
  <si>
    <t>Tres (3) Circulares,
Documentación cumplimiento política gestión de cambios, cuando aplique.</t>
  </si>
  <si>
    <t>Secretario de TIC</t>
  </si>
  <si>
    <r>
      <rPr>
        <b/>
        <sz val="12"/>
        <color theme="1"/>
        <rFont val="Arial"/>
        <family val="2"/>
      </rPr>
      <t xml:space="preserve">EFICACIA: </t>
    </r>
    <r>
      <rPr>
        <sz val="12"/>
        <color theme="1"/>
        <rFont val="Arial"/>
        <family val="2"/>
      </rPr>
      <t xml:space="preserve">Índice de Cumplimiento= (Actividades ejecutadas /Actividades programadas) *100.
</t>
    </r>
    <r>
      <rPr>
        <b/>
        <sz val="12"/>
        <color theme="1"/>
        <rFont val="Arial"/>
        <family val="2"/>
      </rPr>
      <t xml:space="preserve">ACT 1 = </t>
    </r>
    <r>
      <rPr>
        <sz val="12"/>
        <color theme="1"/>
        <rFont val="Arial"/>
        <family val="2"/>
      </rPr>
      <t xml:space="preserve"># De circulares de socialización*100/3
</t>
    </r>
    <r>
      <rPr>
        <b/>
        <sz val="12"/>
        <color theme="1"/>
        <rFont val="Arial"/>
        <family val="2"/>
      </rPr>
      <t>ACT 2 =</t>
    </r>
    <r>
      <rPr>
        <sz val="12"/>
        <color theme="1"/>
        <rFont val="Arial"/>
        <family val="2"/>
      </rPr>
      <t xml:space="preserve"> # Sistemas nuevos en proceso de adquisición que cumplen la política de Gestión de cambios*100/Número de Sistemas en proceso de adquisición
</t>
    </r>
    <r>
      <rPr>
        <b/>
        <sz val="12"/>
        <color theme="1"/>
        <rFont val="Arial"/>
        <family val="2"/>
      </rPr>
      <t>ACT 3 =</t>
    </r>
    <r>
      <rPr>
        <sz val="12"/>
        <color theme="1"/>
        <rFont val="Arial"/>
        <family val="2"/>
      </rPr>
      <t xml:space="preserve"> % de ejecución del plan de acción del petic
</t>
    </r>
    <r>
      <rPr>
        <b/>
        <sz val="12"/>
        <color theme="1"/>
        <rFont val="Arial"/>
        <family val="2"/>
      </rPr>
      <t>ACT 4=</t>
    </r>
    <r>
      <rPr>
        <sz val="12"/>
        <color theme="1"/>
        <rFont val="Arial"/>
        <family val="2"/>
      </rPr>
      <t xml:space="preserve"> # de  desarrollos nuevos propios o adquiridos que cumplen la política de desarrollo seguro*100/No. de software adquiridos o desarrollados</t>
    </r>
    <r>
      <rPr>
        <b/>
        <sz val="12"/>
        <color theme="1"/>
        <rFont val="Arial"/>
        <family val="2"/>
      </rPr>
      <t xml:space="preserve">
EFECTIVIDAD: </t>
    </r>
    <r>
      <rPr>
        <sz val="12"/>
        <color theme="1"/>
        <rFont val="Arial"/>
        <family val="2"/>
      </rPr>
      <t>Efectividad del Plan de Manejo del Riesgo= Número de casos de software desaprovechado vigencia actual-número de casos de software desaprovechado vigencia anterior</t>
    </r>
    <r>
      <rPr>
        <b/>
        <sz val="12"/>
        <color theme="1"/>
        <rFont val="Arial"/>
        <family val="2"/>
      </rPr>
      <t xml:space="preserve">
</t>
    </r>
    <r>
      <rPr>
        <sz val="12"/>
        <color theme="1"/>
        <rFont val="Arial"/>
        <family val="2"/>
      </rPr>
      <t xml:space="preserve">
</t>
    </r>
    <r>
      <rPr>
        <b/>
        <sz val="12"/>
        <color theme="1"/>
        <rFont val="Arial"/>
        <family val="2"/>
      </rPr>
      <t xml:space="preserve">IC= </t>
    </r>
    <r>
      <rPr>
        <sz val="12"/>
        <color theme="1"/>
        <rFont val="Arial"/>
        <family val="2"/>
      </rPr>
      <t>(2.5*100)/6=</t>
    </r>
    <r>
      <rPr>
        <b/>
        <sz val="12"/>
        <color theme="1"/>
        <rFont val="Arial"/>
        <family val="2"/>
      </rPr>
      <t>41%
ACT 1</t>
    </r>
    <r>
      <rPr>
        <sz val="12"/>
        <color theme="1"/>
        <rFont val="Arial"/>
        <family val="2"/>
      </rPr>
      <t xml:space="preserve">= 0%
</t>
    </r>
    <r>
      <rPr>
        <b/>
        <sz val="12"/>
        <color theme="1"/>
        <rFont val="Arial"/>
        <family val="2"/>
      </rPr>
      <t>ACT 2</t>
    </r>
    <r>
      <rPr>
        <sz val="12"/>
        <color theme="1"/>
        <rFont val="Arial"/>
        <family val="2"/>
      </rPr>
      <t xml:space="preserve">= NA
</t>
    </r>
    <r>
      <rPr>
        <b/>
        <sz val="12"/>
        <color theme="1"/>
        <rFont val="Arial"/>
        <family val="2"/>
      </rPr>
      <t xml:space="preserve">ACT 3 </t>
    </r>
    <r>
      <rPr>
        <sz val="12"/>
        <color theme="1"/>
        <rFont val="Arial"/>
        <family val="2"/>
      </rPr>
      <t xml:space="preserve">= 52%
</t>
    </r>
    <r>
      <rPr>
        <b/>
        <sz val="12"/>
        <color theme="1"/>
        <rFont val="Arial"/>
        <family val="2"/>
      </rPr>
      <t>ACT 4</t>
    </r>
    <r>
      <rPr>
        <sz val="12"/>
        <color theme="1"/>
        <rFont val="Arial"/>
        <family val="2"/>
      </rPr>
      <t xml:space="preserve"> =( 2/2)*100=100%</t>
    </r>
  </si>
  <si>
    <r>
      <rPr>
        <b/>
        <sz val="12"/>
        <color theme="1"/>
        <rFont val="Arial"/>
        <family val="2"/>
      </rPr>
      <t>La a acción No. 1 consta de 2  actividades</t>
    </r>
    <r>
      <rPr>
        <sz val="12"/>
        <color theme="1"/>
        <rFont val="Arial"/>
        <family val="2"/>
      </rPr>
      <t xml:space="preserve">, con diferente indicador , las cuales registran el  siguiente nivel   de implementación:                                                                                                                                            </t>
    </r>
    <r>
      <rPr>
        <b/>
        <sz val="12"/>
        <color theme="1"/>
        <rFont val="Arial"/>
        <family val="2"/>
      </rPr>
      <t>Porcentaje de avance de la actividad No.1</t>
    </r>
    <r>
      <rPr>
        <sz val="12"/>
        <color theme="1"/>
        <rFont val="Arial"/>
        <family val="2"/>
      </rPr>
      <t xml:space="preserve">:  A través de  la circular  No.   2023-000008 del 15/05/2023, por medio de la cual  se socializa la política de seguridad  gestión de cambios , generando    el  33,33% =    de avance  en la implementación  de la  acción programada  (1/3) *100%.                                                           </t>
    </r>
    <r>
      <rPr>
        <b/>
        <sz val="12"/>
        <color theme="1"/>
        <rFont val="Arial"/>
        <family val="2"/>
      </rPr>
      <t xml:space="preserve">Porcentaje d e  avance  de la  actividad  No.  2:   N/A </t>
    </r>
    <r>
      <rPr>
        <sz val="12"/>
        <color theme="1"/>
        <rFont val="Arial"/>
        <family val="2"/>
      </rPr>
      <t xml:space="preserve"> porque  según  la formula del indicador  la actividad   se implementa   siempre  y  cuando se adquieran nuevos sistemas de información  y durante el periodo evaluado  no  se han adquirido nuevos sistemas de información.  </t>
    </r>
  </si>
  <si>
    <r>
      <t xml:space="preserve">
</t>
    </r>
    <r>
      <rPr>
        <b/>
        <sz val="12"/>
        <color theme="1"/>
        <rFont val="Arial"/>
        <family val="2"/>
      </rPr>
      <t xml:space="preserve">Indicador de Eficacia: </t>
    </r>
    <r>
      <rPr>
        <sz val="12"/>
        <color theme="1"/>
        <rFont val="Arial"/>
        <family val="2"/>
      </rPr>
      <t>IC=(5,61*100)/8= 70.12</t>
    </r>
    <r>
      <rPr>
        <b/>
        <sz val="12"/>
        <color theme="1"/>
        <rFont val="Arial"/>
        <family val="2"/>
      </rPr>
      <t>%</t>
    </r>
    <r>
      <rPr>
        <b/>
        <sz val="12"/>
        <color rgb="FFFF0000"/>
        <rFont val="Arial"/>
        <family val="2"/>
      </rPr>
      <t xml:space="preserve">  </t>
    </r>
    <r>
      <rPr>
        <b/>
        <sz val="12"/>
        <rFont val="Arial"/>
        <family val="2"/>
      </rPr>
      <t xml:space="preserve"> </t>
    </r>
    <r>
      <rPr>
        <sz val="12"/>
        <rFont val="Arial"/>
        <family val="2"/>
      </rPr>
      <t xml:space="preserve">             
</t>
    </r>
    <r>
      <rPr>
        <b/>
        <sz val="12"/>
        <rFont val="Arial"/>
        <family val="2"/>
      </rPr>
      <t>Indicador de Efectividad</t>
    </r>
    <r>
      <rPr>
        <sz val="12"/>
        <rFont val="Arial"/>
        <family val="2"/>
      </rPr>
      <t xml:space="preserve">= Durante el periodo evaluado no se materializó el riesgo, por lo tanto  lo controles establecidos para prevenir la materialización del riesgo ha sido efectivo. 
</t>
    </r>
  </si>
  <si>
    <r>
      <t>La actividades de control formuladas para fortalecer los controles diseñados para atacar las causas generadoras del riesgo y prevenir la materialización del riesgo, se encuentran implementada el  70,12</t>
    </r>
    <r>
      <rPr>
        <b/>
        <sz val="12"/>
        <rFont val="Arial"/>
        <family val="2"/>
      </rPr>
      <t>%.</t>
    </r>
  </si>
  <si>
    <t xml:space="preserve">Las actividades de control se encuentran establecidas mediante el  uso adecuado de la  herramienta DOFA y están  atacando   las  causas generadoras del riesgo. </t>
  </si>
  <si>
    <r>
      <t xml:space="preserve">Durante el periodo evaluado se realizaron oportunamente dos (2) monitoreos:
                                                                                                             </t>
    </r>
    <r>
      <rPr>
        <b/>
        <sz val="12"/>
        <rFont val="Arial"/>
        <family val="2"/>
      </rPr>
      <t xml:space="preserve">Primer monitoreo  Enero  a Febrero de 2023: </t>
    </r>
    <r>
      <rPr>
        <sz val="12"/>
        <rFont val="Arial"/>
        <family val="2"/>
      </rPr>
      <t xml:space="preserve">  Se realizó el 11 de enero de 2023, tal como registra el acta de comité técnico No.01 se envía el reporte del monitoreo al seguimiento del mapa riesgos del proceso evaluado a la Dirección de Fortalecimiento institucional a través de correo institucional de la Secretaria de las TIC el día 9 de marzo  de 2023.
                                                                                     </t>
    </r>
    <r>
      <rPr>
        <b/>
        <sz val="12"/>
        <rFont val="Arial"/>
        <family val="2"/>
      </rPr>
      <t>Segundo Monitoreo  Marzo a Abril de 2023:</t>
    </r>
    <r>
      <rPr>
        <sz val="12"/>
        <rFont val="Arial"/>
        <family val="2"/>
      </rPr>
      <t xml:space="preserve"> Se realizó el 4 de abril de 2023, tal como registra el acta de comité técnico No.04 se envía el reporte del monitoreo al seguimiento del mapa riesgos del proceso evaluado a la Dirección de Fortalecimiento institucional a través de correo institucional de la Secretaria de las TIC el día 4 de mayo de 2023.   </t>
    </r>
  </si>
  <si>
    <t>Desaprovechamiento de software adquirido o desarrollado para evitar el control de información o para justificar  nuevas adquisiciones, en beneficio propio o  de  terceros.</t>
  </si>
  <si>
    <t xml:space="preserve">El control diseñado para atacar la causa del riesgo y prevenir su materialización, se encuentra documentado en la política de gestión de cambio. </t>
  </si>
  <si>
    <t>Mantener la cultura de  aplicación del control.</t>
  </si>
  <si>
    <t>Plan estratégico de Tecnologías de la Información- PETIC sin implementación.</t>
  </si>
  <si>
    <t>D4,O9.Actualización del PETIC y formulación del plan de acción de Implementación.</t>
  </si>
  <si>
    <t>Plan de acción.</t>
  </si>
  <si>
    <r>
      <t xml:space="preserve">Durante  el periodo enero a agosto de 2023   se realizaron las siguientes actividades:    formulación d el Plan de acción  de la  vigencia 2023, actualización      de los siguientes anexaos del PETIC:  Anexo No.   13 del sistema de información,   con corte a junio de 2023,  el cual hace referencia al catalogo de servicios, documento que contiene todos los aplicativos que hay en la alcaldía  activos e inactivos,  anexo No. 18  portafolio de servicios con corte a junio se agregó la herramienta gestión de aprendizaje.   el instrumento de indicadores  realizando la evaluación con corte a junio - tablero de indicadores. y  finalmente se  actualizó el documento del petic.   https://ibague.gov.co/portal/seccion/contenido/index.php?type=3&amp;cnt=122.. Estableciendo como porcentaje de avance el nivel de  ejecución del plan de </t>
    </r>
    <r>
      <rPr>
        <b/>
        <sz val="12"/>
        <color theme="1"/>
        <rFont val="Arial"/>
        <family val="2"/>
      </rPr>
      <t xml:space="preserve">acción  con corte al 31 de agosto del año en curso; general  61% de ejecución de la actividad formulada. </t>
    </r>
  </si>
  <si>
    <t xml:space="preserve">No. </t>
  </si>
  <si>
    <t xml:space="preserve">El control diseñado para atacar la causa del riesgo y prevenir su materialización, ´no se encuentra documentado   </t>
  </si>
  <si>
    <t xml:space="preserve">El control se encuentra bien diseñado,   pero  no  se   aplica.  </t>
  </si>
  <si>
    <t xml:space="preserve">Documentar  el control  en el documento  del proceso  que contiene la actividad  generadora del riesgo.   </t>
  </si>
  <si>
    <t>Sistema de información de desarrollo propio sin estabilizar.</t>
  </si>
  <si>
    <t>F1. A5. Aplicar y difundir la política de desarrollo seguro.</t>
  </si>
  <si>
    <t>Dos (2) Circulares,
Documentación,
Desarrollos nuevos.</t>
  </si>
  <si>
    <r>
      <t xml:space="preserve">Las siguientes actas contiene los registros de aplicación  de  la  política  de  desarrollo  seguro: Acta No.01 del  23 de marzo del 2023;   acta No.02 del  3 de mayo del 2023  y  el    acta No. 3 del  10/05/2023;  las cuales  contienen  información  necesaria  para el desarrollo e implementación del  software  de  ALMACEN GENERAL de la alcaldía municipal de Ibagué  junto  con  el cronograma de  programación  de  la  realización  del    desarrollo;  con la dirección  de CUERPO  OFICIAL D E  BOMBEROS  se esta realizando 2 desarrollos: Reporte de emergencias y   Inspección de establecimientos, los  registros  a de aplicación    de  la  política de desarrollo seguro  evidencian  que  estos  desarrollo se  encuentran   en la fase de desarrollo de Software y   en fase de levantamiento de información,   análisis y diseño.   Sumado a lo citado,  se encuentra  el desarrollo del trámite de participación comunitaria  a cargo de  la Secretaria de Gobierno  el  cual se  encuentra   en la  fase de pruebas.     Para  establecer el % de ejecución  de la actividad  se  tiene  en cuenta la  formula  del  indicador  de la  actividad  No. 4   que se  basa   en el  Número de  desarrollos propios y  adquiridos que cumplen  la política  de  desarrollo.  Razón por  la cual,  se  determina   que el </t>
    </r>
    <r>
      <rPr>
        <b/>
        <sz val="12"/>
        <color theme="1"/>
        <rFont val="Arial"/>
        <family val="2"/>
      </rPr>
      <t>porcentaje de cumplimiento es del 100%</t>
    </r>
    <r>
      <rPr>
        <sz val="12"/>
        <color theme="1"/>
        <rFont val="Arial"/>
        <family val="2"/>
      </rPr>
      <t xml:space="preserve">   porque  los 4 desarrollos  que  se  están  realizando cumplen con  los lineamientos de  la política de desarrollo. </t>
    </r>
  </si>
  <si>
    <t xml:space="preserve">Si  </t>
  </si>
  <si>
    <t xml:space="preserve">El control diseñado para atacar la causa del riesgo y prevenir su materialización, se encuentra documentado en el procedimiento de  desarrollo  de software.  </t>
  </si>
  <si>
    <t>El control se encuentra bien diseñado,   se   aplica  y es efectivo,  contribuyendo al  cumplimiento del objetivo del proceso y evitando la materialización del riesgo. Así mismo,  se concluye que el  control esta presente y funcionando.</t>
  </si>
  <si>
    <t>D3 A9, Verificar el cumplimiento de la Política de Gestión de Cambios y de observarse incumplimiento realizar informe y traslado a las autoridades competentes, si es el caso.</t>
  </si>
  <si>
    <t>Informe de Gestión del Cambio o Denuncia o reporte a Entes Competentes.</t>
  </si>
  <si>
    <t xml:space="preserve">No se ha materializado el riesgo por  lo tanto no se implementó la acción de contingencia. </t>
  </si>
  <si>
    <t xml:space="preserve">  </t>
  </si>
  <si>
    <t>Seguimiento al cumplimiento de la política de riesgos</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</si>
  <si>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2"/>
        <color theme="1"/>
        <rFont val="Arial"/>
        <family val="2"/>
      </rPr>
      <t>.  b)</t>
    </r>
    <r>
      <rPr>
        <sz val="12"/>
        <color theme="1"/>
        <rFont val="Arial"/>
        <family val="2"/>
      </rPr>
      <t>.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2"/>
        <color theme="1"/>
        <rFont val="Arial"/>
        <family val="2"/>
      </rPr>
      <t xml:space="preserve">. D) </t>
    </r>
    <r>
      <rPr>
        <sz val="12"/>
        <color theme="1"/>
        <rFont val="Arial"/>
        <family val="2"/>
      </rPr>
      <t>Solo aplica al proceso contractual: evaluar si se hizo uso del Manual para la Identificación y Cobertura del Riesgo en los Procesos de Contratación.</t>
    </r>
  </si>
  <si>
    <r>
      <t xml:space="preserve">En el periodo evaluado, la línea estratégica  en Comité de Coordinación de Control  Interno realizó  monitoreo   </t>
    </r>
    <r>
      <rPr>
        <sz val="12"/>
        <color theme="1"/>
        <rFont val="Arial"/>
        <family val="2"/>
      </rPr>
      <t>semestra</t>
    </r>
    <r>
      <rPr>
        <b/>
        <sz val="12"/>
        <color theme="1"/>
        <rFont val="Arial"/>
        <family val="2"/>
      </rPr>
      <t>l</t>
    </r>
    <r>
      <rPr>
        <sz val="12"/>
        <color theme="1"/>
        <rFont val="Arial"/>
        <family val="2"/>
      </rPr>
      <t xml:space="preserve"> </t>
    </r>
    <r>
      <rPr>
        <b/>
        <sz val="12"/>
        <color theme="1"/>
        <rFont val="Arial"/>
        <family val="2"/>
      </rPr>
      <t xml:space="preserve"> al cumplimiento de la Política de  Riesgos?</t>
    </r>
  </si>
  <si>
    <t>Se encuentra establecido como realizar la actividad de control</t>
  </si>
  <si>
    <t xml:space="preserve">Conclusiones  sobre el diseño y ejecución del control  (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</si>
  <si>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Posibilidad del Uso inadecuado de los bienes de la Entidad, para beneficio propio o de un tercero</t>
  </si>
  <si>
    <t>Desconocimiento sobre la utilización adecuada de los elementos y bienes (devolutivos y de consumo) a cargo de los funcionarios</t>
  </si>
  <si>
    <t>D4,O4 Actualizar el manual para el manejo y control de los bienes del municipio incluyendo el control para la expedición de Paz y salvo relacionado en el Mapa de Riesgos de Corrupción</t>
  </si>
  <si>
    <t>Actualización del Manual</t>
  </si>
  <si>
    <t>Almacenista - Director de Recursos Físicos</t>
  </si>
  <si>
    <t>01/01/2023 al 31/12/2023 Anual</t>
  </si>
  <si>
    <t>Índice de cumplimiento = (Actividades ejecutadas /Actividades programadas)*100.    
1 Actualización y 2 Socializaciones de la Política realizadas / 
1 Actualización y 2 actividades proyectadas *100</t>
  </si>
  <si>
    <t xml:space="preserve">  El   manual  de manejo y control de bienes del municipio s encuentra  actualizado  y publicado con versión 6  en la página web de  la entidad a partir   del  25/04/23, generando cumplimiento del 100% del nivel  de implementación  de la actividad programada. </t>
  </si>
  <si>
    <r>
      <t>Í</t>
    </r>
    <r>
      <rPr>
        <b/>
        <sz val="12"/>
        <color theme="1"/>
        <rFont val="Calibri"/>
        <family val="2"/>
      </rPr>
      <t>ndice de eficacia</t>
    </r>
    <r>
      <rPr>
        <sz val="12"/>
        <color theme="1"/>
        <rFont val="Calibri"/>
        <family val="2"/>
      </rPr>
      <t xml:space="preserve">= ( 100% + 50%)2 = 75%                                                                        </t>
    </r>
    <r>
      <rPr>
        <b/>
        <sz val="12"/>
        <color theme="1"/>
        <rFont val="Calibri"/>
        <family val="2"/>
      </rPr>
      <t>Índice de efectividad</t>
    </r>
    <r>
      <rPr>
        <sz val="12"/>
        <color theme="1"/>
        <rFont val="Calibri"/>
        <family val="2"/>
      </rPr>
      <t xml:space="preserve"> =  100% porque durante el periodo evaluado no se materializó el riego</t>
    </r>
  </si>
  <si>
    <t xml:space="preserve">Durante el periodo evaluado el nivel de implementación de las acciones formuladas para fortalecer los controles y prevenir la materialización de el riesgo es del 75% </t>
  </si>
  <si>
    <t>El Comité de riesgos se encuentra  creado mediante  Resolución No. 1010-0288 del 12 de marzo del 2019.</t>
  </si>
  <si>
    <t xml:space="preserve">Durante el periodo  enero a abril   de 2023,  la línea estratégica  realizó   2  monitoreos al mapa de riesgos, como  evidencia de ejecución esta:  :                                                                                                                                                                                                                                                                                                                                                     - Acta No. 1 del Comité de Coordinación de Control Interno  de fecha  13/04/23.                                                                                                                                                                                                                      .                                                                          - - - Acta No. 2   del  Comité de Coordinación de Control  Interno de fecha   28/07/2023. </t>
  </si>
  <si>
    <r>
      <t xml:space="preserve">Durante  el periodo enero a abril de  2023  se realizaron oportunamente 4 monitoreos:                                                                                                                                               </t>
    </r>
    <r>
      <rPr>
        <b/>
        <sz val="11"/>
        <color theme="1"/>
        <rFont val="Arial"/>
        <family val="2"/>
      </rPr>
      <t>Primer monitoreo</t>
    </r>
    <r>
      <rPr>
        <sz val="11"/>
        <color theme="1"/>
        <rFont val="Arial"/>
        <family val="2"/>
      </rPr>
      <t xml:space="preserve">:  Enero  a febrero de 2023   se realizó el  6   de marzo de 2023, tal como registra el acta de comité técnico No. 01  del  6 de marzo de 2023  y el reporte del monitoreo  al mapa riesgos del proceso evaluación y seguimiento a la Dirección de Fortalecimiento institucional el  13   de marzo a través del correo Institucional de la Secretaria administrativa.                                                                                                                                                                                       </t>
    </r>
    <r>
      <rPr>
        <b/>
        <sz val="11"/>
        <color theme="1"/>
        <rFont val="Arial"/>
        <family val="2"/>
      </rPr>
      <t>Segundo Monitoreo</t>
    </r>
    <r>
      <rPr>
        <sz val="11"/>
        <color theme="1"/>
        <rFont val="Arial"/>
        <family val="2"/>
      </rPr>
      <t xml:space="preserve">:  Marzo a abril de 2023: Se realizó el   3  de  abril  de 2023, tal como lo registra el acta de comité técnico No. 02  de fecha   3 de abril   de 2023  y el log de envió del reporte de monitoreo al mapa  a  la Dirección de Fortalecimiento el   4   de  mayo   de 2023.    a través del correo de la Secretaria de administrativa.                                                                     - </t>
    </r>
    <r>
      <rPr>
        <b/>
        <sz val="11"/>
        <color theme="1"/>
        <rFont val="Arial"/>
        <family val="2"/>
      </rPr>
      <t>Tercer  Monitoreo:</t>
    </r>
    <r>
      <rPr>
        <sz val="11"/>
        <color theme="1"/>
        <rFont val="Arial"/>
        <family val="2"/>
      </rPr>
      <t xml:space="preserve">  Mayo - Junio  de 2023: Se realizó el    10 julio de 2023,  tal como lo registra el acta de comité técnico No. 03  de fecha   10 de  julio   de 2023  y el log de envió del reporte de monitoreo al mapa  a  la Dirección de Fortalecimiento el   13 de julio   de 2023.    a través del correo de la Secretaria de administrativa.  </t>
    </r>
    <r>
      <rPr>
        <b/>
        <sz val="11"/>
        <color theme="1"/>
        <rFont val="Arial"/>
        <family val="2"/>
      </rPr>
      <t xml:space="preserve">                                                      - Cuarto   Monitoreo:</t>
    </r>
    <r>
      <rPr>
        <sz val="11"/>
        <color theme="1"/>
        <rFont val="Arial"/>
        <family val="2"/>
      </rPr>
      <t xml:space="preserve">  julio  - agosto  de 2023: Se realizó el  </t>
    </r>
    <r>
      <rPr>
        <sz val="11"/>
        <color rgb="FFFF0000"/>
        <rFont val="Arial"/>
        <family val="2"/>
      </rPr>
      <t xml:space="preserve"> </t>
    </r>
    <r>
      <rPr>
        <sz val="11"/>
        <color theme="1"/>
        <rFont val="Arial"/>
        <family val="2"/>
      </rPr>
      <t>4  de  septiembre de 2023, tal como lo registra el acta de comité técnico No. 04  de fecha   4 de  septiembre   de 2023  y el log de envió del reporte de monitoreo al mapa  a  la Dirección de Fortalecimiento</t>
    </r>
    <r>
      <rPr>
        <b/>
        <sz val="11"/>
        <color theme="1"/>
        <rFont val="Arial"/>
        <family val="2"/>
      </rPr>
      <t xml:space="preserve"> el  4 de septiembre    de 2023.    a través del correo de la Secretaria de administrativa.</t>
    </r>
  </si>
  <si>
    <t xml:space="preserve">Se encuentra correctamente evaluada la solidez del conjunto de controles </t>
  </si>
  <si>
    <t>El control se encuentra documentado en el manual para el control de bienes del municipio en el numeral 9.8.5</t>
  </si>
  <si>
    <t xml:space="preserve">El control se encuentra bien diseñado y se ejecuta en la periodicidad establecida y la persona que lo aplica tiene la competencia y la autoridad requerida. </t>
  </si>
  <si>
    <t xml:space="preserve">Mantener la aplicación del control, no obstante, en caso de que generen  cambios en el contexto estratégico del proceso (factores internos y externos), analizar si  continúan aplicando  el mismo control.   </t>
  </si>
  <si>
    <t>Presiones externas o de un superior jerárquico, omisión de las políticas para el uso adecuado de los bienes.</t>
  </si>
  <si>
    <t>F6 A11  Socializar la Política para el uso adecuado de los bienes (devolutivos y de consumo) Política de obligatorio cumplimiento, se socializara a través de los medios de comunicación de la Administración Municipal</t>
  </si>
  <si>
    <t>Socialización de la Política</t>
  </si>
  <si>
    <t>01/01/2023 al 31/12/2023 Semestral</t>
  </si>
  <si>
    <t xml:space="preserve">A través del  canal interno de comunicación  pelhusa,  se socializó  la política de  uso adecuado de  los bienes  el  01/06/2023, generando   cumplimiento del  50% </t>
  </si>
  <si>
    <t xml:space="preserve">Mantener la aplicación del control, no obstante, en caso de que generen  cambios en el contexto estratégico del proceso (factores internos y externos), analizar si  continúan aplicando  el mismo control.  </t>
  </si>
  <si>
    <t>D4 A11 Iniciar las acciones pertinentes para la recuperación de los bienes de la administración. Y En caso de pérdida del bien denunciar a  Control Interno Disciplinario o Fiscalía según el caso</t>
  </si>
  <si>
    <t>Oficios o Memorandos</t>
  </si>
  <si>
    <t>Cuando se requiera</t>
  </si>
  <si>
    <t xml:space="preserve">No aplica porque durante el periodo evaluado no se materializó el riesgo </t>
  </si>
  <si>
    <t>Posibilidad de Solicitar y/o recibir dadivas para omitir y/o manipular Información real de un predio publico en favorecimiento de un tercero.</t>
  </si>
  <si>
    <t>D7,O4 Actualizar el Manual de Administración de Bienes Fiscales y Uso Publico incluyendo el control para la digitalización de la información en la base de datos relacionado en el Mapa de Riesgos de Corrupción</t>
  </si>
  <si>
    <t>Profesional Especializado Bienes Fiscales y Uso Publico - Director de Recursos Físicos</t>
  </si>
  <si>
    <t>Índice de cumplimiento = (Actividades ejecutadas /Actividades programadas)*100.  
1 Actualización y 4 Actas de reunión realizadas/ 1 Actualización y  
4 Actas de reunión proyectadas *100</t>
  </si>
  <si>
    <t xml:space="preserve">El manual de administración de bienes fiscales se encuentra  actualizado  y publicado en la página web de la entidad a  partir del 25/04/2023, con versión 3.  Generando  implementación  del 100% de la actividad programada. </t>
  </si>
  <si>
    <r>
      <rPr>
        <b/>
        <sz val="12"/>
        <color theme="1"/>
        <rFont val="Calibri"/>
        <family val="2"/>
      </rPr>
      <t>Índice de eficacia</t>
    </r>
    <r>
      <rPr>
        <sz val="12"/>
        <color theme="1"/>
        <rFont val="Calibri"/>
        <family val="2"/>
      </rPr>
      <t xml:space="preserve"> = ( 100% + 50 %+)/2 = 75%  </t>
    </r>
    <r>
      <rPr>
        <b/>
        <sz val="12"/>
        <color theme="1"/>
        <rFont val="Calibri"/>
        <family val="2"/>
      </rPr>
      <t xml:space="preserve">  Índice de efectivida</t>
    </r>
    <r>
      <rPr>
        <sz val="12"/>
        <color theme="1"/>
        <rFont val="Calibri"/>
        <family val="2"/>
      </rPr>
      <t>d =  100% porque durante el periodo evaluado no se materializó el riego</t>
    </r>
  </si>
  <si>
    <t>Durante el periodo evaluado el nivel de implementación de las acciones formuladas para fortalecer los controles y prevenir la materialización del riesgo es del 75%</t>
  </si>
  <si>
    <t xml:space="preserve">Se encuentra correctamente evaluada la solidez del  conjunto de controles. </t>
  </si>
  <si>
    <t xml:space="preserve">El control se encuentra documentado en el manual de bien fiscales  en la etapa No. 3 </t>
  </si>
  <si>
    <t>F9 A12  Realizar mesas de Trabajo con el personal del grupo de Bienes Fiscales para la socialización del informe trimestral relacionado con el proyecto de Bienes Fiscales y uso publico. Seguimiento a la información reportada en la base de datos asociada al proceso de identificación de los Predios (bienes fiscales y de uso publico del municipio)</t>
  </si>
  <si>
    <t>Actas de Reunión</t>
  </si>
  <si>
    <t>01/01/2023 al 31/12/2023 Trimestral</t>
  </si>
  <si>
    <r>
      <t xml:space="preserve">Durante el periodo evaluado se han realizado  2 comités técnicos  dirigidos por la Directora de  Recursos Físicos, el  profesional del  Grupo de bienes fiscales y uso público  y el equipo de trabajo, con el fin   de socializar  los informes trimestrales  sobre la gestión realizada sobre los bienes fiscales;  Según acta comité técnico  No. 0009 del 20/04/2023   y No.  023 del  30/06/23  se realizó comité técnico  con el grupo de bienes fiscales , con orden día: Socialización del proyecto de inversión de bienes fiscales y de uso  público y  el reporte de actividades.  </t>
    </r>
    <r>
      <rPr>
        <b/>
        <sz val="12"/>
        <color theme="1"/>
        <rFont val="Calibri"/>
        <family val="2"/>
      </rPr>
      <t xml:space="preserve">Generando cumplimiento del   50%, de la actividad programada. </t>
    </r>
    <r>
      <rPr>
        <sz val="12"/>
        <color theme="1"/>
        <rFont val="Calibri"/>
        <family val="2"/>
      </rPr>
      <t xml:space="preserve"> ( 2/4). </t>
    </r>
  </si>
  <si>
    <t>El control se encuentra documentado en el manual de bien fiscales  en la etapa No. 3</t>
  </si>
  <si>
    <t>D7 A4 Iniciar acciones en caso de detectar fraude en manipulación de información en la base de datos asociada al proceso de Identificación de los Predios, Se realiza la respectiva denunciando a control disciplinario o fiscalía según el caso</t>
  </si>
  <si>
    <t xml:space="preserve">No aplica porque durante en el periodo evaluado no se materializó el riesgo </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</si>
  <si>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1"/>
        <color theme="1"/>
        <rFont val="Arial"/>
        <family val="2"/>
      </rPr>
      <t>.  b)</t>
    </r>
    <r>
      <rPr>
        <sz val="11"/>
        <color theme="1"/>
        <rFont val="Arial"/>
        <family val="2"/>
      </rPr>
      <t>. Si es un riesgo esta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1"/>
        <color theme="1"/>
        <rFont val="Arial"/>
        <family val="2"/>
      </rPr>
      <t xml:space="preserve">. D) </t>
    </r>
    <r>
      <rPr>
        <sz val="11"/>
        <color theme="1"/>
        <rFont val="Arial"/>
        <family val="2"/>
      </rPr>
      <t>Solo aplica al proceso contractual: evaluar si se hizo uso del Manual para la Identificación y Cobertura del Riesgo en los Procesos de Contratación.</t>
    </r>
  </si>
  <si>
    <t xml:space="preserve">Durante el periodo evaluado, la  primera  línea de defensa  realizó monitoreo  Bimestral  a las acciones tendientes a controlar y
Gestionar los riesgos y  realizaron el reporte  a la  Dirección de Fortalecimiento Institucional? </t>
  </si>
  <si>
    <t xml:space="preserve">Tramites racionalizados e inscritos en el SUIT </t>
  </si>
  <si>
    <t xml:space="preserve"> Director de  Información y Aplicación de la Norma Urbanística</t>
  </si>
  <si>
    <t>Diciembre de 2023</t>
  </si>
  <si>
    <t xml:space="preserve">Indicador de eficacia: 
Indice de cumplimiento = (Actividades ejecutadas /Actividades programadas)*100.    </t>
  </si>
  <si>
    <t xml:space="preserve">Sin Avance: La racionalización de los tramites no se encuentra programada en el componente trámites del plan anticorrupción  </t>
  </si>
  <si>
    <r>
      <t xml:space="preserve">Indicador de eficacia =                        </t>
    </r>
    <r>
      <rPr>
        <sz val="11"/>
        <color theme="1"/>
        <rFont val="Arial"/>
        <family val="2"/>
      </rPr>
      <t xml:space="preserve">(0%%+ 50%+ 75%) /3 =  42% </t>
    </r>
    <r>
      <rPr>
        <b/>
        <sz val="11"/>
        <color theme="1"/>
        <rFont val="Arial"/>
        <family val="2"/>
      </rPr>
      <t xml:space="preserve">  Indicador de efectividad:   </t>
    </r>
    <r>
      <rPr>
        <sz val="11"/>
        <color theme="1"/>
        <rFont val="Arial"/>
        <family val="2"/>
      </rPr>
      <t xml:space="preserve">Durante el periodo evaluado no se materializó el riesgo, por lo tanto la efectividad es del 100% </t>
    </r>
  </si>
  <si>
    <t xml:space="preserve">Las  acciones  formuladas para fortalecer los controles y prevenir la materialización del riesgo se encuentra implementada en promedio  el   42%.  </t>
  </si>
  <si>
    <t xml:space="preserve">El riesgo de corrupción esta asociado a los trámites de DIANU y POT, sin embargo al evaluar la aplicación de la  metodología  establecida en el instructivo de diligenciamiento del  formato para priorizar las causas generadoras del riesgo de corrupción identificado, se concluye  que  se aplicó de forma errada la metodología para priorizar causas de riesgos  asociado a trámites; debido a que al consultar el mapa de riesgos se evidencia que la priorización de las causas del  riesgo de corrupción asociado a trámites,  se aplicó la metodología establecida  para priorización de causas  de riesgos no relacionados con trámites (paso 2 del instructivo)   y  a su vez, la metodología para priorización de causas  de riesgos asociados a trámites  (paso 3 del instructivo); aplicando  de forma errada la metodología,  en razón a  que cuando se trata de riesgos de corrupción relacionados con trámites; al realizar la priorización de causas   sólo debe aplicar  la metodología establecida en el paso 3 del instructivo del formato. realizada la priorización estas deben relacionarse en el contexto o factor  interno y a la DOFA; No obstante, se presencia ausencia de cumplimiento del lineamiento </t>
  </si>
  <si>
    <r>
      <t xml:space="preserve">Durante el periodo  enero a abril   de 2023,  la línea estratégica a realizado 2 monitoreos al cumplimiento de la política de riesgos, como registro de cumplimiento está:                                                                                                                                           - </t>
    </r>
    <r>
      <rPr>
        <b/>
        <sz val="10"/>
        <color theme="1"/>
        <rFont val="Arial"/>
        <family val="2"/>
      </rPr>
      <t xml:space="preserve">Acta No.1 </t>
    </r>
    <r>
      <rPr>
        <sz val="10"/>
        <color theme="1"/>
        <rFont val="Arial"/>
        <family val="2"/>
      </rPr>
      <t>del Comité de Coordinación de Control Interno   realizado el 13/04/23.                                                                                            -</t>
    </r>
    <r>
      <rPr>
        <b/>
        <sz val="10"/>
        <color theme="1"/>
        <rFont val="Arial"/>
        <family val="2"/>
      </rPr>
      <t xml:space="preserve">Acta No. 2  </t>
    </r>
    <r>
      <rPr>
        <sz val="10"/>
        <color theme="1"/>
        <rFont val="Arial"/>
        <family val="2"/>
      </rPr>
      <t xml:space="preserve">    del comité de coordinación d e control interno   realizado el l 28/07/23.        </t>
    </r>
  </si>
  <si>
    <t xml:space="preserve">Durante  la vigencia  de 2022,  se realizaron oportunamente  4   monitoreos:                                                                                                                                                        - Primer monitoreo periodo  Enero  a febrero de 2023:   Se realizó el 1 de marzo de 2023, tal como registra el acta de comité técnico No.1  del  1 de marzo de 2023, con registro de asistencia   y el reporte del monitoreo  al mapa riesgos del proceso planeación estratégica y territorial,   se hizo  del correo  del Sisbén  a la Dirección de Fortalecimiento institucional el 6 de marzo  a través del correo Institucional del Sisbén.                                                                                                                                                              - Segundo Monitoreo periodo   Marzo a abril de 2023: Se realizó el  4 de mayo de 2023, tal como lo registra el acta de comité técnico  sin número de fecha  4 de mayo de 2023, con listado de asistencia  y el log de envió del correo del Sisbén   a   la Dirección de Fortalecimiento de fortalecimiento institucional el 2 de mayo de 2023.                                                                     - Tercer monitoreo periodo  mayo  a junio  de 2023: Se realizó el  28  de julio de 2023, tal como lo registra el acta de comité técnico  No. 13  de fecha  28 de junio de 2023, con listado de asistencia  y el log de envió del correo del Sisbén   a   la Dirección de Fortalecimiento institucional el 10  de julio de 2023.                                                                                      Cuarto  monitoreo periodo  julio  -   agosto   de 2023: Se realizó el  28 de agosto  de 2023, tal como lo registra el acta de comité técnico No.  17  de fecha  28  de agosto  de 2023, con listado de asistencia  y el log de envió del correo del Sisbén   a   la Dirección de Fortalecimiento de fortalecimiento institucional el 1  de septiembre de 2023.                                                                                                                                                                                                                                                                                                                     </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</si>
  <si>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</si>
  <si>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 xml:space="preserve">Riesgo  de Corrupción </t>
  </si>
  <si>
    <t xml:space="preserve">No se encuentra bien calificada la solidez del conjunto de controles, en razón a que los controles se encuentran documentados, Sin embargo no son  coherentes para atacar las causas generadoras del riesgo, los cuales deben estar relacionados en la hoja de vida de los trámites propensos a los riesgos de corrupción. </t>
  </si>
  <si>
    <t xml:space="preserve">Los controles diseñados no están relacionados en las hojas de vida de los trámites propensos a riesgos de corrupción. </t>
  </si>
  <si>
    <t xml:space="preserve">Los controles  diseñados para atacar las causas del riesgo, aunque cumplen los criterios del diseño, corresponde más acciones o estrategias para fortalecer el control, se recomienda consultar los controles documentados en las hojas de vida del vida de los trámites propensos  a que se presente el riesgo de  corrupción </t>
  </si>
  <si>
    <t xml:space="preserve">Consultar los controles establecidos en las hoja de vida de los trámites propensos a riesgos de corrupción,  con el fin de  constatar que estén bien documentados  para formularlos  en el mapa   atacando las causas generadoras del riesgo y asegurar su aplicación.  </t>
  </si>
  <si>
    <t>Informe de actividades</t>
  </si>
  <si>
    <t>Secretario de Planeación y Directores</t>
  </si>
  <si>
    <t xml:space="preserve">Durante el periodo enero - agosto de 2023, se realizo un informe semestral, el cual contiene el registro y evidencias de socialización de los trámites a cargo de la Secretaria de Planeación entre las evidencias se encuentran:   Encuesta Sisbén a través de twiter.com  de la Alcaldía de Ibagué, realizada los días 18 al 23 de abril de 2023 y a través de Instagram en el mes de abril del año en curso;   el 12 de  abril en la página web de la entidad se dejo registro de capacitación a la comunidad  sobre trámites que pueden realizar a través de la plataforma  MI VUC relacionados con urbanismo y construcción; el 8 y 12  de mayo a través de Twitter se promocionó los trámites del catastro y DIANU, resaltando que los trámites son gratuitos.  no obstante se recomienda realizar la socialización de los trámites de OTS.  Consultada la evidencia se concluye que la actividad programa presenta avance del 50%.   (1/2) . </t>
  </si>
  <si>
    <t>Actas, Planillas de asistencia, piezas graficas</t>
  </si>
  <si>
    <t xml:space="preserve">Durante el periodo enero a abril de 2023, Se socializó el valor de la honradez y el principio de la corresponsabilidad  el 21 de febrero de 2023 en comité técnico, a través de diapositivas y en los respectivas dirección de la secretaria de planeación, como registro esta el acta de comité técnico No. 01 del 21 de febrero de 2023, con listado de asistencia; sobre el principio de la corresponsabilidad se dio a conocer a través de un video en  Microsoft Clipchamp; el 28 de marzo de 2023 se socializó el valor del respecto a los funcionarios adscritos a la secretaria de planeación; el 19 de mayo de 2023  a través del medio de comunicación Pelhusa  interno se socializó el valor de la lealtad a todos los servidores públicos d en la Alcaldía;  través del Grupo de DIANU se socializó la Infografía del valor justicia;  el 24 de julio de 202 3 se socializó  el principio comunitario del código de integridad  y buen gobierno según acta de comité técnico  No. 015 del 24 de julio de 2023;   el 29 de agosto del año en curso se socializó el valor  Diligencia  al grupo interno de DIANU y través de redes sociales  de planeación y  DIANU. En conclusión el porcentaje de avance es del  75%. </t>
  </si>
  <si>
    <t>Denuncia y actualización del mapa</t>
  </si>
  <si>
    <t xml:space="preserve">Durante el periodo evaluado no se materializó el riesgo por lo tanto no se implementó la acción de contingencia.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</si>
</sst>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0" x14ac:knownFonts="1">
    <font>
      <sz val="11"/>
      <color theme="1"/>
      <name val="Calibri"/>
      <family val="2"/>
      <scheme val="minor"/>
    </font>
    <font>
      <sz val="11"/>
      <color theme="1"/>
      <name val="Calibri"/>
      <family val="2"/>
      <scheme val="minor"/>
    </font>
    <font>
      <u/>
      <sz val="11"/>
      <color theme="10"/>
      <name val="Calibri"/>
      <family val="2"/>
      <scheme val="minor"/>
    </font>
    <font>
      <b/>
      <u/>
      <sz val="11"/>
      <color theme="1"/>
      <name val="Calibri"/>
      <family val="2"/>
      <scheme val="minor"/>
    </font>
    <font>
      <b/>
      <sz val="12"/>
      <color theme="1"/>
      <name val="Arial"/>
      <family val="2"/>
    </font>
    <font>
      <sz val="12"/>
      <color theme="1"/>
      <name val="Arial"/>
      <family val="2"/>
    </font>
    <font>
      <sz val="12"/>
      <color indexed="8"/>
      <name val="Arial"/>
      <family val="2"/>
    </font>
    <font>
      <b/>
      <sz val="12"/>
      <color indexed="8"/>
      <name val="Arial"/>
      <family val="2"/>
    </font>
    <font>
      <b/>
      <sz val="12"/>
      <name val="Arial"/>
      <family val="2"/>
    </font>
    <font>
      <sz val="11"/>
      <name val="Arial"/>
      <family val="2"/>
    </font>
    <font>
      <b/>
      <u/>
      <sz val="11"/>
      <name val="Arial"/>
      <family val="2"/>
    </font>
    <font>
      <b/>
      <sz val="11"/>
      <name val="Arial"/>
      <family val="2"/>
    </font>
    <font>
      <sz val="12"/>
      <name val="Arial"/>
      <family val="2"/>
    </font>
    <font>
      <b/>
      <u/>
      <sz val="12"/>
      <name val="Arial"/>
      <family val="2"/>
    </font>
    <font>
      <sz val="12"/>
      <color rgb="FF383B37"/>
      <name val="Arial"/>
      <family val="2"/>
    </font>
    <font>
      <b/>
      <sz val="16"/>
      <color indexed="81"/>
      <name val="Arial"/>
      <family val="2"/>
    </font>
    <font>
      <sz val="16"/>
      <color indexed="81"/>
      <name val="Arial"/>
      <family val="2"/>
    </font>
    <font>
      <sz val="9"/>
      <color indexed="81"/>
      <name val="Tahoma"/>
      <family val="2"/>
    </font>
    <font>
      <sz val="10"/>
      <color theme="1"/>
      <name val="Arial"/>
      <family val="2"/>
    </font>
    <font>
      <b/>
      <u/>
      <sz val="12"/>
      <color theme="1"/>
      <name val="Arial"/>
      <family val="2"/>
    </font>
    <font>
      <sz val="9"/>
      <color theme="1"/>
      <name val="Arial"/>
      <family val="2"/>
    </font>
    <font>
      <b/>
      <sz val="10"/>
      <color theme="1"/>
      <name val="Arial"/>
      <family val="2"/>
    </font>
    <font>
      <sz val="10"/>
      <color theme="1"/>
      <name val="Calibri"/>
      <family val="2"/>
      <scheme val="minor"/>
    </font>
    <font>
      <sz val="10"/>
      <color indexed="8"/>
      <name val="Arial"/>
      <family val="2"/>
    </font>
    <font>
      <b/>
      <sz val="10"/>
      <color indexed="8"/>
      <name val="Arial"/>
      <family val="2"/>
    </font>
    <font>
      <sz val="10"/>
      <color rgb="FFFF0000"/>
      <name val="Arial"/>
      <family val="2"/>
    </font>
    <font>
      <b/>
      <sz val="9"/>
      <color theme="1"/>
      <name val="Arial"/>
      <family val="2"/>
    </font>
    <font>
      <b/>
      <sz val="10"/>
      <name val="Arial"/>
      <family val="2"/>
    </font>
    <font>
      <u/>
      <sz val="10"/>
      <color theme="1"/>
      <name val="Arial"/>
      <family val="2"/>
    </font>
    <font>
      <sz val="10"/>
      <name val="Arial"/>
      <family val="2"/>
    </font>
    <font>
      <b/>
      <sz val="11"/>
      <name val="Calibri"/>
      <family val="2"/>
    </font>
    <font>
      <sz val="11"/>
      <name val="Calibri"/>
      <family val="2"/>
    </font>
    <font>
      <sz val="11"/>
      <color theme="1"/>
      <name val="Calibri"/>
      <family val="2"/>
    </font>
    <font>
      <sz val="11"/>
      <color theme="1"/>
      <name val="Arial"/>
      <family val="2"/>
    </font>
    <font>
      <b/>
      <sz val="11"/>
      <color theme="1"/>
      <name val="Arial"/>
      <family val="2"/>
    </font>
    <font>
      <b/>
      <sz val="10"/>
      <color rgb="FFFF0000"/>
      <name val="Arial"/>
      <family val="2"/>
    </font>
    <font>
      <sz val="10"/>
      <color theme="1"/>
      <name val="Calibri"/>
      <family val="2"/>
    </font>
    <font>
      <sz val="12"/>
      <color rgb="FF000000"/>
      <name val="Arial"/>
      <family val="2"/>
    </font>
    <font>
      <sz val="12"/>
      <color rgb="FFFF0000"/>
      <name val="Arial"/>
      <family val="2"/>
    </font>
    <font>
      <sz val="12"/>
      <name val="Calibri"/>
      <family val="2"/>
      <scheme val="minor"/>
    </font>
    <font>
      <sz val="12"/>
      <color theme="1"/>
      <name val="Calibri"/>
      <family val="2"/>
    </font>
    <font>
      <b/>
      <sz val="12"/>
      <color rgb="FF000000"/>
      <name val="Arial"/>
      <family val="2"/>
    </font>
    <font>
      <b/>
      <sz val="12"/>
      <color rgb="FFFF0000"/>
      <name val="Arial"/>
      <family val="2"/>
    </font>
    <font>
      <sz val="11"/>
      <name val="Calibri"/>
      <family val="2"/>
      <scheme val="minor"/>
    </font>
    <font>
      <b/>
      <sz val="13"/>
      <color theme="1"/>
      <name val="Arial"/>
      <family val="2"/>
    </font>
    <font>
      <sz val="11"/>
      <color rgb="FFFF0000"/>
      <name val="Calibri"/>
      <family val="2"/>
      <scheme val="minor"/>
    </font>
    <font>
      <b/>
      <sz val="11"/>
      <color theme="1"/>
      <name val="Calibri"/>
      <family val="2"/>
      <scheme val="minor"/>
    </font>
    <font>
      <sz val="11"/>
      <color rgb="FFFF0000"/>
      <name val="Arial"/>
      <family val="2"/>
    </font>
    <font>
      <b/>
      <sz val="11"/>
      <color rgb="FFFF0000"/>
      <name val="Calibri"/>
      <family val="2"/>
      <scheme val="minor"/>
    </font>
    <font>
      <b/>
      <sz val="11"/>
      <name val="Calibri"/>
      <family val="2"/>
      <scheme val="minor"/>
    </font>
    <font>
      <b/>
      <sz val="11"/>
      <color rgb="FF00B050"/>
      <name val="Calibri"/>
      <family val="2"/>
      <scheme val="minor"/>
    </font>
    <font>
      <sz val="11"/>
      <color theme="1"/>
      <name val="Calibri"/>
      <scheme val="minor"/>
    </font>
    <font>
      <b/>
      <sz val="16"/>
      <color theme="1"/>
      <name val="Arial"/>
      <family val="2"/>
    </font>
    <font>
      <b/>
      <vertAlign val="subscript"/>
      <sz val="16"/>
      <color theme="1"/>
      <name val="Arial"/>
      <family val="2"/>
    </font>
    <font>
      <sz val="16"/>
      <color theme="1"/>
      <name val="Arial"/>
      <family val="2"/>
    </font>
    <font>
      <b/>
      <vertAlign val="subscript"/>
      <sz val="12"/>
      <color theme="1"/>
      <name val="Arial"/>
      <family val="2"/>
    </font>
    <font>
      <b/>
      <u/>
      <sz val="10"/>
      <color theme="1"/>
      <name val="Arial"/>
      <family val="2"/>
    </font>
    <font>
      <sz val="14"/>
      <color theme="1"/>
      <name val="Calibri"/>
      <family val="2"/>
      <scheme val="minor"/>
    </font>
    <font>
      <b/>
      <sz val="14"/>
      <color theme="1"/>
      <name val="Calibri"/>
      <family val="2"/>
      <scheme val="minor"/>
    </font>
    <font>
      <sz val="14"/>
      <color theme="1"/>
      <name val="Arial"/>
      <family val="2"/>
    </font>
    <font>
      <b/>
      <sz val="14"/>
      <color theme="1"/>
      <name val="Arial"/>
      <family val="2"/>
    </font>
    <font>
      <b/>
      <vertAlign val="subscript"/>
      <sz val="14"/>
      <color theme="1"/>
      <name val="Arial"/>
      <family val="2"/>
    </font>
    <font>
      <sz val="12"/>
      <color theme="1"/>
      <name val="Calibri"/>
      <family val="2"/>
      <scheme val="minor"/>
    </font>
    <font>
      <i/>
      <sz val="12"/>
      <color theme="1"/>
      <name val="Arial"/>
      <family val="2"/>
    </font>
    <font>
      <b/>
      <i/>
      <sz val="12"/>
      <color theme="1"/>
      <name val="Arial"/>
      <family val="2"/>
    </font>
    <font>
      <b/>
      <sz val="12"/>
      <color theme="1"/>
      <name val="Calibri"/>
      <family val="2"/>
    </font>
    <font>
      <b/>
      <sz val="9"/>
      <color indexed="81"/>
      <name val="Tahoma"/>
      <family val="2"/>
    </font>
    <font>
      <b/>
      <sz val="12"/>
      <color theme="1"/>
      <name val="Calibri"/>
      <family val="2"/>
      <scheme val="minor"/>
    </font>
    <font>
      <b/>
      <sz val="10"/>
      <color theme="1"/>
      <name val="Calibri"/>
      <family val="2"/>
      <scheme val="minor"/>
    </font>
    <font>
      <b/>
      <sz val="18"/>
      <color theme="1"/>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bgColor theme="0"/>
      </patternFill>
    </fill>
    <fill>
      <patternFill patternType="solid">
        <fgColor rgb="FFFFD2B3"/>
        <bgColor indexed="64"/>
      </patternFill>
    </fill>
    <fill>
      <patternFill patternType="solid">
        <fgColor theme="9"/>
        <bgColor indexed="64"/>
      </patternFill>
    </fill>
    <fill>
      <patternFill patternType="solid">
        <fgColor theme="4" tint="0.59999389629810485"/>
        <bgColor indexed="64"/>
      </patternFill>
    </fill>
    <fill>
      <patternFill patternType="solid">
        <fgColor theme="9"/>
        <bgColor theme="9"/>
      </patternFill>
    </fill>
    <fill>
      <patternFill patternType="solid">
        <fgColor rgb="FFFFD2B3"/>
        <bgColor rgb="FFFFD2B3"/>
      </patternFill>
    </fill>
    <fill>
      <patternFill patternType="solid">
        <fgColor theme="4" tint="0.39997558519241921"/>
        <bgColor indexed="64"/>
      </patternFill>
    </fill>
    <fill>
      <patternFill patternType="solid">
        <fgColor theme="0"/>
        <bgColor rgb="FFDAEEF3"/>
      </patternFill>
    </fill>
    <fill>
      <patternFill patternType="solid">
        <fgColor rgb="FFDAEEF3"/>
        <bgColor rgb="FFDAEEF3"/>
      </patternFill>
    </fill>
    <fill>
      <patternFill patternType="solid">
        <fgColor theme="3" tint="0.59999389629810485"/>
        <bgColor indexed="64"/>
      </patternFill>
    </fill>
    <fill>
      <patternFill patternType="solid">
        <fgColor rgb="FF339933"/>
        <bgColor theme="9"/>
      </patternFill>
    </fill>
    <fill>
      <patternFill patternType="solid">
        <fgColor theme="3" tint="0.59999389629810485"/>
        <bgColor rgb="FFB8CCE4"/>
      </patternFill>
    </fill>
    <fill>
      <patternFill patternType="solid">
        <fgColor theme="0"/>
        <bgColor rgb="FFB8CCE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indexed="64"/>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rgb="FF000000"/>
      </right>
      <top style="thin">
        <color indexed="64"/>
      </top>
      <bottom/>
      <diagonal/>
    </border>
    <border>
      <left/>
      <right style="thin">
        <color rgb="FF000000"/>
      </right>
      <top/>
      <bottom/>
      <diagonal/>
    </border>
    <border>
      <left style="thin">
        <color indexed="64"/>
      </left>
      <right style="thin">
        <color indexed="64"/>
      </right>
      <top style="thin">
        <color rgb="FF000000"/>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32" fillId="0" borderId="0"/>
    <xf numFmtId="0" fontId="51" fillId="0" borderId="0"/>
  </cellStyleXfs>
  <cellXfs count="977">
    <xf numFmtId="0" fontId="0" fillId="0" borderId="0" xfId="0"/>
    <xf numFmtId="0" fontId="3" fillId="0" borderId="0" xfId="0" applyFont="1" applyAlignment="1">
      <alignment horizontal="center" vertical="center"/>
    </xf>
    <xf numFmtId="0" fontId="5"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justify" vertical="top"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left" vertical="top" wrapText="1"/>
    </xf>
    <xf numFmtId="0" fontId="12" fillId="0" borderId="1" xfId="0" applyFont="1" applyFill="1" applyBorder="1" applyAlignment="1">
      <alignment vertical="top" wrapText="1"/>
    </xf>
    <xf numFmtId="0" fontId="5" fillId="0" borderId="1" xfId="0" applyFont="1" applyFill="1" applyBorder="1" applyAlignment="1" applyProtection="1">
      <alignment horizontal="left" vertical="top" wrapText="1"/>
      <protection locked="0"/>
    </xf>
    <xf numFmtId="0" fontId="12" fillId="0" borderId="3" xfId="0" applyFont="1" applyFill="1" applyBorder="1" applyAlignment="1">
      <alignment vertical="top"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justify" vertical="center" wrapText="1"/>
    </xf>
    <xf numFmtId="0" fontId="12" fillId="4" borderId="3" xfId="0" applyFont="1" applyFill="1" applyBorder="1" applyAlignment="1">
      <alignment horizontal="left" vertical="top" wrapText="1"/>
    </xf>
    <xf numFmtId="0" fontId="4" fillId="0" borderId="1" xfId="0" applyFont="1" applyFill="1" applyBorder="1" applyAlignment="1">
      <alignment vertical="center" wrapText="1"/>
    </xf>
    <xf numFmtId="0" fontId="5" fillId="0" borderId="1" xfId="0" applyFont="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12" fillId="0" borderId="1" xfId="0" applyFont="1" applyBorder="1" applyAlignment="1">
      <alignment vertical="top" wrapText="1"/>
    </xf>
    <xf numFmtId="0" fontId="12" fillId="4" borderId="3" xfId="0" applyFont="1" applyFill="1" applyBorder="1" applyAlignment="1">
      <alignment vertical="top"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top" wrapText="1"/>
    </xf>
    <xf numFmtId="0" fontId="5" fillId="0" borderId="1" xfId="0" applyFont="1" applyBorder="1" applyAlignment="1">
      <alignment horizontal="center" vertical="center" wrapText="1"/>
    </xf>
    <xf numFmtId="0" fontId="12" fillId="6" borderId="1" xfId="0" quotePrefix="1" applyFont="1" applyFill="1" applyBorder="1" applyAlignment="1">
      <alignment horizontal="justify" vertical="top" wrapText="1"/>
    </xf>
    <xf numFmtId="0" fontId="5" fillId="5" borderId="1" xfId="0" applyFont="1" applyFill="1" applyBorder="1" applyAlignment="1">
      <alignment horizontal="left" vertical="top" wrapText="1"/>
    </xf>
    <xf numFmtId="0" fontId="5" fillId="0" borderId="1" xfId="0" applyFont="1" applyBorder="1" applyAlignment="1">
      <alignment vertical="top" wrapText="1"/>
    </xf>
    <xf numFmtId="0" fontId="12" fillId="6" borderId="1" xfId="0" applyFont="1" applyFill="1" applyBorder="1" applyAlignment="1">
      <alignment horizontal="justify" vertical="top" wrapText="1"/>
    </xf>
    <xf numFmtId="0" fontId="0" fillId="0" borderId="1" xfId="0" applyBorder="1"/>
    <xf numFmtId="0" fontId="4" fillId="7" borderId="1" xfId="0" applyFont="1" applyFill="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12"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xf numFmtId="0" fontId="5" fillId="0" borderId="3" xfId="0" applyFont="1" applyBorder="1" applyAlignment="1">
      <alignment vertical="top" wrapText="1"/>
    </xf>
    <xf numFmtId="0" fontId="18" fillId="0" borderId="8"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14" fontId="18" fillId="0" borderId="8" xfId="0" applyNumberFormat="1" applyFont="1" applyFill="1" applyBorder="1" applyAlignment="1" applyProtection="1">
      <alignment vertical="center" wrapText="1"/>
      <protection locked="0"/>
    </xf>
    <xf numFmtId="0" fontId="5" fillId="0" borderId="10" xfId="0" applyFont="1" applyFill="1" applyBorder="1" applyAlignment="1">
      <alignment vertical="top"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0" fontId="5" fillId="0" borderId="0" xfId="0" applyFont="1" applyFill="1"/>
    <xf numFmtId="0" fontId="18" fillId="0" borderId="1" xfId="0" applyFont="1" applyFill="1" applyBorder="1" applyAlignment="1" applyProtection="1">
      <alignment horizontal="center" vertical="center" wrapText="1"/>
      <protection locked="0"/>
    </xf>
    <xf numFmtId="14" fontId="18" fillId="0" borderId="1" xfId="0" applyNumberFormat="1" applyFont="1" applyFill="1" applyBorder="1" applyAlignment="1" applyProtection="1">
      <alignment vertical="center" wrapText="1"/>
      <protection locked="0"/>
    </xf>
    <xf numFmtId="0" fontId="5" fillId="0" borderId="10" xfId="0" applyFont="1" applyFill="1" applyBorder="1" applyAlignment="1">
      <alignment horizontal="left" vertical="top" wrapText="1"/>
    </xf>
    <xf numFmtId="0" fontId="5" fillId="0" borderId="1" xfId="0" applyFont="1" applyFill="1" applyBorder="1" applyAlignment="1">
      <alignment horizontal="center" vertical="top"/>
    </xf>
    <xf numFmtId="0" fontId="5" fillId="7" borderId="1" xfId="0" applyFont="1" applyFill="1" applyBorder="1" applyAlignment="1" applyProtection="1">
      <alignment horizontal="left" vertical="top" wrapText="1"/>
      <protection locked="0"/>
    </xf>
    <xf numFmtId="0" fontId="18" fillId="0" borderId="11"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3" xfId="0" applyFont="1" applyFill="1" applyBorder="1" applyAlignment="1" applyProtection="1">
      <alignment horizontal="left" vertical="top" wrapText="1"/>
      <protection locked="0"/>
    </xf>
    <xf numFmtId="0" fontId="18" fillId="0" borderId="3" xfId="0" applyFont="1" applyFill="1" applyBorder="1" applyAlignment="1" applyProtection="1">
      <alignment horizontal="center" vertical="center" wrapText="1"/>
      <protection locked="0"/>
    </xf>
    <xf numFmtId="0" fontId="5" fillId="0" borderId="2" xfId="0" applyFont="1" applyFill="1" applyBorder="1" applyAlignment="1">
      <alignment vertical="top" wrapText="1"/>
    </xf>
    <xf numFmtId="0" fontId="18" fillId="0" borderId="2" xfId="0" applyFont="1" applyFill="1" applyBorder="1" applyAlignment="1" applyProtection="1">
      <alignment vertical="center" wrapText="1"/>
      <protection locked="0"/>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164" fontId="18" fillId="0" borderId="13" xfId="0" applyNumberFormat="1" applyFont="1" applyFill="1" applyBorder="1" applyAlignment="1">
      <alignment vertical="center" wrapText="1"/>
    </xf>
    <xf numFmtId="9" fontId="5" fillId="0" borderId="1" xfId="1" applyFont="1" applyFill="1" applyBorder="1" applyAlignment="1">
      <alignment horizontal="center" vertical="center" wrapText="1"/>
    </xf>
    <xf numFmtId="0" fontId="5" fillId="0" borderId="3" xfId="0" applyFont="1" applyFill="1" applyBorder="1" applyAlignment="1">
      <alignment vertical="top" wrapText="1"/>
    </xf>
    <xf numFmtId="0" fontId="5" fillId="0" borderId="0" xfId="0" applyFont="1" applyAlignment="1">
      <alignment vertical="top"/>
    </xf>
    <xf numFmtId="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top" wrapText="1"/>
    </xf>
    <xf numFmtId="9" fontId="5" fillId="0" borderId="1" xfId="0" applyNumberFormat="1" applyFont="1" applyFill="1" applyBorder="1" applyAlignment="1">
      <alignment horizontal="center" vertical="center"/>
    </xf>
    <xf numFmtId="0" fontId="5" fillId="0" borderId="1" xfId="0" applyFont="1" applyBorder="1" applyAlignment="1">
      <alignment horizontal="left" vertical="top" wrapText="1"/>
    </xf>
    <xf numFmtId="0" fontId="4" fillId="0" borderId="1" xfId="0" applyFont="1" applyFill="1" applyBorder="1" applyAlignment="1" applyProtection="1">
      <alignment horizontal="left" vertical="center" wrapText="1"/>
      <protection locked="0"/>
    </xf>
    <xf numFmtId="9" fontId="5" fillId="4" borderId="1" xfId="0" applyNumberFormat="1" applyFont="1" applyFill="1" applyBorder="1" applyAlignment="1">
      <alignment horizontal="center" vertical="center"/>
    </xf>
    <xf numFmtId="0" fontId="5" fillId="0" borderId="0" xfId="0" applyFont="1" applyAlignment="1">
      <alignment horizontal="center"/>
    </xf>
    <xf numFmtId="0" fontId="5" fillId="0" borderId="0" xfId="0" applyFont="1" applyBorder="1" applyAlignment="1"/>
    <xf numFmtId="0" fontId="20" fillId="0" borderId="8" xfId="0" applyFont="1" applyBorder="1" applyAlignment="1" applyProtection="1">
      <alignment horizontal="center" vertical="center" wrapText="1"/>
      <protection locked="0"/>
    </xf>
    <xf numFmtId="0" fontId="20" fillId="0" borderId="8" xfId="0" applyFont="1" applyBorder="1" applyAlignment="1" applyProtection="1">
      <alignment vertical="center" wrapText="1"/>
      <protection locked="0"/>
    </xf>
    <xf numFmtId="0" fontId="12" fillId="0" borderId="2" xfId="0" applyFont="1" applyBorder="1" applyAlignment="1">
      <alignment vertical="top" wrapText="1"/>
    </xf>
    <xf numFmtId="0" fontId="5" fillId="6" borderId="1" xfId="0" quotePrefix="1" applyFont="1" applyFill="1" applyBorder="1" applyAlignment="1">
      <alignment horizontal="justify" vertical="top" wrapText="1"/>
    </xf>
    <xf numFmtId="0" fontId="12" fillId="0" borderId="1" xfId="0" applyFont="1" applyBorder="1" applyAlignment="1">
      <alignment vertical="center" wrapText="1"/>
    </xf>
    <xf numFmtId="0" fontId="12" fillId="0" borderId="1" xfId="0" applyFont="1" applyBorder="1" applyAlignment="1" applyProtection="1">
      <alignment vertical="center" wrapText="1"/>
      <protection locked="0"/>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top" wrapText="1"/>
    </xf>
    <xf numFmtId="9" fontId="12" fillId="0" borderId="1" xfId="0" applyNumberFormat="1" applyFont="1" applyBorder="1" applyAlignment="1">
      <alignment horizontal="center" vertical="center" wrapText="1"/>
    </xf>
    <xf numFmtId="0" fontId="22" fillId="0" borderId="0" xfId="0" applyFont="1"/>
    <xf numFmtId="0" fontId="4" fillId="9" borderId="1" xfId="0" applyFont="1" applyFill="1" applyBorder="1" applyAlignment="1">
      <alignment horizontal="center" vertical="center" wrapText="1"/>
    </xf>
    <xf numFmtId="0" fontId="21" fillId="9" borderId="1" xfId="0" applyFont="1" applyFill="1" applyBorder="1" applyAlignment="1">
      <alignment horizontal="left" vertical="top" wrapText="1"/>
    </xf>
    <xf numFmtId="0" fontId="21" fillId="0" borderId="0" xfId="0" applyFont="1" applyAlignment="1">
      <alignment horizontal="center"/>
    </xf>
    <xf numFmtId="0" fontId="18" fillId="0" borderId="3" xfId="0" applyFont="1" applyBorder="1" applyAlignment="1">
      <alignment horizontal="left" vertical="center" wrapText="1"/>
    </xf>
    <xf numFmtId="0" fontId="18" fillId="0" borderId="3"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vertical="center" wrapText="1"/>
      <protection locked="0"/>
    </xf>
    <xf numFmtId="0" fontId="18" fillId="0" borderId="15" xfId="0" applyFont="1" applyBorder="1" applyAlignment="1">
      <alignment vertical="center" wrapText="1"/>
    </xf>
    <xf numFmtId="0" fontId="18" fillId="0" borderId="1" xfId="0" applyFont="1" applyBorder="1" applyAlignment="1">
      <alignment vertical="top" wrapText="1"/>
    </xf>
    <xf numFmtId="9" fontId="5" fillId="0" borderId="1" xfId="0" applyNumberFormat="1" applyFont="1" applyBorder="1" applyAlignment="1">
      <alignment horizontal="center" vertical="center" wrapText="1"/>
    </xf>
    <xf numFmtId="0" fontId="18" fillId="0" borderId="0" xfId="0" applyFont="1"/>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18" fillId="0" borderId="1" xfId="0" applyNumberFormat="1"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8" fillId="0" borderId="10" xfId="0" applyFont="1" applyBorder="1" applyAlignment="1" applyProtection="1">
      <alignment vertical="center" wrapText="1"/>
      <protection locked="0"/>
    </xf>
    <xf numFmtId="0" fontId="18" fillId="0" borderId="16" xfId="0" applyFont="1" applyBorder="1" applyAlignment="1">
      <alignment vertical="center" wrapText="1"/>
    </xf>
    <xf numFmtId="0" fontId="18" fillId="0" borderId="1" xfId="0" applyFont="1" applyBorder="1" applyAlignment="1">
      <alignment horizontal="left" vertical="top" wrapText="1"/>
    </xf>
    <xf numFmtId="9" fontId="5" fillId="0" borderId="1" xfId="0" applyNumberFormat="1" applyFont="1" applyBorder="1" applyAlignment="1">
      <alignment horizontal="center" vertical="center"/>
    </xf>
    <xf numFmtId="0" fontId="18" fillId="0" borderId="1" xfId="0" applyFont="1" applyBorder="1" applyAlignment="1" applyProtection="1">
      <alignment horizontal="left" vertical="center" wrapText="1"/>
      <protection locked="0"/>
    </xf>
    <xf numFmtId="0" fontId="26" fillId="7" borderId="1" xfId="0" applyFont="1" applyFill="1" applyBorder="1" applyAlignment="1">
      <alignment vertical="center" wrapText="1"/>
    </xf>
    <xf numFmtId="0" fontId="18" fillId="7" borderId="1" xfId="0" applyFont="1" applyFill="1" applyBorder="1" applyAlignment="1" applyProtection="1">
      <alignment horizontal="left" vertical="center" wrapText="1"/>
      <protection locked="0"/>
    </xf>
    <xf numFmtId="0" fontId="18" fillId="0" borderId="1" xfId="0" applyFont="1" applyBorder="1"/>
    <xf numFmtId="0" fontId="5" fillId="9" borderId="1" xfId="0" applyFont="1" applyFill="1" applyBorder="1" applyAlignment="1">
      <alignment horizontal="center" vertical="center" wrapText="1"/>
    </xf>
    <xf numFmtId="0" fontId="18" fillId="9"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18" fillId="0" borderId="1" xfId="0" applyFont="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protection locked="0"/>
    </xf>
    <xf numFmtId="0" fontId="18" fillId="0" borderId="1" xfId="0" applyFont="1" applyBorder="1" applyAlignment="1" applyProtection="1">
      <alignment vertical="center" wrapText="1"/>
      <protection locked="0"/>
    </xf>
    <xf numFmtId="0" fontId="18" fillId="0" borderId="1" xfId="0" applyFont="1" applyBorder="1" applyAlignment="1">
      <alignment horizontal="center" vertical="center" wrapText="1"/>
    </xf>
    <xf numFmtId="0" fontId="18" fillId="5" borderId="1" xfId="0" applyFont="1" applyFill="1" applyBorder="1" applyAlignment="1">
      <alignment vertical="top" wrapText="1"/>
    </xf>
    <xf numFmtId="9" fontId="18" fillId="0" borderId="1" xfId="0" applyNumberFormat="1" applyFont="1" applyBorder="1" applyAlignment="1">
      <alignment horizontal="center" vertical="center"/>
    </xf>
    <xf numFmtId="0" fontId="18" fillId="5" borderId="1" xfId="0" applyFont="1" applyFill="1" applyBorder="1" applyAlignment="1">
      <alignment horizontal="left" vertical="top" wrapText="1"/>
    </xf>
    <xf numFmtId="0" fontId="21" fillId="7" borderId="1" xfId="0" applyFont="1" applyFill="1" applyBorder="1" applyAlignment="1">
      <alignment vertical="center" wrapText="1"/>
    </xf>
    <xf numFmtId="0" fontId="21" fillId="9" borderId="1" xfId="0" applyFont="1" applyFill="1" applyBorder="1" applyAlignment="1">
      <alignment horizontal="center" vertical="center" wrapText="1"/>
    </xf>
    <xf numFmtId="0" fontId="18" fillId="0" borderId="3" xfId="0" applyFont="1" applyBorder="1" applyAlignment="1">
      <alignment horizontal="center" vertical="center" wrapText="1"/>
    </xf>
    <xf numFmtId="10" fontId="18" fillId="0" borderId="20" xfId="0" applyNumberFormat="1" applyFont="1" applyBorder="1" applyAlignment="1">
      <alignment horizontal="center" vertical="center" wrapText="1"/>
    </xf>
    <xf numFmtId="9" fontId="18" fillId="5" borderId="1" xfId="0" applyNumberFormat="1" applyFont="1" applyFill="1" applyBorder="1" applyAlignment="1">
      <alignment horizontal="center" vertical="center"/>
    </xf>
    <xf numFmtId="10" fontId="18" fillId="0" borderId="21"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horizontal="left" vertical="center" wrapText="1"/>
      <protection locked="0"/>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1" xfId="0" applyFont="1" applyBorder="1" applyAlignment="1">
      <alignment vertical="center" wrapText="1"/>
    </xf>
    <xf numFmtId="0" fontId="22" fillId="5" borderId="21" xfId="0" applyFont="1" applyFill="1" applyBorder="1" applyAlignment="1">
      <alignment vertical="top" wrapText="1"/>
    </xf>
    <xf numFmtId="0" fontId="22" fillId="5" borderId="1" xfId="0" applyFont="1" applyFill="1" applyBorder="1" applyAlignment="1">
      <alignment horizontal="left" vertical="top" wrapText="1"/>
    </xf>
    <xf numFmtId="0" fontId="18" fillId="0" borderId="1" xfId="0" applyFont="1" applyBorder="1" applyAlignment="1" applyProtection="1">
      <alignment vertical="top" wrapText="1"/>
      <protection locked="0"/>
    </xf>
    <xf numFmtId="0" fontId="22" fillId="5" borderId="1" xfId="0" applyFont="1" applyFill="1" applyBorder="1" applyAlignment="1">
      <alignment vertical="top" wrapText="1"/>
    </xf>
    <xf numFmtId="0" fontId="18" fillId="0" borderId="22" xfId="0" applyFont="1" applyBorder="1" applyAlignment="1">
      <alignment vertical="center" wrapText="1"/>
    </xf>
    <xf numFmtId="0" fontId="22" fillId="0" borderId="1" xfId="0" applyFont="1" applyBorder="1" applyAlignment="1">
      <alignment vertical="center"/>
    </xf>
    <xf numFmtId="0" fontId="18" fillId="0" borderId="1" xfId="0" applyFont="1" applyBorder="1" applyAlignment="1">
      <alignment vertical="center" wrapText="1"/>
    </xf>
    <xf numFmtId="0" fontId="18" fillId="9"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18" fillId="0" borderId="1" xfId="0" applyFont="1" applyBorder="1" applyAlignment="1"/>
    <xf numFmtId="0" fontId="22" fillId="0" borderId="0" xfId="0" applyFont="1" applyAlignment="1">
      <alignment horizontal="center" vertical="center"/>
    </xf>
    <xf numFmtId="0" fontId="21" fillId="8" borderId="26" xfId="0" applyFont="1" applyFill="1" applyBorder="1" applyAlignment="1">
      <alignment horizontal="center" vertical="center" wrapText="1"/>
    </xf>
    <xf numFmtId="0" fontId="21" fillId="8" borderId="2" xfId="0" applyFont="1" applyFill="1" applyBorder="1" applyAlignment="1">
      <alignment horizontal="center" vertical="center"/>
    </xf>
    <xf numFmtId="0" fontId="21" fillId="8" borderId="2" xfId="0" applyFont="1" applyFill="1" applyBorder="1" applyAlignment="1">
      <alignment horizontal="center" vertical="center" wrapText="1"/>
    </xf>
    <xf numFmtId="0" fontId="21" fillId="8" borderId="27" xfId="0" applyFont="1" applyFill="1" applyBorder="1" applyAlignment="1">
      <alignment horizontal="center" vertical="center"/>
    </xf>
    <xf numFmtId="0" fontId="18" fillId="5" borderId="1" xfId="0" applyFont="1" applyFill="1" applyBorder="1" applyAlignment="1">
      <alignment horizontal="left" vertical="center" wrapText="1"/>
    </xf>
    <xf numFmtId="0" fontId="18"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left" vertical="center" wrapText="1"/>
      <protection locked="0"/>
    </xf>
    <xf numFmtId="0" fontId="26" fillId="5" borderId="1" xfId="0" applyFont="1" applyFill="1" applyBorder="1" applyAlignment="1">
      <alignment vertical="center" wrapText="1"/>
    </xf>
    <xf numFmtId="9" fontId="18" fillId="0" borderId="1" xfId="0" applyNumberFormat="1" applyFont="1" applyBorder="1" applyAlignment="1">
      <alignment vertical="center"/>
    </xf>
    <xf numFmtId="0" fontId="26"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0" borderId="1" xfId="0" applyFont="1" applyBorder="1" applyAlignment="1">
      <alignment horizontal="left" vertical="top"/>
    </xf>
    <xf numFmtId="0" fontId="18" fillId="0" borderId="0" xfId="3" applyFont="1" applyAlignment="1">
      <alignment horizontal="left" vertical="center" wrapText="1"/>
    </xf>
    <xf numFmtId="0" fontId="1" fillId="0" borderId="0" xfId="3" applyFont="1" applyAlignment="1"/>
    <xf numFmtId="0" fontId="18" fillId="0" borderId="0" xfId="3" applyFont="1" applyAlignment="1">
      <alignment horizontal="center"/>
    </xf>
    <xf numFmtId="0" fontId="21" fillId="10" borderId="33" xfId="3" applyFont="1" applyFill="1" applyBorder="1" applyAlignment="1">
      <alignment horizontal="center" vertical="center" wrapText="1"/>
    </xf>
    <xf numFmtId="0" fontId="21" fillId="12" borderId="2" xfId="4" applyFont="1" applyFill="1" applyBorder="1" applyAlignment="1">
      <alignment horizontal="center" vertical="center" wrapText="1"/>
    </xf>
    <xf numFmtId="0" fontId="4" fillId="12" borderId="2" xfId="4" applyFont="1" applyFill="1" applyBorder="1" applyAlignment="1">
      <alignment horizontal="center" vertical="center" wrapText="1"/>
    </xf>
    <xf numFmtId="0" fontId="33" fillId="0" borderId="12" xfId="3" applyFont="1" applyBorder="1" applyAlignment="1">
      <alignment horizontal="left" vertical="center" wrapText="1"/>
    </xf>
    <xf numFmtId="0" fontId="33" fillId="0" borderId="12" xfId="3" applyFont="1" applyBorder="1" applyAlignment="1">
      <alignment horizontal="center" vertical="center" wrapText="1"/>
    </xf>
    <xf numFmtId="0" fontId="33" fillId="13" borderId="35" xfId="3" applyFont="1" applyFill="1" applyBorder="1" applyAlignment="1">
      <alignment vertical="center" wrapText="1"/>
    </xf>
    <xf numFmtId="0" fontId="27" fillId="5" borderId="13" xfId="3" applyFont="1" applyFill="1" applyBorder="1" applyAlignment="1">
      <alignment horizontal="justify" vertical="top" wrapText="1"/>
    </xf>
    <xf numFmtId="0" fontId="29" fillId="5" borderId="1" xfId="4" applyFont="1" applyFill="1" applyBorder="1" applyAlignment="1">
      <alignment horizontal="justify" vertical="top" wrapText="1"/>
    </xf>
    <xf numFmtId="0" fontId="33" fillId="0" borderId="34" xfId="3" applyFont="1" applyBorder="1" applyAlignment="1">
      <alignment horizontal="left" vertical="center" wrapText="1"/>
    </xf>
    <xf numFmtId="0" fontId="29" fillId="5" borderId="12" xfId="3" applyFont="1" applyFill="1" applyBorder="1" applyAlignment="1">
      <alignment horizontal="left" vertical="center" wrapText="1"/>
    </xf>
    <xf numFmtId="0" fontId="33" fillId="13" borderId="29" xfId="3" applyFont="1" applyFill="1" applyBorder="1" applyAlignment="1">
      <alignment vertical="center" wrapText="1"/>
    </xf>
    <xf numFmtId="0" fontId="29" fillId="6" borderId="12" xfId="3" applyFont="1" applyFill="1" applyBorder="1" applyAlignment="1">
      <alignment horizontal="left" vertical="center" wrapText="1"/>
    </xf>
    <xf numFmtId="0" fontId="33" fillId="5" borderId="29" xfId="3" applyFont="1" applyFill="1" applyBorder="1" applyAlignment="1">
      <alignment vertical="center" wrapText="1"/>
    </xf>
    <xf numFmtId="0" fontId="29" fillId="5" borderId="12" xfId="3" applyFont="1" applyFill="1" applyBorder="1" applyAlignment="1">
      <alignment horizontal="left" vertical="top" wrapText="1"/>
    </xf>
    <xf numFmtId="0" fontId="29" fillId="5" borderId="1" xfId="3" applyFont="1" applyFill="1" applyBorder="1" applyAlignment="1">
      <alignment horizontal="justify" vertical="top"/>
    </xf>
    <xf numFmtId="0" fontId="33" fillId="0" borderId="12" xfId="3" applyFont="1" applyBorder="1" applyAlignment="1">
      <alignment vertical="center"/>
    </xf>
    <xf numFmtId="0" fontId="34" fillId="11" borderId="12" xfId="3" applyFont="1" applyFill="1" applyBorder="1" applyAlignment="1">
      <alignment horizontal="center" vertical="center" wrapText="1"/>
    </xf>
    <xf numFmtId="0" fontId="33" fillId="11" borderId="12" xfId="3" applyFont="1" applyFill="1" applyBorder="1" applyAlignment="1">
      <alignment horizontal="left" vertical="center" wrapText="1"/>
    </xf>
    <xf numFmtId="0" fontId="33" fillId="6" borderId="12" xfId="3" applyFont="1" applyFill="1" applyBorder="1" applyAlignment="1">
      <alignment vertical="center" wrapText="1"/>
    </xf>
    <xf numFmtId="0" fontId="33" fillId="14" borderId="37" xfId="3" applyFont="1" applyFill="1" applyBorder="1" applyAlignment="1">
      <alignment vertical="center" wrapText="1"/>
    </xf>
    <xf numFmtId="0" fontId="18" fillId="0" borderId="12" xfId="3" applyFont="1" applyBorder="1" applyAlignment="1">
      <alignment horizontal="justify" vertical="top"/>
    </xf>
    <xf numFmtId="0" fontId="35" fillId="0" borderId="1" xfId="3" applyFont="1" applyBorder="1" applyAlignment="1">
      <alignment vertical="center"/>
    </xf>
    <xf numFmtId="0" fontId="21" fillId="0" borderId="1" xfId="3" applyFont="1" applyBorder="1" applyAlignment="1">
      <alignment vertical="center"/>
    </xf>
    <xf numFmtId="0" fontId="4" fillId="0" borderId="1" xfId="3" applyFont="1" applyBorder="1" applyAlignment="1">
      <alignment vertical="center"/>
    </xf>
    <xf numFmtId="0" fontId="5" fillId="0" borderId="1" xfId="3" applyFont="1" applyBorder="1" applyAlignment="1"/>
    <xf numFmtId="0" fontId="36" fillId="0" borderId="0" xfId="3" applyFont="1"/>
    <xf numFmtId="0" fontId="36" fillId="0" borderId="0" xfId="3" applyFont="1" applyAlignment="1">
      <alignment horizontal="center" vertical="center"/>
    </xf>
    <xf numFmtId="0" fontId="36" fillId="0" borderId="0" xfId="3" applyFont="1" applyAlignment="1">
      <alignment horizontal="center"/>
    </xf>
    <xf numFmtId="0" fontId="4" fillId="15" borderId="2" xfId="0" applyFont="1" applyFill="1" applyBorder="1" applyAlignment="1">
      <alignment horizontal="center" vertical="center" wrapText="1"/>
    </xf>
    <xf numFmtId="0" fontId="4" fillId="15" borderId="2" xfId="0" applyFont="1" applyFill="1" applyBorder="1" applyAlignment="1">
      <alignment horizontal="left" vertical="top" wrapText="1"/>
    </xf>
    <xf numFmtId="0" fontId="37" fillId="0" borderId="1" xfId="0" applyFont="1" applyBorder="1" applyAlignment="1">
      <alignment horizontal="center" vertical="center" wrapText="1"/>
    </xf>
    <xf numFmtId="0" fontId="12" fillId="5" borderId="1" xfId="0" applyFont="1" applyFill="1" applyBorder="1" applyAlignment="1">
      <alignment vertical="top" wrapText="1"/>
    </xf>
    <xf numFmtId="0" fontId="5" fillId="5" borderId="1" xfId="0" applyFont="1" applyFill="1" applyBorder="1" applyAlignment="1">
      <alignment horizontal="left" vertical="center" wrapText="1"/>
    </xf>
    <xf numFmtId="0" fontId="5" fillId="5" borderId="1" xfId="0" applyFont="1" applyFill="1" applyBorder="1" applyAlignment="1">
      <alignment vertical="top" wrapText="1"/>
    </xf>
    <xf numFmtId="0" fontId="5" fillId="5" borderId="1" xfId="0" applyFont="1" applyFill="1" applyBorder="1"/>
    <xf numFmtId="0" fontId="18" fillId="0" borderId="8" xfId="0" applyFont="1"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pplyProtection="1">
      <alignment horizontal="center" vertical="center"/>
      <protection locked="0"/>
    </xf>
    <xf numFmtId="0" fontId="29" fillId="5" borderId="1" xfId="0" applyFont="1" applyFill="1" applyBorder="1" applyAlignment="1">
      <alignment horizontal="justify" vertical="top" wrapText="1"/>
    </xf>
    <xf numFmtId="0" fontId="29" fillId="0" borderId="1" xfId="0" applyFont="1" applyFill="1" applyBorder="1" applyAlignment="1" applyProtection="1">
      <alignment horizontal="center" vertical="center" wrapText="1"/>
      <protection locked="0"/>
    </xf>
    <xf numFmtId="9" fontId="29" fillId="5" borderId="1" xfId="4" applyNumberFormat="1" applyFont="1" applyFill="1" applyBorder="1" applyAlignment="1">
      <alignment horizontal="justify" vertical="top" wrapText="1"/>
    </xf>
    <xf numFmtId="0" fontId="29" fillId="5" borderId="1" xfId="0" applyFont="1" applyFill="1" applyBorder="1" applyAlignment="1">
      <alignment horizontal="justify" vertical="top"/>
    </xf>
    <xf numFmtId="0" fontId="1" fillId="0" borderId="0" xfId="3"/>
    <xf numFmtId="0" fontId="4" fillId="12" borderId="2" xfId="3" applyFont="1" applyFill="1" applyBorder="1" applyAlignment="1">
      <alignment horizontal="center" vertical="center" wrapText="1"/>
    </xf>
    <xf numFmtId="0" fontId="4" fillId="12" borderId="2" xfId="3" applyFont="1" applyFill="1" applyBorder="1" applyAlignment="1">
      <alignment horizontal="left" vertical="top" wrapText="1"/>
    </xf>
    <xf numFmtId="0" fontId="18" fillId="0" borderId="1" xfId="3" applyFont="1" applyBorder="1" applyAlignment="1">
      <alignment horizontal="left" vertical="center" wrapText="1"/>
    </xf>
    <xf numFmtId="0" fontId="18" fillId="0" borderId="1" xfId="3" applyFont="1" applyBorder="1" applyAlignment="1" applyProtection="1">
      <alignment horizontal="left" vertical="center" wrapText="1"/>
      <protection locked="0"/>
    </xf>
    <xf numFmtId="0" fontId="18" fillId="0" borderId="1" xfId="3" applyFont="1" applyBorder="1" applyAlignment="1" applyProtection="1">
      <alignment horizontal="center" vertical="center" wrapText="1"/>
      <protection locked="0"/>
    </xf>
    <xf numFmtId="0" fontId="18" fillId="0" borderId="1" xfId="3" applyFont="1" applyBorder="1" applyAlignment="1" applyProtection="1">
      <alignment vertical="center" wrapText="1"/>
      <protection locked="0"/>
    </xf>
    <xf numFmtId="0" fontId="18" fillId="5" borderId="1" xfId="3" applyFont="1" applyFill="1" applyBorder="1" applyAlignment="1">
      <alignment vertical="top" wrapText="1"/>
    </xf>
    <xf numFmtId="9" fontId="12" fillId="5" borderId="1" xfId="3" applyNumberFormat="1" applyFont="1" applyFill="1" applyBorder="1" applyAlignment="1">
      <alignment horizontal="left" vertical="top" wrapText="1"/>
    </xf>
    <xf numFmtId="0" fontId="22" fillId="0" borderId="1" xfId="3" applyFont="1" applyBorder="1"/>
    <xf numFmtId="0" fontId="22" fillId="0" borderId="1" xfId="3" applyFont="1" applyBorder="1" applyAlignment="1">
      <alignment horizontal="center" vertical="center"/>
    </xf>
    <xf numFmtId="0" fontId="26" fillId="7" borderId="1" xfId="3" applyFont="1" applyFill="1" applyBorder="1" applyAlignment="1">
      <alignment horizontal="center" vertical="center" wrapText="1"/>
    </xf>
    <xf numFmtId="0" fontId="18" fillId="7" borderId="1" xfId="3" applyFont="1" applyFill="1" applyBorder="1" applyAlignment="1" applyProtection="1">
      <alignment horizontal="left" vertical="center" wrapText="1"/>
      <protection locked="0"/>
    </xf>
    <xf numFmtId="0" fontId="12" fillId="5" borderId="10" xfId="3" applyFont="1" applyFill="1" applyBorder="1" applyAlignment="1">
      <alignment horizontal="left" vertical="top" wrapText="1"/>
    </xf>
    <xf numFmtId="0" fontId="12" fillId="5" borderId="1" xfId="3" applyFont="1" applyFill="1" applyBorder="1" applyAlignment="1">
      <alignment vertical="top" wrapText="1"/>
    </xf>
    <xf numFmtId="0" fontId="40" fillId="0" borderId="0" xfId="3" applyFont="1" applyAlignment="1">
      <alignment horizontal="center" vertical="center"/>
    </xf>
    <xf numFmtId="0" fontId="40" fillId="0" borderId="0" xfId="3" applyFont="1" applyAlignment="1">
      <alignment horizontal="center" vertical="center" wrapText="1"/>
    </xf>
    <xf numFmtId="0" fontId="1" fillId="0" borderId="0" xfId="3" applyAlignment="1">
      <alignment horizontal="center"/>
    </xf>
    <xf numFmtId="0" fontId="2" fillId="0" borderId="0" xfId="2"/>
    <xf numFmtId="0" fontId="4" fillId="3" borderId="2" xfId="0" applyFont="1" applyFill="1" applyBorder="1" applyAlignment="1">
      <alignment horizontal="center" vertical="top" wrapText="1"/>
    </xf>
    <xf numFmtId="0" fontId="5" fillId="0" borderId="1" xfId="0" applyFont="1" applyFill="1" applyBorder="1" applyAlignment="1" applyProtection="1">
      <alignment vertical="center" wrapText="1"/>
      <protection locked="0"/>
    </xf>
    <xf numFmtId="0" fontId="5" fillId="7" borderId="2" xfId="0" applyFont="1" applyFill="1" applyBorder="1" applyAlignment="1" applyProtection="1">
      <alignment horizontal="left" vertical="top" wrapText="1"/>
      <protection locked="0"/>
    </xf>
    <xf numFmtId="0" fontId="5" fillId="0" borderId="1" xfId="0" applyFont="1" applyFill="1" applyBorder="1" applyAlignment="1">
      <alignment horizontal="center"/>
    </xf>
    <xf numFmtId="0" fontId="18" fillId="0" borderId="1"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18" fillId="0" borderId="4" xfId="0" applyFont="1" applyFill="1" applyBorder="1" applyAlignment="1" applyProtection="1">
      <alignment vertical="center" wrapText="1"/>
      <protection locked="0"/>
    </xf>
    <xf numFmtId="0" fontId="5" fillId="0" borderId="1" xfId="0" applyFont="1" applyFill="1" applyBorder="1" applyAlignment="1">
      <alignment horizontal="left" vertical="top"/>
    </xf>
    <xf numFmtId="0" fontId="5" fillId="0" borderId="1" xfId="0" applyFont="1" applyFill="1" applyBorder="1"/>
    <xf numFmtId="0" fontId="5" fillId="0" borderId="0" xfId="0" applyFont="1" applyAlignment="1">
      <alignment vertical="center"/>
    </xf>
    <xf numFmtId="0" fontId="5" fillId="0" borderId="0" xfId="0" applyFont="1" applyAlignment="1">
      <alignment vertical="top" wrapText="1"/>
    </xf>
    <xf numFmtId="0" fontId="5" fillId="0" borderId="0" xfId="0" applyFont="1" applyAlignment="1"/>
    <xf numFmtId="0" fontId="4" fillId="17" borderId="44" xfId="0" applyFont="1" applyFill="1" applyBorder="1" applyAlignment="1">
      <alignment horizontal="center" vertical="center" wrapText="1"/>
    </xf>
    <xf numFmtId="0" fontId="4" fillId="17" borderId="34" xfId="0" applyFont="1" applyFill="1" applyBorder="1" applyAlignment="1">
      <alignment horizontal="center" vertical="center" wrapText="1"/>
    </xf>
    <xf numFmtId="0" fontId="8" fillId="17" borderId="34" xfId="0" applyFont="1" applyFill="1" applyBorder="1" applyAlignment="1">
      <alignment horizontal="center" vertical="center" wrapText="1"/>
    </xf>
    <xf numFmtId="0" fontId="5" fillId="0" borderId="0" xfId="0" applyFont="1" applyAlignment="1">
      <alignment wrapText="1"/>
    </xf>
    <xf numFmtId="0" fontId="12" fillId="18" borderId="13" xfId="0" applyFont="1" applyFill="1" applyBorder="1" applyAlignment="1">
      <alignment horizontal="left" vertical="center" wrapText="1"/>
    </xf>
    <xf numFmtId="0" fontId="12" fillId="18" borderId="13" xfId="0" applyFont="1" applyFill="1" applyBorder="1" applyAlignment="1">
      <alignment vertical="center" wrapText="1"/>
    </xf>
    <xf numFmtId="0" fontId="12" fillId="18" borderId="13" xfId="0" applyFont="1" applyFill="1" applyBorder="1" applyAlignment="1">
      <alignment horizontal="center" vertical="center" wrapText="1"/>
    </xf>
    <xf numFmtId="0" fontId="12" fillId="18" borderId="36" xfId="0" applyFont="1" applyFill="1" applyBorder="1" applyAlignment="1">
      <alignment vertical="center" wrapText="1"/>
    </xf>
    <xf numFmtId="0" fontId="12" fillId="5" borderId="1" xfId="0" applyFont="1" applyFill="1" applyBorder="1" applyAlignment="1">
      <alignment horizontal="justify" vertical="top" wrapText="1"/>
    </xf>
    <xf numFmtId="9" fontId="12" fillId="18" borderId="12" xfId="0" applyNumberFormat="1" applyFont="1" applyFill="1" applyBorder="1" applyAlignment="1">
      <alignment horizontal="center" vertical="center" wrapText="1"/>
    </xf>
    <xf numFmtId="0" fontId="12" fillId="18" borderId="12" xfId="0" applyNumberFormat="1" applyFont="1" applyFill="1" applyBorder="1" applyAlignment="1">
      <alignment horizontal="justify" vertical="top" wrapText="1"/>
    </xf>
    <xf numFmtId="0" fontId="12" fillId="18" borderId="12" xfId="0" applyFont="1" applyFill="1" applyBorder="1" applyAlignment="1">
      <alignment horizontal="left" vertical="center" wrapText="1"/>
    </xf>
    <xf numFmtId="0" fontId="12" fillId="18" borderId="12" xfId="0" applyFont="1" applyFill="1" applyBorder="1" applyAlignment="1">
      <alignment vertical="center" wrapText="1"/>
    </xf>
    <xf numFmtId="0" fontId="12" fillId="18" borderId="12" xfId="0" applyFont="1" applyFill="1" applyBorder="1" applyAlignment="1">
      <alignment horizontal="center" vertical="center" wrapText="1"/>
    </xf>
    <xf numFmtId="0" fontId="12" fillId="18" borderId="12" xfId="0" applyFont="1" applyFill="1" applyBorder="1" applyAlignment="1">
      <alignment horizontal="justify" vertical="top" wrapText="1"/>
    </xf>
    <xf numFmtId="0" fontId="12" fillId="18" borderId="59" xfId="0" applyFont="1" applyFill="1" applyBorder="1" applyAlignment="1">
      <alignment vertical="center" wrapText="1"/>
    </xf>
    <xf numFmtId="0" fontId="8" fillId="18" borderId="60" xfId="0" applyFont="1" applyFill="1" applyBorder="1" applyAlignment="1">
      <alignment horizontal="center" vertical="center" wrapText="1"/>
    </xf>
    <xf numFmtId="0" fontId="8" fillId="18" borderId="12" xfId="0" applyFont="1" applyFill="1" applyBorder="1" applyAlignment="1">
      <alignment horizontal="left" vertical="center" wrapText="1"/>
    </xf>
    <xf numFmtId="0" fontId="44" fillId="18" borderId="45" xfId="0" applyFont="1" applyFill="1" applyBorder="1" applyAlignment="1">
      <alignment horizontal="left" vertical="center" wrapText="1"/>
    </xf>
    <xf numFmtId="0" fontId="12" fillId="18" borderId="12" xfId="0" applyFont="1" applyFill="1" applyBorder="1" applyAlignment="1">
      <alignment horizontal="center" vertical="center"/>
    </xf>
    <xf numFmtId="0" fontId="12" fillId="18" borderId="12" xfId="0" applyFont="1" applyFill="1" applyBorder="1" applyAlignment="1">
      <alignment horizontal="left" vertical="center"/>
    </xf>
    <xf numFmtId="0" fontId="12" fillId="18" borderId="13" xfId="0" applyFont="1" applyFill="1" applyBorder="1" applyAlignment="1">
      <alignment horizontal="left" vertical="center"/>
    </xf>
    <xf numFmtId="0" fontId="5" fillId="5" borderId="0" xfId="0" applyFont="1" applyFill="1"/>
    <xf numFmtId="0" fontId="0" fillId="4" borderId="0" xfId="0" applyFill="1" applyAlignment="1">
      <alignment horizontal="center"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top"/>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25" fillId="5" borderId="2"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5" borderId="3" xfId="0" applyFont="1" applyFill="1" applyBorder="1" applyAlignment="1">
      <alignment horizontal="left" vertical="top" wrapText="1"/>
    </xf>
    <xf numFmtId="0" fontId="18" fillId="0" borderId="2" xfId="0" applyFont="1" applyBorder="1" applyAlignment="1">
      <alignment horizontal="center" vertical="top"/>
    </xf>
    <xf numFmtId="0" fontId="18" fillId="0" borderId="4" xfId="0" applyFont="1" applyBorder="1" applyAlignment="1">
      <alignment horizontal="center" vertical="top"/>
    </xf>
    <xf numFmtId="0" fontId="18" fillId="0" borderId="3" xfId="0" applyFont="1" applyBorder="1" applyAlignment="1">
      <alignment horizontal="center" vertical="top"/>
    </xf>
    <xf numFmtId="0" fontId="18" fillId="5" borderId="2" xfId="0" applyFont="1" applyFill="1" applyBorder="1" applyAlignment="1">
      <alignment horizontal="center" vertical="top"/>
    </xf>
    <xf numFmtId="0" fontId="18" fillId="5" borderId="4" xfId="0" applyFont="1" applyFill="1" applyBorder="1" applyAlignment="1">
      <alignment horizontal="center" vertical="top"/>
    </xf>
    <xf numFmtId="0" fontId="18" fillId="5" borderId="3" xfId="0" applyFont="1" applyFill="1" applyBorder="1" applyAlignment="1">
      <alignment horizontal="center" vertical="top"/>
    </xf>
    <xf numFmtId="0" fontId="18" fillId="5" borderId="1" xfId="0" applyFont="1" applyFill="1" applyBorder="1" applyAlignment="1">
      <alignment horizontal="left" vertical="top" wrapText="1"/>
    </xf>
    <xf numFmtId="0" fontId="18" fillId="5" borderId="1" xfId="0" applyFont="1" applyFill="1" applyBorder="1" applyAlignment="1">
      <alignment horizontal="left" vertical="top"/>
    </xf>
    <xf numFmtId="0" fontId="18" fillId="0" borderId="1" xfId="0" applyFont="1" applyBorder="1" applyAlignment="1">
      <alignment horizontal="center" vertical="top"/>
    </xf>
    <xf numFmtId="0" fontId="18" fillId="0" borderId="1" xfId="0" applyFont="1" applyBorder="1" applyAlignment="1">
      <alignment horizontal="left" vertical="top"/>
    </xf>
    <xf numFmtId="0" fontId="18" fillId="0" borderId="1" xfId="0" applyFont="1" applyBorder="1" applyAlignment="1">
      <alignment horizontal="left" vertical="top" wrapText="1"/>
    </xf>
    <xf numFmtId="0" fontId="18" fillId="5" borderId="2" xfId="0" applyFont="1" applyFill="1" applyBorder="1" applyAlignment="1">
      <alignment horizontal="left" vertical="top" wrapText="1"/>
    </xf>
    <xf numFmtId="0" fontId="18" fillId="5" borderId="4" xfId="0" applyFont="1" applyFill="1" applyBorder="1" applyAlignment="1">
      <alignment horizontal="left" vertical="top"/>
    </xf>
    <xf numFmtId="0" fontId="18" fillId="5" borderId="3" xfId="0" applyFont="1" applyFill="1" applyBorder="1" applyAlignment="1">
      <alignment horizontal="left" vertical="top"/>
    </xf>
    <xf numFmtId="0" fontId="18" fillId="5" borderId="1" xfId="0"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9" fontId="18" fillId="0" borderId="2" xfId="0" applyNumberFormat="1" applyFont="1" applyBorder="1" applyAlignment="1">
      <alignment horizontal="center" vertical="center"/>
    </xf>
    <xf numFmtId="9" fontId="18" fillId="0" borderId="3" xfId="0" applyNumberFormat="1" applyFont="1" applyBorder="1" applyAlignment="1">
      <alignment horizontal="center"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18" fillId="5" borderId="1" xfId="0" applyFont="1" applyFill="1" applyBorder="1" applyAlignment="1">
      <alignment horizontal="center" vertical="center"/>
    </xf>
    <xf numFmtId="0" fontId="18" fillId="5" borderId="1" xfId="0" applyFont="1" applyFill="1" applyBorder="1" applyAlignment="1" applyProtection="1">
      <alignment horizontal="center" vertical="center"/>
      <protection locked="0"/>
    </xf>
    <xf numFmtId="0" fontId="21" fillId="9" borderId="1" xfId="0" applyFont="1" applyFill="1" applyBorder="1" applyAlignment="1">
      <alignment horizontal="center" vertical="center" wrapText="1"/>
    </xf>
    <xf numFmtId="0" fontId="8" fillId="5" borderId="2"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3" xfId="0" applyFont="1" applyFill="1" applyBorder="1" applyAlignment="1">
      <alignment horizontal="center" vertical="top" wrapText="1"/>
    </xf>
    <xf numFmtId="0" fontId="12" fillId="5" borderId="2" xfId="0" applyFont="1" applyFill="1" applyBorder="1" applyAlignment="1">
      <alignment horizontal="justify" vertical="top" wrapText="1"/>
    </xf>
    <xf numFmtId="0" fontId="12" fillId="5" borderId="4" xfId="0" applyFont="1" applyFill="1" applyBorder="1" applyAlignment="1">
      <alignment horizontal="justify" vertical="top" wrapText="1"/>
    </xf>
    <xf numFmtId="0" fontId="12" fillId="5" borderId="3" xfId="0" applyFont="1" applyFill="1" applyBorder="1" applyAlignment="1">
      <alignment horizontal="justify" vertical="top" wrapText="1"/>
    </xf>
    <xf numFmtId="0" fontId="12" fillId="18" borderId="51" xfId="0" applyFont="1" applyFill="1" applyBorder="1" applyAlignment="1">
      <alignment horizontal="justify" vertical="top" wrapText="1"/>
    </xf>
    <xf numFmtId="0" fontId="12" fillId="5" borderId="54" xfId="0" applyFont="1" applyFill="1" applyBorder="1" applyAlignment="1">
      <alignment horizontal="justify" vertical="top"/>
    </xf>
    <xf numFmtId="0" fontId="12" fillId="5" borderId="56" xfId="0" applyFont="1" applyFill="1" applyBorder="1" applyAlignment="1">
      <alignment horizontal="justify" vertical="top"/>
    </xf>
    <xf numFmtId="0" fontId="12" fillId="18" borderId="34" xfId="0" applyFont="1" applyFill="1" applyBorder="1" applyAlignment="1">
      <alignment horizontal="justify" vertical="top" wrapText="1"/>
    </xf>
    <xf numFmtId="0" fontId="12" fillId="18" borderId="36" xfId="0" applyFont="1" applyFill="1" applyBorder="1" applyAlignment="1">
      <alignment horizontal="justify" vertical="top" wrapText="1"/>
    </xf>
    <xf numFmtId="0" fontId="43" fillId="5" borderId="36" xfId="0" applyFont="1" applyFill="1" applyBorder="1" applyAlignment="1"/>
    <xf numFmtId="0" fontId="43" fillId="5" borderId="13" xfId="0" applyFont="1" applyFill="1" applyBorder="1" applyAlignment="1"/>
    <xf numFmtId="0" fontId="12" fillId="18" borderId="34" xfId="0" applyFont="1" applyFill="1" applyBorder="1" applyAlignment="1">
      <alignment horizontal="left" vertical="top" wrapText="1"/>
    </xf>
    <xf numFmtId="0" fontId="12" fillId="5" borderId="36" xfId="0" applyFont="1" applyFill="1" applyBorder="1" applyAlignment="1">
      <alignment vertical="top"/>
    </xf>
    <xf numFmtId="0" fontId="12" fillId="5" borderId="13" xfId="0" applyFont="1" applyFill="1" applyBorder="1" applyAlignment="1">
      <alignment vertical="top"/>
    </xf>
    <xf numFmtId="0" fontId="12" fillId="18" borderId="50" xfId="0" applyFont="1" applyFill="1" applyBorder="1" applyAlignment="1">
      <alignment horizontal="justify" vertical="top" wrapText="1"/>
    </xf>
    <xf numFmtId="0" fontId="12" fillId="5" borderId="53" xfId="0" applyFont="1" applyFill="1" applyBorder="1" applyAlignment="1">
      <alignment horizontal="justify" vertical="top"/>
    </xf>
    <xf numFmtId="0" fontId="12" fillId="5" borderId="57" xfId="0" applyFont="1" applyFill="1" applyBorder="1" applyAlignment="1">
      <alignment horizontal="justify" vertical="top"/>
    </xf>
    <xf numFmtId="0" fontId="12" fillId="5" borderId="36" xfId="0" applyFont="1" applyFill="1" applyBorder="1" applyAlignment="1">
      <alignment horizontal="justify" vertical="top"/>
    </xf>
    <xf numFmtId="0" fontId="12" fillId="5" borderId="13" xfId="0" applyFont="1" applyFill="1" applyBorder="1" applyAlignment="1">
      <alignment horizontal="justify" vertical="top"/>
    </xf>
    <xf numFmtId="0" fontId="8" fillId="18" borderId="34" xfId="0" applyFont="1" applyFill="1" applyBorder="1" applyAlignment="1">
      <alignment horizontal="center" vertical="top" wrapText="1"/>
    </xf>
    <xf numFmtId="0" fontId="12" fillId="18" borderId="36" xfId="0" applyFont="1" applyFill="1" applyBorder="1" applyAlignment="1">
      <alignment horizontal="center" vertical="center" wrapText="1"/>
    </xf>
    <xf numFmtId="0" fontId="12" fillId="5" borderId="36" xfId="0" applyFont="1" applyFill="1" applyBorder="1"/>
    <xf numFmtId="0" fontId="12" fillId="5" borderId="13" xfId="0" applyFont="1" applyFill="1" applyBorder="1"/>
    <xf numFmtId="0" fontId="12" fillId="18" borderId="49" xfId="0" applyFont="1" applyFill="1" applyBorder="1" applyAlignment="1">
      <alignment horizontal="center" vertical="center" wrapText="1"/>
    </xf>
    <xf numFmtId="0" fontId="12" fillId="5" borderId="49" xfId="0" applyFont="1" applyFill="1" applyBorder="1"/>
    <xf numFmtId="0" fontId="12" fillId="5" borderId="47" xfId="0" applyFont="1" applyFill="1" applyBorder="1"/>
    <xf numFmtId="0" fontId="12" fillId="18" borderId="34" xfId="0" applyFont="1" applyFill="1" applyBorder="1" applyAlignment="1">
      <alignment vertical="top" wrapText="1"/>
    </xf>
    <xf numFmtId="0" fontId="0" fillId="5" borderId="36" xfId="0" applyFill="1" applyBorder="1" applyAlignment="1">
      <alignment vertical="top"/>
    </xf>
    <xf numFmtId="0" fontId="0" fillId="5" borderId="13" xfId="0" applyFill="1" applyBorder="1" applyAlignment="1">
      <alignment vertical="top"/>
    </xf>
    <xf numFmtId="0" fontId="12" fillId="18" borderId="50" xfId="0" applyFont="1" applyFill="1" applyBorder="1" applyAlignment="1">
      <alignment horizontal="left" vertical="top" wrapText="1"/>
    </xf>
    <xf numFmtId="0" fontId="12" fillId="5" borderId="53" xfId="0" applyFont="1" applyFill="1" applyBorder="1" applyAlignment="1">
      <alignment vertical="top"/>
    </xf>
    <xf numFmtId="0" fontId="12" fillId="5" borderId="55" xfId="0" applyFont="1" applyFill="1" applyBorder="1" applyAlignment="1">
      <alignment vertical="top"/>
    </xf>
    <xf numFmtId="0" fontId="8" fillId="0" borderId="48" xfId="0" applyFont="1" applyBorder="1" applyAlignment="1">
      <alignment horizontal="left" vertical="top" wrapText="1"/>
    </xf>
    <xf numFmtId="0" fontId="8" fillId="0" borderId="52" xfId="0" applyFont="1" applyBorder="1" applyAlignment="1">
      <alignment horizontal="left" vertical="top"/>
    </xf>
    <xf numFmtId="0" fontId="8" fillId="0" borderId="58" xfId="0" applyFont="1" applyBorder="1" applyAlignment="1">
      <alignment horizontal="left" vertical="top"/>
    </xf>
    <xf numFmtId="0" fontId="12" fillId="5" borderId="59" xfId="0" applyFont="1" applyFill="1" applyBorder="1"/>
    <xf numFmtId="0" fontId="12" fillId="18" borderId="36" xfId="0" applyFont="1" applyFill="1" applyBorder="1" applyAlignment="1">
      <alignment horizontal="center" vertical="center"/>
    </xf>
    <xf numFmtId="0" fontId="12" fillId="18" borderId="34" xfId="0" applyFont="1" applyFill="1" applyBorder="1" applyAlignment="1">
      <alignment horizontal="center" vertical="center" wrapText="1"/>
    </xf>
    <xf numFmtId="0" fontId="4" fillId="16" borderId="10" xfId="0" applyFont="1" applyFill="1" applyBorder="1" applyAlignment="1">
      <alignment horizontal="center" vertical="center"/>
    </xf>
    <xf numFmtId="0" fontId="4" fillId="17" borderId="29" xfId="0" applyFont="1" applyFill="1" applyBorder="1" applyAlignment="1">
      <alignment horizontal="center" vertical="center"/>
    </xf>
    <xf numFmtId="0" fontId="12" fillId="15" borderId="29" xfId="0" applyFont="1" applyFill="1" applyBorder="1"/>
    <xf numFmtId="0" fontId="12" fillId="15" borderId="44" xfId="0" applyFont="1" applyFill="1" applyBorder="1"/>
    <xf numFmtId="0" fontId="12" fillId="15" borderId="32" xfId="0" applyFont="1" applyFill="1" applyBorder="1"/>
    <xf numFmtId="0" fontId="12" fillId="15" borderId="46" xfId="0" applyFont="1" applyFill="1" applyBorder="1"/>
    <xf numFmtId="0" fontId="4" fillId="17" borderId="33" xfId="0" applyFont="1" applyFill="1" applyBorder="1" applyAlignment="1">
      <alignment horizontal="center" vertical="center" wrapText="1"/>
    </xf>
    <xf numFmtId="0" fontId="12" fillId="15" borderId="47" xfId="0" applyFont="1" applyFill="1" applyBorder="1"/>
    <xf numFmtId="0" fontId="4" fillId="17" borderId="37" xfId="0" applyFont="1" applyFill="1" applyBorder="1" applyAlignment="1">
      <alignment horizontal="center" vertical="center" wrapText="1"/>
    </xf>
    <xf numFmtId="0" fontId="12" fillId="15" borderId="35" xfId="0" applyFont="1" applyFill="1" applyBorder="1"/>
    <xf numFmtId="0" fontId="12" fillId="15" borderId="45" xfId="0" applyFont="1" applyFill="1" applyBorder="1"/>
    <xf numFmtId="0" fontId="4" fillId="17" borderId="34" xfId="0" applyFont="1" applyFill="1" applyBorder="1" applyAlignment="1">
      <alignment horizontal="center" vertical="center" wrapText="1"/>
    </xf>
    <xf numFmtId="0" fontId="12" fillId="15" borderId="36" xfId="0" applyFont="1" applyFill="1" applyBorder="1"/>
    <xf numFmtId="0" fontId="4" fillId="16" borderId="1" xfId="0" applyFont="1" applyFill="1" applyBorder="1" applyAlignment="1">
      <alignment horizontal="center" vertical="center" wrapText="1"/>
    </xf>
    <xf numFmtId="0" fontId="4" fillId="16" borderId="1" xfId="0" applyFont="1" applyFill="1" applyBorder="1" applyAlignment="1">
      <alignment horizontal="center" vertical="center"/>
    </xf>
    <xf numFmtId="0" fontId="18" fillId="5" borderId="1" xfId="0" applyFont="1" applyFill="1" applyBorder="1" applyAlignment="1">
      <alignment horizontal="center" vertical="top"/>
    </xf>
    <xf numFmtId="0" fontId="18" fillId="5" borderId="1" xfId="0" applyFont="1" applyFill="1" applyBorder="1" applyAlignment="1">
      <alignment horizontal="center" vertical="top" wrapText="1"/>
    </xf>
    <xf numFmtId="0" fontId="18" fillId="0" borderId="1" xfId="0" applyFont="1" applyBorder="1" applyAlignment="1">
      <alignment horizontal="center" vertical="center" wrapText="1"/>
    </xf>
    <xf numFmtId="0" fontId="31" fillId="0" borderId="1" xfId="0" applyFont="1" applyBorder="1"/>
    <xf numFmtId="0" fontId="0" fillId="0" borderId="1" xfId="0"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30" fillId="0" borderId="1" xfId="0" applyFont="1" applyBorder="1" applyAlignment="1">
      <alignment horizontal="left" vertical="top"/>
    </xf>
    <xf numFmtId="0" fontId="18" fillId="0" borderId="1" xfId="0" applyFont="1" applyBorder="1" applyAlignment="1">
      <alignment horizontal="center" vertical="center"/>
    </xf>
    <xf numFmtId="0" fontId="18" fillId="10"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0" borderId="2" xfId="0"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pplyProtection="1">
      <alignment horizontal="center" vertical="center" wrapText="1"/>
      <protection locked="0"/>
    </xf>
    <xf numFmtId="0" fontId="21" fillId="0" borderId="1" xfId="0" applyFont="1" applyBorder="1" applyAlignment="1">
      <alignment horizontal="left" vertical="center" wrapText="1"/>
    </xf>
    <xf numFmtId="0" fontId="18" fillId="0" borderId="1" xfId="0" applyFont="1" applyBorder="1" applyAlignment="1" applyProtection="1">
      <alignment horizontal="center" vertical="center"/>
      <protection locked="0"/>
    </xf>
    <xf numFmtId="0" fontId="21" fillId="8"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horizontal="justify" vertical="top"/>
    </xf>
    <xf numFmtId="0" fontId="12" fillId="0" borderId="1" xfId="0" applyFont="1" applyFill="1" applyBorder="1" applyAlignment="1">
      <alignment horizontal="center" vertical="top"/>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5" fillId="0" borderId="1" xfId="0" applyFont="1" applyFill="1" applyBorder="1" applyAlignment="1">
      <alignment horizontal="justify" vertical="center" wrapText="1"/>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horizontal="justify" vertical="top"/>
    </xf>
    <xf numFmtId="0" fontId="12" fillId="0" borderId="2" xfId="0" applyFont="1" applyFill="1" applyBorder="1" applyAlignment="1">
      <alignment horizontal="center" vertical="top"/>
    </xf>
    <xf numFmtId="0" fontId="12" fillId="0" borderId="4" xfId="0" applyFont="1" applyFill="1" applyBorder="1" applyAlignment="1">
      <alignment horizontal="center" vertical="top"/>
    </xf>
    <xf numFmtId="0" fontId="12" fillId="0" borderId="3" xfId="0" applyFont="1" applyFill="1" applyBorder="1" applyAlignment="1">
      <alignment horizontal="center" vertical="top"/>
    </xf>
    <xf numFmtId="0" fontId="8" fillId="0" borderId="1" xfId="0" applyFont="1" applyBorder="1" applyAlignment="1">
      <alignment horizontal="justify" vertical="top" wrapText="1"/>
    </xf>
    <xf numFmtId="0" fontId="5" fillId="0" borderId="1" xfId="0" applyFont="1" applyFill="1" applyBorder="1" applyAlignment="1" applyProtection="1">
      <alignment horizontal="center" vertical="center" wrapText="1"/>
      <protection locked="0"/>
    </xf>
    <xf numFmtId="0" fontId="18" fillId="0" borderId="4" xfId="0" applyFont="1" applyBorder="1" applyAlignment="1">
      <alignment horizontal="left" vertical="top"/>
    </xf>
    <xf numFmtId="0" fontId="18" fillId="0" borderId="3" xfId="0" applyFont="1" applyBorder="1" applyAlignment="1">
      <alignment horizontal="left" vertical="top"/>
    </xf>
    <xf numFmtId="0" fontId="18" fillId="0" borderId="4" xfId="0" applyFont="1" applyBorder="1" applyAlignment="1" applyProtection="1">
      <alignment horizontal="center" vertical="center"/>
      <protection locked="0"/>
    </xf>
    <xf numFmtId="0" fontId="21" fillId="0" borderId="14" xfId="0" applyFont="1" applyBorder="1" applyAlignment="1">
      <alignment horizontal="center" vertical="center" wrapText="1"/>
    </xf>
    <xf numFmtId="0" fontId="21" fillId="0" borderId="1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pplyProtection="1">
      <alignment horizontal="center" vertical="center"/>
      <protection locked="0"/>
    </xf>
    <xf numFmtId="0" fontId="4" fillId="9" borderId="1" xfId="0" applyFont="1" applyFill="1" applyBorder="1" applyAlignment="1">
      <alignment horizontal="center" vertical="center" wrapText="1"/>
    </xf>
    <xf numFmtId="0" fontId="18" fillId="5" borderId="2" xfId="0" applyFont="1" applyFill="1" applyBorder="1" applyAlignment="1">
      <alignment horizontal="center" vertical="top" wrapText="1"/>
    </xf>
    <xf numFmtId="0" fontId="18" fillId="5" borderId="4" xfId="0" applyFont="1" applyFill="1" applyBorder="1" applyAlignment="1">
      <alignment horizontal="center" vertical="top" wrapText="1"/>
    </xf>
    <xf numFmtId="0" fontId="18" fillId="5" borderId="3" xfId="0" applyFont="1" applyFill="1" applyBorder="1" applyAlignment="1">
      <alignment horizontal="center" vertical="top" wrapText="1"/>
    </xf>
    <xf numFmtId="0" fontId="18"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2" xfId="0" applyFont="1" applyBorder="1" applyAlignment="1" applyProtection="1">
      <alignment horizontal="center" vertical="center" wrapText="1"/>
      <protection locked="0"/>
    </xf>
    <xf numFmtId="10" fontId="18" fillId="0" borderId="21" xfId="0" applyNumberFormat="1" applyFont="1" applyBorder="1" applyAlignment="1">
      <alignment horizontal="center" vertical="center" wrapText="1"/>
    </xf>
    <xf numFmtId="10" fontId="18" fillId="0" borderId="24" xfId="0" applyNumberFormat="1" applyFont="1" applyBorder="1" applyAlignment="1">
      <alignment horizontal="center" vertical="center" wrapText="1"/>
    </xf>
    <xf numFmtId="0" fontId="27" fillId="0" borderId="18" xfId="0" applyFont="1" applyBorder="1" applyAlignment="1">
      <alignment horizontal="left" vertical="top" wrapText="1"/>
    </xf>
    <xf numFmtId="0" fontId="27" fillId="0" borderId="19" xfId="0" applyFont="1" applyBorder="1" applyAlignment="1">
      <alignment horizontal="left" vertical="top" wrapText="1"/>
    </xf>
    <xf numFmtId="0" fontId="27" fillId="0" borderId="22" xfId="0" applyFont="1" applyBorder="1" applyAlignment="1">
      <alignment horizontal="left" vertical="top" wrapText="1"/>
    </xf>
    <xf numFmtId="0" fontId="18" fillId="0" borderId="22" xfId="0" applyFont="1" applyBorder="1" applyAlignment="1">
      <alignment horizontal="center" vertical="center" wrapText="1"/>
    </xf>
    <xf numFmtId="0" fontId="18" fillId="0" borderId="5" xfId="0" applyFont="1" applyBorder="1" applyAlignment="1">
      <alignment horizontal="center" vertical="center"/>
    </xf>
    <xf numFmtId="0" fontId="18" fillId="0" borderId="25" xfId="0" applyFont="1" applyBorder="1" applyAlignment="1">
      <alignment horizontal="center" vertical="center"/>
    </xf>
    <xf numFmtId="0" fontId="21" fillId="8" borderId="2"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5" fillId="5" borderId="2" xfId="0" applyFont="1" applyFill="1" applyBorder="1" applyAlignment="1">
      <alignment vertical="top" wrapText="1"/>
    </xf>
    <xf numFmtId="0" fontId="5" fillId="5" borderId="4" xfId="0" applyFont="1" applyFill="1" applyBorder="1" applyAlignment="1">
      <alignment vertical="top" wrapText="1"/>
    </xf>
    <xf numFmtId="0" fontId="5" fillId="5" borderId="3" xfId="0" applyFont="1" applyFill="1" applyBorder="1" applyAlignment="1">
      <alignment vertical="top" wrapText="1"/>
    </xf>
    <xf numFmtId="0" fontId="5" fillId="5" borderId="2"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5" fillId="0" borderId="1"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 xfId="0" applyFont="1" applyFill="1" applyBorder="1" applyAlignment="1">
      <alignment vertical="top"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4" fillId="8" borderId="1" xfId="0" applyFont="1" applyFill="1" applyBorder="1" applyAlignment="1">
      <alignment horizontal="center" vertical="center"/>
    </xf>
    <xf numFmtId="0" fontId="4" fillId="15" borderId="1"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12" fillId="5" borderId="1" xfId="4" applyFont="1" applyFill="1" applyBorder="1" applyAlignment="1">
      <alignment horizontal="justify" vertical="top" wrapText="1"/>
    </xf>
    <xf numFmtId="0" fontId="0" fillId="5" borderId="1" xfId="0" applyFill="1" applyBorder="1" applyAlignment="1"/>
    <xf numFmtId="0" fontId="18" fillId="0" borderId="2" xfId="0" applyFont="1" applyBorder="1" applyAlignment="1">
      <alignment horizontal="center" vertical="center" wrapText="1"/>
    </xf>
    <xf numFmtId="0" fontId="12" fillId="5" borderId="1" xfId="4" applyFont="1" applyFill="1" applyBorder="1" applyAlignment="1">
      <alignment horizontal="center" vertical="top" wrapText="1"/>
    </xf>
    <xf numFmtId="0" fontId="29" fillId="5" borderId="1" xfId="4"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1" xfId="0" applyFont="1" applyFill="1" applyBorder="1" applyAlignment="1">
      <alignment horizontal="justify" vertical="top" wrapText="1"/>
    </xf>
    <xf numFmtId="0" fontId="29" fillId="5" borderId="1" xfId="4" applyFont="1" applyFill="1" applyBorder="1" applyAlignment="1">
      <alignment horizontal="justify" vertical="top" wrapText="1"/>
    </xf>
    <xf numFmtId="0" fontId="0" fillId="5" borderId="1" xfId="0" applyFill="1" applyBorder="1" applyAlignment="1">
      <alignment horizontal="justify" vertical="top"/>
    </xf>
    <xf numFmtId="0" fontId="18" fillId="0" borderId="1" xfId="0" applyFont="1" applyBorder="1" applyAlignment="1">
      <alignment horizontal="left" vertical="center" wrapText="1"/>
    </xf>
    <xf numFmtId="0" fontId="39" fillId="5" borderId="1" xfId="0" applyFont="1" applyFill="1" applyBorder="1" applyAlignment="1">
      <alignment horizontal="justify" vertical="top"/>
    </xf>
    <xf numFmtId="0" fontId="0" fillId="0" borderId="1" xfId="0" applyBorder="1" applyAlignment="1">
      <alignment horizontal="left"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10" xfId="0" applyFont="1" applyBorder="1" applyAlignment="1">
      <alignment horizontal="center" vertical="center" wrapText="1"/>
    </xf>
    <xf numFmtId="0" fontId="21" fillId="8" borderId="39"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7" xfId="0" applyFont="1" applyFill="1" applyBorder="1" applyAlignment="1">
      <alignment horizontal="center" vertical="center"/>
    </xf>
    <xf numFmtId="0" fontId="21" fillId="12" borderId="1" xfId="4" applyFont="1" applyFill="1" applyBorder="1" applyAlignment="1">
      <alignment horizontal="center" vertical="center" wrapText="1"/>
    </xf>
    <xf numFmtId="0" fontId="4" fillId="12" borderId="1" xfId="4" applyFont="1" applyFill="1" applyBorder="1" applyAlignment="1">
      <alignment horizontal="center" vertical="center" wrapText="1"/>
    </xf>
    <xf numFmtId="0" fontId="21" fillId="12" borderId="2" xfId="4"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0"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38"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1" fillId="8" borderId="42" xfId="0" applyFont="1" applyFill="1" applyBorder="1" applyAlignment="1">
      <alignment horizontal="center" vertical="center"/>
    </xf>
    <xf numFmtId="0" fontId="5" fillId="0" borderId="1" xfId="0" applyFont="1" applyBorder="1" applyAlignment="1">
      <alignment horizontal="center"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left" vertical="top" wrapText="1"/>
    </xf>
    <xf numFmtId="0" fontId="12" fillId="0" borderId="1" xfId="0" applyFont="1" applyBorder="1" applyAlignment="1">
      <alignment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12" fillId="5" borderId="2" xfId="4" applyFont="1" applyFill="1" applyBorder="1" applyAlignment="1">
      <alignment horizontal="justify" vertical="top" wrapText="1"/>
    </xf>
    <xf numFmtId="0" fontId="12" fillId="5" borderId="4" xfId="4" applyFont="1" applyFill="1" applyBorder="1" applyAlignment="1">
      <alignment horizontal="justify" vertical="top" wrapText="1"/>
    </xf>
    <xf numFmtId="0" fontId="1" fillId="5" borderId="3" xfId="3" applyFont="1" applyFill="1" applyBorder="1" applyAlignment="1"/>
    <xf numFmtId="0" fontId="12" fillId="5" borderId="2" xfId="4" applyFont="1" applyFill="1" applyBorder="1" applyAlignment="1">
      <alignment horizontal="center" vertical="top" wrapText="1"/>
    </xf>
    <xf numFmtId="0" fontId="12" fillId="5" borderId="4" xfId="4" applyFont="1" applyFill="1" applyBorder="1" applyAlignment="1">
      <alignment horizontal="center" vertical="top" wrapText="1"/>
    </xf>
    <xf numFmtId="0" fontId="12" fillId="5" borderId="3" xfId="4" applyFont="1" applyFill="1" applyBorder="1" applyAlignment="1">
      <alignment horizontal="center" vertical="top" wrapText="1"/>
    </xf>
    <xf numFmtId="0" fontId="29" fillId="5" borderId="2" xfId="4" applyFont="1" applyFill="1" applyBorder="1" applyAlignment="1">
      <alignment horizontal="center" vertical="top" wrapText="1"/>
    </xf>
    <xf numFmtId="0" fontId="29" fillId="5" borderId="4" xfId="4" applyFont="1" applyFill="1" applyBorder="1" applyAlignment="1">
      <alignment horizontal="center" vertical="top" wrapText="1"/>
    </xf>
    <xf numFmtId="0" fontId="29" fillId="5" borderId="2" xfId="4" applyFont="1" applyFill="1" applyBorder="1" applyAlignment="1">
      <alignment horizontal="justify" vertical="top" wrapText="1"/>
    </xf>
    <xf numFmtId="0" fontId="29" fillId="5" borderId="4" xfId="4" applyFont="1" applyFill="1" applyBorder="1" applyAlignment="1">
      <alignment horizontal="justify" vertical="top" wrapText="1"/>
    </xf>
    <xf numFmtId="0" fontId="1" fillId="5" borderId="3" xfId="3" applyFont="1" applyFill="1" applyBorder="1" applyAlignment="1">
      <alignment horizontal="justify" vertical="top"/>
    </xf>
    <xf numFmtId="0" fontId="33" fillId="0" borderId="34" xfId="3" applyFont="1" applyBorder="1" applyAlignment="1">
      <alignment horizontal="center" vertical="center"/>
    </xf>
    <xf numFmtId="0" fontId="31" fillId="0" borderId="36" xfId="3" applyFont="1" applyBorder="1"/>
    <xf numFmtId="0" fontId="31" fillId="0" borderId="13" xfId="3" applyFont="1" applyBorder="1"/>
    <xf numFmtId="0" fontId="33" fillId="6" borderId="34" xfId="3" applyFont="1" applyFill="1" applyBorder="1" applyAlignment="1">
      <alignment horizontal="center" vertical="center" wrapText="1"/>
    </xf>
    <xf numFmtId="0" fontId="31" fillId="5" borderId="36" xfId="3" applyFont="1" applyFill="1" applyBorder="1"/>
    <xf numFmtId="0" fontId="31" fillId="5" borderId="13" xfId="3" applyFont="1" applyFill="1" applyBorder="1"/>
    <xf numFmtId="0" fontId="33" fillId="0" borderId="34" xfId="3" applyFont="1" applyBorder="1" applyAlignment="1">
      <alignment horizontal="center" vertical="top" wrapText="1"/>
    </xf>
    <xf numFmtId="0" fontId="31" fillId="0" borderId="36" xfId="3" applyFont="1" applyBorder="1" applyAlignment="1">
      <alignment vertical="top"/>
    </xf>
    <xf numFmtId="0" fontId="31" fillId="0" borderId="13" xfId="3" applyFont="1" applyBorder="1" applyAlignment="1">
      <alignment vertical="top"/>
    </xf>
    <xf numFmtId="0" fontId="33" fillId="0" borderId="34" xfId="3" applyFont="1" applyBorder="1" applyAlignment="1">
      <alignment horizontal="center" vertical="center" wrapText="1"/>
    </xf>
    <xf numFmtId="0" fontId="21" fillId="10" borderId="29" xfId="3" applyFont="1" applyFill="1" applyBorder="1" applyAlignment="1">
      <alignment horizontal="center" vertical="center"/>
    </xf>
    <xf numFmtId="0" fontId="21" fillId="10" borderId="0" xfId="3" applyFont="1" applyFill="1" applyBorder="1" applyAlignment="1">
      <alignment horizontal="center" vertical="center"/>
    </xf>
    <xf numFmtId="0" fontId="21" fillId="10" borderId="32" xfId="3" applyFont="1" applyFill="1" applyBorder="1" applyAlignment="1">
      <alignment horizontal="center" vertical="center"/>
    </xf>
    <xf numFmtId="0" fontId="21" fillId="10" borderId="29" xfId="3" applyFont="1" applyFill="1" applyBorder="1" applyAlignment="1">
      <alignment horizontal="center" vertical="center" wrapText="1"/>
    </xf>
    <xf numFmtId="0" fontId="21" fillId="10" borderId="0" xfId="3" applyFont="1" applyFill="1" applyBorder="1" applyAlignment="1">
      <alignment horizontal="center" vertical="center" wrapText="1"/>
    </xf>
    <xf numFmtId="0" fontId="21" fillId="10" borderId="32" xfId="3" applyFont="1" applyFill="1" applyBorder="1" applyAlignment="1">
      <alignment horizontal="center" vertical="center" wrapText="1"/>
    </xf>
    <xf numFmtId="0" fontId="21" fillId="10" borderId="28" xfId="3" applyFont="1" applyFill="1" applyBorder="1" applyAlignment="1">
      <alignment horizontal="center" vertical="center" wrapText="1"/>
    </xf>
    <xf numFmtId="0" fontId="21" fillId="10" borderId="30" xfId="3" applyFont="1" applyFill="1" applyBorder="1" applyAlignment="1">
      <alignment horizontal="center" vertical="center" wrapText="1"/>
    </xf>
    <xf numFmtId="0" fontId="21" fillId="10" borderId="31" xfId="3" applyFont="1" applyFill="1" applyBorder="1" applyAlignment="1">
      <alignment horizontal="center" vertical="center" wrapText="1"/>
    </xf>
    <xf numFmtId="0" fontId="12" fillId="5" borderId="1" xfId="3" applyFont="1" applyFill="1" applyBorder="1" applyAlignment="1">
      <alignment horizontal="justify" vertical="top" wrapText="1"/>
    </xf>
    <xf numFmtId="0" fontId="8" fillId="5" borderId="2" xfId="3" applyFont="1" applyFill="1" applyBorder="1" applyAlignment="1">
      <alignment horizontal="center" vertical="top" wrapText="1"/>
    </xf>
    <xf numFmtId="0" fontId="8" fillId="5" borderId="4" xfId="3" applyFont="1" applyFill="1" applyBorder="1" applyAlignment="1">
      <alignment horizontal="center" vertical="top" wrapText="1"/>
    </xf>
    <xf numFmtId="0" fontId="8" fillId="5" borderId="3" xfId="3" applyFont="1" applyFill="1" applyBorder="1" applyAlignment="1">
      <alignment horizontal="center" vertical="top" wrapText="1"/>
    </xf>
    <xf numFmtId="0" fontId="12" fillId="5" borderId="2" xfId="3" applyFont="1" applyFill="1" applyBorder="1" applyAlignment="1">
      <alignment horizontal="justify" vertical="top" wrapText="1"/>
    </xf>
    <xf numFmtId="0" fontId="12" fillId="5" borderId="4" xfId="3" applyFont="1" applyFill="1" applyBorder="1" applyAlignment="1">
      <alignment horizontal="justify" vertical="top" wrapText="1"/>
    </xf>
    <xf numFmtId="0" fontId="12" fillId="5" borderId="3" xfId="3" applyFont="1" applyFill="1" applyBorder="1" applyAlignment="1">
      <alignment horizontal="justify" vertical="top" wrapText="1"/>
    </xf>
    <xf numFmtId="0" fontId="8" fillId="5" borderId="1" xfId="3" applyFont="1" applyFill="1" applyBorder="1" applyAlignment="1">
      <alignment horizontal="center" vertical="top" wrapText="1"/>
    </xf>
    <xf numFmtId="0" fontId="12" fillId="5" borderId="1" xfId="3" applyFont="1" applyFill="1" applyBorder="1" applyAlignment="1">
      <alignment horizontal="center" vertical="top" wrapText="1"/>
    </xf>
    <xf numFmtId="0" fontId="39" fillId="5" borderId="4" xfId="3" applyFont="1" applyFill="1" applyBorder="1" applyAlignment="1">
      <alignment horizontal="justify" vertical="top" wrapText="1"/>
    </xf>
    <xf numFmtId="0" fontId="39" fillId="5" borderId="3" xfId="3" applyFont="1" applyFill="1" applyBorder="1" applyAlignment="1">
      <alignment horizontal="justify" vertical="top" wrapText="1"/>
    </xf>
    <xf numFmtId="0" fontId="12" fillId="5" borderId="1" xfId="3" applyFont="1" applyFill="1" applyBorder="1" applyAlignment="1">
      <alignment horizontal="left" vertical="top" wrapText="1"/>
    </xf>
    <xf numFmtId="0" fontId="18" fillId="0" borderId="1" xfId="3" applyFont="1" applyBorder="1" applyAlignment="1" applyProtection="1">
      <alignment horizontal="center" vertical="center"/>
      <protection locked="0"/>
    </xf>
    <xf numFmtId="0" fontId="18" fillId="0" borderId="1" xfId="3" applyFont="1" applyBorder="1" applyAlignment="1">
      <alignment horizontal="center" vertical="center" wrapText="1"/>
    </xf>
    <xf numFmtId="0" fontId="39" fillId="5" borderId="4" xfId="3" applyFont="1" applyFill="1" applyBorder="1" applyAlignment="1">
      <alignment horizontal="justify" vertical="top"/>
    </xf>
    <xf numFmtId="0" fontId="39" fillId="5" borderId="3" xfId="3" applyFont="1" applyFill="1" applyBorder="1" applyAlignment="1">
      <alignment horizontal="justify" vertical="top"/>
    </xf>
    <xf numFmtId="0" fontId="4" fillId="0" borderId="1" xfId="3" applyFont="1" applyBorder="1" applyAlignment="1">
      <alignment horizontal="center" vertical="center" wrapText="1"/>
    </xf>
    <xf numFmtId="0" fontId="18" fillId="0" borderId="1" xfId="3" applyFont="1" applyBorder="1" applyAlignment="1">
      <alignment horizontal="center" vertical="center"/>
    </xf>
    <xf numFmtId="0" fontId="4" fillId="10" borderId="1" xfId="3" applyFont="1" applyFill="1" applyBorder="1" applyAlignment="1">
      <alignment horizontal="center" vertical="center"/>
    </xf>
    <xf numFmtId="0" fontId="4" fillId="12" borderId="1" xfId="3" applyFont="1" applyFill="1" applyBorder="1" applyAlignment="1">
      <alignment horizontal="center" vertical="center" wrapText="1"/>
    </xf>
    <xf numFmtId="0" fontId="4" fillId="12" borderId="2" xfId="3" applyFont="1" applyFill="1" applyBorder="1" applyAlignment="1">
      <alignment horizontal="center" vertical="center" wrapText="1"/>
    </xf>
    <xf numFmtId="0" fontId="4" fillId="10" borderId="1" xfId="3" applyFont="1" applyFill="1" applyBorder="1" applyAlignment="1">
      <alignment horizontal="center" vertical="center" wrapText="1"/>
    </xf>
    <xf numFmtId="0" fontId="5" fillId="0" borderId="2" xfId="0" applyFont="1" applyFill="1" applyBorder="1" applyAlignment="1">
      <alignment horizontal="center" vertical="top"/>
    </xf>
    <xf numFmtId="0" fontId="5" fillId="0" borderId="4" xfId="0" applyFont="1" applyFill="1" applyBorder="1" applyAlignment="1">
      <alignment horizontal="center" vertical="top"/>
    </xf>
    <xf numFmtId="0" fontId="5" fillId="0" borderId="3" xfId="0" applyFont="1" applyFill="1" applyBorder="1" applyAlignment="1">
      <alignment horizontal="center" vertical="top"/>
    </xf>
    <xf numFmtId="9" fontId="5" fillId="0" borderId="2"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left" vertical="top"/>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top" wrapText="1"/>
    </xf>
    <xf numFmtId="0" fontId="5" fillId="0" borderId="4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5" borderId="1" xfId="0" applyFont="1" applyFill="1" applyBorder="1" applyAlignment="1">
      <alignment horizontal="left" vertical="top"/>
    </xf>
    <xf numFmtId="0" fontId="12" fillId="0" borderId="1" xfId="0" applyFont="1" applyFill="1" applyBorder="1" applyAlignment="1">
      <alignment vertical="top" wrapText="1"/>
    </xf>
    <xf numFmtId="0" fontId="46" fillId="19" borderId="1" xfId="3" applyFont="1" applyFill="1" applyBorder="1" applyAlignment="1">
      <alignment horizontal="center" vertical="center"/>
    </xf>
    <xf numFmtId="0" fontId="46" fillId="19" borderId="2" xfId="3" applyFont="1" applyFill="1" applyBorder="1" applyAlignment="1">
      <alignment horizontal="center" vertical="center" wrapText="1"/>
    </xf>
    <xf numFmtId="0" fontId="4" fillId="9" borderId="11" xfId="3" applyFont="1" applyFill="1" applyBorder="1" applyAlignment="1">
      <alignment horizontal="center" vertical="center" wrapText="1"/>
    </xf>
    <xf numFmtId="0" fontId="4" fillId="9" borderId="1" xfId="3" applyFont="1" applyFill="1" applyBorder="1" applyAlignment="1">
      <alignment horizontal="center" vertical="center" wrapText="1"/>
    </xf>
    <xf numFmtId="0" fontId="21" fillId="9" borderId="1" xfId="3" applyFont="1" applyFill="1" applyBorder="1" applyAlignment="1">
      <alignment horizontal="center" vertical="center" wrapText="1"/>
    </xf>
    <xf numFmtId="0" fontId="1" fillId="19" borderId="4" xfId="3" applyFill="1" applyBorder="1" applyAlignment="1">
      <alignment horizontal="center" vertical="center" wrapText="1"/>
    </xf>
    <xf numFmtId="0" fontId="1" fillId="19" borderId="3" xfId="3" applyFill="1" applyBorder="1" applyAlignment="1">
      <alignment horizontal="center" vertical="center" wrapText="1"/>
    </xf>
    <xf numFmtId="0" fontId="4" fillId="9" borderId="11" xfId="3" applyFont="1" applyFill="1" applyBorder="1" applyAlignment="1">
      <alignment horizontal="center" vertical="center" wrapText="1"/>
    </xf>
    <xf numFmtId="0" fontId="4" fillId="9" borderId="1" xfId="3" applyFont="1" applyFill="1" applyBorder="1" applyAlignment="1">
      <alignment horizontal="center" vertical="center" wrapText="1"/>
    </xf>
    <xf numFmtId="0" fontId="21" fillId="9" borderId="1" xfId="3" applyFont="1" applyFill="1" applyBorder="1" applyAlignment="1">
      <alignment horizontal="center" vertical="center" wrapText="1"/>
    </xf>
    <xf numFmtId="0" fontId="21" fillId="9" borderId="1" xfId="3" applyFont="1" applyFill="1" applyBorder="1" applyAlignment="1">
      <alignment horizontal="justify" vertical="top" wrapText="1"/>
    </xf>
    <xf numFmtId="0" fontId="4" fillId="5" borderId="52" xfId="3" applyFont="1" applyFill="1" applyBorder="1" applyAlignment="1">
      <alignment horizontal="center" vertical="center" wrapText="1"/>
    </xf>
    <xf numFmtId="0" fontId="5" fillId="0" borderId="36" xfId="3" applyFont="1" applyBorder="1" applyAlignment="1">
      <alignment horizontal="center" vertical="center" wrapText="1"/>
    </xf>
    <xf numFmtId="0" fontId="5" fillId="0" borderId="36" xfId="3" applyFont="1" applyBorder="1" applyAlignment="1">
      <alignment horizontal="center" vertical="center"/>
    </xf>
    <xf numFmtId="0" fontId="5" fillId="0" borderId="13" xfId="3" applyFont="1" applyBorder="1" applyAlignment="1">
      <alignment horizontal="center" vertical="center" wrapText="1"/>
    </xf>
    <xf numFmtId="0" fontId="5" fillId="0" borderId="13" xfId="3" applyFont="1" applyBorder="1" applyAlignment="1">
      <alignment horizontal="left" vertical="center" wrapText="1"/>
    </xf>
    <xf numFmtId="0" fontId="5" fillId="0" borderId="47" xfId="3" applyFont="1" applyBorder="1" applyAlignment="1">
      <alignment horizontal="center" vertical="center" wrapText="1"/>
    </xf>
    <xf numFmtId="0" fontId="5" fillId="0" borderId="4" xfId="3" applyFont="1" applyBorder="1" applyAlignment="1">
      <alignment horizontal="center" vertical="center" wrapText="1"/>
    </xf>
    <xf numFmtId="0" fontId="33" fillId="5" borderId="1" xfId="3" applyFont="1" applyFill="1" applyBorder="1" applyAlignment="1">
      <alignment horizontal="justify" vertical="top" wrapText="1"/>
    </xf>
    <xf numFmtId="0" fontId="33" fillId="5" borderId="1" xfId="3" applyFont="1" applyFill="1" applyBorder="1" applyAlignment="1">
      <alignment horizontal="justify" vertical="top" wrapText="1"/>
    </xf>
    <xf numFmtId="0" fontId="33" fillId="0" borderId="1" xfId="3" applyFont="1" applyBorder="1" applyAlignment="1">
      <alignment horizontal="justify" vertical="top" wrapText="1"/>
    </xf>
    <xf numFmtId="0" fontId="33" fillId="5" borderId="1" xfId="3" applyFont="1" applyFill="1" applyBorder="1" applyAlignment="1">
      <alignment horizontal="left" vertical="top" wrapText="1"/>
    </xf>
    <xf numFmtId="0" fontId="33" fillId="5" borderId="1" xfId="3" applyFont="1" applyFill="1" applyBorder="1" applyAlignment="1">
      <alignment horizontal="justify" vertical="top"/>
    </xf>
    <xf numFmtId="0" fontId="33" fillId="0" borderId="1" xfId="3" applyFont="1" applyBorder="1" applyAlignment="1">
      <alignment vertical="top" wrapText="1"/>
    </xf>
    <xf numFmtId="0" fontId="18" fillId="5" borderId="1" xfId="3" applyFont="1" applyFill="1" applyBorder="1" applyAlignment="1">
      <alignment horizontal="justify" vertical="top" wrapText="1"/>
    </xf>
    <xf numFmtId="0" fontId="18" fillId="5" borderId="1" xfId="3" applyFont="1" applyFill="1" applyBorder="1" applyAlignment="1">
      <alignment horizontal="left" vertical="top" wrapText="1"/>
    </xf>
    <xf numFmtId="0" fontId="31" fillId="5" borderId="52" xfId="3" applyFont="1" applyFill="1" applyBorder="1" applyAlignment="1">
      <alignment horizontal="center"/>
    </xf>
    <xf numFmtId="0" fontId="31" fillId="0" borderId="36" xfId="3" applyFont="1" applyBorder="1" applyAlignment="1">
      <alignment horizontal="center"/>
    </xf>
    <xf numFmtId="0" fontId="5" fillId="0" borderId="12" xfId="3" applyFont="1" applyBorder="1" applyAlignment="1">
      <alignment horizontal="center" vertical="center" wrapText="1"/>
    </xf>
    <xf numFmtId="0" fontId="5" fillId="0" borderId="12" xfId="3" applyFont="1" applyBorder="1" applyAlignment="1">
      <alignment horizontal="left" vertical="center" wrapText="1"/>
    </xf>
    <xf numFmtId="0" fontId="5" fillId="0" borderId="37" xfId="3" applyFont="1" applyBorder="1" applyAlignment="1">
      <alignment horizontal="center" vertical="center" wrapText="1"/>
    </xf>
    <xf numFmtId="0" fontId="31" fillId="0" borderId="4" xfId="3" applyFont="1" applyBorder="1"/>
    <xf numFmtId="0" fontId="0" fillId="5" borderId="1" xfId="3" applyFont="1" applyFill="1" applyBorder="1" applyAlignment="1">
      <alignment horizontal="justify" vertical="top" wrapText="1"/>
    </xf>
    <xf numFmtId="0" fontId="0" fillId="0" borderId="1" xfId="3" applyFont="1" applyBorder="1" applyAlignment="1">
      <alignment horizontal="justify" vertical="top" wrapText="1"/>
    </xf>
    <xf numFmtId="0" fontId="0" fillId="5" borderId="1" xfId="3" applyFont="1" applyFill="1" applyBorder="1" applyAlignment="1">
      <alignment horizontal="left" vertical="top" wrapText="1"/>
    </xf>
    <xf numFmtId="0" fontId="1" fillId="5" borderId="1" xfId="3" applyFont="1" applyFill="1" applyBorder="1" applyAlignment="1">
      <alignment horizontal="justify" vertical="top"/>
    </xf>
    <xf numFmtId="0" fontId="0" fillId="0" borderId="1" xfId="3" applyFont="1" applyBorder="1" applyAlignment="1">
      <alignment vertical="top" wrapText="1"/>
    </xf>
    <xf numFmtId="0" fontId="0" fillId="5" borderId="1" xfId="3" applyFont="1" applyFill="1" applyBorder="1" applyAlignment="1">
      <alignment horizontal="justify" vertical="top" wrapText="1"/>
    </xf>
    <xf numFmtId="0" fontId="48" fillId="5" borderId="1" xfId="3" applyFont="1" applyFill="1" applyBorder="1" applyAlignment="1">
      <alignment horizontal="justify" vertical="top" wrapText="1"/>
    </xf>
    <xf numFmtId="0" fontId="1" fillId="0" borderId="1" xfId="3" applyFont="1" applyBorder="1" applyAlignment="1">
      <alignment horizontal="justify" vertical="top" wrapText="1"/>
    </xf>
    <xf numFmtId="0" fontId="1" fillId="5" borderId="1" xfId="3" applyFont="1" applyFill="1" applyBorder="1" applyAlignment="1">
      <alignment horizontal="justify" vertical="top" wrapText="1"/>
    </xf>
    <xf numFmtId="0" fontId="1" fillId="0" borderId="0" xfId="3" applyFont="1"/>
    <xf numFmtId="0" fontId="46" fillId="5" borderId="1" xfId="3" applyFont="1" applyFill="1" applyBorder="1" applyAlignment="1">
      <alignment horizontal="justify" vertical="top" wrapText="1"/>
    </xf>
    <xf numFmtId="0" fontId="31" fillId="5" borderId="61" xfId="3" applyFont="1" applyFill="1" applyBorder="1" applyAlignment="1">
      <alignment horizontal="center"/>
    </xf>
    <xf numFmtId="0" fontId="31" fillId="0" borderId="13" xfId="3" applyFont="1" applyBorder="1" applyAlignment="1">
      <alignment horizontal="center"/>
    </xf>
    <xf numFmtId="0" fontId="31" fillId="0" borderId="59" xfId="3" applyFont="1" applyBorder="1"/>
    <xf numFmtId="0" fontId="40" fillId="0" borderId="60" xfId="3" applyFont="1" applyBorder="1" applyAlignment="1">
      <alignment horizontal="center" vertical="center"/>
    </xf>
    <xf numFmtId="0" fontId="26" fillId="7" borderId="1" xfId="3" applyFont="1" applyFill="1" applyBorder="1" applyAlignment="1">
      <alignment vertical="center" wrapText="1"/>
    </xf>
    <xf numFmtId="0" fontId="5" fillId="0" borderId="60" xfId="3" applyFont="1" applyBorder="1" applyAlignment="1">
      <alignment horizontal="center" vertical="center" wrapText="1"/>
    </xf>
    <xf numFmtId="0" fontId="5" fillId="0" borderId="62" xfId="3" applyFont="1" applyBorder="1" applyAlignment="1">
      <alignment horizontal="center" vertical="center" wrapText="1"/>
    </xf>
    <xf numFmtId="0" fontId="31" fillId="0" borderId="3" xfId="3" applyFont="1" applyBorder="1"/>
    <xf numFmtId="0" fontId="0" fillId="5" borderId="0" xfId="0" applyFill="1"/>
    <xf numFmtId="0" fontId="5" fillId="0" borderId="28" xfId="5" applyFont="1" applyBorder="1" applyAlignment="1">
      <alignment horizontal="center" vertical="center"/>
    </xf>
    <xf numFmtId="0" fontId="31" fillId="0" borderId="29" xfId="5" applyFont="1" applyBorder="1"/>
    <xf numFmtId="0" fontId="31" fillId="0" borderId="63" xfId="5" applyFont="1" applyBorder="1"/>
    <xf numFmtId="0" fontId="5" fillId="0" borderId="0" xfId="5" applyFont="1" applyAlignment="1">
      <alignment horizontal="center" vertical="center"/>
    </xf>
    <xf numFmtId="0" fontId="51" fillId="0" borderId="0" xfId="5"/>
    <xf numFmtId="0" fontId="4" fillId="19" borderId="1" xfId="5" applyFont="1" applyFill="1" applyBorder="1" applyAlignment="1">
      <alignment horizontal="center" vertical="center" wrapText="1"/>
    </xf>
    <xf numFmtId="0" fontId="30" fillId="19" borderId="1" xfId="5" applyFont="1" applyFill="1" applyBorder="1" applyAlignment="1">
      <alignment horizontal="center" vertical="center" wrapText="1"/>
    </xf>
    <xf numFmtId="0" fontId="30" fillId="19" borderId="1" xfId="5" applyFont="1" applyFill="1" applyBorder="1" applyAlignment="1">
      <alignment horizontal="center" vertical="center"/>
    </xf>
    <xf numFmtId="0" fontId="34" fillId="9" borderId="11" xfId="5" applyFont="1" applyFill="1" applyBorder="1" applyAlignment="1">
      <alignment horizontal="center" vertical="center" wrapText="1"/>
    </xf>
    <xf numFmtId="0" fontId="34" fillId="9" borderId="1" xfId="5" applyFont="1" applyFill="1" applyBorder="1" applyAlignment="1">
      <alignment horizontal="center" vertical="center" wrapText="1"/>
    </xf>
    <xf numFmtId="0" fontId="46" fillId="19" borderId="1" xfId="5" applyFont="1" applyFill="1" applyBorder="1" applyAlignment="1">
      <alignment horizontal="center" vertical="center" wrapText="1"/>
    </xf>
    <xf numFmtId="0" fontId="46" fillId="19" borderId="1" xfId="5" applyFont="1" applyFill="1" applyBorder="1" applyAlignment="1">
      <alignment horizontal="center" vertical="center"/>
    </xf>
    <xf numFmtId="0" fontId="4" fillId="9" borderId="1" xfId="5" applyFont="1" applyFill="1" applyBorder="1" applyAlignment="1">
      <alignment horizontal="center" vertical="center" wrapText="1"/>
    </xf>
    <xf numFmtId="0" fontId="4" fillId="9" borderId="11" xfId="5" applyFont="1" applyFill="1" applyBorder="1" applyAlignment="1">
      <alignment horizontal="center" vertical="center" wrapText="1"/>
    </xf>
    <xf numFmtId="0" fontId="4" fillId="9" borderId="1" xfId="5" applyFont="1" applyFill="1" applyBorder="1" applyAlignment="1">
      <alignment horizontal="center" vertical="center" wrapText="1"/>
    </xf>
    <xf numFmtId="0" fontId="4" fillId="9" borderId="1" xfId="5" applyFont="1" applyFill="1" applyBorder="1" applyAlignment="1">
      <alignment horizontal="justify" vertical="top" wrapText="1"/>
    </xf>
    <xf numFmtId="0" fontId="21" fillId="5" borderId="1" xfId="5" applyFont="1" applyFill="1" applyBorder="1" applyAlignment="1">
      <alignment horizontal="justify" vertical="top" wrapText="1"/>
    </xf>
    <xf numFmtId="0" fontId="18" fillId="5" borderId="1" xfId="5" applyFont="1" applyFill="1" applyBorder="1" applyAlignment="1">
      <alignment horizontal="center" vertical="center" wrapText="1"/>
    </xf>
    <xf numFmtId="0" fontId="18" fillId="5" borderId="1" xfId="5" applyFont="1" applyFill="1" applyBorder="1" applyAlignment="1">
      <alignment horizontal="center" vertical="center"/>
    </xf>
    <xf numFmtId="0" fontId="33" fillId="5" borderId="1" xfId="5" applyFont="1" applyFill="1" applyBorder="1" applyAlignment="1">
      <alignment horizontal="left" vertical="center" wrapText="1"/>
    </xf>
    <xf numFmtId="0" fontId="18" fillId="5" borderId="1" xfId="5" applyFont="1" applyFill="1" applyBorder="1" applyAlignment="1" applyProtection="1">
      <alignment horizontal="center" vertical="center"/>
      <protection locked="0"/>
    </xf>
    <xf numFmtId="0" fontId="18" fillId="5" borderId="1" xfId="5" applyFont="1" applyFill="1" applyBorder="1" applyAlignment="1" applyProtection="1">
      <alignment horizontal="justify" vertical="center" wrapText="1"/>
      <protection locked="0"/>
    </xf>
    <xf numFmtId="0" fontId="18" fillId="5" borderId="1" xfId="5" applyFont="1" applyFill="1" applyBorder="1" applyAlignment="1" applyProtection="1">
      <alignment horizontal="left" vertical="top" wrapText="1"/>
      <protection locked="0"/>
    </xf>
    <xf numFmtId="0" fontId="33" fillId="5" borderId="1" xfId="5" applyFont="1" applyFill="1" applyBorder="1" applyAlignment="1" applyProtection="1">
      <alignment horizontal="center" vertical="center" wrapText="1"/>
      <protection locked="0"/>
    </xf>
    <xf numFmtId="14" fontId="18" fillId="5" borderId="1" xfId="5" applyNumberFormat="1" applyFont="1" applyFill="1" applyBorder="1" applyAlignment="1" applyProtection="1">
      <alignment horizontal="center" vertical="center" wrapText="1"/>
      <protection locked="0"/>
    </xf>
    <xf numFmtId="0" fontId="57" fillId="0" borderId="1" xfId="5" applyFont="1" applyBorder="1" applyAlignment="1">
      <alignment horizontal="justify" vertical="top" wrapText="1"/>
    </xf>
    <xf numFmtId="0" fontId="57" fillId="0" borderId="1" xfId="5" applyFont="1" applyBorder="1" applyAlignment="1">
      <alignment horizontal="justify" vertical="top"/>
    </xf>
    <xf numFmtId="0" fontId="57" fillId="0" borderId="1" xfId="5" applyFont="1" applyBorder="1" applyAlignment="1">
      <alignment horizontal="left" vertical="top" wrapText="1"/>
    </xf>
    <xf numFmtId="0" fontId="18" fillId="0" borderId="1" xfId="5" applyFont="1" applyBorder="1" applyAlignment="1">
      <alignment horizontal="justify" vertical="top" wrapText="1"/>
    </xf>
    <xf numFmtId="0" fontId="59" fillId="0" borderId="1" xfId="5" applyFont="1" applyBorder="1" applyAlignment="1">
      <alignment horizontal="justify" vertical="top" wrapText="1"/>
    </xf>
    <xf numFmtId="0" fontId="59" fillId="0" borderId="1" xfId="5" applyFont="1" applyBorder="1" applyAlignment="1">
      <alignment horizontal="justify" vertical="top"/>
    </xf>
    <xf numFmtId="0" fontId="59" fillId="5" borderId="1" xfId="5" applyFont="1" applyFill="1" applyBorder="1" applyAlignment="1">
      <alignment horizontal="justify" vertical="top" wrapText="1"/>
    </xf>
    <xf numFmtId="0" fontId="59" fillId="0" borderId="1" xfId="5" applyFont="1" applyBorder="1" applyAlignment="1">
      <alignment horizontal="justify" vertical="top" wrapText="1"/>
    </xf>
    <xf numFmtId="0" fontId="57" fillId="0" borderId="1" xfId="5" applyFont="1" applyBorder="1" applyAlignment="1">
      <alignment horizontal="justify" vertical="top" wrapText="1"/>
    </xf>
    <xf numFmtId="0" fontId="22" fillId="5" borderId="1" xfId="5" applyFont="1" applyFill="1" applyBorder="1" applyAlignment="1">
      <alignment horizontal="justify" vertical="top" wrapText="1"/>
    </xf>
    <xf numFmtId="0" fontId="51" fillId="5" borderId="1" xfId="5" applyFill="1" applyBorder="1" applyAlignment="1">
      <alignment horizontal="left" vertical="top" wrapText="1"/>
    </xf>
    <xf numFmtId="0" fontId="18" fillId="5" borderId="1" xfId="5" applyFont="1" applyFill="1" applyBorder="1" applyAlignment="1" applyProtection="1">
      <alignment horizontal="center" vertical="center" wrapText="1"/>
      <protection locked="0"/>
    </xf>
    <xf numFmtId="0" fontId="22" fillId="0" borderId="1" xfId="5" applyFont="1" applyBorder="1" applyAlignment="1">
      <alignment horizontal="justify" vertical="top" wrapText="1"/>
    </xf>
    <xf numFmtId="0" fontId="57" fillId="5" borderId="1" xfId="5" applyFont="1" applyFill="1" applyBorder="1" applyAlignment="1">
      <alignment horizontal="justify" vertical="top" wrapText="1"/>
    </xf>
    <xf numFmtId="0" fontId="18" fillId="5" borderId="1" xfId="5" applyFont="1" applyFill="1" applyBorder="1" applyAlignment="1">
      <alignment horizontal="left" vertical="center" wrapText="1"/>
    </xf>
    <xf numFmtId="0" fontId="22" fillId="5" borderId="1" xfId="5" applyFont="1" applyFill="1" applyBorder="1" applyAlignment="1" applyProtection="1">
      <alignment horizontal="left" vertical="center"/>
      <protection locked="0"/>
    </xf>
    <xf numFmtId="0" fontId="26" fillId="7" borderId="1" xfId="5" applyFont="1" applyFill="1" applyBorder="1" applyAlignment="1">
      <alignment horizontal="center" vertical="center" wrapText="1"/>
    </xf>
    <xf numFmtId="0" fontId="59" fillId="7" borderId="1" xfId="5" applyFont="1" applyFill="1" applyBorder="1" applyAlignment="1" applyProtection="1">
      <alignment horizontal="left" vertical="center" wrapText="1"/>
      <protection locked="0"/>
    </xf>
    <xf numFmtId="0" fontId="18" fillId="5" borderId="1" xfId="5" applyFont="1" applyFill="1" applyBorder="1" applyAlignment="1" applyProtection="1">
      <alignment horizontal="center" vertical="center" wrapText="1"/>
      <protection locked="0"/>
    </xf>
    <xf numFmtId="14" fontId="18" fillId="5" borderId="1" xfId="5" applyNumberFormat="1" applyFont="1" applyFill="1" applyBorder="1" applyAlignment="1" applyProtection="1">
      <alignment horizontal="center" vertical="center" wrapText="1"/>
      <protection locked="0"/>
    </xf>
    <xf numFmtId="0" fontId="62" fillId="0" borderId="1" xfId="5" applyFont="1" applyBorder="1" applyAlignment="1">
      <alignment horizontal="justify" vertical="top"/>
    </xf>
    <xf numFmtId="0" fontId="57" fillId="0" borderId="1" xfId="5" applyFont="1" applyBorder="1" applyAlignment="1">
      <alignment horizontal="center" vertical="center"/>
    </xf>
    <xf numFmtId="0" fontId="40" fillId="0" borderId="0" xfId="5" applyFont="1" applyAlignment="1">
      <alignment horizontal="center" vertical="center"/>
    </xf>
    <xf numFmtId="0" fontId="40" fillId="0" borderId="0" xfId="5" applyFont="1" applyAlignment="1">
      <alignment horizontal="center" vertical="center" wrapText="1"/>
    </xf>
    <xf numFmtId="0" fontId="51" fillId="0" borderId="0" xfId="5" applyAlignment="1">
      <alignment horizontal="center"/>
    </xf>
    <xf numFmtId="0" fontId="4" fillId="19" borderId="1"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30" fillId="19" borderId="1" xfId="0" applyFont="1" applyFill="1" applyBorder="1" applyAlignment="1">
      <alignment horizontal="center" vertical="center"/>
    </xf>
    <xf numFmtId="0" fontId="34" fillId="9" borderId="11"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46" fillId="19" borderId="1" xfId="0" applyFont="1" applyFill="1" applyBorder="1" applyAlignment="1">
      <alignment horizontal="center" vertical="center" wrapText="1"/>
    </xf>
    <xf numFmtId="0" fontId="46" fillId="19" borderId="1" xfId="0" applyFont="1" applyFill="1" applyBorder="1" applyAlignment="1">
      <alignment horizontal="center" vertical="center"/>
    </xf>
    <xf numFmtId="0" fontId="46" fillId="19" borderId="2" xfId="0" applyFont="1" applyFill="1" applyBorder="1" applyAlignment="1">
      <alignment horizontal="center" vertical="center" wrapText="1"/>
    </xf>
    <xf numFmtId="0" fontId="46" fillId="19" borderId="2" xfId="0" applyFont="1" applyFill="1" applyBorder="1" applyAlignment="1">
      <alignment horizontal="center" vertical="center"/>
    </xf>
    <xf numFmtId="0" fontId="21" fillId="9" borderId="4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2" xfId="0" applyFont="1" applyFill="1" applyBorder="1" applyAlignment="1">
      <alignment horizontal="justify" vertical="top" wrapText="1"/>
    </xf>
    <xf numFmtId="0" fontId="21" fillId="9" borderId="2" xfId="0" applyFont="1" applyFill="1" applyBorder="1" applyAlignment="1">
      <alignment horizontal="center" vertical="center" wrapText="1"/>
    </xf>
    <xf numFmtId="0" fontId="18" fillId="9" borderId="2" xfId="0" applyFont="1" applyFill="1" applyBorder="1" applyAlignment="1">
      <alignment horizontal="justify" vertical="top" wrapText="1"/>
    </xf>
    <xf numFmtId="0" fontId="18" fillId="0" borderId="1" xfId="0" applyFont="1" applyBorder="1" applyAlignment="1">
      <alignment horizontal="justify" vertical="top" wrapText="1"/>
    </xf>
    <xf numFmtId="0" fontId="18" fillId="4" borderId="1" xfId="0" applyFont="1" applyFill="1" applyBorder="1" applyAlignment="1">
      <alignment horizontal="center" vertical="center"/>
    </xf>
    <xf numFmtId="0" fontId="18" fillId="0" borderId="1" xfId="0" applyFont="1" applyBorder="1" applyAlignment="1" applyProtection="1">
      <alignment horizontal="justify" vertical="top" wrapText="1"/>
      <protection locked="0"/>
    </xf>
    <xf numFmtId="0" fontId="5" fillId="0" borderId="1" xfId="0" applyFont="1" applyBorder="1" applyAlignment="1">
      <alignment horizontal="justify" vertical="top" wrapText="1"/>
    </xf>
    <xf numFmtId="0" fontId="21" fillId="0" borderId="1" xfId="0" applyFont="1" applyBorder="1" applyAlignment="1">
      <alignment horizontal="justify" vertical="top" wrapText="1"/>
    </xf>
    <xf numFmtId="0" fontId="18" fillId="5" borderId="1" xfId="0" applyFont="1" applyFill="1" applyBorder="1" applyAlignment="1">
      <alignment horizontal="justify" vertical="top" wrapText="1"/>
    </xf>
    <xf numFmtId="0" fontId="18" fillId="0" borderId="1" xfId="0" applyFont="1" applyBorder="1" applyAlignment="1" applyProtection="1">
      <alignment horizontal="justify" vertical="top" wrapText="1"/>
      <protection locked="0"/>
    </xf>
    <xf numFmtId="0" fontId="18" fillId="5" borderId="1" xfId="0" applyFont="1" applyFill="1" applyBorder="1" applyAlignment="1" applyProtection="1">
      <alignment horizontal="justify" vertical="top" wrapText="1"/>
      <protection locked="0"/>
    </xf>
    <xf numFmtId="0" fontId="18" fillId="0" borderId="0" xfId="0" applyFont="1" applyBorder="1" applyAlignment="1">
      <alignment horizontal="left" vertical="center" wrapText="1"/>
    </xf>
    <xf numFmtId="0" fontId="4" fillId="0" borderId="0" xfId="0" applyFont="1" applyBorder="1" applyAlignment="1">
      <alignment horizontal="justify" vertical="top"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vertical="center" wrapText="1"/>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vertical="center" wrapText="1"/>
      <protection locked="0"/>
    </xf>
    <xf numFmtId="0" fontId="18" fillId="0" borderId="64" xfId="0" applyFont="1" applyBorder="1" applyAlignment="1">
      <alignment horizontal="center" vertical="center"/>
    </xf>
    <xf numFmtId="0" fontId="18" fillId="0" borderId="9" xfId="0" applyFont="1" applyBorder="1" applyAlignment="1">
      <alignment vertical="center" wrapText="1"/>
    </xf>
    <xf numFmtId="0" fontId="18" fillId="0" borderId="8" xfId="0" applyFont="1" applyBorder="1" applyAlignment="1" applyProtection="1">
      <alignment horizontal="left" vertical="center" wrapText="1"/>
      <protection locked="0"/>
    </xf>
    <xf numFmtId="0" fontId="18" fillId="0" borderId="8" xfId="0" applyFont="1" applyBorder="1" applyAlignment="1" applyProtection="1">
      <alignment horizontal="center" vertical="center" wrapText="1"/>
      <protection locked="0"/>
    </xf>
    <xf numFmtId="0" fontId="18" fillId="0" borderId="8" xfId="0" applyFont="1" applyBorder="1" applyAlignment="1" applyProtection="1">
      <alignment vertical="center" wrapText="1"/>
      <protection locked="0"/>
    </xf>
    <xf numFmtId="0" fontId="18" fillId="0" borderId="65" xfId="0" applyFont="1" applyBorder="1" applyAlignment="1">
      <alignment horizontal="left" vertical="center" wrapText="1"/>
    </xf>
    <xf numFmtId="0" fontId="4" fillId="0" borderId="66" xfId="0" applyFont="1" applyBorder="1" applyAlignment="1">
      <alignment horizontal="justify" vertical="top" wrapText="1"/>
    </xf>
    <xf numFmtId="0" fontId="2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xf numFmtId="0" fontId="0" fillId="0" borderId="1" xfId="0" applyBorder="1" applyAlignment="1">
      <alignment horizontal="justify" vertical="top" wrapText="1"/>
    </xf>
    <xf numFmtId="0" fontId="0" fillId="0" borderId="1" xfId="0" applyFont="1" applyBorder="1" applyAlignment="1">
      <alignment horizontal="justify" vertical="top" wrapText="1"/>
    </xf>
    <xf numFmtId="0" fontId="0" fillId="0" borderId="1" xfId="0" applyFont="1" applyBorder="1" applyAlignment="1">
      <alignment horizontal="justify" vertical="top" wrapText="1"/>
    </xf>
    <xf numFmtId="0" fontId="0" fillId="5" borderId="1" xfId="0" applyFont="1" applyFill="1" applyBorder="1" applyAlignment="1">
      <alignment horizontal="justify" vertical="top" wrapText="1"/>
    </xf>
    <xf numFmtId="0" fontId="0" fillId="5" borderId="1" xfId="0" applyFill="1" applyBorder="1" applyAlignment="1">
      <alignment horizontal="justify" vertical="top" wrapText="1"/>
    </xf>
    <xf numFmtId="0" fontId="0" fillId="0" borderId="1" xfId="0" applyBorder="1" applyAlignment="1">
      <alignment horizontal="center" vertical="center" wrapText="1"/>
    </xf>
    <xf numFmtId="0" fontId="18" fillId="0" borderId="1" xfId="0" applyFont="1" applyBorder="1" applyAlignment="1">
      <alignment vertical="center" wrapText="1"/>
    </xf>
    <xf numFmtId="0" fontId="0" fillId="0" borderId="1" xfId="0" applyFont="1" applyBorder="1"/>
    <xf numFmtId="0" fontId="0" fillId="0" borderId="2" xfId="0" applyBorder="1" applyAlignment="1">
      <alignment horizontal="center" vertical="center" wrapText="1"/>
    </xf>
    <xf numFmtId="0" fontId="0" fillId="0" borderId="2" xfId="0" applyBorder="1" applyAlignment="1">
      <alignment horizontal="justify" vertical="top" wrapText="1"/>
    </xf>
    <xf numFmtId="0" fontId="0" fillId="0" borderId="1" xfId="0"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horizontal="justify" vertical="top" wrapText="1"/>
    </xf>
    <xf numFmtId="0" fontId="34" fillId="3" borderId="1" xfId="0" applyFont="1" applyFill="1" applyBorder="1" applyAlignment="1">
      <alignment horizontal="justify" vertical="top" wrapText="1"/>
    </xf>
    <xf numFmtId="0" fontId="8" fillId="0" borderId="1" xfId="0" applyFont="1" applyBorder="1" applyAlignment="1">
      <alignment horizontal="justify" vertical="center" wrapText="1"/>
    </xf>
    <xf numFmtId="0" fontId="5" fillId="0" borderId="67" xfId="0" applyFont="1" applyBorder="1" applyAlignment="1">
      <alignment horizontal="left" vertical="center" wrapText="1"/>
    </xf>
    <xf numFmtId="0" fontId="5" fillId="0" borderId="34" xfId="0" applyFont="1" applyBorder="1" applyAlignment="1">
      <alignment horizontal="center" vertical="center"/>
    </xf>
    <xf numFmtId="0" fontId="12" fillId="0" borderId="1" xfId="0" applyFont="1" applyBorder="1" applyAlignment="1" applyProtection="1">
      <alignment horizontal="justify" vertical="top"/>
      <protection locked="0"/>
    </xf>
    <xf numFmtId="0" fontId="5" fillId="0" borderId="44" xfId="0" applyFont="1" applyBorder="1" applyAlignment="1">
      <alignment horizontal="center" vertical="center"/>
    </xf>
    <xf numFmtId="0" fontId="12" fillId="0" borderId="1" xfId="0" applyFont="1" applyBorder="1" applyAlignment="1" applyProtection="1">
      <alignment horizontal="justify" vertical="top" wrapText="1"/>
      <protection locked="0"/>
    </xf>
    <xf numFmtId="0" fontId="5" fillId="0" borderId="12" xfId="0" applyFont="1" applyBorder="1" applyAlignment="1">
      <alignment horizontal="left" vertical="top" wrapText="1"/>
    </xf>
    <xf numFmtId="0" fontId="5" fillId="0" borderId="29" xfId="0" applyFont="1" applyBorder="1" applyAlignment="1">
      <alignment horizontal="center" vertical="center" wrapText="1"/>
    </xf>
    <xf numFmtId="0" fontId="34" fillId="0" borderId="1" xfId="0" applyFont="1" applyBorder="1" applyAlignment="1">
      <alignment horizontal="justify" vertical="top" wrapText="1"/>
    </xf>
    <xf numFmtId="0" fontId="5" fillId="5" borderId="1" xfId="0" applyFont="1" applyFill="1" applyBorder="1" applyAlignment="1">
      <alignment horizontal="justify" vertical="top" wrapText="1"/>
    </xf>
    <xf numFmtId="0" fontId="5" fillId="0" borderId="1" xfId="0" applyFont="1" applyBorder="1" applyAlignment="1">
      <alignment horizontal="justify" vertical="top" wrapText="1"/>
    </xf>
    <xf numFmtId="0" fontId="5" fillId="0" borderId="2" xfId="0" applyFont="1" applyBorder="1" applyAlignment="1">
      <alignment horizontal="justify" vertical="top" wrapText="1"/>
    </xf>
    <xf numFmtId="0" fontId="12" fillId="5" borderId="2" xfId="0" applyFont="1" applyFill="1" applyBorder="1" applyAlignment="1">
      <alignment vertical="top" wrapText="1"/>
    </xf>
    <xf numFmtId="0" fontId="5" fillId="0" borderId="1" xfId="0" applyFont="1" applyBorder="1" applyAlignment="1">
      <alignment horizontal="justify" vertical="top"/>
    </xf>
    <xf numFmtId="0" fontId="5" fillId="5" borderId="1" xfId="0" applyFont="1" applyFill="1" applyBorder="1" applyAlignment="1">
      <alignment horizontal="center" vertical="top" wrapText="1"/>
    </xf>
    <xf numFmtId="0" fontId="5" fillId="0" borderId="1" xfId="0" applyFont="1" applyBorder="1" applyAlignment="1">
      <alignment horizontal="justify" vertical="top"/>
    </xf>
    <xf numFmtId="0" fontId="12" fillId="5" borderId="1" xfId="0" applyFont="1" applyFill="1" applyBorder="1" applyAlignment="1">
      <alignment horizontal="justify" vertical="top"/>
    </xf>
    <xf numFmtId="0" fontId="5" fillId="0" borderId="2" xfId="0" applyFont="1" applyBorder="1" applyAlignment="1">
      <alignment horizontal="justify" vertical="top"/>
    </xf>
    <xf numFmtId="0" fontId="12" fillId="0" borderId="1" xfId="0" applyFont="1" applyBorder="1" applyAlignment="1">
      <alignment horizontal="justify" vertical="top" wrapText="1"/>
    </xf>
    <xf numFmtId="0" fontId="8" fillId="0" borderId="1" xfId="0" applyFont="1" applyBorder="1" applyAlignment="1">
      <alignment horizontal="justify" vertical="center"/>
    </xf>
    <xf numFmtId="0" fontId="5" fillId="0" borderId="68" xfId="0" applyFont="1" applyBorder="1" applyAlignment="1">
      <alignment horizontal="left" vertical="center" wrapText="1"/>
    </xf>
    <xf numFmtId="0" fontId="5" fillId="0" borderId="36" xfId="0" applyFont="1" applyBorder="1" applyAlignment="1">
      <alignment horizontal="center" vertical="center"/>
    </xf>
    <xf numFmtId="0" fontId="12" fillId="0" borderId="68" xfId="0" applyFont="1" applyBorder="1"/>
    <xf numFmtId="0" fontId="5" fillId="0" borderId="12" xfId="0" applyFont="1" applyBorder="1" applyAlignment="1">
      <alignment vertical="top" wrapText="1"/>
    </xf>
    <xf numFmtId="0" fontId="5" fillId="0" borderId="0" xfId="0" applyFont="1" applyBorder="1" applyAlignment="1">
      <alignment horizontal="center" vertical="center" wrapText="1"/>
    </xf>
    <xf numFmtId="0" fontId="33" fillId="0" borderId="1" xfId="0" applyFont="1" applyBorder="1" applyAlignment="1">
      <alignment horizontal="left" vertical="top" wrapText="1"/>
    </xf>
    <xf numFmtId="0" fontId="12" fillId="5" borderId="1" xfId="0" applyFont="1" applyFill="1" applyBorder="1" applyAlignment="1">
      <alignment horizontal="justify" vertical="top"/>
    </xf>
    <xf numFmtId="0" fontId="5" fillId="0" borderId="4" xfId="0" applyFont="1" applyBorder="1" applyAlignment="1">
      <alignment horizontal="justify" vertical="top" wrapText="1"/>
    </xf>
    <xf numFmtId="0" fontId="0" fillId="5" borderId="4" xfId="0" applyFill="1" applyBorder="1" applyAlignment="1">
      <alignment vertical="top" wrapText="1"/>
    </xf>
    <xf numFmtId="0" fontId="5" fillId="0" borderId="4" xfId="0" applyFont="1" applyBorder="1" applyAlignment="1">
      <alignment horizontal="justify" vertical="top"/>
    </xf>
    <xf numFmtId="0" fontId="5" fillId="5" borderId="1" xfId="0" applyFont="1" applyFill="1" applyBorder="1" applyAlignment="1">
      <alignment horizontal="justify" vertical="top" wrapText="1"/>
    </xf>
    <xf numFmtId="0" fontId="5" fillId="0" borderId="34"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pplyProtection="1">
      <alignment vertical="top" wrapText="1"/>
      <protection locked="0"/>
    </xf>
    <xf numFmtId="0" fontId="5" fillId="0" borderId="13" xfId="0" applyFont="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1" xfId="0" applyFont="1" applyBorder="1" applyAlignment="1">
      <alignment vertical="center"/>
    </xf>
    <xf numFmtId="0" fontId="8" fillId="20" borderId="1" xfId="0" applyFont="1" applyFill="1" applyBorder="1" applyAlignment="1">
      <alignment horizontal="center" vertical="center" wrapText="1"/>
    </xf>
    <xf numFmtId="0" fontId="5" fillId="0" borderId="32" xfId="0" applyFont="1" applyBorder="1" applyAlignment="1">
      <alignment horizontal="center" vertical="center" wrapText="1"/>
    </xf>
    <xf numFmtId="0" fontId="0" fillId="5" borderId="3" xfId="0" applyFill="1" applyBorder="1" applyAlignment="1">
      <alignment vertical="top" wrapText="1"/>
    </xf>
    <xf numFmtId="0" fontId="5" fillId="0" borderId="3" xfId="0" applyFont="1" applyBorder="1" applyAlignment="1">
      <alignment horizontal="justify" vertical="top"/>
    </xf>
    <xf numFmtId="0" fontId="5" fillId="0" borderId="11" xfId="0" applyFont="1" applyBorder="1" applyAlignment="1">
      <alignment horizontal="justify" vertical="center" wrapText="1"/>
    </xf>
    <xf numFmtId="0" fontId="12" fillId="0" borderId="1" xfId="0" applyFont="1" applyBorder="1" applyAlignment="1" applyProtection="1">
      <alignment horizontal="justify" vertical="center" wrapText="1"/>
      <protection locked="0"/>
    </xf>
    <xf numFmtId="0" fontId="5" fillId="0" borderId="6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4" xfId="0" applyBorder="1" applyAlignment="1">
      <alignment horizontal="justify" vertical="top" wrapText="1"/>
    </xf>
    <xf numFmtId="0" fontId="5" fillId="0" borderId="1" xfId="0" applyFont="1" applyBorder="1" applyAlignment="1">
      <alignment vertical="top" wrapText="1"/>
    </xf>
    <xf numFmtId="0" fontId="5" fillId="5" borderId="1" xfId="0" applyFont="1" applyFill="1" applyBorder="1" applyAlignment="1">
      <alignment vertical="top" wrapText="1"/>
    </xf>
    <xf numFmtId="0" fontId="5" fillId="0" borderId="4" xfId="0" applyFont="1" applyBorder="1" applyAlignment="1">
      <alignment horizontal="center" vertical="center"/>
    </xf>
    <xf numFmtId="0" fontId="0" fillId="0" borderId="0" xfId="0" applyBorder="1"/>
    <xf numFmtId="0" fontId="5" fillId="0" borderId="3" xfId="0" applyFont="1" applyBorder="1" applyAlignment="1">
      <alignment horizontal="center" vertical="center"/>
    </xf>
    <xf numFmtId="0" fontId="5" fillId="0" borderId="1" xfId="0" applyFont="1" applyBorder="1" applyAlignment="1" applyProtection="1">
      <alignment horizontal="justify" vertical="top" wrapText="1"/>
      <protection locked="0"/>
    </xf>
    <xf numFmtId="0" fontId="40" fillId="0" borderId="1" xfId="0" applyFont="1" applyBorder="1" applyAlignment="1">
      <alignment horizontal="center" vertical="center"/>
    </xf>
    <xf numFmtId="0" fontId="5" fillId="7" borderId="1" xfId="0" applyFont="1" applyFill="1" applyBorder="1" applyAlignment="1" applyProtection="1">
      <alignment horizontal="justify" vertical="center" wrapText="1"/>
      <protection locked="0"/>
    </xf>
    <xf numFmtId="0" fontId="5" fillId="5" borderId="1" xfId="0" applyFont="1" applyFill="1" applyBorder="1" applyAlignment="1"/>
    <xf numFmtId="0" fontId="5" fillId="0" borderId="1" xfId="0" applyFont="1" applyBorder="1" applyAlignment="1"/>
    <xf numFmtId="0" fontId="4" fillId="19" borderId="2" xfId="5" applyFont="1" applyFill="1" applyBorder="1" applyAlignment="1">
      <alignment horizontal="center" vertical="center" wrapText="1"/>
    </xf>
    <xf numFmtId="0" fontId="11" fillId="19" borderId="2" xfId="5" applyFont="1" applyFill="1" applyBorder="1" applyAlignment="1">
      <alignment horizontal="center" vertical="center"/>
    </xf>
    <xf numFmtId="0" fontId="4" fillId="12" borderId="1" xfId="5" applyFont="1" applyFill="1" applyBorder="1" applyAlignment="1">
      <alignment horizontal="center" vertical="center"/>
    </xf>
    <xf numFmtId="0" fontId="4" fillId="12" borderId="0" xfId="5" applyFont="1" applyFill="1" applyAlignment="1">
      <alignment horizontal="center" vertical="center"/>
    </xf>
    <xf numFmtId="0" fontId="5" fillId="12" borderId="1" xfId="5" applyFont="1" applyFill="1" applyBorder="1" applyAlignment="1">
      <alignment horizontal="center" vertical="center"/>
    </xf>
    <xf numFmtId="0" fontId="51" fillId="0" borderId="3" xfId="5" applyBorder="1" applyAlignment="1">
      <alignment horizontal="center" vertical="center" wrapText="1"/>
    </xf>
    <xf numFmtId="0" fontId="51" fillId="0" borderId="3" xfId="5" applyBorder="1" applyAlignment="1">
      <alignment horizontal="center" vertical="center"/>
    </xf>
    <xf numFmtId="0" fontId="4" fillId="12" borderId="1" xfId="5" applyFont="1" applyFill="1" applyBorder="1" applyAlignment="1">
      <alignment horizontal="center" vertical="center"/>
    </xf>
    <xf numFmtId="0" fontId="4" fillId="12" borderId="1" xfId="5" applyFont="1" applyFill="1" applyBorder="1" applyAlignment="1">
      <alignment horizontal="center" vertical="center" wrapText="1"/>
    </xf>
    <xf numFmtId="0" fontId="4" fillId="12" borderId="1" xfId="5" applyFont="1" applyFill="1" applyBorder="1" applyAlignment="1">
      <alignment horizontal="justify" vertical="top" wrapText="1"/>
    </xf>
    <xf numFmtId="0" fontId="4" fillId="12" borderId="10" xfId="5" applyFont="1" applyFill="1" applyBorder="1" applyAlignment="1">
      <alignment horizontal="justify" vertical="top"/>
    </xf>
    <xf numFmtId="0" fontId="4" fillId="5" borderId="19" xfId="5" applyFont="1" applyFill="1" applyBorder="1" applyAlignment="1">
      <alignment horizontal="center" vertical="center" wrapText="1"/>
    </xf>
    <xf numFmtId="0" fontId="4" fillId="0" borderId="70" xfId="5" applyFont="1" applyBorder="1" applyAlignment="1">
      <alignment horizontal="left" vertical="center" wrapText="1"/>
    </xf>
    <xf numFmtId="0" fontId="5" fillId="0" borderId="70" xfId="5" applyFont="1" applyBorder="1" applyAlignment="1">
      <alignment horizontal="center" vertical="center"/>
    </xf>
    <xf numFmtId="0" fontId="5" fillId="0" borderId="19" xfId="5" applyFont="1" applyBorder="1" applyAlignment="1">
      <alignment horizontal="left" vertical="center" wrapText="1"/>
    </xf>
    <xf numFmtId="0" fontId="5" fillId="0" borderId="70" xfId="5" applyFont="1" applyBorder="1" applyAlignment="1">
      <alignment horizontal="center" vertical="center" wrapText="1"/>
    </xf>
    <xf numFmtId="0" fontId="5" fillId="0" borderId="70" xfId="5" applyFont="1" applyBorder="1" applyAlignment="1" applyProtection="1">
      <alignment horizontal="center" vertical="center"/>
      <protection locked="0"/>
    </xf>
    <xf numFmtId="0" fontId="5" fillId="0" borderId="40" xfId="5" applyFont="1" applyBorder="1" applyAlignment="1" applyProtection="1">
      <alignment horizontal="center" vertical="center"/>
      <protection locked="0"/>
    </xf>
    <xf numFmtId="0" fontId="12" fillId="0" borderId="10" xfId="5" applyFont="1" applyBorder="1" applyAlignment="1" applyProtection="1">
      <alignment horizontal="justify" vertical="top" wrapText="1"/>
      <protection locked="0"/>
    </xf>
    <xf numFmtId="0" fontId="12" fillId="0" borderId="23" xfId="5" applyFont="1" applyFill="1" applyBorder="1" applyAlignment="1" applyProtection="1">
      <alignment horizontal="center" vertical="center" wrapText="1"/>
      <protection locked="0"/>
    </xf>
    <xf numFmtId="0" fontId="12" fillId="0" borderId="26" xfId="5" applyFont="1" applyBorder="1" applyAlignment="1">
      <alignment horizontal="justify" vertical="top" wrapText="1"/>
    </xf>
    <xf numFmtId="0" fontId="12" fillId="0" borderId="71" xfId="5" applyFont="1" applyFill="1" applyBorder="1" applyAlignment="1">
      <alignment horizontal="center" vertical="center" wrapText="1"/>
    </xf>
    <xf numFmtId="0" fontId="12" fillId="0" borderId="2" xfId="5" applyFont="1" applyBorder="1" applyAlignment="1">
      <alignment horizontal="justify" vertical="top" wrapText="1"/>
    </xf>
    <xf numFmtId="0" fontId="40" fillId="0" borderId="2" xfId="5" applyFont="1" applyBorder="1" applyAlignment="1">
      <alignment horizontal="justify" vertical="top"/>
    </xf>
    <xf numFmtId="0" fontId="40" fillId="0" borderId="1" xfId="5" applyFont="1" applyBorder="1" applyAlignment="1">
      <alignment horizontal="justify" vertical="top"/>
    </xf>
    <xf numFmtId="0" fontId="40" fillId="0" borderId="1" xfId="5" applyFont="1" applyBorder="1" applyAlignment="1">
      <alignment horizontal="justify" vertical="top" wrapText="1"/>
    </xf>
    <xf numFmtId="0" fontId="40" fillId="5" borderId="2" xfId="5" applyFont="1" applyFill="1" applyBorder="1" applyAlignment="1">
      <alignment horizontal="justify" vertical="top" wrapText="1"/>
    </xf>
    <xf numFmtId="0" fontId="33" fillId="5" borderId="1" xfId="5" applyFont="1" applyFill="1" applyBorder="1" applyAlignment="1">
      <alignment horizontal="justify" vertical="top" wrapText="1"/>
    </xf>
    <xf numFmtId="0" fontId="40" fillId="5" borderId="1" xfId="5" applyFont="1" applyFill="1" applyBorder="1" applyAlignment="1">
      <alignment horizontal="justify" vertical="top" wrapText="1"/>
    </xf>
    <xf numFmtId="0" fontId="5" fillId="0" borderId="38" xfId="5" applyFont="1" applyBorder="1" applyAlignment="1">
      <alignment horizontal="justify" vertical="center" wrapText="1"/>
    </xf>
    <xf numFmtId="0" fontId="5" fillId="5" borderId="19" xfId="5" applyFont="1" applyFill="1" applyBorder="1" applyAlignment="1">
      <alignment horizontal="left" vertical="center" wrapText="1"/>
    </xf>
    <xf numFmtId="0" fontId="4" fillId="0" borderId="72" xfId="5" applyFont="1" applyBorder="1" applyAlignment="1">
      <alignment horizontal="left" vertical="center" wrapText="1"/>
    </xf>
    <xf numFmtId="0" fontId="5" fillId="0" borderId="72" xfId="5" applyFont="1" applyBorder="1" applyAlignment="1">
      <alignment horizontal="center" vertical="center"/>
    </xf>
    <xf numFmtId="0" fontId="5" fillId="0" borderId="70" xfId="5" applyFont="1" applyBorder="1" applyAlignment="1">
      <alignment horizontal="left" vertical="center" wrapText="1"/>
    </xf>
    <xf numFmtId="0" fontId="5" fillId="0" borderId="72" xfId="5" applyFont="1" applyBorder="1" applyAlignment="1">
      <alignment horizontal="center" vertical="center" wrapText="1"/>
    </xf>
    <xf numFmtId="0" fontId="5" fillId="0" borderId="72" xfId="5" applyFont="1" applyBorder="1" applyAlignment="1" applyProtection="1">
      <alignment horizontal="center" vertical="center"/>
      <protection locked="0"/>
    </xf>
    <xf numFmtId="0" fontId="51" fillId="0" borderId="10" xfId="5" applyBorder="1" applyAlignment="1">
      <alignment horizontal="justify" vertical="top" wrapText="1"/>
    </xf>
    <xf numFmtId="0" fontId="12" fillId="0" borderId="22" xfId="5" applyFont="1" applyFill="1" applyBorder="1" applyAlignment="1" applyProtection="1">
      <alignment horizontal="center" vertical="center" wrapText="1"/>
      <protection locked="0"/>
    </xf>
    <xf numFmtId="0" fontId="51" fillId="0" borderId="14" xfId="5" applyBorder="1" applyAlignment="1">
      <alignment horizontal="justify" vertical="top" wrapText="1"/>
    </xf>
    <xf numFmtId="0" fontId="12" fillId="0" borderId="40" xfId="5" applyFont="1" applyFill="1" applyBorder="1" applyAlignment="1">
      <alignment horizontal="center" vertical="center" wrapText="1"/>
    </xf>
    <xf numFmtId="0" fontId="51" fillId="0" borderId="4" xfId="5" applyBorder="1" applyAlignment="1">
      <alignment horizontal="justify" vertical="top" wrapText="1"/>
    </xf>
    <xf numFmtId="0" fontId="51" fillId="0" borderId="3" xfId="5" applyBorder="1" applyAlignment="1">
      <alignment horizontal="justify" vertical="top"/>
    </xf>
    <xf numFmtId="0" fontId="1" fillId="0" borderId="1" xfId="5" applyFont="1" applyBorder="1" applyAlignment="1">
      <alignment horizontal="justify" vertical="top"/>
    </xf>
    <xf numFmtId="0" fontId="51" fillId="0" borderId="1" xfId="5" applyBorder="1" applyAlignment="1">
      <alignment horizontal="justify" vertical="top" wrapText="1"/>
    </xf>
    <xf numFmtId="0" fontId="51" fillId="5" borderId="4" xfId="5" applyFill="1" applyBorder="1" applyAlignment="1">
      <alignment horizontal="justify" vertical="top" wrapText="1"/>
    </xf>
    <xf numFmtId="0" fontId="51" fillId="5" borderId="1" xfId="5" applyFill="1" applyBorder="1" applyAlignment="1">
      <alignment horizontal="justify" vertical="top" wrapText="1"/>
    </xf>
    <xf numFmtId="0" fontId="51" fillId="0" borderId="1" xfId="5" applyBorder="1" applyAlignment="1">
      <alignment horizontal="justify" vertical="top"/>
    </xf>
    <xf numFmtId="0" fontId="5" fillId="0" borderId="40" xfId="5" applyFont="1" applyBorder="1" applyAlignment="1">
      <alignment horizontal="justify" vertical="center" wrapText="1"/>
    </xf>
    <xf numFmtId="0" fontId="5" fillId="5" borderId="70" xfId="5" applyFont="1" applyFill="1" applyBorder="1" applyAlignment="1">
      <alignment horizontal="left" vertical="center" wrapText="1"/>
    </xf>
    <xf numFmtId="0" fontId="4" fillId="0" borderId="18" xfId="5" applyFont="1" applyBorder="1" applyAlignment="1">
      <alignment horizontal="left" vertical="center" wrapText="1"/>
    </xf>
    <xf numFmtId="0" fontId="5" fillId="0" borderId="18" xfId="5" applyFont="1" applyBorder="1" applyAlignment="1">
      <alignment horizontal="center" vertical="center"/>
    </xf>
    <xf numFmtId="0" fontId="5" fillId="0" borderId="72" xfId="5" applyFont="1" applyBorder="1" applyAlignment="1">
      <alignment horizontal="left" vertical="center" wrapText="1"/>
    </xf>
    <xf numFmtId="0" fontId="5" fillId="0" borderId="18" xfId="5" applyFont="1" applyBorder="1" applyAlignment="1">
      <alignment horizontal="center" vertical="center" wrapText="1"/>
    </xf>
    <xf numFmtId="0" fontId="5" fillId="0" borderId="18" xfId="5" applyFont="1" applyBorder="1" applyAlignment="1" applyProtection="1">
      <alignment horizontal="center" vertical="center"/>
      <protection locked="0"/>
    </xf>
    <xf numFmtId="0" fontId="5" fillId="0" borderId="41" xfId="5" applyFont="1" applyBorder="1" applyAlignment="1" applyProtection="1">
      <alignment horizontal="center" vertical="center"/>
      <protection locked="0"/>
    </xf>
    <xf numFmtId="0" fontId="12" fillId="0" borderId="10" xfId="5" applyFont="1" applyBorder="1" applyAlignment="1" applyProtection="1">
      <alignment horizontal="left" vertical="center" wrapText="1"/>
      <protection locked="0"/>
    </xf>
    <xf numFmtId="0" fontId="12" fillId="0" borderId="22" xfId="5" applyFont="1" applyFill="1" applyBorder="1" applyAlignment="1" applyProtection="1">
      <alignment vertical="center" wrapText="1"/>
      <protection locked="0"/>
    </xf>
    <xf numFmtId="0" fontId="12" fillId="0" borderId="73" xfId="5" applyFont="1" applyFill="1" applyBorder="1" applyAlignment="1">
      <alignment horizontal="center" vertical="center" wrapText="1"/>
    </xf>
    <xf numFmtId="0" fontId="51" fillId="0" borderId="40" xfId="5" applyBorder="1" applyAlignment="1">
      <alignment horizontal="justify" vertical="center"/>
    </xf>
    <xf numFmtId="0" fontId="5" fillId="5" borderId="19" xfId="5" applyFont="1" applyFill="1" applyBorder="1" applyAlignment="1">
      <alignment horizontal="left" vertical="center" wrapText="1"/>
    </xf>
    <xf numFmtId="0" fontId="4" fillId="0" borderId="74" xfId="5" applyFont="1" applyBorder="1" applyAlignment="1">
      <alignment horizontal="left" vertical="center" wrapText="1"/>
    </xf>
    <xf numFmtId="0" fontId="5" fillId="0" borderId="74" xfId="5" applyFont="1" applyBorder="1" applyAlignment="1">
      <alignment horizontal="center" vertical="center"/>
    </xf>
    <xf numFmtId="0" fontId="62" fillId="0" borderId="74" xfId="5" applyFont="1" applyBorder="1" applyAlignment="1" applyProtection="1">
      <alignment horizontal="left" vertical="center"/>
      <protection locked="0"/>
    </xf>
    <xf numFmtId="0" fontId="5" fillId="0" borderId="74" xfId="5" applyFont="1" applyBorder="1" applyAlignment="1">
      <alignment horizontal="center" vertical="center" wrapText="1"/>
    </xf>
    <xf numFmtId="0" fontId="5" fillId="0" borderId="74" xfId="5" applyFont="1" applyBorder="1" applyAlignment="1" applyProtection="1">
      <alignment horizontal="center" vertical="center"/>
      <protection locked="0"/>
    </xf>
    <xf numFmtId="0" fontId="4" fillId="0" borderId="74" xfId="5" applyFont="1" applyBorder="1" applyAlignment="1">
      <alignment horizontal="center" vertical="center" wrapText="1"/>
    </xf>
    <xf numFmtId="0" fontId="12" fillId="0" borderId="38" xfId="5" applyFont="1" applyBorder="1" applyAlignment="1">
      <alignment horizontal="justify" vertical="top" wrapText="1"/>
    </xf>
    <xf numFmtId="0" fontId="12" fillId="0" borderId="22" xfId="5" applyFont="1" applyFill="1" applyBorder="1" applyAlignment="1">
      <alignment horizontal="center" vertical="center" wrapText="1"/>
    </xf>
    <xf numFmtId="0" fontId="51" fillId="0" borderId="75" xfId="5" applyBorder="1" applyAlignment="1">
      <alignment horizontal="justify" vertical="top" wrapText="1"/>
    </xf>
    <xf numFmtId="0" fontId="12" fillId="0" borderId="76" xfId="5" applyFont="1" applyFill="1" applyBorder="1" applyAlignment="1" applyProtection="1">
      <alignment horizontal="center" vertical="center" wrapText="1"/>
      <protection locked="0"/>
    </xf>
    <xf numFmtId="0" fontId="51" fillId="0" borderId="3" xfId="5" applyBorder="1" applyAlignment="1">
      <alignment horizontal="justify" vertical="top" wrapText="1"/>
    </xf>
    <xf numFmtId="0" fontId="40" fillId="0" borderId="1" xfId="5" applyFont="1" applyBorder="1" applyAlignment="1">
      <alignment horizontal="justify" vertical="top" wrapText="1"/>
    </xf>
    <xf numFmtId="0" fontId="51" fillId="0" borderId="76" xfId="5" applyBorder="1" applyAlignment="1">
      <alignment horizontal="justify" vertical="center"/>
    </xf>
    <xf numFmtId="0" fontId="5" fillId="5" borderId="1" xfId="5" applyFont="1" applyFill="1" applyBorder="1" applyAlignment="1">
      <alignment horizontal="left" vertical="center" wrapText="1"/>
    </xf>
    <xf numFmtId="0" fontId="4" fillId="0" borderId="77" xfId="5" applyFont="1" applyBorder="1" applyAlignment="1">
      <alignment horizontal="left" vertical="center" wrapText="1"/>
    </xf>
    <xf numFmtId="0" fontId="5" fillId="0" borderId="77" xfId="5" applyFont="1" applyBorder="1" applyAlignment="1">
      <alignment horizontal="center" vertical="center"/>
    </xf>
    <xf numFmtId="0" fontId="5" fillId="0" borderId="77" xfId="5" applyFont="1" applyBorder="1" applyAlignment="1">
      <alignment horizontal="left" vertical="center" wrapText="1"/>
    </xf>
    <xf numFmtId="0" fontId="5" fillId="0" borderId="77" xfId="5" applyFont="1" applyBorder="1" applyAlignment="1" applyProtection="1">
      <alignment horizontal="center" vertical="center"/>
      <protection locked="0"/>
    </xf>
    <xf numFmtId="0" fontId="5" fillId="0" borderId="78" xfId="5" applyFont="1" applyBorder="1" applyAlignment="1" applyProtection="1">
      <alignment horizontal="center" vertical="center"/>
      <protection locked="0"/>
    </xf>
    <xf numFmtId="0" fontId="12" fillId="0" borderId="1" xfId="5" applyFont="1" applyBorder="1" applyAlignment="1" applyProtection="1">
      <alignment horizontal="left" vertical="center" wrapText="1"/>
      <protection locked="0"/>
    </xf>
    <xf numFmtId="0" fontId="12" fillId="0" borderId="79" xfId="5" applyFont="1" applyBorder="1" applyAlignment="1" applyProtection="1">
      <alignment vertical="center" wrapText="1"/>
      <protection locked="0"/>
    </xf>
    <xf numFmtId="0" fontId="12" fillId="0" borderId="77" xfId="5" applyFont="1" applyBorder="1" applyAlignment="1">
      <alignment horizontal="center" vertical="center" wrapText="1"/>
    </xf>
    <xf numFmtId="0" fontId="12" fillId="0" borderId="79" xfId="5" applyFont="1" applyBorder="1" applyAlignment="1">
      <alignment horizontal="center" vertical="center" wrapText="1"/>
    </xf>
    <xf numFmtId="0" fontId="12" fillId="0" borderId="23" xfId="5" applyFont="1" applyBorder="1" applyAlignment="1">
      <alignment horizontal="left" vertical="center" wrapText="1"/>
    </xf>
    <xf numFmtId="0" fontId="5" fillId="0" borderId="23" xfId="5" applyFont="1" applyBorder="1" applyAlignment="1">
      <alignment horizontal="left" vertical="center" wrapText="1"/>
    </xf>
    <xf numFmtId="0" fontId="5" fillId="5" borderId="70" xfId="5" applyFont="1" applyFill="1" applyBorder="1" applyAlignment="1">
      <alignment horizontal="left" vertical="center" wrapText="1"/>
    </xf>
    <xf numFmtId="0" fontId="5" fillId="0" borderId="80" xfId="5" applyFont="1" applyBorder="1" applyAlignment="1" applyProtection="1">
      <alignment horizontal="center" vertical="center"/>
      <protection locked="0"/>
    </xf>
    <xf numFmtId="0" fontId="12" fillId="0" borderId="19" xfId="5" applyFont="1" applyBorder="1" applyAlignment="1" applyProtection="1">
      <alignment vertical="center" wrapText="1"/>
      <protection locked="0"/>
    </xf>
    <xf numFmtId="0" fontId="12" fillId="0" borderId="72" xfId="5" applyFont="1" applyBorder="1" applyAlignment="1">
      <alignment horizontal="center" vertical="center" wrapText="1"/>
    </xf>
    <xf numFmtId="0" fontId="12" fillId="0" borderId="70" xfId="5" applyFont="1" applyBorder="1" applyAlignment="1">
      <alignment horizontal="left" vertical="center" wrapText="1"/>
    </xf>
    <xf numFmtId="0" fontId="1" fillId="0" borderId="1" xfId="5" applyFont="1" applyBorder="1" applyAlignment="1">
      <alignment horizontal="justify" vertical="top" wrapText="1"/>
    </xf>
    <xf numFmtId="0" fontId="51" fillId="0" borderId="19" xfId="5" applyBorder="1" applyAlignment="1">
      <alignment horizontal="left" vertical="center"/>
    </xf>
    <xf numFmtId="0" fontId="5" fillId="5" borderId="72" xfId="5" applyFont="1" applyFill="1" applyBorder="1" applyAlignment="1">
      <alignment horizontal="left" vertical="center" wrapText="1"/>
    </xf>
    <xf numFmtId="0" fontId="4" fillId="5" borderId="22" xfId="5" applyFont="1" applyFill="1" applyBorder="1" applyAlignment="1">
      <alignment horizontal="center" vertical="center" wrapText="1"/>
    </xf>
    <xf numFmtId="0" fontId="12" fillId="0" borderId="74" xfId="5" applyFont="1" applyBorder="1" applyAlignment="1">
      <alignment horizontal="left" vertical="center" wrapText="1"/>
    </xf>
    <xf numFmtId="0" fontId="12" fillId="0" borderId="74" xfId="5" applyFont="1" applyBorder="1" applyAlignment="1">
      <alignment horizontal="center" vertical="center" wrapText="1"/>
    </xf>
    <xf numFmtId="0" fontId="12" fillId="0" borderId="76" xfId="5" applyFont="1" applyBorder="1" applyAlignment="1" applyProtection="1">
      <alignment horizontal="center" vertical="center" wrapText="1"/>
      <protection locked="0"/>
    </xf>
    <xf numFmtId="0" fontId="12" fillId="0" borderId="74" xfId="5" applyFont="1" applyBorder="1" applyAlignment="1">
      <alignment vertical="center"/>
    </xf>
    <xf numFmtId="0" fontId="51" fillId="0" borderId="22" xfId="5" applyBorder="1" applyAlignment="1">
      <alignment horizontal="left" vertical="center"/>
    </xf>
    <xf numFmtId="0" fontId="62" fillId="5" borderId="74" xfId="5" applyFont="1" applyFill="1" applyBorder="1" applyAlignment="1" applyProtection="1">
      <alignment horizontal="left" vertical="center"/>
      <protection locked="0"/>
    </xf>
    <xf numFmtId="0" fontId="46" fillId="19" borderId="2" xfId="5" applyFont="1" applyFill="1" applyBorder="1" applyAlignment="1">
      <alignment horizontal="center" vertical="center"/>
    </xf>
    <xf numFmtId="0" fontId="67" fillId="12" borderId="11" xfId="5" applyFont="1" applyFill="1" applyBorder="1" applyAlignment="1">
      <alignment horizontal="center" vertical="center"/>
    </xf>
    <xf numFmtId="0" fontId="67" fillId="12" borderId="1" xfId="5" applyFont="1" applyFill="1" applyBorder="1" applyAlignment="1">
      <alignment horizontal="center" vertical="center"/>
    </xf>
    <xf numFmtId="0" fontId="67" fillId="12" borderId="0" xfId="5" applyFont="1" applyFill="1" applyAlignment="1">
      <alignment horizontal="center" vertical="center"/>
    </xf>
    <xf numFmtId="0" fontId="68" fillId="12" borderId="1" xfId="5" applyFont="1" applyFill="1" applyBorder="1" applyAlignment="1">
      <alignment horizontal="center" vertical="center"/>
    </xf>
    <xf numFmtId="0" fontId="22" fillId="12" borderId="1" xfId="5" applyFont="1" applyFill="1" applyBorder="1" applyAlignment="1">
      <alignment horizontal="center" vertical="center"/>
    </xf>
    <xf numFmtId="0" fontId="68" fillId="12" borderId="0" xfId="5" applyFont="1" applyFill="1" applyAlignment="1">
      <alignment horizontal="center" vertical="center"/>
    </xf>
    <xf numFmtId="0" fontId="46" fillId="19" borderId="3" xfId="5" applyFont="1" applyFill="1" applyBorder="1" applyAlignment="1">
      <alignment horizontal="center" vertical="center"/>
    </xf>
    <xf numFmtId="0" fontId="4" fillId="12" borderId="11" xfId="5" applyFont="1" applyFill="1" applyBorder="1" applyAlignment="1">
      <alignment horizontal="justify" vertical="top"/>
    </xf>
    <xf numFmtId="0" fontId="21" fillId="12" borderId="1" xfId="5" applyFont="1" applyFill="1" applyBorder="1" applyAlignment="1">
      <alignment horizontal="justify" vertical="top" wrapText="1"/>
    </xf>
    <xf numFmtId="0" fontId="34" fillId="12" borderId="1" xfId="5" applyFont="1" applyFill="1" applyBorder="1" applyAlignment="1">
      <alignment horizontal="justify" vertical="top" wrapText="1"/>
    </xf>
    <xf numFmtId="0" fontId="21" fillId="12" borderId="10" xfId="5" applyFont="1" applyFill="1" applyBorder="1" applyAlignment="1">
      <alignment horizontal="justify" vertical="top"/>
    </xf>
    <xf numFmtId="0" fontId="21" fillId="12" borderId="1" xfId="5" applyFont="1" applyFill="1" applyBorder="1" applyAlignment="1">
      <alignment horizontal="center" vertical="center"/>
    </xf>
    <xf numFmtId="0" fontId="21" fillId="12" borderId="1" xfId="5" applyFont="1" applyFill="1" applyBorder="1" applyAlignment="1">
      <alignment horizontal="center" vertical="center" wrapText="1"/>
    </xf>
    <xf numFmtId="0" fontId="18" fillId="5" borderId="1" xfId="5" applyFont="1" applyFill="1" applyBorder="1" applyAlignment="1">
      <alignment horizontal="center" vertical="center" wrapText="1"/>
    </xf>
    <xf numFmtId="0" fontId="18" fillId="0" borderId="1" xfId="5" applyFont="1" applyBorder="1" applyAlignment="1">
      <alignment horizontal="center" vertical="center"/>
    </xf>
    <xf numFmtId="0" fontId="18" fillId="0" borderId="1" xfId="5" applyFont="1" applyBorder="1" applyAlignment="1" applyProtection="1">
      <alignment horizontal="center" vertical="center"/>
      <protection locked="0"/>
    </xf>
    <xf numFmtId="0" fontId="18" fillId="0" borderId="1" xfId="5" applyFont="1" applyBorder="1" applyAlignment="1">
      <alignment horizontal="center" vertical="center" wrapText="1"/>
    </xf>
    <xf numFmtId="0" fontId="18" fillId="0" borderId="1" xfId="5" applyFont="1" applyBorder="1" applyAlignment="1" applyProtection="1">
      <alignment horizontal="center" vertical="center" wrapText="1"/>
      <protection locked="0"/>
    </xf>
    <xf numFmtId="0" fontId="29" fillId="5" borderId="1" xfId="5" applyFont="1" applyFill="1" applyBorder="1" applyAlignment="1" applyProtection="1">
      <alignment horizontal="center" vertical="center" wrapText="1"/>
      <protection locked="0"/>
    </xf>
    <xf numFmtId="0" fontId="18" fillId="5" borderId="81" xfId="5" applyFont="1" applyFill="1" applyBorder="1" applyAlignment="1">
      <alignment horizontal="center" vertical="center" wrapText="1"/>
    </xf>
    <xf numFmtId="0" fontId="21" fillId="5" borderId="1" xfId="5" applyFont="1" applyFill="1" applyBorder="1" applyAlignment="1">
      <alignment horizontal="justify" vertical="top"/>
    </xf>
    <xf numFmtId="0" fontId="34" fillId="5" borderId="1" xfId="5" applyFont="1" applyFill="1" applyBorder="1" applyAlignment="1">
      <alignment horizontal="justify" vertical="top" wrapText="1"/>
    </xf>
    <xf numFmtId="0" fontId="33" fillId="5" borderId="1" xfId="5" applyFont="1" applyFill="1" applyBorder="1" applyAlignment="1">
      <alignment horizontal="left" vertical="top" wrapText="1"/>
    </xf>
    <xf numFmtId="0" fontId="18" fillId="5" borderId="1" xfId="5" applyFont="1" applyFill="1" applyBorder="1" applyAlignment="1">
      <alignment horizontal="justify" vertical="top" wrapText="1"/>
    </xf>
    <xf numFmtId="0" fontId="5" fillId="0" borderId="1" xfId="5" applyFont="1" applyBorder="1" applyAlignment="1">
      <alignment horizontal="justify" vertical="top" wrapText="1"/>
    </xf>
    <xf numFmtId="0" fontId="5" fillId="0" borderId="1" xfId="5" applyFont="1" applyBorder="1" applyAlignment="1">
      <alignment horizontal="center" vertical="top" wrapText="1"/>
    </xf>
    <xf numFmtId="0" fontId="1" fillId="0" borderId="1" xfId="5" applyFont="1" applyBorder="1" applyAlignment="1">
      <alignment horizontal="justify" vertical="top"/>
    </xf>
    <xf numFmtId="0" fontId="1" fillId="5" borderId="1" xfId="5" applyFont="1" applyFill="1" applyBorder="1" applyAlignment="1">
      <alignment horizontal="justify" vertical="top"/>
    </xf>
    <xf numFmtId="0" fontId="5" fillId="5" borderId="2" xfId="5" applyFont="1" applyFill="1" applyBorder="1" applyAlignment="1">
      <alignment horizontal="justify" vertical="top" wrapText="1"/>
    </xf>
    <xf numFmtId="0" fontId="29" fillId="5" borderId="1" xfId="5" applyFont="1" applyFill="1" applyBorder="1" applyAlignment="1">
      <alignment horizontal="center" vertical="center" wrapText="1"/>
    </xf>
    <xf numFmtId="0" fontId="18" fillId="5" borderId="1" xfId="5" applyFont="1" applyFill="1" applyBorder="1" applyAlignment="1">
      <alignment horizontal="justify" vertical="top" wrapText="1"/>
    </xf>
    <xf numFmtId="0" fontId="1" fillId="5" borderId="1" xfId="5" applyFont="1" applyFill="1" applyBorder="1" applyAlignment="1">
      <alignment horizontal="justify" vertical="top" wrapText="1"/>
    </xf>
    <xf numFmtId="0" fontId="1" fillId="5" borderId="1" xfId="5" applyFont="1" applyFill="1" applyBorder="1" applyAlignment="1">
      <alignment horizontal="left" vertical="top" wrapText="1"/>
    </xf>
    <xf numFmtId="0" fontId="62" fillId="0" borderId="1" xfId="5" applyFont="1" applyBorder="1" applyAlignment="1">
      <alignment horizontal="justify" vertical="top" wrapText="1"/>
    </xf>
    <xf numFmtId="0" fontId="62" fillId="0" borderId="1" xfId="5" applyFont="1" applyBorder="1" applyAlignment="1">
      <alignment horizontal="center" vertical="top" wrapText="1"/>
    </xf>
    <xf numFmtId="0" fontId="5" fillId="5" borderId="4" xfId="5" applyFont="1" applyFill="1" applyBorder="1" applyAlignment="1">
      <alignment horizontal="justify" vertical="top" wrapText="1"/>
    </xf>
    <xf numFmtId="0" fontId="18" fillId="5" borderId="1" xfId="5" applyFont="1" applyFill="1" applyBorder="1" applyAlignment="1">
      <alignment horizontal="center" vertical="center"/>
    </xf>
    <xf numFmtId="0" fontId="5" fillId="5" borderId="3" xfId="5" applyFont="1" applyFill="1" applyBorder="1" applyAlignment="1">
      <alignment horizontal="justify" vertical="top" wrapText="1"/>
    </xf>
    <xf numFmtId="0" fontId="18" fillId="5" borderId="83" xfId="5" applyFont="1" applyFill="1" applyBorder="1" applyAlignment="1">
      <alignment horizontal="center" vertical="center" wrapText="1"/>
    </xf>
    <xf numFmtId="0" fontId="18" fillId="5" borderId="83" xfId="5" applyFont="1" applyFill="1" applyBorder="1" applyAlignment="1">
      <alignment horizontal="center" vertical="center"/>
    </xf>
    <xf numFmtId="0" fontId="18" fillId="5" borderId="83" xfId="5" applyFont="1" applyFill="1" applyBorder="1" applyAlignment="1">
      <alignment horizontal="center" vertical="center" wrapText="1"/>
    </xf>
    <xf numFmtId="0" fontId="18" fillId="0" borderId="83" xfId="5" applyFont="1" applyBorder="1" applyAlignment="1">
      <alignment horizontal="center" vertical="center"/>
    </xf>
    <xf numFmtId="0" fontId="18" fillId="0" borderId="83" xfId="5" applyFont="1" applyBorder="1" applyAlignment="1" applyProtection="1">
      <alignment horizontal="center" vertical="center"/>
      <protection locked="0"/>
    </xf>
    <xf numFmtId="0" fontId="18" fillId="0" borderId="83" xfId="5" applyFont="1" applyBorder="1" applyAlignment="1">
      <alignment horizontal="center" vertical="center" wrapText="1"/>
    </xf>
    <xf numFmtId="0" fontId="26" fillId="7" borderId="83" xfId="5" applyFont="1" applyFill="1" applyBorder="1" applyAlignment="1">
      <alignment horizontal="center" vertical="center" wrapText="1"/>
    </xf>
    <xf numFmtId="0" fontId="29" fillId="21" borderId="83" xfId="5" applyFont="1" applyFill="1" applyBorder="1" applyAlignment="1">
      <alignment horizontal="center" vertical="center" wrapText="1"/>
    </xf>
    <xf numFmtId="0" fontId="18" fillId="5" borderId="83" xfId="5" applyFont="1" applyFill="1" applyBorder="1" applyAlignment="1" applyProtection="1">
      <alignment horizontal="center" vertical="center" wrapText="1"/>
      <protection locked="0"/>
    </xf>
    <xf numFmtId="0" fontId="18" fillId="5" borderId="84" xfId="5" applyFont="1" applyFill="1" applyBorder="1" applyAlignment="1">
      <alignment horizontal="center" vertical="center" wrapText="1"/>
    </xf>
    <xf numFmtId="0" fontId="21" fillId="0" borderId="1" xfId="5" applyFont="1" applyBorder="1" applyAlignment="1">
      <alignment horizontal="justify" vertical="top" wrapText="1"/>
    </xf>
    <xf numFmtId="0" fontId="51" fillId="0" borderId="1" xfId="5" applyBorder="1"/>
    <xf numFmtId="0" fontId="51" fillId="0" borderId="1" xfId="5" applyBorder="1" applyAlignment="1">
      <alignment horizontal="justify" vertical="top" wrapText="1"/>
    </xf>
    <xf numFmtId="0" fontId="69" fillId="5" borderId="16" xfId="5" applyFont="1" applyFill="1" applyBorder="1" applyAlignment="1">
      <alignment horizontal="center" vertical="top" wrapText="1"/>
    </xf>
    <xf numFmtId="0" fontId="69" fillId="5" borderId="82" xfId="5" applyFont="1" applyFill="1" applyBorder="1" applyAlignment="1">
      <alignment horizontal="center" vertical="top" wrapText="1"/>
    </xf>
  </cellXfs>
  <cellStyles count="6">
    <cellStyle name="Hipervínculo" xfId="2" builtinId="8"/>
    <cellStyle name="Normal" xfId="0" builtinId="0"/>
    <cellStyle name="Normal 2" xfId="3"/>
    <cellStyle name="Normal 2 2" xfId="4"/>
    <cellStyle name="Normal 3" xfId="5"/>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RIESGOS\MAPA%20RIESGOS-ENERO-2022\GESTION%20ARTI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JURIDICA/CORRUPCION/Seguimiento%20MR-agosto-jurid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wnloads\GEST%20SALUD\MAPA%20DE%20RIESGOS%20CORRUPCION%20CONTROL%20INTERNO%20202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eguimiento%20MR-SOCIAL%20COMUNITARIA-AGOS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EDUCACION/CORRUPCION/SEGUIMIENTO-MP-EDUCACION-SE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DESARROLLO%20ECONOMICO/CORRUPCION/seguimiento-MR-desarr-economico-SE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GOBIERNO/CORRUPCION/seguimiento-Gobierno-agos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OBIERNO/Downloads/riesgo%20cap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P1/Desktop/CONTROL%20INTERNO2023/RIESGOS%20CORRUPCION%202023/RIESGOS%20AGOSTO%20%202023/Gesti&#242;n%20Control%20Deiscip/SEGUIMIENTO%20CI%20RIESGOS%20AGOSTO%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INFRAESTRUCTURA/CORRUPCION/SEGUIMIENTO-MR-INFRAEST-SEP%20-ultim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HP1/Desktop/CONTROL%20INTERNO2023/RIESGOS%20CORRUPCION%202023/RIESGOS%20AGOSTO%20%202023/Gesti&#242;n%20documental/PROCESO%20GESTION%20DOCUMENTAL/SEG%20RIESGOS%20CI%20GST%20DOCUMENTAL%20AGOSTO%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ART&#205;STICA%20Y%20CULTUR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esktop\evidencias%20Mapa%20de%20Riesgos%202020\HERRAMIENTA%20PARA%20REGISTRAR%20EL%20MAPA%20%20%20%20DE%20RIESGOS%20cultura%20nuevo.%20Avance%20corte%20a%20Diciembre%20de%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EVALUACION%20Y%20SEGUIMIENT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QUI\BACKUP%20CARMEN%20RONDON%20AGOSTO\Edna_Jimenez\Documents\AUDITORIAS%20%20A&#209;O%202019\AUDITORIAS\MAPA%20DE%20RIESGOS%20OCI%20%20%20%20monitoreo%20%2030%20%20de%20abril%20%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RECURSOS%20F&#205;SICO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PLANEACI&#211;N%20ESTRAT&#201;GICA%20Y%20TERRITO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44">
          <cell r="E44" t="str">
            <v>D 6,7 A1,2 Solicitar a las administración de turno y al personal de contrato con especialización, con conocimientos y experiencia que aporten al cumplimiento de las actividades de la defensa judicial propias de la Oficina Jurídica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NOO"/>
      <sheetName val="NO"/>
      <sheetName val="Hoja13"/>
    </sheetNames>
    <sheetDataSet>
      <sheetData sheetId="0" refreshError="1"/>
      <sheetData sheetId="1" refreshError="1">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6">
          <cell r="J16" t="str">
            <v>CORRUPCION</v>
          </cell>
        </row>
      </sheetData>
      <sheetData sheetId="10" refreshError="1">
        <row r="16">
          <cell r="A16" t="str">
            <v>Posibilidad de Recibir y/o solicitar dadivas o beneficios a nombre propio o de terceros por realizar tramites sin el cumplimiento de los requisitos</v>
          </cell>
          <cell r="D16" t="str">
            <v>Ausencia de bancos de conceptos técnico-jurídicos que frenen la interpretación subjetiva de las normas o reglamentos</v>
          </cell>
        </row>
        <row r="17">
          <cell r="D17" t="str">
            <v>Ausencia de autonomía profesional para el análisis de requisitos y no existe manipulación de decisiones por encima de la decisión técnica</v>
          </cell>
        </row>
        <row r="18">
          <cell r="D18" t="str">
            <v>Fallas en la cultura de la probidad</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3">
          <cell r="K53" t="str">
            <v>EXTREMA</v>
          </cell>
        </row>
        <row r="56">
          <cell r="E56" t="str">
            <v>Posible</v>
          </cell>
          <cell r="J56" t="str">
            <v>Catastrófico</v>
          </cell>
        </row>
      </sheetData>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row r="10">
          <cell r="J10" t="str">
            <v>CORRUPCION</v>
          </cell>
        </row>
      </sheetData>
      <sheetData sheetId="10">
        <row r="10">
          <cell r="A10" t="str">
            <v>Posibilidad de la utilizaciòn del cargo, para favorecer a un tercero en la realizaciòn de un tramite</v>
          </cell>
          <cell r="D10" t="str">
            <v>Trafico de influencias en los diferentes tràmites de la entidad</v>
          </cell>
        </row>
        <row r="11">
          <cell r="D11" t="str">
            <v>No cumplimiento de tiempos establecidos por cada uno de los tramites, segùn la fecha de readicaciòn</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Menor</v>
          </cell>
        </row>
      </sheetData>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DEL DESARROLLO ECONÓMICO Y LA COMPETITIVIDAD</v>
          </cell>
        </row>
        <row r="9">
          <cell r="A9" t="str">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ell>
        </row>
      </sheetData>
      <sheetData sheetId="2"/>
      <sheetData sheetId="3"/>
      <sheetData sheetId="4"/>
      <sheetData sheetId="5"/>
      <sheetData sheetId="6"/>
      <sheetData sheetId="7"/>
      <sheetData sheetId="8"/>
      <sheetData sheetId="9">
        <row r="13">
          <cell r="J13" t="str">
            <v>CORRUPCION</v>
          </cell>
        </row>
      </sheetData>
      <sheetData sheetId="10">
        <row r="13">
          <cell r="A13" t="str">
            <v>PROBABILIDAD QUE SE GENERE TRAFICO DE INFLUENCIA PARA SELECCIÓN DE BENEFICIARIOS QUE NO CUMPLAN LOS REQUISITOS ESTABLECIDOS</v>
          </cell>
          <cell r="D13" t="str">
            <v>FALTA DE CONOCIMIENTO Y RESITENCIA AL CAMBIO POR PARTE DE LOS FUNCIONARIOS</v>
          </cell>
        </row>
        <row r="14">
          <cell r="D14" t="str">
            <v>FALTA DE ETICA PROFESIONAL, AMIGUISMO, DESCONOCIMIENTO DE LOS PROCESOS DEL SIGAMI Y RESITENCIA AL CAMBIO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2">
          <cell r="K32" t="str">
            <v>EXTREMA</v>
          </cell>
        </row>
      </sheetData>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sheetData sheetId="1"/>
      <sheetData sheetId="2"/>
      <sheetData sheetId="3"/>
      <sheetData sheetId="4"/>
      <sheetData sheetId="5"/>
      <sheetData sheetId="6"/>
      <sheetData sheetId="7"/>
      <sheetData sheetId="8">
        <row r="39">
          <cell r="G39" t="str">
            <v xml:space="preserve">ESTRATEGIA FA (SUPERVIVENCIA)
Utilizar fortalezas para contrarrestar amenazas
</v>
          </cell>
        </row>
        <row r="40">
          <cell r="E40" t="str">
            <v>D7, D9, A5 Elaborar e implementar un Plan de choque  que contenga cronograma y responsables para hacer seguimiento sistematico al cumplimiento de las metas planteadas en el plan de desarrollo</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ell>
        </row>
      </sheetData>
      <sheetData sheetId="2"/>
      <sheetData sheetId="3"/>
      <sheetData sheetId="4"/>
      <sheetData sheetId="5"/>
      <sheetData sheetId="6"/>
      <sheetData sheetId="7"/>
      <sheetData sheetId="8">
        <row r="28">
          <cell r="E28" t="str">
            <v xml:space="preserve">D11 O5, Realizar memorando dirigido a la secretaria de la TICS solicitando reunion para validar la posibilidad de crear un  software  que mejore el funcionamiento de la oficina de control unico disciplinario. </v>
          </cell>
        </row>
        <row r="29">
          <cell r="E29" t="str">
            <v>D12 O6, Presentar de manera digital un informe de  seguimiento y control de los expidientes de los procesos en curso, donde se evidencie el avance de los mismos.</v>
          </cell>
        </row>
        <row r="37">
          <cell r="E37" t="str">
            <v>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v>
          </cell>
        </row>
      </sheetData>
      <sheetData sheetId="9">
        <row r="10">
          <cell r="J10" t="str">
            <v>CORRUPCION</v>
          </cell>
        </row>
      </sheetData>
      <sheetData sheetId="10">
        <row r="10">
          <cell r="A10" t="str">
            <v>Posibilidad de recibir o solicitar cualquier dadivo o beneficio a nombre propio o de tercero para manipular o desaparecer algun expediente</v>
          </cell>
          <cell r="D10" t="str">
            <v xml:space="preserve">Falta de Software y adware para el funcionamiento de la Oficina de Control Unico Disciplinario, con el fin de dar seguimiento y control de termino en cada etapa procesal </v>
          </cell>
        </row>
        <row r="11">
          <cell r="D11" t="str">
            <v xml:space="preserve">Perdida de la informacion fisica de los expedientes en vigencia y falta de digitalizacion de los mismos. </v>
          </cell>
        </row>
        <row r="12">
          <cell r="D12" t="str">
            <v xml:space="preserve">Alta rotacion del personal, falta etica y competencia de los mismos  </v>
          </cell>
        </row>
      </sheetData>
      <sheetData sheetId="11">
        <row r="11">
          <cell r="T11"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sheetData>
      <sheetData sheetId="30"/>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sheetData sheetId="2"/>
      <sheetData sheetId="3"/>
      <sheetData sheetId="4"/>
      <sheetData sheetId="5"/>
      <sheetData sheetId="6"/>
      <sheetData sheetId="7"/>
      <sheetData sheetId="8">
        <row r="25">
          <cell r="E25" t="str">
            <v>15.Desactualización en los manuales, procedimientos, instructivos y demás documentos de los procesos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PRIORIZ CAUSA R CORUP TRÁMITES"/>
      <sheetName val="IDENTIFICACION"/>
      <sheetName val="DOFA"/>
      <sheetName val="IDENTIFICACION DE RIESGOS"/>
      <sheetName val="DESCRIPCION"/>
      <sheetName val="PROBABILIDAD"/>
      <sheetName val="VALORACION RIESGOS INHERENTES"/>
      <sheetName val=" IMPACTO RIESGOS GESTION"/>
      <sheetName val=" IMPACTO RIESGOS CORRUPCION"/>
      <sheetName val="CONTROLES Y EVALUACIÓN"/>
      <sheetName val="EVALUACIÓN SOLIDEZ CONTROLES"/>
      <sheetName val="Hoja3"/>
      <sheetName val="NOOO"/>
      <sheetName val="Hoja2"/>
      <sheetName val="VALORACIÓN RIESGOS RESIDUAL"/>
      <sheetName val="MAPA DE RIESGO ADMON"/>
      <sheetName val="AVANCE"/>
      <sheetName val="NOO"/>
      <sheetName val="NO"/>
      <sheetName val="Hoja4"/>
    </sheetNames>
    <sheetDataSet>
      <sheetData sheetId="0"/>
      <sheetData sheetId="1">
        <row r="8">
          <cell r="A8" t="str">
            <v>PROCESO: GESTIÓN DOCUMENTAL</v>
          </cell>
        </row>
        <row r="9">
          <cell r="A9" t="str">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ell>
        </row>
      </sheetData>
      <sheetData sheetId="2"/>
      <sheetData sheetId="3"/>
      <sheetData sheetId="4"/>
      <sheetData sheetId="5"/>
      <sheetData sheetId="6"/>
      <sheetData sheetId="7"/>
      <sheetData sheetId="8">
        <row r="26">
          <cell r="G26" t="str">
            <v>D1,D2,O1,O3,O5 Dar a conocer a través de diferentes canales de comunicación institucional la oferta  de   capacitación de la red interinstitucional, las herramientas técnicas y el material de apoyo  disponible de las entidades del Estado  a los funcionarios y contratistas</v>
          </cell>
        </row>
        <row r="28">
          <cell r="G28" t="str">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ell>
        </row>
        <row r="29">
          <cell r="J29" t="str">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ell>
        </row>
        <row r="30">
          <cell r="G30" t="str">
            <v>D3,O3 Realizar reunión semestral con el grupo de gestión documental para socializar y fomentar los valores del código de integridad y buen gobierno</v>
          </cell>
        </row>
        <row r="33">
          <cell r="G33" t="str">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ell>
        </row>
      </sheetData>
      <sheetData sheetId="9">
        <row r="10">
          <cell r="J10" t="str">
            <v>CORRUPCION</v>
          </cell>
        </row>
      </sheetData>
      <sheetData sheetId="10">
        <row r="10">
          <cell r="A10" t="str">
            <v>Posibilidad de recibir o solicitar cualquier dadiva o beneficio a nombre propio o de terceros, con el fin de manipular, ocultar, alterar o destruir un documento o expediente</v>
          </cell>
          <cell r="D10" t="str">
            <v>Baja competencia del personal contratado e idoneidad frente al manejo del proceso de Gestión Documental en las Unidades Administrativas</v>
          </cell>
        </row>
        <row r="11">
          <cell r="D11" t="str">
            <v>Falta de aplicación de manuales, procedimientos y formatos en los archivos de gestión establecidos en el proceso de gestión documental por parte de las unidades administrativas</v>
          </cell>
        </row>
        <row r="12">
          <cell r="D12" t="str">
            <v>Ausencia de aplicación cultural de los principios y valores establecido en el código y Integridad y Buen Gobierno</v>
          </cell>
        </row>
        <row r="13">
          <cell r="D13" t="str">
            <v>Deficiente seguimiento a la implementación del proceso de gestión documental en las unidades administrativas</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Casi seguro</v>
          </cell>
          <cell r="F14">
            <v>0</v>
          </cell>
          <cell r="G14">
            <v>0</v>
          </cell>
          <cell r="J14" t="str">
            <v>Mayor</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RIESGOS CORRUPCI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7">
          <cell r="E27" t="str">
            <v>D3 O1 O2. GESTIONAR AL MENOS UN CONVENIO  CON  ENTIDADES GUBERNAMENTALES Y NO GUBERNAMENTALES PARA CONSECUCIÓN DE RECURSOS ADICIONALES</v>
          </cell>
        </row>
      </sheetData>
      <sheetData sheetId="9" refreshError="1"/>
      <sheetData sheetId="10" refreshError="1">
        <row r="11">
          <cell r="D11" t="str">
            <v>Limitacion en el presupuesto de inversion destinado para la entrega de  beneficios a los programas y prestacion de servicios.</v>
          </cell>
        </row>
        <row r="12">
          <cell r="D12" t="str">
            <v>Desconocimiento de la actualización normativa por parte de algunos funcionarios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E39" t="str">
            <v>ESTRATEGIA DA (CONTINGENCIA)
Cuando el riesgo se materialice a partir de la combinación de debilidades
con amenazas, para formular acciones de contingencia.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row r="8">
          <cell r="A8" t="str">
            <v xml:space="preserve">PROCESO: Gestión de Evaluación y  Seguimiento </v>
          </cell>
        </row>
        <row r="9">
          <cell r="A9" t="str">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ell>
        </row>
      </sheetData>
      <sheetData sheetId="2"/>
      <sheetData sheetId="3"/>
      <sheetData sheetId="4"/>
      <sheetData sheetId="5"/>
      <sheetData sheetId="6"/>
      <sheetData sheetId="7"/>
      <sheetData sheetId="8">
        <row r="12">
          <cell r="J12" t="str">
            <v>CORRUPCION</v>
          </cell>
        </row>
      </sheetData>
      <sheetData sheetId="9">
        <row r="12">
          <cell r="A12" t="str">
            <v>Desvío de los resultados  de la auditoría en beneficio propio o del auditado.</v>
          </cell>
          <cell r="D12" t="str">
            <v>Asignación de auditorias a procesos no acordes al perfil profesional del auditor.</v>
          </cell>
        </row>
        <row r="13">
          <cell r="D13" t="str">
            <v>Trafico de influencias.</v>
          </cell>
        </row>
        <row r="14">
          <cell r="D14" t="str">
            <v>Inobservancia a los líneamientos establecidos en el  Código de Ética del Auditor Interno, estatuto de auditoria y lineamientos  antisoborno establecidos en la politica del  SIG,  en el desarrollo de las auditorías</v>
          </cell>
        </row>
      </sheetData>
      <sheetData sheetId="10"/>
      <sheetData sheetId="11"/>
      <sheetData sheetId="12"/>
      <sheetData sheetId="13"/>
      <sheetData sheetId="14"/>
      <sheetData sheetId="15"/>
      <sheetData sheetId="16"/>
      <sheetData sheetId="17"/>
      <sheetData sheetId="18">
        <row r="14">
          <cell r="E14" t="str">
            <v>Improbable</v>
          </cell>
          <cell r="F14">
            <v>0</v>
          </cell>
          <cell r="G14">
            <v>0</v>
          </cell>
        </row>
        <row r="53">
          <cell r="K53" t="str">
            <v>ALTA</v>
          </cell>
        </row>
        <row r="56">
          <cell r="J56" t="str">
            <v>Mayor</v>
          </cell>
        </row>
      </sheetData>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J10" t="str">
            <v>Acta de Comité de Coordinación de Control Interno.</v>
          </cell>
        </row>
        <row r="21">
          <cell r="J21" t="str">
            <v>Memorando.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CORRUPCION"/>
      <sheetName val="Hoja4"/>
      <sheetName val="NOO"/>
      <sheetName val="NO"/>
    </sheetNames>
    <sheetDataSet>
      <sheetData sheetId="0"/>
      <sheetData sheetId="1">
        <row r="8">
          <cell r="A8" t="str">
            <v>PROCESO: GESTIÓN DE RECURSOS FÍSICOS</v>
          </cell>
        </row>
        <row r="9">
          <cell r="A9" t="str">
            <v>OBJETIVO:GESTIONAR OPORTUNAMENTE EL FUNCIONAMIENTO DE LA ADMINISTRACION CENTRAL MEDIANTE LA ADQUISICIÓN Y MANTENIMIENTO DE BIENES Y SERVICIOS, EJECUTANDO EL 80% DEL PRESUPUESTO ASIGNADO CONTRIBUYENDO A LA GESTIÓN DE LOS PROCESOS Y AL LOGRO DE LOS OBJETIVOS INSTITUCIONALES.</v>
          </cell>
        </row>
      </sheetData>
      <sheetData sheetId="2"/>
      <sheetData sheetId="3"/>
      <sheetData sheetId="4"/>
      <sheetData sheetId="5"/>
      <sheetData sheetId="6"/>
      <sheetData sheetId="7"/>
      <sheetData sheetId="8">
        <row r="41">
          <cell r="G41" t="str">
            <v>F5 A4 Realizar mesas de Trabajo con el personal del grupo de Bienes Fiscales para hacer seguimiento a la informacion reportada en la base de datos asociada al proceso de identificacion de los Predios (bienes fiscales y de uso publico del municipio)</v>
          </cell>
        </row>
      </sheetData>
      <sheetData sheetId="9">
        <row r="10">
          <cell r="J10" t="str">
            <v>CORRUPCION</v>
          </cell>
        </row>
        <row r="13">
          <cell r="J13" t="str">
            <v>CORRUPCION</v>
          </cell>
        </row>
      </sheetData>
      <sheetData sheetId="10">
        <row r="10">
          <cell r="A10" t="str">
            <v>Posibilidad del Uso inadecuado de los bienes de la Entidad, para beneficio propio o de un tercero</v>
          </cell>
        </row>
        <row r="13">
          <cell r="D13" t="str">
            <v>Inadecuado manejo de la informacion en la base de datos asociada al proceso de Identificacion de los Bienes Fiscales y de uso Publico</v>
          </cell>
        </row>
        <row r="14">
          <cell r="D14" t="str">
            <v xml:space="preserve">Presiones externas o de un superior jerárquico, para manipular los Avaluos comerciales de los bienes inmuebles que pretende comprar la Adminstracion Municipal </v>
          </cell>
        </row>
      </sheetData>
      <sheetData sheetId="11"/>
      <sheetData sheetId="12"/>
      <sheetData sheetId="13"/>
      <sheetData sheetId="14"/>
      <sheetData sheetId="15"/>
      <sheetData sheetId="16"/>
      <sheetData sheetId="17"/>
      <sheetData sheetId="18"/>
      <sheetData sheetId="19"/>
      <sheetData sheetId="20">
        <row r="11">
          <cell r="K11" t="str">
            <v>ALTA</v>
          </cell>
        </row>
        <row r="14">
          <cell r="E14" t="str">
            <v>Rara vez</v>
          </cell>
          <cell r="F14">
            <v>0</v>
          </cell>
          <cell r="G14">
            <v>0</v>
          </cell>
          <cell r="J14" t="str">
            <v>Mayor</v>
          </cell>
        </row>
        <row r="32">
          <cell r="K32" t="str">
            <v>ALTA</v>
          </cell>
        </row>
        <row r="35">
          <cell r="E35" t="str">
            <v>Rara vez</v>
          </cell>
          <cell r="F35">
            <v>0</v>
          </cell>
          <cell r="G35">
            <v>0</v>
          </cell>
          <cell r="J35" t="str">
            <v>Mayor</v>
          </cell>
        </row>
      </sheetData>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S"/>
      <sheetName val="NOO"/>
      <sheetName val="NO"/>
      <sheetName val="Hoja4"/>
    </sheetNames>
    <sheetDataSet>
      <sheetData sheetId="0"/>
      <sheetData sheetId="1">
        <row r="8">
          <cell r="A8" t="str">
            <v>PROCESO: PLANEACIÓN ESTRATÉGICA Y TERRITORIAL</v>
          </cell>
        </row>
      </sheetData>
      <sheetData sheetId="2"/>
      <sheetData sheetId="3"/>
      <sheetData sheetId="4"/>
      <sheetData sheetId="5"/>
      <sheetData sheetId="6"/>
      <sheetData sheetId="7"/>
      <sheetData sheetId="8">
        <row r="31">
          <cell r="F31" t="str">
            <v>D7D10D11D12O7O8 Realizar el proceso de racionalización de trámites a través de la automatización y el uso de tecnologías (uso del suelo, estratificacion, aptitud hurbanistica)</v>
          </cell>
        </row>
        <row r="37">
          <cell r="F37" t="str">
            <v>D9 O 10 Socializar, promover e implementar el código de integridad y bueno gobierno</v>
          </cell>
        </row>
        <row r="43">
          <cell r="F43" t="str">
            <v xml:space="preserve">D9D3A1A3 Denuncia disciplinaria, penal  o la pertinente del caso, reportortar al personal de planta que incumpla sus funciones y actualizar el mapa de riesgos </v>
          </cell>
          <cell r="I43" t="str">
            <v>F11A8 Divulgar y promocionar a traves de los canales de comunicación de la Administracion Municipal los tramites y servicios de la Secretaria de Planeacion dirigido a los usuarios y grupos de interes.</v>
          </cell>
        </row>
      </sheetData>
      <sheetData sheetId="9"/>
      <sheetData sheetId="10">
        <row r="10">
          <cell r="A10" t="str">
            <v>Posibilidad de solicitar y/o recibir dádivas para favorecer  una decisión y/o Influir en otro servidor público para conseguir una actuación concepto, decisión o manipulación relacionado con un tramite y/o servicio que le pueda generar beneficio propio o a un tercero</v>
          </cell>
          <cell r="D10" t="str">
            <v>Ausencia de herramientas tecnológicas que soporten la  ejecución de los tramites en todas sus fases  para prevenir las acciones presenciales (20)</v>
          </cell>
        </row>
        <row r="11">
          <cell r="D11" t="str">
            <v>Complejidad de los requisitos y  procedimientos del trámite que desbordan la capacidad de comprensión del usuario y/o funcionario (18)</v>
          </cell>
        </row>
        <row r="12">
          <cell r="D12" t="str">
            <v>Fallas en la cultura de la probidad (Honradez) (22)</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Probable</v>
          </cell>
          <cell r="F14">
            <v>0</v>
          </cell>
          <cell r="G14">
            <v>0</v>
          </cell>
          <cell r="J14" t="str">
            <v>Catastrófico</v>
          </cell>
        </row>
      </sheetData>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topLeftCell="A4" workbookViewId="0">
      <selection activeCell="B5" sqref="B5"/>
    </sheetView>
  </sheetViews>
  <sheetFormatPr baseColWidth="10" defaultRowHeight="14.4" x14ac:dyDescent="0.3"/>
  <cols>
    <col min="1" max="1" width="4.5546875" customWidth="1"/>
    <col min="2" max="2" width="69.5546875" customWidth="1"/>
  </cols>
  <sheetData>
    <row r="1" spans="1:2" s="1" customFormat="1" x14ac:dyDescent="0.3">
      <c r="A1" s="1" t="s">
        <v>0</v>
      </c>
      <c r="B1" s="1" t="s">
        <v>1</v>
      </c>
    </row>
    <row r="2" spans="1:2" x14ac:dyDescent="0.3">
      <c r="A2">
        <v>1</v>
      </c>
      <c r="B2" s="225" t="s">
        <v>2</v>
      </c>
    </row>
    <row r="3" spans="1:2" x14ac:dyDescent="0.3">
      <c r="A3">
        <v>2</v>
      </c>
      <c r="B3" s="225" t="s">
        <v>3</v>
      </c>
    </row>
    <row r="4" spans="1:2" x14ac:dyDescent="0.3">
      <c r="A4">
        <v>3</v>
      </c>
      <c r="B4" s="225" t="s">
        <v>4</v>
      </c>
    </row>
    <row r="5" spans="1:2" x14ac:dyDescent="0.3">
      <c r="A5">
        <v>4</v>
      </c>
      <c r="B5" s="225" t="s">
        <v>5</v>
      </c>
    </row>
    <row r="6" spans="1:2" x14ac:dyDescent="0.3">
      <c r="A6">
        <v>5</v>
      </c>
      <c r="B6" s="225" t="s">
        <v>6</v>
      </c>
    </row>
    <row r="7" spans="1:2" x14ac:dyDescent="0.3">
      <c r="A7">
        <v>6</v>
      </c>
      <c r="B7" s="225" t="s">
        <v>7</v>
      </c>
    </row>
    <row r="8" spans="1:2" x14ac:dyDescent="0.3">
      <c r="A8">
        <v>7</v>
      </c>
      <c r="B8" s="225" t="s">
        <v>8</v>
      </c>
    </row>
    <row r="9" spans="1:2" x14ac:dyDescent="0.3">
      <c r="A9">
        <v>8</v>
      </c>
      <c r="B9" s="225" t="s">
        <v>9</v>
      </c>
    </row>
    <row r="10" spans="1:2" x14ac:dyDescent="0.3">
      <c r="A10">
        <v>9</v>
      </c>
      <c r="B10" s="225" t="s">
        <v>10</v>
      </c>
    </row>
    <row r="11" spans="1:2" x14ac:dyDescent="0.3">
      <c r="A11">
        <v>10</v>
      </c>
      <c r="B11" s="225" t="s">
        <v>11</v>
      </c>
    </row>
    <row r="12" spans="1:2" x14ac:dyDescent="0.3">
      <c r="A12">
        <v>11</v>
      </c>
      <c r="B12" s="225" t="s">
        <v>12</v>
      </c>
    </row>
    <row r="13" spans="1:2" x14ac:dyDescent="0.3">
      <c r="A13">
        <v>12</v>
      </c>
      <c r="B13" s="225" t="s">
        <v>13</v>
      </c>
    </row>
    <row r="14" spans="1:2" x14ac:dyDescent="0.3">
      <c r="A14">
        <v>13</v>
      </c>
      <c r="B14" s="225" t="s">
        <v>14</v>
      </c>
    </row>
    <row r="15" spans="1:2" x14ac:dyDescent="0.3">
      <c r="A15">
        <v>14</v>
      </c>
      <c r="B15" s="225" t="s">
        <v>15</v>
      </c>
    </row>
    <row r="16" spans="1:2" x14ac:dyDescent="0.3">
      <c r="A16">
        <v>15</v>
      </c>
      <c r="B16" s="225" t="s">
        <v>16</v>
      </c>
    </row>
    <row r="17" spans="1:2" x14ac:dyDescent="0.3">
      <c r="A17">
        <v>16</v>
      </c>
      <c r="B17" s="225" t="s">
        <v>17</v>
      </c>
    </row>
    <row r="18" spans="1:2" x14ac:dyDescent="0.3">
      <c r="A18">
        <v>17</v>
      </c>
      <c r="B18" s="225" t="s">
        <v>18</v>
      </c>
    </row>
    <row r="19" spans="1:2" x14ac:dyDescent="0.3">
      <c r="A19">
        <v>18</v>
      </c>
      <c r="B19" s="225" t="s">
        <v>19</v>
      </c>
    </row>
    <row r="20" spans="1:2" x14ac:dyDescent="0.3">
      <c r="A20">
        <v>19</v>
      </c>
      <c r="B20" s="225" t="s">
        <v>20</v>
      </c>
    </row>
    <row r="21" spans="1:2" x14ac:dyDescent="0.3">
      <c r="A21">
        <v>20</v>
      </c>
      <c r="B21" s="225" t="s">
        <v>21</v>
      </c>
    </row>
    <row r="22" spans="1:2" x14ac:dyDescent="0.3">
      <c r="A22">
        <v>21</v>
      </c>
      <c r="B22" s="225" t="s">
        <v>22</v>
      </c>
    </row>
    <row r="23" spans="1:2" x14ac:dyDescent="0.3">
      <c r="A23">
        <v>22</v>
      </c>
      <c r="B23" s="225" t="s">
        <v>23</v>
      </c>
    </row>
    <row r="24" spans="1:2" x14ac:dyDescent="0.3">
      <c r="A24">
        <v>23</v>
      </c>
      <c r="B24" s="225" t="s">
        <v>24</v>
      </c>
    </row>
    <row r="25" spans="1:2" x14ac:dyDescent="0.3">
      <c r="A25">
        <v>24</v>
      </c>
      <c r="B25" s="225" t="s">
        <v>787</v>
      </c>
    </row>
  </sheetData>
  <hyperlinks>
    <hyperlink ref="B3" location="'2'!A1" display="GESTIÓN DEL SERVICIO Y ATENCIÓN AL CIUDADANO"/>
    <hyperlink ref="B4" location="'3'!A1" display="GESTIÓN HUMANA"/>
    <hyperlink ref="B5" location="'4'!A1" display="GESTIÓN JURÍDICA"/>
    <hyperlink ref="B7" location="'6'!A1" display="GESTION SOCIAL Y COMUNITARIA"/>
    <hyperlink ref="B8" location="'7'!A1" display="GESTION EDUCATIVA"/>
    <hyperlink ref="B9" location="'8'!A1" display="GESTION DEL TRANSITO Y LA MOVILIDAD"/>
    <hyperlink ref="B10" location="'9'!A1" display="GESTIÓN DE HACIENDA PÚBLICA"/>
    <hyperlink ref="B13" location="'12'!A1" display="GESTIÒN DEL DESARROLLO ECONÒMICO Y LA COMPETITIVIDAD "/>
    <hyperlink ref="B14" location="'13'!A1" display="GESTIÓN DE LA GOBERNABILIDAD, PARTICIPACIÓN Y CONVIVENCIA CIUDADANA."/>
    <hyperlink ref="B15" location="'14'!A1" display="GESTIÓN DE LA INFORMACIÓN Y LA COMUNICACIÓN"/>
    <hyperlink ref="B16" location="'15'!A1" display="GESTION Y CONTROL DISCIPLINARIO"/>
    <hyperlink ref="B17" location="'16'!A1" display="GESTIÓN DE INNOVACION Y TICS"/>
    <hyperlink ref="B18" location="'17'!A1" display="GESTION DE INFRAESTRUCTURA Y OBRAS PUBLICAS"/>
    <hyperlink ref="B19" location="'18'!A1" display="GESTION DOCUMENTAL"/>
    <hyperlink ref="B23" location="'22'!A1" display="GESTION ARTISTICA Y CULTURAL "/>
    <hyperlink ref="B24" location="'23'!A1" display="PARTICIPACION CIUDADANA "/>
    <hyperlink ref="B22" location="'21'!A1" display="GESTION CONTRACTUAL"/>
    <hyperlink ref="B6" location="'5'!A1" display="GESTIÓN DE LA SALUD"/>
    <hyperlink ref="B11" location="'10'!A1" display="GESTION AMBIENTAL"/>
    <hyperlink ref="B20" location="'19'!A1" display="GESTIÓN DE EVALUACIÓN Y  SEGUIMIENTO"/>
    <hyperlink ref="B25" location="'24'!A1" display="GESTION CATASTRAL "/>
    <hyperlink ref="B12" location="'11'!A1" display="GESTION DE INFRAESTRUCTURA TECNOLOGICA"/>
    <hyperlink ref="B21" location="'20'!A1" display="GESTIÓN DE RECURSOS FISICOS"/>
    <hyperlink ref="B2" location="'1'!A1" display="PLANEACIÓN ESTRATÉGICA Y TERRITORIA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756"/>
  <sheetViews>
    <sheetView zoomScale="42" zoomScaleNormal="42" workbookViewId="0">
      <selection activeCell="I5" sqref="I5"/>
    </sheetView>
  </sheetViews>
  <sheetFormatPr baseColWidth="10" defaultColWidth="14.44140625" defaultRowHeight="15" customHeight="1" x14ac:dyDescent="0.3"/>
  <cols>
    <col min="1" max="1" width="59.44140625" style="663" customWidth="1"/>
    <col min="2" max="2" width="30.33203125" style="708" customWidth="1"/>
    <col min="3" max="3" width="18.5546875" style="663" customWidth="1"/>
    <col min="4" max="4" width="38.6640625" style="708" customWidth="1"/>
    <col min="5" max="5" width="17.6640625" style="663" customWidth="1"/>
    <col min="6" max="6" width="18.5546875" style="663" customWidth="1"/>
    <col min="7" max="7" width="17.33203125" style="663" customWidth="1"/>
    <col min="8" max="8" width="22.109375" style="663" customWidth="1"/>
    <col min="9" max="9" width="68.5546875" style="663" customWidth="1"/>
    <col min="10" max="10" width="26.33203125" style="663" customWidth="1"/>
    <col min="11" max="11" width="18" style="663" customWidth="1"/>
    <col min="12" max="12" width="15.88671875" style="663" customWidth="1"/>
    <col min="13" max="13" width="28.6640625" style="663" customWidth="1"/>
    <col min="14" max="14" width="72" style="663" customWidth="1"/>
    <col min="15" max="15" width="35.109375" style="663" customWidth="1"/>
    <col min="16" max="16" width="28.6640625" style="663" customWidth="1"/>
    <col min="17" max="17" width="38.44140625" style="663" customWidth="1"/>
    <col min="18" max="18" width="80.44140625" style="663" customWidth="1"/>
    <col min="19" max="19" width="39.44140625" style="663" customWidth="1"/>
    <col min="20" max="20" width="70.33203125" style="663" customWidth="1"/>
    <col min="21" max="21" width="29.5546875" style="663" customWidth="1"/>
    <col min="22" max="22" width="31.44140625" style="663" customWidth="1"/>
    <col min="23" max="23" width="28.109375" style="663" customWidth="1"/>
    <col min="24" max="24" width="28.44140625" style="663" customWidth="1"/>
    <col min="25" max="25" width="20.44140625" style="663" customWidth="1"/>
    <col min="26" max="26" width="20.88671875" style="663" customWidth="1"/>
    <col min="27" max="27" width="28.6640625" style="663" customWidth="1"/>
    <col min="28" max="28" width="28.33203125" style="663" customWidth="1"/>
    <col min="29" max="29" width="21.6640625" style="663" customWidth="1"/>
    <col min="30" max="30" width="16.6640625" style="663" customWidth="1"/>
    <col min="31" max="31" width="17.109375" style="663" customWidth="1"/>
    <col min="32" max="32" width="14.88671875" style="663" customWidth="1"/>
    <col min="33" max="33" width="17.88671875" style="663" customWidth="1"/>
    <col min="34" max="34" width="25.88671875" style="663" customWidth="1"/>
    <col min="35" max="35" width="35" style="663" customWidth="1"/>
    <col min="36" max="36" width="26.88671875" style="663" customWidth="1"/>
    <col min="37" max="37" width="20.6640625" style="663" customWidth="1"/>
    <col min="38" max="38" width="25" style="663" customWidth="1"/>
    <col min="39" max="16384" width="14.44140625" style="663"/>
  </cols>
  <sheetData>
    <row r="1" spans="1:38" ht="15" customHeight="1" x14ac:dyDescent="0.3">
      <c r="A1" s="659"/>
      <c r="B1" s="660"/>
      <c r="C1" s="660"/>
      <c r="D1" s="660"/>
      <c r="E1" s="660"/>
      <c r="F1" s="660"/>
      <c r="G1" s="660"/>
      <c r="H1" s="660"/>
      <c r="I1" s="660"/>
      <c r="J1" s="660"/>
      <c r="K1" s="660"/>
      <c r="L1" s="660"/>
      <c r="M1" s="661"/>
      <c r="N1" s="662"/>
      <c r="O1" s="662"/>
      <c r="P1" s="662"/>
      <c r="Q1" s="662"/>
      <c r="R1" s="662"/>
      <c r="S1" s="662"/>
      <c r="T1" s="662"/>
      <c r="U1" s="662"/>
      <c r="V1" s="662"/>
      <c r="W1" s="662"/>
      <c r="X1" s="662"/>
      <c r="Y1" s="662"/>
      <c r="Z1" s="662"/>
    </row>
    <row r="2" spans="1:38" ht="57.75" customHeight="1" x14ac:dyDescent="0.3">
      <c r="A2" s="823" t="s">
        <v>25</v>
      </c>
      <c r="B2" s="823" t="s">
        <v>26</v>
      </c>
      <c r="C2" s="823" t="s">
        <v>27</v>
      </c>
      <c r="D2" s="823" t="s">
        <v>28</v>
      </c>
      <c r="E2" s="823" t="s">
        <v>29</v>
      </c>
      <c r="F2" s="823" t="s">
        <v>30</v>
      </c>
      <c r="G2" s="823" t="s">
        <v>31</v>
      </c>
      <c r="H2" s="823" t="s">
        <v>32</v>
      </c>
      <c r="I2" s="823" t="s">
        <v>33</v>
      </c>
      <c r="J2" s="923" t="s">
        <v>34</v>
      </c>
      <c r="K2" s="823" t="s">
        <v>35</v>
      </c>
      <c r="L2" s="823" t="s">
        <v>36</v>
      </c>
      <c r="M2" s="823" t="s">
        <v>37</v>
      </c>
      <c r="N2" s="924" t="s">
        <v>38</v>
      </c>
      <c r="O2" s="925"/>
      <c r="P2" s="925"/>
      <c r="Q2" s="926" t="s">
        <v>860</v>
      </c>
      <c r="R2" s="926"/>
      <c r="S2" s="926"/>
      <c r="T2" s="926"/>
      <c r="U2" s="926"/>
      <c r="V2" s="927" t="s">
        <v>40</v>
      </c>
      <c r="W2" s="928"/>
      <c r="X2" s="928"/>
      <c r="Y2" s="928"/>
      <c r="Z2" s="928"/>
      <c r="AA2" s="928"/>
      <c r="AB2" s="928"/>
      <c r="AC2" s="929" t="s">
        <v>41</v>
      </c>
      <c r="AD2" s="929"/>
      <c r="AE2" s="929"/>
      <c r="AF2" s="929"/>
      <c r="AG2" s="929"/>
      <c r="AH2" s="929"/>
      <c r="AI2" s="929"/>
      <c r="AJ2" s="929"/>
      <c r="AK2" s="929"/>
      <c r="AL2" s="929"/>
    </row>
    <row r="3" spans="1:38" ht="174.75" customHeight="1" x14ac:dyDescent="0.3">
      <c r="A3" s="828"/>
      <c r="B3" s="828"/>
      <c r="C3" s="828"/>
      <c r="D3" s="828"/>
      <c r="E3" s="828"/>
      <c r="F3" s="828"/>
      <c r="G3" s="828"/>
      <c r="H3" s="828"/>
      <c r="I3" s="828"/>
      <c r="J3" s="930"/>
      <c r="K3" s="828"/>
      <c r="L3" s="828"/>
      <c r="M3" s="828"/>
      <c r="N3" s="931" t="s">
        <v>673</v>
      </c>
      <c r="O3" s="932" t="s">
        <v>635</v>
      </c>
      <c r="P3" s="830" t="s">
        <v>48</v>
      </c>
      <c r="Q3" s="932" t="s">
        <v>49</v>
      </c>
      <c r="R3" s="933" t="s">
        <v>908</v>
      </c>
      <c r="S3" s="932" t="s">
        <v>51</v>
      </c>
      <c r="T3" s="932" t="s">
        <v>909</v>
      </c>
      <c r="U3" s="934" t="s">
        <v>53</v>
      </c>
      <c r="V3" s="935" t="s">
        <v>54</v>
      </c>
      <c r="W3" s="935" t="s">
        <v>55</v>
      </c>
      <c r="X3" s="935" t="s">
        <v>56</v>
      </c>
      <c r="Y3" s="936" t="s">
        <v>57</v>
      </c>
      <c r="Z3" s="935" t="s">
        <v>58</v>
      </c>
      <c r="AA3" s="935" t="s">
        <v>27</v>
      </c>
      <c r="AB3" s="936" t="s">
        <v>45</v>
      </c>
      <c r="AC3" s="936" t="s">
        <v>59</v>
      </c>
      <c r="AD3" s="936" t="s">
        <v>60</v>
      </c>
      <c r="AE3" s="936" t="s">
        <v>61</v>
      </c>
      <c r="AF3" s="936" t="s">
        <v>863</v>
      </c>
      <c r="AG3" s="936" t="s">
        <v>63</v>
      </c>
      <c r="AH3" s="936" t="s">
        <v>64</v>
      </c>
      <c r="AI3" s="936" t="s">
        <v>65</v>
      </c>
      <c r="AJ3" s="936" t="s">
        <v>676</v>
      </c>
      <c r="AK3" s="932" t="s">
        <v>864</v>
      </c>
      <c r="AL3" s="936" t="s">
        <v>68</v>
      </c>
    </row>
    <row r="4" spans="1:38" ht="208.5" customHeight="1" x14ac:dyDescent="0.3">
      <c r="A4" s="975" t="str">
        <f>[17]CONTEXTO!A8</f>
        <v>PROCESO: PLANEACIÓN ESTRATÉGICA Y TERRITORIAL</v>
      </c>
      <c r="B4" s="676" t="str">
        <f>[17]DESCRIPCION!A10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4" s="677" t="s">
        <v>570</v>
      </c>
      <c r="D4" s="937" t="str">
        <f>[17]DESCRIPCION!D10</f>
        <v>Ausencia de herramientas tecnológicas que soporten la  ejecución de los tramites en todas sus fases  para prevenir las acciones presenciales (20)</v>
      </c>
      <c r="E4" s="938" t="str">
        <f>'[17]VALORACIÓN RIESGOS RESIDUAL'!E14:G14</f>
        <v>Probable</v>
      </c>
      <c r="F4" s="939" t="str">
        <f>'[17]VALORACIÓN RIESGOS RESIDUAL'!J14</f>
        <v>Catastrófico</v>
      </c>
      <c r="G4" s="940" t="str">
        <f>'[17]VALORACIÓN RIESGOS RESIDUAL'!K11</f>
        <v>EXTREMA</v>
      </c>
      <c r="H4" s="941" t="s">
        <v>142</v>
      </c>
      <c r="I4" s="942" t="str">
        <f>[17]DOFA!F31</f>
        <v>D7D10D11D12O7O8 Realizar el proceso de racionalización de trámites a través de la automatización y el uso de tecnologías (uso del suelo, estratificacion, aptitud hurbanistica)</v>
      </c>
      <c r="J4" s="702" t="s">
        <v>910</v>
      </c>
      <c r="K4" s="937" t="s">
        <v>911</v>
      </c>
      <c r="L4" s="702" t="s">
        <v>912</v>
      </c>
      <c r="M4" s="943" t="s">
        <v>913</v>
      </c>
      <c r="N4" s="944" t="s">
        <v>914</v>
      </c>
      <c r="O4" s="945" t="s">
        <v>915</v>
      </c>
      <c r="P4" s="850" t="s">
        <v>916</v>
      </c>
      <c r="Q4" s="687" t="s">
        <v>759</v>
      </c>
      <c r="R4" s="850" t="s">
        <v>917</v>
      </c>
      <c r="S4" s="687" t="s">
        <v>918</v>
      </c>
      <c r="T4" s="946" t="s">
        <v>919</v>
      </c>
      <c r="U4" s="947" t="s">
        <v>734</v>
      </c>
      <c r="V4" s="948" t="s">
        <v>920</v>
      </c>
      <c r="W4" s="949" t="s">
        <v>697</v>
      </c>
      <c r="X4" s="949" t="s">
        <v>697</v>
      </c>
      <c r="Y4" s="949" t="s">
        <v>697</v>
      </c>
      <c r="Z4" s="949" t="s">
        <v>697</v>
      </c>
      <c r="AA4" s="948" t="s">
        <v>921</v>
      </c>
      <c r="AB4" s="948" t="s">
        <v>764</v>
      </c>
      <c r="AC4" s="950" t="s">
        <v>697</v>
      </c>
      <c r="AD4" s="950" t="s">
        <v>697</v>
      </c>
      <c r="AE4" s="950" t="s">
        <v>697</v>
      </c>
      <c r="AF4" s="950" t="s">
        <v>697</v>
      </c>
      <c r="AG4" s="950" t="s">
        <v>697</v>
      </c>
      <c r="AH4" s="951" t="s">
        <v>765</v>
      </c>
      <c r="AI4" s="952" t="s">
        <v>922</v>
      </c>
      <c r="AJ4" s="952" t="s">
        <v>923</v>
      </c>
      <c r="AK4" s="952" t="s">
        <v>924</v>
      </c>
      <c r="AL4" s="952" t="s">
        <v>925</v>
      </c>
    </row>
    <row r="5" spans="1:38" ht="159.75" customHeight="1" x14ac:dyDescent="0.3">
      <c r="A5" s="975"/>
      <c r="B5" s="676"/>
      <c r="C5" s="677"/>
      <c r="D5" s="937" t="str">
        <f>[17]DESCRIPCION!D11</f>
        <v>Complejidad de los requisitos y  procedimientos del trámite que desbordan la capacidad de comprensión del usuario y/o funcionario (18)</v>
      </c>
      <c r="E5" s="938"/>
      <c r="F5" s="939"/>
      <c r="G5" s="940"/>
      <c r="H5" s="941"/>
      <c r="I5" s="953" t="str">
        <f>[17]DOFA!I43</f>
        <v>F11A8 Divulgar y promocionar a traves de los canales de comunicación de la Administracion Municipal los tramites y servicios de la Secretaria de Planeacion dirigido a los usuarios y grupos de interes.</v>
      </c>
      <c r="J5" s="937" t="s">
        <v>926</v>
      </c>
      <c r="K5" s="937" t="s">
        <v>927</v>
      </c>
      <c r="L5" s="953" t="s">
        <v>364</v>
      </c>
      <c r="M5" s="943"/>
      <c r="N5" s="954" t="s">
        <v>928</v>
      </c>
      <c r="O5" s="955"/>
      <c r="P5" s="955"/>
      <c r="Q5" s="913"/>
      <c r="R5" s="955"/>
      <c r="S5" s="913"/>
      <c r="T5" s="956"/>
      <c r="U5" s="955"/>
      <c r="V5" s="957"/>
      <c r="W5" s="958"/>
      <c r="X5" s="958"/>
      <c r="Y5" s="958"/>
      <c r="Z5" s="958"/>
      <c r="AA5" s="948"/>
      <c r="AB5" s="948"/>
      <c r="AC5" s="950" t="s">
        <v>697</v>
      </c>
      <c r="AD5" s="950" t="s">
        <v>697</v>
      </c>
      <c r="AE5" s="950" t="s">
        <v>697</v>
      </c>
      <c r="AF5" s="950" t="s">
        <v>697</v>
      </c>
      <c r="AG5" s="950" t="s">
        <v>697</v>
      </c>
      <c r="AH5" s="951" t="s">
        <v>765</v>
      </c>
      <c r="AI5" s="959"/>
      <c r="AJ5" s="863"/>
      <c r="AK5" s="959"/>
      <c r="AL5" s="959"/>
    </row>
    <row r="6" spans="1:38" ht="219" customHeight="1" x14ac:dyDescent="0.3">
      <c r="A6" s="975"/>
      <c r="B6" s="676"/>
      <c r="C6" s="677"/>
      <c r="D6" s="937" t="str">
        <f>[17]DESCRIPCION!D12</f>
        <v>Fallas en la cultura de la probidad (Honradez) (22)</v>
      </c>
      <c r="E6" s="938"/>
      <c r="F6" s="939"/>
      <c r="G6" s="940"/>
      <c r="H6" s="941"/>
      <c r="I6" s="953" t="str">
        <f>[17]DOFA!F37</f>
        <v>D9 O 10 Socializar, promover e implementar el código de integridad y bueno gobierno</v>
      </c>
      <c r="J6" s="937" t="s">
        <v>929</v>
      </c>
      <c r="K6" s="937" t="s">
        <v>927</v>
      </c>
      <c r="L6" s="960" t="s">
        <v>364</v>
      </c>
      <c r="M6" s="943"/>
      <c r="N6" s="954" t="s">
        <v>930</v>
      </c>
      <c r="O6" s="955"/>
      <c r="P6" s="955"/>
      <c r="Q6" s="913"/>
      <c r="R6" s="955"/>
      <c r="S6" s="913"/>
      <c r="T6" s="956"/>
      <c r="U6" s="955"/>
      <c r="V6" s="957"/>
      <c r="W6" s="958"/>
      <c r="X6" s="958"/>
      <c r="Y6" s="958"/>
      <c r="Z6" s="958"/>
      <c r="AA6" s="948"/>
      <c r="AB6" s="948"/>
      <c r="AC6" s="950" t="s">
        <v>697</v>
      </c>
      <c r="AD6" s="950" t="s">
        <v>697</v>
      </c>
      <c r="AE6" s="950" t="s">
        <v>697</v>
      </c>
      <c r="AF6" s="950" t="s">
        <v>697</v>
      </c>
      <c r="AG6" s="950" t="s">
        <v>697</v>
      </c>
      <c r="AH6" s="951" t="s">
        <v>765</v>
      </c>
      <c r="AI6" s="961"/>
      <c r="AJ6" s="893"/>
      <c r="AK6" s="961"/>
      <c r="AL6" s="961"/>
    </row>
    <row r="7" spans="1:38" ht="73.2" customHeight="1" thickBot="1" x14ac:dyDescent="0.35">
      <c r="A7" s="976"/>
      <c r="B7" s="962"/>
      <c r="C7" s="963"/>
      <c r="D7" s="964"/>
      <c r="E7" s="965"/>
      <c r="F7" s="966"/>
      <c r="G7" s="967"/>
      <c r="H7" s="968" t="s">
        <v>102</v>
      </c>
      <c r="I7" s="969" t="str">
        <f>[17]DOFA!F43</f>
        <v xml:space="preserve">D9D3A1A3 Denuncia disciplinaria, penal  o la pertinente del caso, reportortar al personal de planta que incumpla sus funciones y actualizar el mapa de riesgos </v>
      </c>
      <c r="J7" s="970" t="s">
        <v>931</v>
      </c>
      <c r="K7" s="970" t="s">
        <v>927</v>
      </c>
      <c r="L7" s="970" t="s">
        <v>718</v>
      </c>
      <c r="M7" s="971"/>
      <c r="N7" s="972" t="s">
        <v>932</v>
      </c>
      <c r="O7" s="955"/>
      <c r="P7" s="955"/>
      <c r="Q7" s="913"/>
      <c r="R7" s="955"/>
      <c r="S7" s="913"/>
      <c r="T7" s="956"/>
      <c r="U7" s="955"/>
      <c r="V7" s="957"/>
      <c r="W7" s="958"/>
      <c r="X7" s="958"/>
      <c r="Y7" s="958"/>
      <c r="Z7" s="958"/>
      <c r="AA7" s="948"/>
      <c r="AB7" s="948"/>
      <c r="AC7" s="973"/>
      <c r="AD7" s="973"/>
      <c r="AE7" s="973"/>
      <c r="AF7" s="973"/>
      <c r="AG7" s="973"/>
      <c r="AH7" s="973"/>
      <c r="AI7" s="974"/>
      <c r="AJ7" s="973"/>
      <c r="AK7" s="973"/>
      <c r="AL7" s="973"/>
    </row>
    <row r="8" spans="1:38" ht="15.6" x14ac:dyDescent="0.3">
      <c r="A8" s="706"/>
      <c r="B8" s="706"/>
      <c r="C8" s="706"/>
      <c r="D8" s="706"/>
      <c r="E8" s="706"/>
      <c r="F8" s="706"/>
      <c r="G8" s="706"/>
      <c r="H8" s="707"/>
      <c r="I8" s="706"/>
      <c r="J8" s="706"/>
      <c r="K8" s="706"/>
      <c r="L8" s="706"/>
      <c r="M8" s="706"/>
      <c r="N8" s="706"/>
      <c r="O8" s="706"/>
      <c r="P8" s="706"/>
      <c r="Q8" s="706"/>
      <c r="R8" s="706"/>
      <c r="S8" s="706"/>
      <c r="T8" s="706"/>
      <c r="U8" s="706"/>
      <c r="V8" s="706"/>
      <c r="W8" s="706"/>
      <c r="X8" s="706"/>
      <c r="Y8" s="706"/>
      <c r="Z8" s="706"/>
    </row>
    <row r="9" spans="1:38" ht="15.6" x14ac:dyDescent="0.3">
      <c r="A9" s="706"/>
      <c r="B9" s="706"/>
      <c r="C9" s="706"/>
      <c r="D9" s="706"/>
      <c r="E9" s="706"/>
      <c r="F9" s="706"/>
      <c r="G9" s="706"/>
      <c r="H9" s="707"/>
      <c r="I9" s="706"/>
      <c r="J9" s="706"/>
      <c r="K9" s="706"/>
      <c r="L9" s="706"/>
      <c r="M9" s="706"/>
      <c r="N9" s="706"/>
      <c r="O9" s="706"/>
      <c r="P9" s="706"/>
      <c r="Q9" s="706"/>
      <c r="R9" s="706"/>
      <c r="S9" s="706"/>
      <c r="T9" s="706"/>
      <c r="U9" s="706"/>
      <c r="V9" s="706"/>
      <c r="W9" s="706"/>
      <c r="X9" s="706"/>
      <c r="Y9" s="706"/>
      <c r="Z9" s="706"/>
    </row>
    <row r="10" spans="1:38" ht="15.6" x14ac:dyDescent="0.3">
      <c r="A10" s="706"/>
      <c r="B10" s="706"/>
      <c r="C10" s="706"/>
      <c r="D10" s="706"/>
      <c r="E10" s="706"/>
      <c r="F10" s="706"/>
      <c r="G10" s="706"/>
      <c r="H10" s="707"/>
      <c r="I10" s="706"/>
      <c r="J10" s="706"/>
      <c r="K10" s="706"/>
      <c r="L10" s="706"/>
      <c r="M10" s="706"/>
      <c r="N10" s="706"/>
      <c r="O10" s="706"/>
      <c r="P10" s="706"/>
      <c r="Q10" s="706"/>
      <c r="R10" s="706"/>
      <c r="S10" s="706"/>
      <c r="T10" s="706"/>
      <c r="U10" s="706"/>
      <c r="V10" s="706"/>
      <c r="W10" s="706"/>
      <c r="X10" s="706"/>
      <c r="Y10" s="706"/>
      <c r="Z10" s="706"/>
    </row>
    <row r="11" spans="1:38" ht="15.6" x14ac:dyDescent="0.3">
      <c r="A11" s="706"/>
      <c r="B11" s="706"/>
      <c r="C11" s="706"/>
      <c r="D11" s="706"/>
      <c r="E11" s="706"/>
      <c r="F11" s="706"/>
      <c r="G11" s="706"/>
      <c r="H11" s="707"/>
      <c r="I11" s="706"/>
      <c r="J11" s="706"/>
      <c r="K11" s="706"/>
      <c r="L11" s="706"/>
      <c r="M11" s="706"/>
      <c r="N11" s="706"/>
      <c r="O11" s="706"/>
      <c r="P11" s="706"/>
      <c r="Q11" s="706"/>
      <c r="R11" s="706"/>
      <c r="S11" s="706"/>
      <c r="T11" s="706"/>
      <c r="U11" s="706"/>
      <c r="V11" s="706"/>
      <c r="W11" s="706"/>
      <c r="X11" s="706"/>
      <c r="Y11" s="706"/>
      <c r="Z11" s="706"/>
    </row>
    <row r="12" spans="1:38" ht="15.6" x14ac:dyDescent="0.3">
      <c r="A12" s="706"/>
      <c r="B12" s="706"/>
      <c r="C12" s="706"/>
      <c r="D12" s="706"/>
      <c r="E12" s="706"/>
      <c r="F12" s="706"/>
      <c r="G12" s="706"/>
      <c r="H12" s="707"/>
      <c r="I12" s="706"/>
      <c r="J12" s="706"/>
      <c r="K12" s="706"/>
      <c r="L12" s="706"/>
      <c r="M12" s="706"/>
      <c r="N12" s="706"/>
      <c r="O12" s="706"/>
      <c r="P12" s="706"/>
      <c r="Q12" s="706"/>
      <c r="R12" s="706"/>
      <c r="S12" s="706"/>
      <c r="T12" s="706"/>
      <c r="U12" s="706"/>
      <c r="V12" s="706"/>
      <c r="W12" s="706"/>
      <c r="X12" s="706"/>
      <c r="Y12" s="706"/>
      <c r="Z12" s="706"/>
    </row>
    <row r="13" spans="1:38" ht="15.6" x14ac:dyDescent="0.3">
      <c r="A13" s="706"/>
      <c r="B13" s="706"/>
      <c r="C13" s="706"/>
      <c r="D13" s="706"/>
      <c r="E13" s="706"/>
      <c r="F13" s="706"/>
      <c r="G13" s="706"/>
      <c r="H13" s="707"/>
      <c r="I13" s="706"/>
      <c r="J13" s="706"/>
      <c r="K13" s="706"/>
      <c r="L13" s="706"/>
      <c r="M13" s="706"/>
      <c r="N13" s="706"/>
      <c r="O13" s="706"/>
      <c r="P13" s="706"/>
      <c r="Q13" s="706"/>
      <c r="R13" s="706"/>
      <c r="S13" s="706"/>
      <c r="T13" s="706"/>
      <c r="U13" s="706"/>
      <c r="V13" s="706"/>
      <c r="W13" s="706"/>
      <c r="X13" s="706"/>
      <c r="Y13" s="706"/>
      <c r="Z13" s="706"/>
    </row>
    <row r="14" spans="1:38" ht="15.6" x14ac:dyDescent="0.3">
      <c r="A14" s="706"/>
      <c r="B14" s="706"/>
      <c r="C14" s="706"/>
      <c r="D14" s="706"/>
      <c r="E14" s="706"/>
      <c r="F14" s="706"/>
      <c r="G14" s="706"/>
      <c r="H14" s="707"/>
      <c r="I14" s="706"/>
      <c r="J14" s="706"/>
      <c r="K14" s="706"/>
      <c r="L14" s="706"/>
      <c r="M14" s="706"/>
      <c r="N14" s="706"/>
      <c r="O14" s="706"/>
      <c r="P14" s="706"/>
      <c r="Q14" s="706"/>
      <c r="R14" s="706"/>
      <c r="S14" s="706"/>
      <c r="T14" s="706"/>
      <c r="U14" s="706"/>
      <c r="V14" s="706"/>
      <c r="W14" s="706"/>
      <c r="X14" s="706"/>
      <c r="Y14" s="706"/>
      <c r="Z14" s="706"/>
    </row>
    <row r="15" spans="1:38" ht="15.6" x14ac:dyDescent="0.3">
      <c r="A15" s="706"/>
      <c r="B15" s="706"/>
      <c r="C15" s="706"/>
      <c r="D15" s="706"/>
      <c r="E15" s="706"/>
      <c r="F15" s="706"/>
      <c r="G15" s="706"/>
      <c r="H15" s="707"/>
      <c r="I15" s="706"/>
      <c r="J15" s="706"/>
      <c r="K15" s="706"/>
      <c r="L15" s="706"/>
      <c r="M15" s="706"/>
      <c r="N15" s="706"/>
      <c r="O15" s="706"/>
      <c r="P15" s="706"/>
      <c r="Q15" s="706"/>
      <c r="R15" s="706"/>
      <c r="S15" s="706"/>
      <c r="T15" s="706"/>
      <c r="U15" s="706"/>
      <c r="V15" s="706"/>
      <c r="W15" s="706"/>
      <c r="X15" s="706"/>
      <c r="Y15" s="706"/>
      <c r="Z15" s="706"/>
    </row>
    <row r="16" spans="1:38" ht="15.6" x14ac:dyDescent="0.3">
      <c r="A16" s="706"/>
      <c r="B16" s="706"/>
      <c r="C16" s="706"/>
      <c r="D16" s="706"/>
      <c r="E16" s="706"/>
      <c r="F16" s="706"/>
      <c r="G16" s="706"/>
      <c r="H16" s="707"/>
      <c r="I16" s="706"/>
      <c r="J16" s="706"/>
      <c r="K16" s="706"/>
      <c r="L16" s="706"/>
      <c r="M16" s="706"/>
      <c r="N16" s="706"/>
      <c r="O16" s="706"/>
      <c r="P16" s="706"/>
      <c r="Q16" s="706"/>
      <c r="R16" s="706"/>
      <c r="S16" s="706"/>
      <c r="T16" s="706"/>
      <c r="U16" s="706"/>
      <c r="V16" s="706"/>
      <c r="W16" s="706"/>
      <c r="X16" s="706"/>
      <c r="Y16" s="706"/>
      <c r="Z16" s="706"/>
    </row>
    <row r="17" spans="1:26" ht="15.6" x14ac:dyDescent="0.3">
      <c r="A17" s="706"/>
      <c r="B17" s="706"/>
      <c r="C17" s="706"/>
      <c r="D17" s="706"/>
      <c r="E17" s="706"/>
      <c r="F17" s="706"/>
      <c r="G17" s="706"/>
      <c r="H17" s="707"/>
      <c r="I17" s="706"/>
      <c r="J17" s="706"/>
      <c r="K17" s="706"/>
      <c r="L17" s="706"/>
      <c r="M17" s="706"/>
      <c r="N17" s="706"/>
      <c r="O17" s="706"/>
      <c r="P17" s="706"/>
      <c r="Q17" s="706"/>
      <c r="R17" s="706"/>
      <c r="S17" s="706"/>
      <c r="T17" s="706"/>
      <c r="U17" s="706"/>
      <c r="V17" s="706"/>
      <c r="W17" s="706"/>
      <c r="X17" s="706"/>
      <c r="Y17" s="706"/>
      <c r="Z17" s="706"/>
    </row>
    <row r="18" spans="1:26" ht="15.6" x14ac:dyDescent="0.3">
      <c r="A18" s="706"/>
      <c r="B18" s="706"/>
      <c r="C18" s="706"/>
      <c r="D18" s="706"/>
      <c r="E18" s="706"/>
      <c r="F18" s="706"/>
      <c r="G18" s="706"/>
      <c r="H18" s="707"/>
      <c r="I18" s="706"/>
      <c r="J18" s="706"/>
      <c r="K18" s="706"/>
      <c r="L18" s="706"/>
      <c r="M18" s="706"/>
      <c r="N18" s="706"/>
      <c r="O18" s="706"/>
      <c r="P18" s="706"/>
      <c r="Q18" s="706"/>
      <c r="R18" s="706"/>
      <c r="S18" s="706"/>
      <c r="T18" s="706"/>
      <c r="U18" s="706"/>
      <c r="V18" s="706"/>
      <c r="W18" s="706"/>
      <c r="X18" s="706"/>
      <c r="Y18" s="706"/>
      <c r="Z18" s="706"/>
    </row>
    <row r="19" spans="1:26" ht="15.6" x14ac:dyDescent="0.3">
      <c r="A19" s="706"/>
      <c r="B19" s="706"/>
      <c r="C19" s="706"/>
      <c r="D19" s="706"/>
      <c r="E19" s="706"/>
      <c r="F19" s="706"/>
      <c r="G19" s="706"/>
      <c r="H19" s="707"/>
      <c r="I19" s="706"/>
      <c r="J19" s="706"/>
      <c r="K19" s="706"/>
      <c r="L19" s="706"/>
      <c r="M19" s="706"/>
      <c r="N19" s="706"/>
      <c r="O19" s="706"/>
      <c r="P19" s="706"/>
      <c r="Q19" s="706"/>
      <c r="R19" s="706"/>
      <c r="S19" s="706"/>
      <c r="T19" s="706"/>
      <c r="U19" s="706"/>
      <c r="V19" s="706"/>
      <c r="W19" s="706"/>
      <c r="X19" s="706"/>
      <c r="Y19" s="706"/>
      <c r="Z19" s="706"/>
    </row>
    <row r="20" spans="1:26" ht="15.6" x14ac:dyDescent="0.3">
      <c r="A20" s="706"/>
      <c r="B20" s="706"/>
      <c r="C20" s="706"/>
      <c r="D20" s="706"/>
      <c r="E20" s="706"/>
      <c r="F20" s="706"/>
      <c r="G20" s="706"/>
      <c r="H20" s="707"/>
      <c r="I20" s="706"/>
      <c r="J20" s="706"/>
      <c r="K20" s="706"/>
      <c r="L20" s="706"/>
      <c r="M20" s="706"/>
      <c r="N20" s="706"/>
      <c r="O20" s="706"/>
      <c r="P20" s="706"/>
      <c r="Q20" s="706"/>
      <c r="R20" s="706"/>
      <c r="S20" s="706"/>
      <c r="T20" s="706"/>
      <c r="U20" s="706"/>
      <c r="V20" s="706"/>
      <c r="W20" s="706"/>
      <c r="X20" s="706"/>
      <c r="Y20" s="706"/>
      <c r="Z20" s="706"/>
    </row>
    <row r="21" spans="1:26" ht="15.6" x14ac:dyDescent="0.3">
      <c r="A21" s="706"/>
      <c r="B21" s="706"/>
      <c r="C21" s="706"/>
      <c r="D21" s="706"/>
      <c r="E21" s="706"/>
      <c r="F21" s="706"/>
      <c r="G21" s="706"/>
      <c r="H21" s="707"/>
      <c r="I21" s="706"/>
      <c r="J21" s="706"/>
      <c r="K21" s="706"/>
      <c r="L21" s="706"/>
      <c r="M21" s="706"/>
      <c r="N21" s="706"/>
      <c r="O21" s="706"/>
      <c r="P21" s="706"/>
      <c r="Q21" s="706"/>
      <c r="R21" s="706"/>
      <c r="S21" s="706"/>
      <c r="T21" s="706"/>
      <c r="U21" s="706"/>
      <c r="V21" s="706"/>
      <c r="W21" s="706"/>
      <c r="X21" s="706"/>
      <c r="Y21" s="706"/>
      <c r="Z21" s="706"/>
    </row>
    <row r="22" spans="1:26" ht="15.6" x14ac:dyDescent="0.3">
      <c r="A22" s="706"/>
      <c r="B22" s="706"/>
      <c r="C22" s="706"/>
      <c r="D22" s="706"/>
      <c r="E22" s="706"/>
      <c r="F22" s="706"/>
      <c r="G22" s="706"/>
      <c r="H22" s="707"/>
      <c r="I22" s="706"/>
      <c r="J22" s="706"/>
      <c r="K22" s="706"/>
      <c r="L22" s="706"/>
      <c r="M22" s="706"/>
      <c r="N22" s="706"/>
      <c r="O22" s="706"/>
      <c r="P22" s="706"/>
      <c r="Q22" s="706"/>
      <c r="R22" s="706"/>
      <c r="S22" s="706"/>
      <c r="T22" s="706"/>
      <c r="U22" s="706"/>
      <c r="V22" s="706"/>
      <c r="W22" s="706"/>
      <c r="X22" s="706"/>
      <c r="Y22" s="706"/>
      <c r="Z22" s="706"/>
    </row>
    <row r="23" spans="1:26" ht="15.6" x14ac:dyDescent="0.3">
      <c r="A23" s="706"/>
      <c r="B23" s="706"/>
      <c r="C23" s="706"/>
      <c r="D23" s="706"/>
      <c r="E23" s="706"/>
      <c r="F23" s="706"/>
      <c r="G23" s="706"/>
      <c r="H23" s="707"/>
      <c r="I23" s="706"/>
      <c r="J23" s="706"/>
      <c r="K23" s="706"/>
      <c r="L23" s="706"/>
      <c r="M23" s="706"/>
      <c r="N23" s="706"/>
      <c r="O23" s="706"/>
      <c r="P23" s="706"/>
      <c r="Q23" s="706"/>
      <c r="R23" s="706"/>
      <c r="S23" s="706"/>
      <c r="T23" s="706"/>
      <c r="U23" s="706"/>
      <c r="V23" s="706"/>
      <c r="W23" s="706"/>
      <c r="X23" s="706"/>
      <c r="Y23" s="706"/>
      <c r="Z23" s="706"/>
    </row>
    <row r="24" spans="1:26" ht="15.6" x14ac:dyDescent="0.3">
      <c r="A24" s="706"/>
      <c r="B24" s="706"/>
      <c r="C24" s="706"/>
      <c r="D24" s="706"/>
      <c r="E24" s="706"/>
      <c r="F24" s="706"/>
      <c r="G24" s="706"/>
      <c r="H24" s="707"/>
      <c r="I24" s="706"/>
      <c r="J24" s="706"/>
      <c r="K24" s="706"/>
      <c r="L24" s="706"/>
      <c r="M24" s="706"/>
      <c r="N24" s="706"/>
      <c r="O24" s="706"/>
      <c r="P24" s="706"/>
      <c r="Q24" s="706"/>
      <c r="R24" s="706"/>
      <c r="S24" s="706"/>
      <c r="T24" s="706"/>
      <c r="U24" s="706"/>
      <c r="V24" s="706"/>
      <c r="W24" s="706"/>
      <c r="X24" s="706"/>
      <c r="Y24" s="706"/>
      <c r="Z24" s="706"/>
    </row>
    <row r="25" spans="1:26" ht="15.6" x14ac:dyDescent="0.3">
      <c r="A25" s="706"/>
      <c r="B25" s="706"/>
      <c r="C25" s="706"/>
      <c r="D25" s="706"/>
      <c r="E25" s="706"/>
      <c r="F25" s="706"/>
      <c r="G25" s="706"/>
      <c r="H25" s="707"/>
      <c r="I25" s="706"/>
      <c r="J25" s="706"/>
      <c r="K25" s="706"/>
      <c r="L25" s="706"/>
      <c r="M25" s="706"/>
      <c r="N25" s="706"/>
      <c r="O25" s="706"/>
      <c r="P25" s="706"/>
      <c r="Q25" s="706"/>
      <c r="R25" s="706"/>
      <c r="S25" s="706"/>
      <c r="T25" s="706"/>
      <c r="U25" s="706"/>
      <c r="V25" s="706"/>
      <c r="W25" s="706"/>
      <c r="X25" s="706"/>
      <c r="Y25" s="706"/>
      <c r="Z25" s="706"/>
    </row>
    <row r="26" spans="1:26" ht="15.6" x14ac:dyDescent="0.3">
      <c r="A26" s="706"/>
      <c r="B26" s="706"/>
      <c r="C26" s="706"/>
      <c r="D26" s="706"/>
      <c r="E26" s="706"/>
      <c r="F26" s="706"/>
      <c r="G26" s="706"/>
      <c r="H26" s="707"/>
      <c r="I26" s="706"/>
      <c r="J26" s="706"/>
      <c r="K26" s="706"/>
      <c r="L26" s="706"/>
      <c r="M26" s="706"/>
      <c r="N26" s="706"/>
      <c r="O26" s="706"/>
      <c r="P26" s="706"/>
      <c r="Q26" s="706"/>
      <c r="R26" s="706"/>
      <c r="S26" s="706"/>
      <c r="T26" s="706"/>
      <c r="U26" s="706"/>
      <c r="V26" s="706"/>
      <c r="W26" s="706"/>
      <c r="X26" s="706"/>
      <c r="Y26" s="706"/>
      <c r="Z26" s="706"/>
    </row>
    <row r="27" spans="1:26" ht="15.6" x14ac:dyDescent="0.3">
      <c r="A27" s="706"/>
      <c r="B27" s="706"/>
      <c r="C27" s="706"/>
      <c r="D27" s="706"/>
      <c r="E27" s="706"/>
      <c r="F27" s="706"/>
      <c r="G27" s="706"/>
      <c r="H27" s="707"/>
      <c r="I27" s="706"/>
      <c r="J27" s="706"/>
      <c r="K27" s="706"/>
      <c r="L27" s="706"/>
      <c r="M27" s="706"/>
      <c r="N27" s="706"/>
      <c r="O27" s="706"/>
      <c r="P27" s="706"/>
      <c r="Q27" s="706"/>
      <c r="R27" s="706"/>
      <c r="S27" s="706"/>
      <c r="T27" s="706"/>
      <c r="U27" s="706"/>
      <c r="V27" s="706"/>
      <c r="W27" s="706"/>
      <c r="X27" s="706"/>
      <c r="Y27" s="706"/>
      <c r="Z27" s="706"/>
    </row>
    <row r="28" spans="1:26" ht="15.6" x14ac:dyDescent="0.3">
      <c r="A28" s="706"/>
      <c r="B28" s="706"/>
      <c r="C28" s="706"/>
      <c r="D28" s="706"/>
      <c r="E28" s="706"/>
      <c r="F28" s="706"/>
      <c r="G28" s="706"/>
      <c r="H28" s="707"/>
      <c r="I28" s="706"/>
      <c r="J28" s="706"/>
      <c r="K28" s="706"/>
      <c r="L28" s="706"/>
      <c r="M28" s="706"/>
      <c r="N28" s="706"/>
      <c r="O28" s="706"/>
      <c r="P28" s="706"/>
      <c r="Q28" s="706"/>
      <c r="R28" s="706"/>
      <c r="S28" s="706"/>
      <c r="T28" s="706"/>
      <c r="U28" s="706"/>
      <c r="V28" s="706"/>
      <c r="W28" s="706"/>
      <c r="X28" s="706"/>
      <c r="Y28" s="706"/>
      <c r="Z28" s="706"/>
    </row>
    <row r="29" spans="1:26" ht="15.6" x14ac:dyDescent="0.3">
      <c r="A29" s="706"/>
      <c r="B29" s="706"/>
      <c r="C29" s="706"/>
      <c r="D29" s="706"/>
      <c r="E29" s="706"/>
      <c r="F29" s="706"/>
      <c r="G29" s="706"/>
      <c r="H29" s="707"/>
      <c r="I29" s="706"/>
      <c r="J29" s="706"/>
      <c r="K29" s="706"/>
      <c r="L29" s="706"/>
      <c r="M29" s="706"/>
      <c r="N29" s="706"/>
      <c r="O29" s="706"/>
      <c r="P29" s="706"/>
      <c r="Q29" s="706"/>
      <c r="R29" s="706"/>
      <c r="S29" s="706"/>
      <c r="T29" s="706"/>
      <c r="U29" s="706"/>
      <c r="V29" s="706"/>
      <c r="W29" s="706"/>
      <c r="X29" s="706"/>
      <c r="Y29" s="706"/>
      <c r="Z29" s="706"/>
    </row>
    <row r="30" spans="1:26" ht="15.6" x14ac:dyDescent="0.3">
      <c r="A30" s="706"/>
      <c r="B30" s="706"/>
      <c r="C30" s="706"/>
      <c r="D30" s="706"/>
      <c r="E30" s="706"/>
      <c r="F30" s="706"/>
      <c r="G30" s="706"/>
      <c r="H30" s="707"/>
      <c r="I30" s="706"/>
      <c r="J30" s="706"/>
      <c r="K30" s="706"/>
      <c r="L30" s="706"/>
      <c r="M30" s="706"/>
      <c r="N30" s="706"/>
      <c r="O30" s="706"/>
      <c r="P30" s="706"/>
      <c r="Q30" s="706"/>
      <c r="R30" s="706"/>
      <c r="S30" s="706"/>
      <c r="T30" s="706"/>
      <c r="U30" s="706"/>
      <c r="V30" s="706"/>
      <c r="W30" s="706"/>
      <c r="X30" s="706"/>
      <c r="Y30" s="706"/>
      <c r="Z30" s="706"/>
    </row>
    <row r="31" spans="1:26" ht="15.6" x14ac:dyDescent="0.3">
      <c r="A31" s="706"/>
      <c r="B31" s="706"/>
      <c r="C31" s="706"/>
      <c r="D31" s="706"/>
      <c r="E31" s="706"/>
      <c r="F31" s="706"/>
      <c r="G31" s="706"/>
      <c r="H31" s="707"/>
      <c r="I31" s="706"/>
      <c r="J31" s="706"/>
      <c r="K31" s="706"/>
      <c r="L31" s="706"/>
      <c r="M31" s="706"/>
      <c r="N31" s="706"/>
      <c r="O31" s="706"/>
      <c r="P31" s="706"/>
      <c r="Q31" s="706"/>
      <c r="R31" s="706"/>
      <c r="S31" s="706"/>
      <c r="T31" s="706"/>
      <c r="U31" s="706"/>
      <c r="V31" s="706"/>
      <c r="W31" s="706"/>
      <c r="X31" s="706"/>
      <c r="Y31" s="706"/>
      <c r="Z31" s="706"/>
    </row>
    <row r="32" spans="1:26" ht="15.6" x14ac:dyDescent="0.3">
      <c r="A32" s="706"/>
      <c r="B32" s="706"/>
      <c r="C32" s="706"/>
      <c r="D32" s="706"/>
      <c r="E32" s="706"/>
      <c r="F32" s="706"/>
      <c r="G32" s="706"/>
      <c r="H32" s="707"/>
      <c r="I32" s="706"/>
      <c r="J32" s="706"/>
      <c r="K32" s="706"/>
      <c r="L32" s="706"/>
      <c r="M32" s="706"/>
      <c r="N32" s="706"/>
      <c r="O32" s="706"/>
      <c r="P32" s="706"/>
      <c r="Q32" s="706"/>
      <c r="R32" s="706"/>
      <c r="S32" s="706"/>
      <c r="T32" s="706"/>
      <c r="U32" s="706"/>
      <c r="V32" s="706"/>
      <c r="W32" s="706"/>
      <c r="X32" s="706"/>
      <c r="Y32" s="706"/>
      <c r="Z32" s="706"/>
    </row>
    <row r="33" spans="1:26" ht="15.6" x14ac:dyDescent="0.3">
      <c r="A33" s="706"/>
      <c r="B33" s="706"/>
      <c r="C33" s="706"/>
      <c r="D33" s="706"/>
      <c r="E33" s="706"/>
      <c r="F33" s="706"/>
      <c r="G33" s="706"/>
      <c r="H33" s="707"/>
      <c r="I33" s="706"/>
      <c r="J33" s="706"/>
      <c r="K33" s="706"/>
      <c r="L33" s="706"/>
      <c r="M33" s="706"/>
      <c r="N33" s="706"/>
      <c r="O33" s="706"/>
      <c r="P33" s="706"/>
      <c r="Q33" s="706"/>
      <c r="R33" s="706"/>
      <c r="S33" s="706"/>
      <c r="T33" s="706"/>
      <c r="U33" s="706"/>
      <c r="V33" s="706"/>
      <c r="W33" s="706"/>
      <c r="X33" s="706"/>
      <c r="Y33" s="706"/>
      <c r="Z33" s="706"/>
    </row>
    <row r="34" spans="1:26" ht="15.6" x14ac:dyDescent="0.3">
      <c r="A34" s="706"/>
      <c r="B34" s="706"/>
      <c r="C34" s="706"/>
      <c r="D34" s="706"/>
      <c r="E34" s="706"/>
      <c r="F34" s="706"/>
      <c r="G34" s="706"/>
      <c r="H34" s="707"/>
      <c r="I34" s="706"/>
      <c r="J34" s="706"/>
      <c r="K34" s="706"/>
      <c r="L34" s="706"/>
      <c r="M34" s="706"/>
      <c r="N34" s="706"/>
      <c r="O34" s="706"/>
      <c r="P34" s="706"/>
      <c r="Q34" s="706"/>
      <c r="R34" s="706"/>
      <c r="S34" s="706"/>
      <c r="T34" s="706"/>
      <c r="U34" s="706"/>
      <c r="V34" s="706"/>
      <c r="W34" s="706"/>
      <c r="X34" s="706"/>
      <c r="Y34" s="706"/>
      <c r="Z34" s="706"/>
    </row>
    <row r="35" spans="1:26" ht="15.6" x14ac:dyDescent="0.3">
      <c r="A35" s="706"/>
      <c r="B35" s="706"/>
      <c r="C35" s="706"/>
      <c r="D35" s="706"/>
      <c r="E35" s="706"/>
      <c r="F35" s="706"/>
      <c r="G35" s="706"/>
      <c r="H35" s="707"/>
      <c r="I35" s="706"/>
      <c r="J35" s="706"/>
      <c r="K35" s="706"/>
      <c r="L35" s="706"/>
      <c r="M35" s="706"/>
      <c r="N35" s="706"/>
      <c r="O35" s="706"/>
      <c r="P35" s="706"/>
      <c r="Q35" s="706"/>
      <c r="R35" s="706"/>
      <c r="S35" s="706"/>
      <c r="T35" s="706"/>
      <c r="U35" s="706"/>
      <c r="V35" s="706"/>
      <c r="W35" s="706"/>
      <c r="X35" s="706"/>
      <c r="Y35" s="706"/>
      <c r="Z35" s="706"/>
    </row>
    <row r="36" spans="1:26" ht="15.6" x14ac:dyDescent="0.3">
      <c r="A36" s="706"/>
      <c r="B36" s="706"/>
      <c r="C36" s="706"/>
      <c r="D36" s="706"/>
      <c r="E36" s="706"/>
      <c r="F36" s="706"/>
      <c r="G36" s="706"/>
      <c r="H36" s="707"/>
      <c r="I36" s="706"/>
      <c r="J36" s="706"/>
      <c r="K36" s="706"/>
      <c r="L36" s="706"/>
      <c r="M36" s="706"/>
      <c r="N36" s="706"/>
      <c r="O36" s="706"/>
      <c r="P36" s="706"/>
      <c r="Q36" s="706"/>
      <c r="R36" s="706"/>
      <c r="S36" s="706"/>
      <c r="T36" s="706"/>
      <c r="U36" s="706"/>
      <c r="V36" s="706"/>
      <c r="W36" s="706"/>
      <c r="X36" s="706"/>
      <c r="Y36" s="706"/>
      <c r="Z36" s="706"/>
    </row>
    <row r="37" spans="1:26" ht="15.6" x14ac:dyDescent="0.3">
      <c r="A37" s="706"/>
      <c r="B37" s="706"/>
      <c r="C37" s="706"/>
      <c r="D37" s="706"/>
      <c r="E37" s="706"/>
      <c r="F37" s="706"/>
      <c r="G37" s="706"/>
      <c r="H37" s="707"/>
      <c r="I37" s="706"/>
      <c r="J37" s="706"/>
      <c r="K37" s="706"/>
      <c r="L37" s="706"/>
      <c r="M37" s="706"/>
      <c r="N37" s="706"/>
      <c r="O37" s="706"/>
      <c r="P37" s="706"/>
      <c r="Q37" s="706"/>
      <c r="R37" s="706"/>
      <c r="S37" s="706"/>
      <c r="T37" s="706"/>
      <c r="U37" s="706"/>
      <c r="V37" s="706"/>
      <c r="W37" s="706"/>
      <c r="X37" s="706"/>
      <c r="Y37" s="706"/>
      <c r="Z37" s="706"/>
    </row>
    <row r="38" spans="1:26" ht="15.6" x14ac:dyDescent="0.3">
      <c r="A38" s="706"/>
      <c r="B38" s="706"/>
      <c r="C38" s="706"/>
      <c r="D38" s="706"/>
      <c r="E38" s="706"/>
      <c r="F38" s="706"/>
      <c r="G38" s="706"/>
      <c r="H38" s="707"/>
      <c r="I38" s="706"/>
      <c r="J38" s="706"/>
      <c r="K38" s="706"/>
      <c r="L38" s="706"/>
      <c r="M38" s="706"/>
      <c r="N38" s="706"/>
      <c r="O38" s="706"/>
      <c r="P38" s="706"/>
      <c r="Q38" s="706"/>
      <c r="R38" s="706"/>
      <c r="S38" s="706"/>
      <c r="T38" s="706"/>
      <c r="U38" s="706"/>
      <c r="V38" s="706"/>
      <c r="W38" s="706"/>
      <c r="X38" s="706"/>
      <c r="Y38" s="706"/>
      <c r="Z38" s="706"/>
    </row>
    <row r="39" spans="1:26" ht="15.6" x14ac:dyDescent="0.3">
      <c r="A39" s="706"/>
      <c r="B39" s="706"/>
      <c r="C39" s="706"/>
      <c r="D39" s="706"/>
      <c r="E39" s="706"/>
      <c r="F39" s="706"/>
      <c r="G39" s="706"/>
      <c r="H39" s="707"/>
      <c r="I39" s="706"/>
      <c r="J39" s="706"/>
      <c r="K39" s="706"/>
      <c r="L39" s="706"/>
      <c r="M39" s="706"/>
      <c r="N39" s="706"/>
      <c r="O39" s="706"/>
      <c r="P39" s="706"/>
      <c r="Q39" s="706"/>
      <c r="R39" s="706"/>
      <c r="S39" s="706"/>
      <c r="T39" s="706"/>
      <c r="U39" s="706"/>
      <c r="V39" s="706"/>
      <c r="W39" s="706"/>
      <c r="X39" s="706"/>
      <c r="Y39" s="706"/>
      <c r="Z39" s="706"/>
    </row>
    <row r="40" spans="1:26" ht="15.6" x14ac:dyDescent="0.3">
      <c r="A40" s="706"/>
      <c r="B40" s="706"/>
      <c r="C40" s="706"/>
      <c r="D40" s="706"/>
      <c r="E40" s="706"/>
      <c r="F40" s="706"/>
      <c r="G40" s="706"/>
      <c r="H40" s="707"/>
      <c r="I40" s="706"/>
      <c r="J40" s="706"/>
      <c r="K40" s="706"/>
      <c r="L40" s="706"/>
      <c r="M40" s="706"/>
      <c r="N40" s="706"/>
      <c r="O40" s="706"/>
      <c r="P40" s="706"/>
      <c r="Q40" s="706"/>
      <c r="R40" s="706"/>
      <c r="S40" s="706"/>
      <c r="T40" s="706"/>
      <c r="U40" s="706"/>
      <c r="V40" s="706"/>
      <c r="W40" s="706"/>
      <c r="X40" s="706"/>
      <c r="Y40" s="706"/>
      <c r="Z40" s="706"/>
    </row>
    <row r="41" spans="1:26" ht="15.6" x14ac:dyDescent="0.3">
      <c r="A41" s="706"/>
      <c r="B41" s="706"/>
      <c r="C41" s="706"/>
      <c r="D41" s="706"/>
      <c r="E41" s="706"/>
      <c r="F41" s="706"/>
      <c r="G41" s="706"/>
      <c r="H41" s="707"/>
      <c r="I41" s="706"/>
      <c r="J41" s="706"/>
      <c r="K41" s="706"/>
      <c r="L41" s="706"/>
      <c r="M41" s="706"/>
      <c r="N41" s="706"/>
      <c r="O41" s="706"/>
      <c r="P41" s="706"/>
      <c r="Q41" s="706"/>
      <c r="R41" s="706"/>
      <c r="S41" s="706"/>
      <c r="T41" s="706"/>
      <c r="U41" s="706"/>
      <c r="V41" s="706"/>
      <c r="W41" s="706"/>
      <c r="X41" s="706"/>
      <c r="Y41" s="706"/>
      <c r="Z41" s="706"/>
    </row>
    <row r="42" spans="1:26" ht="15.6" x14ac:dyDescent="0.3">
      <c r="A42" s="706"/>
      <c r="B42" s="706"/>
      <c r="C42" s="706"/>
      <c r="D42" s="706"/>
      <c r="E42" s="706"/>
      <c r="F42" s="706"/>
      <c r="G42" s="706"/>
      <c r="H42" s="707"/>
      <c r="I42" s="706"/>
      <c r="J42" s="706"/>
      <c r="K42" s="706"/>
      <c r="L42" s="706"/>
      <c r="M42" s="706"/>
      <c r="N42" s="706"/>
      <c r="O42" s="706"/>
      <c r="P42" s="706"/>
      <c r="Q42" s="706"/>
      <c r="R42" s="706"/>
      <c r="S42" s="706"/>
      <c r="T42" s="706"/>
      <c r="U42" s="706"/>
      <c r="V42" s="706"/>
      <c r="W42" s="706"/>
      <c r="X42" s="706"/>
      <c r="Y42" s="706"/>
      <c r="Z42" s="706"/>
    </row>
    <row r="43" spans="1:26" ht="15.6" x14ac:dyDescent="0.3">
      <c r="A43" s="706"/>
      <c r="B43" s="706"/>
      <c r="C43" s="706"/>
      <c r="D43" s="706"/>
      <c r="E43" s="706"/>
      <c r="F43" s="706"/>
      <c r="G43" s="706"/>
      <c r="H43" s="707"/>
      <c r="I43" s="706"/>
      <c r="J43" s="706"/>
      <c r="K43" s="706"/>
      <c r="L43" s="706"/>
      <c r="M43" s="706"/>
      <c r="N43" s="706"/>
      <c r="O43" s="706"/>
      <c r="P43" s="706"/>
      <c r="Q43" s="706"/>
      <c r="R43" s="706"/>
      <c r="S43" s="706"/>
      <c r="T43" s="706"/>
      <c r="U43" s="706"/>
      <c r="V43" s="706"/>
      <c r="W43" s="706"/>
      <c r="X43" s="706"/>
      <c r="Y43" s="706"/>
      <c r="Z43" s="706"/>
    </row>
    <row r="44" spans="1:26" ht="15.6" x14ac:dyDescent="0.3">
      <c r="A44" s="706"/>
      <c r="B44" s="706"/>
      <c r="C44" s="706"/>
      <c r="D44" s="706"/>
      <c r="E44" s="706"/>
      <c r="F44" s="706"/>
      <c r="G44" s="706"/>
      <c r="H44" s="707"/>
      <c r="I44" s="706"/>
      <c r="J44" s="706"/>
      <c r="K44" s="706"/>
      <c r="L44" s="706"/>
      <c r="M44" s="706"/>
      <c r="N44" s="706"/>
      <c r="O44" s="706"/>
      <c r="P44" s="706"/>
      <c r="Q44" s="706"/>
      <c r="R44" s="706"/>
      <c r="S44" s="706"/>
      <c r="T44" s="706"/>
      <c r="U44" s="706"/>
      <c r="V44" s="706"/>
      <c r="W44" s="706"/>
      <c r="X44" s="706"/>
      <c r="Y44" s="706"/>
      <c r="Z44" s="706"/>
    </row>
    <row r="45" spans="1:26" ht="15.6" x14ac:dyDescent="0.3">
      <c r="A45" s="706"/>
      <c r="B45" s="706"/>
      <c r="C45" s="706"/>
      <c r="D45" s="706"/>
      <c r="E45" s="706"/>
      <c r="F45" s="706"/>
      <c r="G45" s="706"/>
      <c r="H45" s="707"/>
      <c r="I45" s="706"/>
      <c r="J45" s="706"/>
      <c r="K45" s="706"/>
      <c r="L45" s="706"/>
      <c r="M45" s="706"/>
      <c r="N45" s="706"/>
      <c r="O45" s="706"/>
      <c r="P45" s="706"/>
      <c r="Q45" s="706"/>
      <c r="R45" s="706"/>
      <c r="S45" s="706"/>
      <c r="T45" s="706"/>
      <c r="U45" s="706"/>
      <c r="V45" s="706"/>
      <c r="W45" s="706"/>
      <c r="X45" s="706"/>
      <c r="Y45" s="706"/>
      <c r="Z45" s="706"/>
    </row>
    <row r="46" spans="1:26" ht="15.6" x14ac:dyDescent="0.3">
      <c r="A46" s="706"/>
      <c r="B46" s="706"/>
      <c r="C46" s="706"/>
      <c r="D46" s="706"/>
      <c r="E46" s="706"/>
      <c r="F46" s="706"/>
      <c r="G46" s="706"/>
      <c r="H46" s="707"/>
      <c r="I46" s="706"/>
      <c r="J46" s="706"/>
      <c r="K46" s="706"/>
      <c r="L46" s="706"/>
      <c r="M46" s="706"/>
      <c r="N46" s="706"/>
      <c r="O46" s="706"/>
      <c r="P46" s="706"/>
      <c r="Q46" s="706"/>
      <c r="R46" s="706"/>
      <c r="S46" s="706"/>
      <c r="T46" s="706"/>
      <c r="U46" s="706"/>
      <c r="V46" s="706"/>
      <c r="W46" s="706"/>
      <c r="X46" s="706"/>
      <c r="Y46" s="706"/>
      <c r="Z46" s="706"/>
    </row>
    <row r="47" spans="1:26" ht="15.6" x14ac:dyDescent="0.3">
      <c r="A47" s="706"/>
      <c r="B47" s="706"/>
      <c r="C47" s="706"/>
      <c r="D47" s="706"/>
      <c r="E47" s="706"/>
      <c r="F47" s="706"/>
      <c r="G47" s="706"/>
      <c r="H47" s="707"/>
      <c r="I47" s="706"/>
      <c r="J47" s="706"/>
      <c r="K47" s="706"/>
      <c r="L47" s="706"/>
      <c r="M47" s="706"/>
      <c r="N47" s="706"/>
      <c r="O47" s="706"/>
      <c r="P47" s="706"/>
      <c r="Q47" s="706"/>
      <c r="R47" s="706"/>
      <c r="S47" s="706"/>
      <c r="T47" s="706"/>
      <c r="U47" s="706"/>
      <c r="V47" s="706"/>
      <c r="W47" s="706"/>
      <c r="X47" s="706"/>
      <c r="Y47" s="706"/>
      <c r="Z47" s="706"/>
    </row>
    <row r="48" spans="1:26" ht="15.6" x14ac:dyDescent="0.3">
      <c r="A48" s="706"/>
      <c r="B48" s="706"/>
      <c r="C48" s="706"/>
      <c r="D48" s="706"/>
      <c r="E48" s="706"/>
      <c r="F48" s="706"/>
      <c r="G48" s="706"/>
      <c r="H48" s="707"/>
      <c r="I48" s="706"/>
      <c r="J48" s="706"/>
      <c r="K48" s="706"/>
      <c r="L48" s="706"/>
      <c r="M48" s="706"/>
      <c r="N48" s="706"/>
      <c r="O48" s="706"/>
      <c r="P48" s="706"/>
      <c r="Q48" s="706"/>
      <c r="R48" s="706"/>
      <c r="S48" s="706"/>
      <c r="T48" s="706"/>
      <c r="U48" s="706"/>
      <c r="V48" s="706"/>
      <c r="W48" s="706"/>
      <c r="X48" s="706"/>
      <c r="Y48" s="706"/>
      <c r="Z48" s="706"/>
    </row>
    <row r="49" spans="1:26" ht="15.6" x14ac:dyDescent="0.3">
      <c r="A49" s="706"/>
      <c r="B49" s="706"/>
      <c r="C49" s="706"/>
      <c r="D49" s="706"/>
      <c r="E49" s="706"/>
      <c r="F49" s="706"/>
      <c r="G49" s="706"/>
      <c r="H49" s="707"/>
      <c r="I49" s="706"/>
      <c r="J49" s="706"/>
      <c r="K49" s="706"/>
      <c r="L49" s="706"/>
      <c r="M49" s="706"/>
      <c r="N49" s="706"/>
      <c r="O49" s="706"/>
      <c r="P49" s="706"/>
      <c r="Q49" s="706"/>
      <c r="R49" s="706"/>
      <c r="S49" s="706"/>
      <c r="T49" s="706"/>
      <c r="U49" s="706"/>
      <c r="V49" s="706"/>
      <c r="W49" s="706"/>
      <c r="X49" s="706"/>
      <c r="Y49" s="706"/>
      <c r="Z49" s="706"/>
    </row>
    <row r="50" spans="1:26" ht="15.6" x14ac:dyDescent="0.3">
      <c r="A50" s="706"/>
      <c r="B50" s="706"/>
      <c r="C50" s="706"/>
      <c r="D50" s="706"/>
      <c r="E50" s="706"/>
      <c r="F50" s="706"/>
      <c r="G50" s="706"/>
      <c r="H50" s="707"/>
      <c r="I50" s="706"/>
      <c r="J50" s="706"/>
      <c r="K50" s="706"/>
      <c r="L50" s="706"/>
      <c r="M50" s="706"/>
      <c r="N50" s="706"/>
      <c r="O50" s="706"/>
      <c r="P50" s="706"/>
      <c r="Q50" s="706"/>
      <c r="R50" s="706"/>
      <c r="S50" s="706"/>
      <c r="T50" s="706"/>
      <c r="U50" s="706"/>
      <c r="V50" s="706"/>
      <c r="W50" s="706"/>
      <c r="X50" s="706"/>
      <c r="Y50" s="706"/>
      <c r="Z50" s="706"/>
    </row>
    <row r="51" spans="1:26" ht="15.6" x14ac:dyDescent="0.3">
      <c r="A51" s="706"/>
      <c r="B51" s="706"/>
      <c r="C51" s="706"/>
      <c r="D51" s="706"/>
      <c r="E51" s="706"/>
      <c r="F51" s="706"/>
      <c r="G51" s="706"/>
      <c r="H51" s="707"/>
      <c r="I51" s="706"/>
      <c r="J51" s="706"/>
      <c r="K51" s="706"/>
      <c r="L51" s="706"/>
      <c r="M51" s="706"/>
      <c r="N51" s="706"/>
      <c r="O51" s="706"/>
      <c r="P51" s="706"/>
      <c r="Q51" s="706"/>
      <c r="R51" s="706"/>
      <c r="S51" s="706"/>
      <c r="T51" s="706"/>
      <c r="U51" s="706"/>
      <c r="V51" s="706"/>
      <c r="W51" s="706"/>
      <c r="X51" s="706"/>
      <c r="Y51" s="706"/>
      <c r="Z51" s="706"/>
    </row>
    <row r="52" spans="1:26" ht="15.6" x14ac:dyDescent="0.3">
      <c r="A52" s="706"/>
      <c r="B52" s="706"/>
      <c r="C52" s="706"/>
      <c r="D52" s="706"/>
      <c r="E52" s="706"/>
      <c r="F52" s="706"/>
      <c r="G52" s="706"/>
      <c r="H52" s="707"/>
      <c r="I52" s="706"/>
      <c r="J52" s="706"/>
      <c r="K52" s="706"/>
      <c r="L52" s="706"/>
      <c r="M52" s="706"/>
      <c r="N52" s="706"/>
      <c r="O52" s="706"/>
      <c r="P52" s="706"/>
      <c r="Q52" s="706"/>
      <c r="R52" s="706"/>
      <c r="S52" s="706"/>
      <c r="T52" s="706"/>
      <c r="U52" s="706"/>
      <c r="V52" s="706"/>
      <c r="W52" s="706"/>
      <c r="X52" s="706"/>
      <c r="Y52" s="706"/>
      <c r="Z52" s="706"/>
    </row>
    <row r="53" spans="1:26" ht="15.6" x14ac:dyDescent="0.3">
      <c r="A53" s="706"/>
      <c r="B53" s="706"/>
      <c r="C53" s="706"/>
      <c r="D53" s="706"/>
      <c r="E53" s="706"/>
      <c r="F53" s="706"/>
      <c r="G53" s="706"/>
      <c r="H53" s="707"/>
      <c r="I53" s="706"/>
      <c r="J53" s="706"/>
      <c r="K53" s="706"/>
      <c r="L53" s="706"/>
      <c r="M53" s="706"/>
      <c r="N53" s="706"/>
      <c r="O53" s="706"/>
      <c r="P53" s="706"/>
      <c r="Q53" s="706"/>
      <c r="R53" s="706"/>
      <c r="S53" s="706"/>
      <c r="T53" s="706"/>
      <c r="U53" s="706"/>
      <c r="V53" s="706"/>
      <c r="W53" s="706"/>
      <c r="X53" s="706"/>
      <c r="Y53" s="706"/>
      <c r="Z53" s="706"/>
    </row>
    <row r="54" spans="1:26" ht="15.6" x14ac:dyDescent="0.3">
      <c r="A54" s="706"/>
      <c r="B54" s="706"/>
      <c r="C54" s="706"/>
      <c r="D54" s="706"/>
      <c r="E54" s="706"/>
      <c r="F54" s="706"/>
      <c r="G54" s="706"/>
      <c r="H54" s="707"/>
      <c r="I54" s="706"/>
      <c r="J54" s="706"/>
      <c r="K54" s="706"/>
      <c r="L54" s="706"/>
      <c r="M54" s="706"/>
      <c r="N54" s="706"/>
      <c r="O54" s="706"/>
      <c r="P54" s="706"/>
      <c r="Q54" s="706"/>
      <c r="R54" s="706"/>
      <c r="S54" s="706"/>
      <c r="T54" s="706"/>
      <c r="U54" s="706"/>
      <c r="V54" s="706"/>
      <c r="W54" s="706"/>
      <c r="X54" s="706"/>
      <c r="Y54" s="706"/>
      <c r="Z54" s="706"/>
    </row>
    <row r="55" spans="1:26" ht="15.6" x14ac:dyDescent="0.3">
      <c r="A55" s="706"/>
      <c r="B55" s="706"/>
      <c r="C55" s="706"/>
      <c r="D55" s="706"/>
      <c r="E55" s="706"/>
      <c r="F55" s="706"/>
      <c r="G55" s="706"/>
      <c r="H55" s="707"/>
      <c r="I55" s="706"/>
      <c r="J55" s="706"/>
      <c r="K55" s="706"/>
      <c r="L55" s="706"/>
      <c r="M55" s="706"/>
      <c r="N55" s="706"/>
      <c r="O55" s="706"/>
      <c r="P55" s="706"/>
      <c r="Q55" s="706"/>
      <c r="R55" s="706"/>
      <c r="S55" s="706"/>
      <c r="T55" s="706"/>
      <c r="U55" s="706"/>
      <c r="V55" s="706"/>
      <c r="W55" s="706"/>
      <c r="X55" s="706"/>
      <c r="Y55" s="706"/>
      <c r="Z55" s="706"/>
    </row>
    <row r="56" spans="1:26" ht="15.6" x14ac:dyDescent="0.3">
      <c r="A56" s="706"/>
      <c r="B56" s="706"/>
      <c r="C56" s="706"/>
      <c r="D56" s="706"/>
      <c r="E56" s="706"/>
      <c r="F56" s="706"/>
      <c r="G56" s="706"/>
      <c r="H56" s="707"/>
      <c r="I56" s="706"/>
      <c r="J56" s="706"/>
      <c r="K56" s="706"/>
      <c r="L56" s="706"/>
      <c r="M56" s="706"/>
      <c r="N56" s="706"/>
      <c r="O56" s="706"/>
      <c r="P56" s="706"/>
      <c r="Q56" s="706"/>
      <c r="R56" s="706"/>
      <c r="S56" s="706"/>
      <c r="T56" s="706"/>
      <c r="U56" s="706"/>
      <c r="V56" s="706"/>
      <c r="W56" s="706"/>
      <c r="X56" s="706"/>
      <c r="Y56" s="706"/>
      <c r="Z56" s="706"/>
    </row>
    <row r="57" spans="1:26" ht="15.6" x14ac:dyDescent="0.3">
      <c r="A57" s="706"/>
      <c r="B57" s="706"/>
      <c r="C57" s="706"/>
      <c r="D57" s="706"/>
      <c r="E57" s="706"/>
      <c r="F57" s="706"/>
      <c r="G57" s="706"/>
      <c r="H57" s="707"/>
      <c r="I57" s="706"/>
      <c r="J57" s="706"/>
      <c r="K57" s="706"/>
      <c r="L57" s="706"/>
      <c r="M57" s="706"/>
      <c r="N57" s="706"/>
      <c r="O57" s="706"/>
      <c r="P57" s="706"/>
      <c r="Q57" s="706"/>
      <c r="R57" s="706"/>
      <c r="S57" s="706"/>
      <c r="T57" s="706"/>
      <c r="U57" s="706"/>
      <c r="V57" s="706"/>
      <c r="W57" s="706"/>
      <c r="X57" s="706"/>
      <c r="Y57" s="706"/>
      <c r="Z57" s="706"/>
    </row>
    <row r="58" spans="1:26" ht="15.6" x14ac:dyDescent="0.3">
      <c r="A58" s="706"/>
      <c r="B58" s="706"/>
      <c r="C58" s="706"/>
      <c r="D58" s="706"/>
      <c r="E58" s="706"/>
      <c r="F58" s="706"/>
      <c r="G58" s="706"/>
      <c r="H58" s="707"/>
      <c r="I58" s="706"/>
      <c r="J58" s="706"/>
      <c r="K58" s="706"/>
      <c r="L58" s="706"/>
      <c r="M58" s="706"/>
      <c r="N58" s="706"/>
      <c r="O58" s="706"/>
      <c r="P58" s="706"/>
      <c r="Q58" s="706"/>
      <c r="R58" s="706"/>
      <c r="S58" s="706"/>
      <c r="T58" s="706"/>
      <c r="U58" s="706"/>
      <c r="V58" s="706"/>
      <c r="W58" s="706"/>
      <c r="X58" s="706"/>
      <c r="Y58" s="706"/>
      <c r="Z58" s="706"/>
    </row>
    <row r="59" spans="1:26" ht="15.6" x14ac:dyDescent="0.3">
      <c r="A59" s="706"/>
      <c r="B59" s="706"/>
      <c r="C59" s="706"/>
      <c r="D59" s="706"/>
      <c r="E59" s="706"/>
      <c r="F59" s="706"/>
      <c r="G59" s="706"/>
      <c r="H59" s="707"/>
      <c r="I59" s="706"/>
      <c r="J59" s="706"/>
      <c r="K59" s="706"/>
      <c r="L59" s="706"/>
      <c r="M59" s="706"/>
      <c r="N59" s="706"/>
      <c r="O59" s="706"/>
      <c r="P59" s="706"/>
      <c r="Q59" s="706"/>
      <c r="R59" s="706"/>
      <c r="S59" s="706"/>
      <c r="T59" s="706"/>
      <c r="U59" s="706"/>
      <c r="V59" s="706"/>
      <c r="W59" s="706"/>
      <c r="X59" s="706"/>
      <c r="Y59" s="706"/>
      <c r="Z59" s="706"/>
    </row>
    <row r="60" spans="1:26" ht="15.6" x14ac:dyDescent="0.3">
      <c r="A60" s="706"/>
      <c r="B60" s="706"/>
      <c r="C60" s="706"/>
      <c r="D60" s="706"/>
      <c r="E60" s="706"/>
      <c r="F60" s="706"/>
      <c r="G60" s="706"/>
      <c r="H60" s="707"/>
      <c r="I60" s="706"/>
      <c r="J60" s="706"/>
      <c r="K60" s="706"/>
      <c r="L60" s="706"/>
      <c r="M60" s="706"/>
      <c r="N60" s="706"/>
      <c r="O60" s="706"/>
      <c r="P60" s="706"/>
      <c r="Q60" s="706"/>
      <c r="R60" s="706"/>
      <c r="S60" s="706"/>
      <c r="T60" s="706"/>
      <c r="U60" s="706"/>
      <c r="V60" s="706"/>
      <c r="W60" s="706"/>
      <c r="X60" s="706"/>
      <c r="Y60" s="706"/>
      <c r="Z60" s="706"/>
    </row>
    <row r="61" spans="1:26" ht="15.6" x14ac:dyDescent="0.3">
      <c r="A61" s="706"/>
      <c r="B61" s="706"/>
      <c r="C61" s="706"/>
      <c r="D61" s="706"/>
      <c r="E61" s="706"/>
      <c r="F61" s="706"/>
      <c r="G61" s="706"/>
      <c r="H61" s="707"/>
      <c r="I61" s="706"/>
      <c r="J61" s="706"/>
      <c r="K61" s="706"/>
      <c r="L61" s="706"/>
      <c r="M61" s="706"/>
      <c r="N61" s="706"/>
      <c r="O61" s="706"/>
      <c r="P61" s="706"/>
      <c r="Q61" s="706"/>
      <c r="R61" s="706"/>
      <c r="S61" s="706"/>
      <c r="T61" s="706"/>
      <c r="U61" s="706"/>
      <c r="V61" s="706"/>
      <c r="W61" s="706"/>
      <c r="X61" s="706"/>
      <c r="Y61" s="706"/>
      <c r="Z61" s="706"/>
    </row>
    <row r="62" spans="1:26" ht="15.6" x14ac:dyDescent="0.3">
      <c r="A62" s="706"/>
      <c r="B62" s="706"/>
      <c r="C62" s="706"/>
      <c r="D62" s="706"/>
      <c r="E62" s="706"/>
      <c r="F62" s="706"/>
      <c r="G62" s="706"/>
      <c r="H62" s="707"/>
      <c r="I62" s="706"/>
      <c r="J62" s="706"/>
      <c r="K62" s="706"/>
      <c r="L62" s="706"/>
      <c r="M62" s="706"/>
      <c r="N62" s="706"/>
      <c r="O62" s="706"/>
      <c r="P62" s="706"/>
      <c r="Q62" s="706"/>
      <c r="R62" s="706"/>
      <c r="S62" s="706"/>
      <c r="T62" s="706"/>
      <c r="U62" s="706"/>
      <c r="V62" s="706"/>
      <c r="W62" s="706"/>
      <c r="X62" s="706"/>
      <c r="Y62" s="706"/>
      <c r="Z62" s="706"/>
    </row>
    <row r="63" spans="1:26" ht="15.6" x14ac:dyDescent="0.3">
      <c r="A63" s="706"/>
      <c r="B63" s="706"/>
      <c r="C63" s="706"/>
      <c r="D63" s="706"/>
      <c r="E63" s="706"/>
      <c r="F63" s="706"/>
      <c r="G63" s="706"/>
      <c r="H63" s="707"/>
      <c r="I63" s="706"/>
      <c r="J63" s="706"/>
      <c r="K63" s="706"/>
      <c r="L63" s="706"/>
      <c r="M63" s="706"/>
      <c r="N63" s="706"/>
      <c r="O63" s="706"/>
      <c r="P63" s="706"/>
      <c r="Q63" s="706"/>
      <c r="R63" s="706"/>
      <c r="S63" s="706"/>
      <c r="T63" s="706"/>
      <c r="U63" s="706"/>
      <c r="V63" s="706"/>
      <c r="W63" s="706"/>
      <c r="X63" s="706"/>
      <c r="Y63" s="706"/>
      <c r="Z63" s="706"/>
    </row>
    <row r="64" spans="1:26" ht="15.6" x14ac:dyDescent="0.3">
      <c r="A64" s="706"/>
      <c r="B64" s="706"/>
      <c r="C64" s="706"/>
      <c r="D64" s="706"/>
      <c r="E64" s="706"/>
      <c r="F64" s="706"/>
      <c r="G64" s="706"/>
      <c r="H64" s="707"/>
      <c r="I64" s="706"/>
      <c r="J64" s="706"/>
      <c r="K64" s="706"/>
      <c r="L64" s="706"/>
      <c r="M64" s="706"/>
      <c r="N64" s="706"/>
      <c r="O64" s="706"/>
      <c r="P64" s="706"/>
      <c r="Q64" s="706"/>
      <c r="R64" s="706"/>
      <c r="S64" s="706"/>
      <c r="T64" s="706"/>
      <c r="U64" s="706"/>
      <c r="V64" s="706"/>
      <c r="W64" s="706"/>
      <c r="X64" s="706"/>
      <c r="Y64" s="706"/>
      <c r="Z64" s="706"/>
    </row>
    <row r="65" spans="1:26" ht="15.6" x14ac:dyDescent="0.3">
      <c r="A65" s="706"/>
      <c r="B65" s="706"/>
      <c r="C65" s="706"/>
      <c r="D65" s="706"/>
      <c r="E65" s="706"/>
      <c r="F65" s="706"/>
      <c r="G65" s="706"/>
      <c r="H65" s="707"/>
      <c r="I65" s="706"/>
      <c r="J65" s="706"/>
      <c r="K65" s="706"/>
      <c r="L65" s="706"/>
      <c r="M65" s="706"/>
      <c r="N65" s="706"/>
      <c r="O65" s="706"/>
      <c r="P65" s="706"/>
      <c r="Q65" s="706"/>
      <c r="R65" s="706"/>
      <c r="S65" s="706"/>
      <c r="T65" s="706"/>
      <c r="U65" s="706"/>
      <c r="V65" s="706"/>
      <c r="W65" s="706"/>
      <c r="X65" s="706"/>
      <c r="Y65" s="706"/>
      <c r="Z65" s="706"/>
    </row>
    <row r="66" spans="1:26" ht="15.6" x14ac:dyDescent="0.3">
      <c r="A66" s="706"/>
      <c r="B66" s="706"/>
      <c r="C66" s="706"/>
      <c r="D66" s="706"/>
      <c r="E66" s="706"/>
      <c r="F66" s="706"/>
      <c r="G66" s="706"/>
      <c r="H66" s="707"/>
      <c r="I66" s="706"/>
      <c r="J66" s="706"/>
      <c r="K66" s="706"/>
      <c r="L66" s="706"/>
      <c r="M66" s="706"/>
      <c r="N66" s="706"/>
      <c r="O66" s="706"/>
      <c r="P66" s="706"/>
      <c r="Q66" s="706"/>
      <c r="R66" s="706"/>
      <c r="S66" s="706"/>
      <c r="T66" s="706"/>
      <c r="U66" s="706"/>
      <c r="V66" s="706"/>
      <c r="W66" s="706"/>
      <c r="X66" s="706"/>
      <c r="Y66" s="706"/>
      <c r="Z66" s="706"/>
    </row>
    <row r="67" spans="1:26" ht="15.6" x14ac:dyDescent="0.3">
      <c r="A67" s="706"/>
      <c r="B67" s="706"/>
      <c r="C67" s="706"/>
      <c r="D67" s="706"/>
      <c r="E67" s="706"/>
      <c r="F67" s="706"/>
      <c r="G67" s="706"/>
      <c r="H67" s="707"/>
      <c r="I67" s="706"/>
      <c r="J67" s="706"/>
      <c r="K67" s="706"/>
      <c r="L67" s="706"/>
      <c r="M67" s="706"/>
      <c r="N67" s="706"/>
      <c r="O67" s="706"/>
      <c r="P67" s="706"/>
      <c r="Q67" s="706"/>
      <c r="R67" s="706"/>
      <c r="S67" s="706"/>
      <c r="T67" s="706"/>
      <c r="U67" s="706"/>
      <c r="V67" s="706"/>
      <c r="W67" s="706"/>
      <c r="X67" s="706"/>
      <c r="Y67" s="706"/>
      <c r="Z67" s="706"/>
    </row>
    <row r="68" spans="1:26" ht="15.6" x14ac:dyDescent="0.3">
      <c r="A68" s="706"/>
      <c r="B68" s="706"/>
      <c r="C68" s="706"/>
      <c r="D68" s="706"/>
      <c r="E68" s="706"/>
      <c r="F68" s="706"/>
      <c r="G68" s="706"/>
      <c r="H68" s="707"/>
      <c r="I68" s="706"/>
      <c r="J68" s="706"/>
      <c r="K68" s="706"/>
      <c r="L68" s="706"/>
      <c r="M68" s="706"/>
      <c r="N68" s="706"/>
      <c r="O68" s="706"/>
      <c r="P68" s="706"/>
      <c r="Q68" s="706"/>
      <c r="R68" s="706"/>
      <c r="S68" s="706"/>
      <c r="T68" s="706"/>
      <c r="U68" s="706"/>
      <c r="V68" s="706"/>
      <c r="W68" s="706"/>
      <c r="X68" s="706"/>
      <c r="Y68" s="706"/>
      <c r="Z68" s="706"/>
    </row>
    <row r="69" spans="1:26" ht="15.6" x14ac:dyDescent="0.3">
      <c r="A69" s="706"/>
      <c r="B69" s="706"/>
      <c r="C69" s="706"/>
      <c r="D69" s="706"/>
      <c r="E69" s="706"/>
      <c r="F69" s="706"/>
      <c r="G69" s="706"/>
      <c r="H69" s="707"/>
      <c r="I69" s="706"/>
      <c r="J69" s="706"/>
      <c r="K69" s="706"/>
      <c r="L69" s="706"/>
      <c r="M69" s="706"/>
      <c r="N69" s="706"/>
      <c r="O69" s="706"/>
      <c r="P69" s="706"/>
      <c r="Q69" s="706"/>
      <c r="R69" s="706"/>
      <c r="S69" s="706"/>
      <c r="T69" s="706"/>
      <c r="U69" s="706"/>
      <c r="V69" s="706"/>
      <c r="W69" s="706"/>
      <c r="X69" s="706"/>
      <c r="Y69" s="706"/>
      <c r="Z69" s="706"/>
    </row>
    <row r="70" spans="1:26" ht="15.6" x14ac:dyDescent="0.3">
      <c r="A70" s="706"/>
      <c r="B70" s="706"/>
      <c r="C70" s="706"/>
      <c r="D70" s="706"/>
      <c r="E70" s="706"/>
      <c r="F70" s="706"/>
      <c r="G70" s="706"/>
      <c r="H70" s="707"/>
      <c r="I70" s="706"/>
      <c r="J70" s="706"/>
      <c r="K70" s="706"/>
      <c r="L70" s="706"/>
      <c r="M70" s="706"/>
      <c r="N70" s="706"/>
      <c r="O70" s="706"/>
      <c r="P70" s="706"/>
      <c r="Q70" s="706"/>
      <c r="R70" s="706"/>
      <c r="S70" s="706"/>
      <c r="T70" s="706"/>
      <c r="U70" s="706"/>
      <c r="V70" s="706"/>
      <c r="W70" s="706"/>
      <c r="X70" s="706"/>
      <c r="Y70" s="706"/>
      <c r="Z70" s="706"/>
    </row>
    <row r="71" spans="1:26" ht="15.6" x14ac:dyDescent="0.3">
      <c r="A71" s="706"/>
      <c r="B71" s="706"/>
      <c r="C71" s="706"/>
      <c r="D71" s="706"/>
      <c r="E71" s="706"/>
      <c r="F71" s="706"/>
      <c r="G71" s="706"/>
      <c r="H71" s="707"/>
      <c r="I71" s="706"/>
      <c r="J71" s="706"/>
      <c r="K71" s="706"/>
      <c r="L71" s="706"/>
      <c r="M71" s="706"/>
      <c r="N71" s="706"/>
      <c r="O71" s="706"/>
      <c r="P71" s="706"/>
      <c r="Q71" s="706"/>
      <c r="R71" s="706"/>
      <c r="S71" s="706"/>
      <c r="T71" s="706"/>
      <c r="U71" s="706"/>
      <c r="V71" s="706"/>
      <c r="W71" s="706"/>
      <c r="X71" s="706"/>
      <c r="Y71" s="706"/>
      <c r="Z71" s="706"/>
    </row>
    <row r="72" spans="1:26" ht="15.6" x14ac:dyDescent="0.3">
      <c r="A72" s="706"/>
      <c r="B72" s="706"/>
      <c r="C72" s="706"/>
      <c r="D72" s="706"/>
      <c r="E72" s="706"/>
      <c r="F72" s="706"/>
      <c r="G72" s="706"/>
      <c r="H72" s="707"/>
      <c r="I72" s="706"/>
      <c r="J72" s="706"/>
      <c r="K72" s="706"/>
      <c r="L72" s="706"/>
      <c r="M72" s="706"/>
      <c r="N72" s="706"/>
      <c r="O72" s="706"/>
      <c r="P72" s="706"/>
      <c r="Q72" s="706"/>
      <c r="R72" s="706"/>
      <c r="S72" s="706"/>
      <c r="T72" s="706"/>
      <c r="U72" s="706"/>
      <c r="V72" s="706"/>
      <c r="W72" s="706"/>
      <c r="X72" s="706"/>
      <c r="Y72" s="706"/>
      <c r="Z72" s="706"/>
    </row>
    <row r="73" spans="1:26" ht="15.6" x14ac:dyDescent="0.3">
      <c r="A73" s="706"/>
      <c r="B73" s="706"/>
      <c r="C73" s="706"/>
      <c r="D73" s="706"/>
      <c r="E73" s="706"/>
      <c r="F73" s="706"/>
      <c r="G73" s="706"/>
      <c r="H73" s="707"/>
      <c r="I73" s="706"/>
      <c r="J73" s="706"/>
      <c r="K73" s="706"/>
      <c r="L73" s="706"/>
      <c r="M73" s="706"/>
      <c r="N73" s="706"/>
      <c r="O73" s="706"/>
      <c r="P73" s="706"/>
      <c r="Q73" s="706"/>
      <c r="R73" s="706"/>
      <c r="S73" s="706"/>
      <c r="T73" s="706"/>
      <c r="U73" s="706"/>
      <c r="V73" s="706"/>
      <c r="W73" s="706"/>
      <c r="X73" s="706"/>
      <c r="Y73" s="706"/>
      <c r="Z73" s="706"/>
    </row>
    <row r="74" spans="1:26" ht="15.6" x14ac:dyDescent="0.3">
      <c r="A74" s="706"/>
      <c r="B74" s="706"/>
      <c r="C74" s="706"/>
      <c r="D74" s="706"/>
      <c r="E74" s="706"/>
      <c r="F74" s="706"/>
      <c r="G74" s="706"/>
      <c r="H74" s="707"/>
      <c r="I74" s="706"/>
      <c r="J74" s="706"/>
      <c r="K74" s="706"/>
      <c r="L74" s="706"/>
      <c r="M74" s="706"/>
      <c r="N74" s="706"/>
      <c r="O74" s="706"/>
      <c r="P74" s="706"/>
      <c r="Q74" s="706"/>
      <c r="R74" s="706"/>
      <c r="S74" s="706"/>
      <c r="T74" s="706"/>
      <c r="U74" s="706"/>
      <c r="V74" s="706"/>
      <c r="W74" s="706"/>
      <c r="X74" s="706"/>
      <c r="Y74" s="706"/>
      <c r="Z74" s="706"/>
    </row>
    <row r="75" spans="1:26" ht="15.6" x14ac:dyDescent="0.3">
      <c r="A75" s="706"/>
      <c r="B75" s="706"/>
      <c r="C75" s="706"/>
      <c r="D75" s="706"/>
      <c r="E75" s="706"/>
      <c r="F75" s="706"/>
      <c r="G75" s="706"/>
      <c r="H75" s="707"/>
      <c r="I75" s="706"/>
      <c r="J75" s="706"/>
      <c r="K75" s="706"/>
      <c r="L75" s="706"/>
      <c r="M75" s="706"/>
      <c r="N75" s="706"/>
      <c r="O75" s="706"/>
      <c r="P75" s="706"/>
      <c r="Q75" s="706"/>
      <c r="R75" s="706"/>
      <c r="S75" s="706"/>
      <c r="T75" s="706"/>
      <c r="U75" s="706"/>
      <c r="V75" s="706"/>
      <c r="W75" s="706"/>
      <c r="X75" s="706"/>
      <c r="Y75" s="706"/>
      <c r="Z75" s="706"/>
    </row>
    <row r="76" spans="1:26" ht="15.6" x14ac:dyDescent="0.3">
      <c r="A76" s="706"/>
      <c r="B76" s="706"/>
      <c r="C76" s="706"/>
      <c r="D76" s="706"/>
      <c r="E76" s="706"/>
      <c r="F76" s="706"/>
      <c r="G76" s="706"/>
      <c r="H76" s="707"/>
      <c r="I76" s="706"/>
      <c r="J76" s="706"/>
      <c r="K76" s="706"/>
      <c r="L76" s="706"/>
      <c r="M76" s="706"/>
      <c r="N76" s="706"/>
      <c r="O76" s="706"/>
      <c r="P76" s="706"/>
      <c r="Q76" s="706"/>
      <c r="R76" s="706"/>
      <c r="S76" s="706"/>
      <c r="T76" s="706"/>
      <c r="U76" s="706"/>
      <c r="V76" s="706"/>
      <c r="W76" s="706"/>
      <c r="X76" s="706"/>
      <c r="Y76" s="706"/>
      <c r="Z76" s="706"/>
    </row>
    <row r="77" spans="1:26" ht="15.6" x14ac:dyDescent="0.3">
      <c r="A77" s="706"/>
      <c r="B77" s="706"/>
      <c r="C77" s="706"/>
      <c r="D77" s="706"/>
      <c r="E77" s="706"/>
      <c r="F77" s="706"/>
      <c r="G77" s="706"/>
      <c r="H77" s="707"/>
      <c r="I77" s="706"/>
      <c r="J77" s="706"/>
      <c r="K77" s="706"/>
      <c r="L77" s="706"/>
      <c r="M77" s="706"/>
      <c r="N77" s="706"/>
      <c r="O77" s="706"/>
      <c r="P77" s="706"/>
      <c r="Q77" s="706"/>
      <c r="R77" s="706"/>
      <c r="S77" s="706"/>
      <c r="T77" s="706"/>
      <c r="U77" s="706"/>
      <c r="V77" s="706"/>
      <c r="W77" s="706"/>
      <c r="X77" s="706"/>
      <c r="Y77" s="706"/>
      <c r="Z77" s="706"/>
    </row>
    <row r="78" spans="1:26" ht="15.6" x14ac:dyDescent="0.3">
      <c r="A78" s="706"/>
      <c r="B78" s="706"/>
      <c r="C78" s="706"/>
      <c r="D78" s="706"/>
      <c r="E78" s="706"/>
      <c r="F78" s="706"/>
      <c r="G78" s="706"/>
      <c r="H78" s="707"/>
      <c r="I78" s="706"/>
      <c r="J78" s="706"/>
      <c r="K78" s="706"/>
      <c r="L78" s="706"/>
      <c r="M78" s="706"/>
      <c r="N78" s="706"/>
      <c r="O78" s="706"/>
      <c r="P78" s="706"/>
      <c r="Q78" s="706"/>
      <c r="R78" s="706"/>
      <c r="S78" s="706"/>
      <c r="T78" s="706"/>
      <c r="U78" s="706"/>
      <c r="V78" s="706"/>
      <c r="W78" s="706"/>
      <c r="X78" s="706"/>
      <c r="Y78" s="706"/>
      <c r="Z78" s="706"/>
    </row>
    <row r="79" spans="1:26" ht="15.6" x14ac:dyDescent="0.3">
      <c r="A79" s="706"/>
      <c r="B79" s="706"/>
      <c r="C79" s="706"/>
      <c r="D79" s="706"/>
      <c r="E79" s="706"/>
      <c r="F79" s="706"/>
      <c r="G79" s="706"/>
      <c r="H79" s="707"/>
      <c r="I79" s="706"/>
      <c r="J79" s="706"/>
      <c r="K79" s="706"/>
      <c r="L79" s="706"/>
      <c r="M79" s="706"/>
      <c r="N79" s="706"/>
      <c r="O79" s="706"/>
      <c r="P79" s="706"/>
      <c r="Q79" s="706"/>
      <c r="R79" s="706"/>
      <c r="S79" s="706"/>
      <c r="T79" s="706"/>
      <c r="U79" s="706"/>
      <c r="V79" s="706"/>
      <c r="W79" s="706"/>
      <c r="X79" s="706"/>
      <c r="Y79" s="706"/>
      <c r="Z79" s="706"/>
    </row>
    <row r="80" spans="1:26" ht="15.6" x14ac:dyDescent="0.3">
      <c r="A80" s="706"/>
      <c r="B80" s="706"/>
      <c r="C80" s="706"/>
      <c r="D80" s="706"/>
      <c r="E80" s="706"/>
      <c r="F80" s="706"/>
      <c r="G80" s="706"/>
      <c r="H80" s="707"/>
      <c r="I80" s="706"/>
      <c r="J80" s="706"/>
      <c r="K80" s="706"/>
      <c r="L80" s="706"/>
      <c r="M80" s="706"/>
      <c r="N80" s="706"/>
      <c r="O80" s="706"/>
      <c r="P80" s="706"/>
      <c r="Q80" s="706"/>
      <c r="R80" s="706"/>
      <c r="S80" s="706"/>
      <c r="T80" s="706"/>
      <c r="U80" s="706"/>
      <c r="V80" s="706"/>
      <c r="W80" s="706"/>
      <c r="X80" s="706"/>
      <c r="Y80" s="706"/>
      <c r="Z80" s="706"/>
    </row>
    <row r="81" spans="1:26" ht="15.6" x14ac:dyDescent="0.3">
      <c r="A81" s="706"/>
      <c r="B81" s="706"/>
      <c r="C81" s="706"/>
      <c r="D81" s="706"/>
      <c r="E81" s="706"/>
      <c r="F81" s="706"/>
      <c r="G81" s="706"/>
      <c r="H81" s="707"/>
      <c r="I81" s="706"/>
      <c r="J81" s="706"/>
      <c r="K81" s="706"/>
      <c r="L81" s="706"/>
      <c r="M81" s="706"/>
      <c r="N81" s="706"/>
      <c r="O81" s="706"/>
      <c r="P81" s="706"/>
      <c r="Q81" s="706"/>
      <c r="R81" s="706"/>
      <c r="S81" s="706"/>
      <c r="T81" s="706"/>
      <c r="U81" s="706"/>
      <c r="V81" s="706"/>
      <c r="W81" s="706"/>
      <c r="X81" s="706"/>
      <c r="Y81" s="706"/>
      <c r="Z81" s="706"/>
    </row>
    <row r="82" spans="1:26" ht="15.6" x14ac:dyDescent="0.3">
      <c r="A82" s="706"/>
      <c r="B82" s="706"/>
      <c r="C82" s="706"/>
      <c r="D82" s="706"/>
      <c r="E82" s="706"/>
      <c r="F82" s="706"/>
      <c r="G82" s="706"/>
      <c r="H82" s="707"/>
      <c r="I82" s="706"/>
      <c r="J82" s="706"/>
      <c r="K82" s="706"/>
      <c r="L82" s="706"/>
      <c r="M82" s="706"/>
      <c r="N82" s="706"/>
      <c r="O82" s="706"/>
      <c r="P82" s="706"/>
      <c r="Q82" s="706"/>
      <c r="R82" s="706"/>
      <c r="S82" s="706"/>
      <c r="T82" s="706"/>
      <c r="U82" s="706"/>
      <c r="V82" s="706"/>
      <c r="W82" s="706"/>
      <c r="X82" s="706"/>
      <c r="Y82" s="706"/>
      <c r="Z82" s="706"/>
    </row>
    <row r="83" spans="1:26" ht="15.6" x14ac:dyDescent="0.3">
      <c r="A83" s="706"/>
      <c r="B83" s="706"/>
      <c r="C83" s="706"/>
      <c r="D83" s="706"/>
      <c r="E83" s="706"/>
      <c r="F83" s="706"/>
      <c r="G83" s="706"/>
      <c r="H83" s="707"/>
      <c r="I83" s="706"/>
      <c r="J83" s="706"/>
      <c r="K83" s="706"/>
      <c r="L83" s="706"/>
      <c r="M83" s="706"/>
      <c r="N83" s="706"/>
      <c r="O83" s="706"/>
      <c r="P83" s="706"/>
      <c r="Q83" s="706"/>
      <c r="R83" s="706"/>
      <c r="S83" s="706"/>
      <c r="T83" s="706"/>
      <c r="U83" s="706"/>
      <c r="V83" s="706"/>
      <c r="W83" s="706"/>
      <c r="X83" s="706"/>
      <c r="Y83" s="706"/>
      <c r="Z83" s="706"/>
    </row>
    <row r="84" spans="1:26" ht="15.6" x14ac:dyDescent="0.3">
      <c r="A84" s="706"/>
      <c r="B84" s="706"/>
      <c r="C84" s="706"/>
      <c r="D84" s="706"/>
      <c r="E84" s="706"/>
      <c r="F84" s="706"/>
      <c r="G84" s="706"/>
      <c r="H84" s="707"/>
      <c r="I84" s="706"/>
      <c r="J84" s="706"/>
      <c r="K84" s="706"/>
      <c r="L84" s="706"/>
      <c r="M84" s="706"/>
      <c r="N84" s="706"/>
      <c r="O84" s="706"/>
      <c r="P84" s="706"/>
      <c r="Q84" s="706"/>
      <c r="R84" s="706"/>
      <c r="S84" s="706"/>
      <c r="T84" s="706"/>
      <c r="U84" s="706"/>
      <c r="V84" s="706"/>
      <c r="W84" s="706"/>
      <c r="X84" s="706"/>
      <c r="Y84" s="706"/>
      <c r="Z84" s="706"/>
    </row>
    <row r="85" spans="1:26" ht="15.6" x14ac:dyDescent="0.3">
      <c r="A85" s="706"/>
      <c r="B85" s="706"/>
      <c r="C85" s="706"/>
      <c r="D85" s="706"/>
      <c r="E85" s="706"/>
      <c r="F85" s="706"/>
      <c r="G85" s="706"/>
      <c r="H85" s="707"/>
      <c r="I85" s="706"/>
      <c r="J85" s="706"/>
      <c r="K85" s="706"/>
      <c r="L85" s="706"/>
      <c r="M85" s="706"/>
      <c r="N85" s="706"/>
      <c r="O85" s="706"/>
      <c r="P85" s="706"/>
      <c r="Q85" s="706"/>
      <c r="R85" s="706"/>
      <c r="S85" s="706"/>
      <c r="T85" s="706"/>
      <c r="U85" s="706"/>
      <c r="V85" s="706"/>
      <c r="W85" s="706"/>
      <c r="X85" s="706"/>
      <c r="Y85" s="706"/>
      <c r="Z85" s="706"/>
    </row>
    <row r="86" spans="1:26" ht="15.6" x14ac:dyDescent="0.3">
      <c r="A86" s="706"/>
      <c r="B86" s="706"/>
      <c r="C86" s="706"/>
      <c r="D86" s="706"/>
      <c r="E86" s="706"/>
      <c r="F86" s="706"/>
      <c r="G86" s="706"/>
      <c r="H86" s="707"/>
      <c r="I86" s="706"/>
      <c r="J86" s="706"/>
      <c r="K86" s="706"/>
      <c r="L86" s="706"/>
      <c r="M86" s="706"/>
      <c r="N86" s="706"/>
      <c r="O86" s="706"/>
      <c r="P86" s="706"/>
      <c r="Q86" s="706"/>
      <c r="R86" s="706"/>
      <c r="S86" s="706"/>
      <c r="T86" s="706"/>
      <c r="U86" s="706"/>
      <c r="V86" s="706"/>
      <c r="W86" s="706"/>
      <c r="X86" s="706"/>
      <c r="Y86" s="706"/>
      <c r="Z86" s="706"/>
    </row>
    <row r="87" spans="1:26" ht="15.6" x14ac:dyDescent="0.3">
      <c r="A87" s="706"/>
      <c r="B87" s="706"/>
      <c r="C87" s="706"/>
      <c r="D87" s="706"/>
      <c r="E87" s="706"/>
      <c r="F87" s="706"/>
      <c r="G87" s="706"/>
      <c r="H87" s="707"/>
      <c r="I87" s="706"/>
      <c r="J87" s="706"/>
      <c r="K87" s="706"/>
      <c r="L87" s="706"/>
      <c r="M87" s="706"/>
      <c r="N87" s="706"/>
      <c r="O87" s="706"/>
      <c r="P87" s="706"/>
      <c r="Q87" s="706"/>
      <c r="R87" s="706"/>
      <c r="S87" s="706"/>
      <c r="T87" s="706"/>
      <c r="U87" s="706"/>
      <c r="V87" s="706"/>
      <c r="W87" s="706"/>
      <c r="X87" s="706"/>
      <c r="Y87" s="706"/>
      <c r="Z87" s="706"/>
    </row>
    <row r="88" spans="1:26" ht="15.6" x14ac:dyDescent="0.3">
      <c r="A88" s="706"/>
      <c r="B88" s="706"/>
      <c r="C88" s="706"/>
      <c r="D88" s="706"/>
      <c r="E88" s="706"/>
      <c r="F88" s="706"/>
      <c r="G88" s="706"/>
      <c r="H88" s="707"/>
      <c r="I88" s="706"/>
      <c r="J88" s="706"/>
      <c r="K88" s="706"/>
      <c r="L88" s="706"/>
      <c r="M88" s="706"/>
      <c r="N88" s="706"/>
      <c r="O88" s="706"/>
      <c r="P88" s="706"/>
      <c r="Q88" s="706"/>
      <c r="R88" s="706"/>
      <c r="S88" s="706"/>
      <c r="T88" s="706"/>
      <c r="U88" s="706"/>
      <c r="V88" s="706"/>
      <c r="W88" s="706"/>
      <c r="X88" s="706"/>
      <c r="Y88" s="706"/>
      <c r="Z88" s="706"/>
    </row>
    <row r="89" spans="1:26" ht="15.6" x14ac:dyDescent="0.3">
      <c r="A89" s="706"/>
      <c r="B89" s="706"/>
      <c r="C89" s="706"/>
      <c r="D89" s="706"/>
      <c r="E89" s="706"/>
      <c r="F89" s="706"/>
      <c r="G89" s="706"/>
      <c r="H89" s="707"/>
      <c r="I89" s="706"/>
      <c r="J89" s="706"/>
      <c r="K89" s="706"/>
      <c r="L89" s="706"/>
      <c r="M89" s="706"/>
      <c r="N89" s="706"/>
      <c r="O89" s="706"/>
      <c r="P89" s="706"/>
      <c r="Q89" s="706"/>
      <c r="R89" s="706"/>
      <c r="S89" s="706"/>
      <c r="T89" s="706"/>
      <c r="U89" s="706"/>
      <c r="V89" s="706"/>
      <c r="W89" s="706"/>
      <c r="X89" s="706"/>
      <c r="Y89" s="706"/>
      <c r="Z89" s="706"/>
    </row>
    <row r="90" spans="1:26" ht="15.6" x14ac:dyDescent="0.3">
      <c r="A90" s="706"/>
      <c r="B90" s="706"/>
      <c r="C90" s="706"/>
      <c r="D90" s="706"/>
      <c r="E90" s="706"/>
      <c r="F90" s="706"/>
      <c r="G90" s="706"/>
      <c r="H90" s="707"/>
      <c r="I90" s="706"/>
      <c r="J90" s="706"/>
      <c r="K90" s="706"/>
      <c r="L90" s="706"/>
      <c r="M90" s="706"/>
      <c r="N90" s="706"/>
      <c r="O90" s="706"/>
      <c r="P90" s="706"/>
      <c r="Q90" s="706"/>
      <c r="R90" s="706"/>
      <c r="S90" s="706"/>
      <c r="T90" s="706"/>
      <c r="U90" s="706"/>
      <c r="V90" s="706"/>
      <c r="W90" s="706"/>
      <c r="X90" s="706"/>
      <c r="Y90" s="706"/>
      <c r="Z90" s="706"/>
    </row>
    <row r="91" spans="1:26" ht="15.6" x14ac:dyDescent="0.3">
      <c r="A91" s="706"/>
      <c r="B91" s="706"/>
      <c r="C91" s="706"/>
      <c r="D91" s="706"/>
      <c r="E91" s="706"/>
      <c r="F91" s="706"/>
      <c r="G91" s="706"/>
      <c r="H91" s="707"/>
      <c r="I91" s="706"/>
      <c r="J91" s="706"/>
      <c r="K91" s="706"/>
      <c r="L91" s="706"/>
      <c r="M91" s="706"/>
      <c r="N91" s="706"/>
      <c r="O91" s="706"/>
      <c r="P91" s="706"/>
      <c r="Q91" s="706"/>
      <c r="R91" s="706"/>
      <c r="S91" s="706"/>
      <c r="T91" s="706"/>
      <c r="U91" s="706"/>
      <c r="V91" s="706"/>
      <c r="W91" s="706"/>
      <c r="X91" s="706"/>
      <c r="Y91" s="706"/>
      <c r="Z91" s="706"/>
    </row>
    <row r="92" spans="1:26" ht="15.6" x14ac:dyDescent="0.3">
      <c r="A92" s="706"/>
      <c r="B92" s="706"/>
      <c r="C92" s="706"/>
      <c r="D92" s="706"/>
      <c r="E92" s="706"/>
      <c r="F92" s="706"/>
      <c r="G92" s="706"/>
      <c r="H92" s="707"/>
      <c r="I92" s="706"/>
      <c r="J92" s="706"/>
      <c r="K92" s="706"/>
      <c r="L92" s="706"/>
      <c r="M92" s="706"/>
      <c r="N92" s="706"/>
      <c r="O92" s="706"/>
      <c r="P92" s="706"/>
      <c r="Q92" s="706"/>
      <c r="R92" s="706"/>
      <c r="S92" s="706"/>
      <c r="T92" s="706"/>
      <c r="U92" s="706"/>
      <c r="V92" s="706"/>
      <c r="W92" s="706"/>
      <c r="X92" s="706"/>
      <c r="Y92" s="706"/>
      <c r="Z92" s="706"/>
    </row>
    <row r="93" spans="1:26" ht="15.6" x14ac:dyDescent="0.3">
      <c r="A93" s="706"/>
      <c r="B93" s="706"/>
      <c r="C93" s="706"/>
      <c r="D93" s="706"/>
      <c r="E93" s="706"/>
      <c r="F93" s="706"/>
      <c r="G93" s="706"/>
      <c r="H93" s="707"/>
      <c r="I93" s="706"/>
      <c r="J93" s="706"/>
      <c r="K93" s="706"/>
      <c r="L93" s="706"/>
      <c r="M93" s="706"/>
      <c r="N93" s="706"/>
      <c r="O93" s="706"/>
      <c r="P93" s="706"/>
      <c r="Q93" s="706"/>
      <c r="R93" s="706"/>
      <c r="S93" s="706"/>
      <c r="T93" s="706"/>
      <c r="U93" s="706"/>
      <c r="V93" s="706"/>
      <c r="W93" s="706"/>
      <c r="X93" s="706"/>
      <c r="Y93" s="706"/>
      <c r="Z93" s="706"/>
    </row>
    <row r="94" spans="1:26" ht="15.6" x14ac:dyDescent="0.3">
      <c r="A94" s="706"/>
      <c r="B94" s="706"/>
      <c r="C94" s="706"/>
      <c r="D94" s="706"/>
      <c r="E94" s="706"/>
      <c r="F94" s="706"/>
      <c r="G94" s="706"/>
      <c r="H94" s="707"/>
      <c r="I94" s="706"/>
      <c r="J94" s="706"/>
      <c r="K94" s="706"/>
      <c r="L94" s="706"/>
      <c r="M94" s="706"/>
      <c r="N94" s="706"/>
      <c r="O94" s="706"/>
      <c r="P94" s="706"/>
      <c r="Q94" s="706"/>
      <c r="R94" s="706"/>
      <c r="S94" s="706"/>
      <c r="T94" s="706"/>
      <c r="U94" s="706"/>
      <c r="V94" s="706"/>
      <c r="W94" s="706"/>
      <c r="X94" s="706"/>
      <c r="Y94" s="706"/>
      <c r="Z94" s="706"/>
    </row>
    <row r="95" spans="1:26" ht="15.6" x14ac:dyDescent="0.3">
      <c r="A95" s="706"/>
      <c r="B95" s="706"/>
      <c r="C95" s="706"/>
      <c r="D95" s="706"/>
      <c r="E95" s="706"/>
      <c r="F95" s="706"/>
      <c r="G95" s="706"/>
      <c r="H95" s="707"/>
      <c r="I95" s="706"/>
      <c r="J95" s="706"/>
      <c r="K95" s="706"/>
      <c r="L95" s="706"/>
      <c r="M95" s="706"/>
      <c r="N95" s="706"/>
      <c r="O95" s="706"/>
      <c r="P95" s="706"/>
      <c r="Q95" s="706"/>
      <c r="R95" s="706"/>
      <c r="S95" s="706"/>
      <c r="T95" s="706"/>
      <c r="U95" s="706"/>
      <c r="V95" s="706"/>
      <c r="W95" s="706"/>
      <c r="X95" s="706"/>
      <c r="Y95" s="706"/>
      <c r="Z95" s="706"/>
    </row>
    <row r="96" spans="1:26" ht="15.6" x14ac:dyDescent="0.3">
      <c r="A96" s="706"/>
      <c r="B96" s="706"/>
      <c r="C96" s="706"/>
      <c r="D96" s="706"/>
      <c r="E96" s="706"/>
      <c r="F96" s="706"/>
      <c r="G96" s="706"/>
      <c r="H96" s="707"/>
      <c r="I96" s="706"/>
      <c r="J96" s="706"/>
      <c r="K96" s="706"/>
      <c r="L96" s="706"/>
      <c r="M96" s="706"/>
      <c r="N96" s="706"/>
      <c r="O96" s="706"/>
      <c r="P96" s="706"/>
      <c r="Q96" s="706"/>
      <c r="R96" s="706"/>
      <c r="S96" s="706"/>
      <c r="T96" s="706"/>
      <c r="U96" s="706"/>
      <c r="V96" s="706"/>
      <c r="W96" s="706"/>
      <c r="X96" s="706"/>
      <c r="Y96" s="706"/>
      <c r="Z96" s="706"/>
    </row>
    <row r="97" spans="1:26" ht="15.6" x14ac:dyDescent="0.3">
      <c r="A97" s="706"/>
      <c r="B97" s="706"/>
      <c r="C97" s="706"/>
      <c r="D97" s="706"/>
      <c r="E97" s="706"/>
      <c r="F97" s="706"/>
      <c r="G97" s="706"/>
      <c r="H97" s="707"/>
      <c r="I97" s="706"/>
      <c r="J97" s="706"/>
      <c r="K97" s="706"/>
      <c r="L97" s="706"/>
      <c r="M97" s="706"/>
      <c r="N97" s="706"/>
      <c r="O97" s="706"/>
      <c r="P97" s="706"/>
      <c r="Q97" s="706"/>
      <c r="R97" s="706"/>
      <c r="S97" s="706"/>
      <c r="T97" s="706"/>
      <c r="U97" s="706"/>
      <c r="V97" s="706"/>
      <c r="W97" s="706"/>
      <c r="X97" s="706"/>
      <c r="Y97" s="706"/>
      <c r="Z97" s="706"/>
    </row>
    <row r="98" spans="1:26" ht="15.6" x14ac:dyDescent="0.3">
      <c r="A98" s="706"/>
      <c r="B98" s="706"/>
      <c r="C98" s="706"/>
      <c r="D98" s="706"/>
      <c r="E98" s="706"/>
      <c r="F98" s="706"/>
      <c r="G98" s="706"/>
      <c r="H98" s="707"/>
      <c r="I98" s="706"/>
      <c r="J98" s="706"/>
      <c r="K98" s="706"/>
      <c r="L98" s="706"/>
      <c r="M98" s="706"/>
      <c r="N98" s="706"/>
      <c r="O98" s="706"/>
      <c r="P98" s="706"/>
      <c r="Q98" s="706"/>
      <c r="R98" s="706"/>
      <c r="S98" s="706"/>
      <c r="T98" s="706"/>
      <c r="U98" s="706"/>
      <c r="V98" s="706"/>
      <c r="W98" s="706"/>
      <c r="X98" s="706"/>
      <c r="Y98" s="706"/>
      <c r="Z98" s="706"/>
    </row>
    <row r="99" spans="1:26" ht="15.6" x14ac:dyDescent="0.3">
      <c r="A99" s="706"/>
      <c r="B99" s="706"/>
      <c r="C99" s="706"/>
      <c r="D99" s="706"/>
      <c r="E99" s="706"/>
      <c r="F99" s="706"/>
      <c r="G99" s="706"/>
      <c r="H99" s="707"/>
      <c r="I99" s="706"/>
      <c r="J99" s="706"/>
      <c r="K99" s="706"/>
      <c r="L99" s="706"/>
      <c r="M99" s="706"/>
      <c r="N99" s="706"/>
      <c r="O99" s="706"/>
      <c r="P99" s="706"/>
      <c r="Q99" s="706"/>
      <c r="R99" s="706"/>
      <c r="S99" s="706"/>
      <c r="T99" s="706"/>
      <c r="U99" s="706"/>
      <c r="V99" s="706"/>
      <c r="W99" s="706"/>
      <c r="X99" s="706"/>
      <c r="Y99" s="706"/>
      <c r="Z99" s="706"/>
    </row>
    <row r="100" spans="1:26" ht="15.6" x14ac:dyDescent="0.3">
      <c r="A100" s="706"/>
      <c r="B100" s="706"/>
      <c r="C100" s="706"/>
      <c r="D100" s="706"/>
      <c r="E100" s="706"/>
      <c r="F100" s="706"/>
      <c r="G100" s="706"/>
      <c r="H100" s="707"/>
      <c r="I100" s="706"/>
      <c r="J100" s="706"/>
      <c r="K100" s="706"/>
      <c r="L100" s="706"/>
      <c r="M100" s="706"/>
      <c r="N100" s="706"/>
      <c r="O100" s="706"/>
      <c r="P100" s="706"/>
      <c r="Q100" s="706"/>
      <c r="R100" s="706"/>
      <c r="S100" s="706"/>
      <c r="T100" s="706"/>
      <c r="U100" s="706"/>
      <c r="V100" s="706"/>
      <c r="W100" s="706"/>
      <c r="X100" s="706"/>
      <c r="Y100" s="706"/>
      <c r="Z100" s="706"/>
    </row>
    <row r="101" spans="1:26" ht="15.6" x14ac:dyDescent="0.3">
      <c r="A101" s="706"/>
      <c r="B101" s="706"/>
      <c r="C101" s="706"/>
      <c r="D101" s="706"/>
      <c r="E101" s="706"/>
      <c r="F101" s="706"/>
      <c r="G101" s="706"/>
      <c r="H101" s="707"/>
      <c r="I101" s="706"/>
      <c r="J101" s="706"/>
      <c r="K101" s="706"/>
      <c r="L101" s="706"/>
      <c r="M101" s="706"/>
      <c r="N101" s="706"/>
      <c r="O101" s="706"/>
      <c r="P101" s="706"/>
      <c r="Q101" s="706"/>
      <c r="R101" s="706"/>
      <c r="S101" s="706"/>
      <c r="T101" s="706"/>
      <c r="U101" s="706"/>
      <c r="V101" s="706"/>
      <c r="W101" s="706"/>
      <c r="X101" s="706"/>
      <c r="Y101" s="706"/>
      <c r="Z101" s="706"/>
    </row>
    <row r="102" spans="1:26" ht="15.6" x14ac:dyDescent="0.3">
      <c r="A102" s="706"/>
      <c r="B102" s="706"/>
      <c r="C102" s="706"/>
      <c r="D102" s="706"/>
      <c r="E102" s="706"/>
      <c r="F102" s="706"/>
      <c r="G102" s="706"/>
      <c r="H102" s="707"/>
      <c r="I102" s="706"/>
      <c r="J102" s="706"/>
      <c r="K102" s="706"/>
      <c r="L102" s="706"/>
      <c r="M102" s="706"/>
      <c r="N102" s="706"/>
      <c r="O102" s="706"/>
      <c r="P102" s="706"/>
      <c r="Q102" s="706"/>
      <c r="R102" s="706"/>
      <c r="S102" s="706"/>
      <c r="T102" s="706"/>
      <c r="U102" s="706"/>
      <c r="V102" s="706"/>
      <c r="W102" s="706"/>
      <c r="X102" s="706"/>
      <c r="Y102" s="706"/>
      <c r="Z102" s="706"/>
    </row>
    <row r="103" spans="1:26" ht="15.6" x14ac:dyDescent="0.3">
      <c r="A103" s="706"/>
      <c r="B103" s="706"/>
      <c r="C103" s="706"/>
      <c r="D103" s="706"/>
      <c r="E103" s="706"/>
      <c r="F103" s="706"/>
      <c r="G103" s="706"/>
      <c r="H103" s="707"/>
      <c r="I103" s="706"/>
      <c r="J103" s="706"/>
      <c r="K103" s="706"/>
      <c r="L103" s="706"/>
      <c r="M103" s="706"/>
      <c r="N103" s="706"/>
      <c r="O103" s="706"/>
      <c r="P103" s="706"/>
      <c r="Q103" s="706"/>
      <c r="R103" s="706"/>
      <c r="S103" s="706"/>
      <c r="T103" s="706"/>
      <c r="U103" s="706"/>
      <c r="V103" s="706"/>
      <c r="W103" s="706"/>
      <c r="X103" s="706"/>
      <c r="Y103" s="706"/>
      <c r="Z103" s="706"/>
    </row>
    <row r="104" spans="1:26" ht="15.6" x14ac:dyDescent="0.3">
      <c r="A104" s="706"/>
      <c r="B104" s="706"/>
      <c r="C104" s="706"/>
      <c r="D104" s="706"/>
      <c r="E104" s="706"/>
      <c r="F104" s="706"/>
      <c r="G104" s="706"/>
      <c r="H104" s="707"/>
      <c r="I104" s="706"/>
      <c r="J104" s="706"/>
      <c r="K104" s="706"/>
      <c r="L104" s="706"/>
      <c r="M104" s="706"/>
      <c r="N104" s="706"/>
      <c r="O104" s="706"/>
      <c r="P104" s="706"/>
      <c r="Q104" s="706"/>
      <c r="R104" s="706"/>
      <c r="S104" s="706"/>
      <c r="T104" s="706"/>
      <c r="U104" s="706"/>
      <c r="V104" s="706"/>
      <c r="W104" s="706"/>
      <c r="X104" s="706"/>
      <c r="Y104" s="706"/>
      <c r="Z104" s="706"/>
    </row>
    <row r="105" spans="1:26" ht="15.6" x14ac:dyDescent="0.3">
      <c r="A105" s="706"/>
      <c r="B105" s="706"/>
      <c r="C105" s="706"/>
      <c r="D105" s="706"/>
      <c r="E105" s="706"/>
      <c r="F105" s="706"/>
      <c r="G105" s="706"/>
      <c r="H105" s="707"/>
      <c r="I105" s="706"/>
      <c r="J105" s="706"/>
      <c r="K105" s="706"/>
      <c r="L105" s="706"/>
      <c r="M105" s="706"/>
      <c r="N105" s="706"/>
      <c r="O105" s="706"/>
      <c r="P105" s="706"/>
      <c r="Q105" s="706"/>
      <c r="R105" s="706"/>
      <c r="S105" s="706"/>
      <c r="T105" s="706"/>
      <c r="U105" s="706"/>
      <c r="V105" s="706"/>
      <c r="W105" s="706"/>
      <c r="X105" s="706"/>
      <c r="Y105" s="706"/>
      <c r="Z105" s="706"/>
    </row>
    <row r="106" spans="1:26" ht="15.6" x14ac:dyDescent="0.3">
      <c r="A106" s="706"/>
      <c r="B106" s="706"/>
      <c r="C106" s="706"/>
      <c r="D106" s="706"/>
      <c r="E106" s="706"/>
      <c r="F106" s="706"/>
      <c r="G106" s="706"/>
      <c r="H106" s="707"/>
      <c r="I106" s="706"/>
      <c r="J106" s="706"/>
      <c r="K106" s="706"/>
      <c r="L106" s="706"/>
      <c r="M106" s="706"/>
      <c r="N106" s="706"/>
      <c r="O106" s="706"/>
      <c r="P106" s="706"/>
      <c r="Q106" s="706"/>
      <c r="R106" s="706"/>
      <c r="S106" s="706"/>
      <c r="T106" s="706"/>
      <c r="U106" s="706"/>
      <c r="V106" s="706"/>
      <c r="W106" s="706"/>
      <c r="X106" s="706"/>
      <c r="Y106" s="706"/>
      <c r="Z106" s="706"/>
    </row>
    <row r="107" spans="1:26" ht="15.6" x14ac:dyDescent="0.3">
      <c r="A107" s="706"/>
      <c r="B107" s="706"/>
      <c r="C107" s="706"/>
      <c r="D107" s="706"/>
      <c r="E107" s="706"/>
      <c r="F107" s="706"/>
      <c r="G107" s="706"/>
      <c r="H107" s="707"/>
      <c r="I107" s="706"/>
      <c r="J107" s="706"/>
      <c r="K107" s="706"/>
      <c r="L107" s="706"/>
      <c r="M107" s="706"/>
      <c r="N107" s="706"/>
      <c r="O107" s="706"/>
      <c r="P107" s="706"/>
      <c r="Q107" s="706"/>
      <c r="R107" s="706"/>
      <c r="S107" s="706"/>
      <c r="T107" s="706"/>
      <c r="U107" s="706"/>
      <c r="V107" s="706"/>
      <c r="W107" s="706"/>
      <c r="X107" s="706"/>
      <c r="Y107" s="706"/>
      <c r="Z107" s="706"/>
    </row>
    <row r="108" spans="1:26" ht="15.6" x14ac:dyDescent="0.3">
      <c r="A108" s="706"/>
      <c r="B108" s="706"/>
      <c r="C108" s="706"/>
      <c r="D108" s="706"/>
      <c r="E108" s="706"/>
      <c r="F108" s="706"/>
      <c r="G108" s="706"/>
      <c r="H108" s="707"/>
      <c r="I108" s="706"/>
      <c r="J108" s="706"/>
      <c r="K108" s="706"/>
      <c r="L108" s="706"/>
      <c r="M108" s="706"/>
      <c r="N108" s="706"/>
      <c r="O108" s="706"/>
      <c r="P108" s="706"/>
      <c r="Q108" s="706"/>
      <c r="R108" s="706"/>
      <c r="S108" s="706"/>
      <c r="T108" s="706"/>
      <c r="U108" s="706"/>
      <c r="V108" s="706"/>
      <c r="W108" s="706"/>
      <c r="X108" s="706"/>
      <c r="Y108" s="706"/>
      <c r="Z108" s="706"/>
    </row>
    <row r="109" spans="1:26" ht="15.6" x14ac:dyDescent="0.3">
      <c r="A109" s="706"/>
      <c r="B109" s="706"/>
      <c r="C109" s="706"/>
      <c r="D109" s="706"/>
      <c r="E109" s="706"/>
      <c r="F109" s="706"/>
      <c r="G109" s="706"/>
      <c r="H109" s="707"/>
      <c r="I109" s="706"/>
      <c r="J109" s="706"/>
      <c r="K109" s="706"/>
      <c r="L109" s="706"/>
      <c r="M109" s="706"/>
      <c r="N109" s="706"/>
      <c r="O109" s="706"/>
      <c r="P109" s="706"/>
      <c r="Q109" s="706"/>
      <c r="R109" s="706"/>
      <c r="S109" s="706"/>
      <c r="T109" s="706"/>
      <c r="U109" s="706"/>
      <c r="V109" s="706"/>
      <c r="W109" s="706"/>
      <c r="X109" s="706"/>
      <c r="Y109" s="706"/>
      <c r="Z109" s="706"/>
    </row>
    <row r="110" spans="1:26" ht="15.6" x14ac:dyDescent="0.3">
      <c r="A110" s="706"/>
      <c r="B110" s="706"/>
      <c r="C110" s="706"/>
      <c r="D110" s="706"/>
      <c r="E110" s="706"/>
      <c r="F110" s="706"/>
      <c r="G110" s="706"/>
      <c r="H110" s="707"/>
      <c r="I110" s="706"/>
      <c r="J110" s="706"/>
      <c r="K110" s="706"/>
      <c r="L110" s="706"/>
      <c r="M110" s="706"/>
      <c r="N110" s="706"/>
      <c r="O110" s="706"/>
      <c r="P110" s="706"/>
      <c r="Q110" s="706"/>
      <c r="R110" s="706"/>
      <c r="S110" s="706"/>
      <c r="T110" s="706"/>
      <c r="U110" s="706"/>
      <c r="V110" s="706"/>
      <c r="W110" s="706"/>
      <c r="X110" s="706"/>
      <c r="Y110" s="706"/>
      <c r="Z110" s="706"/>
    </row>
    <row r="111" spans="1:26" ht="15.6" x14ac:dyDescent="0.3">
      <c r="A111" s="706"/>
      <c r="B111" s="706"/>
      <c r="C111" s="706"/>
      <c r="D111" s="706"/>
      <c r="E111" s="706"/>
      <c r="F111" s="706"/>
      <c r="G111" s="706"/>
      <c r="H111" s="707"/>
      <c r="I111" s="706"/>
      <c r="J111" s="706"/>
      <c r="K111" s="706"/>
      <c r="L111" s="706"/>
      <c r="M111" s="706"/>
      <c r="N111" s="706"/>
      <c r="O111" s="706"/>
      <c r="P111" s="706"/>
      <c r="Q111" s="706"/>
      <c r="R111" s="706"/>
      <c r="S111" s="706"/>
      <c r="T111" s="706"/>
      <c r="U111" s="706"/>
      <c r="V111" s="706"/>
      <c r="W111" s="706"/>
      <c r="X111" s="706"/>
      <c r="Y111" s="706"/>
      <c r="Z111" s="706"/>
    </row>
    <row r="112" spans="1:26" ht="15.6" x14ac:dyDescent="0.3">
      <c r="A112" s="706"/>
      <c r="B112" s="706"/>
      <c r="C112" s="706"/>
      <c r="D112" s="706"/>
      <c r="E112" s="706"/>
      <c r="F112" s="706"/>
      <c r="G112" s="706"/>
      <c r="H112" s="707"/>
      <c r="I112" s="706"/>
      <c r="J112" s="706"/>
      <c r="K112" s="706"/>
      <c r="L112" s="706"/>
      <c r="M112" s="706"/>
      <c r="N112" s="706"/>
      <c r="O112" s="706"/>
      <c r="P112" s="706"/>
      <c r="Q112" s="706"/>
      <c r="R112" s="706"/>
      <c r="S112" s="706"/>
      <c r="T112" s="706"/>
      <c r="U112" s="706"/>
      <c r="V112" s="706"/>
      <c r="W112" s="706"/>
      <c r="X112" s="706"/>
      <c r="Y112" s="706"/>
      <c r="Z112" s="706"/>
    </row>
    <row r="113" spans="1:26" ht="15.6" x14ac:dyDescent="0.3">
      <c r="A113" s="706"/>
      <c r="B113" s="706"/>
      <c r="C113" s="706"/>
      <c r="D113" s="706"/>
      <c r="E113" s="706"/>
      <c r="F113" s="706"/>
      <c r="G113" s="706"/>
      <c r="H113" s="707"/>
      <c r="I113" s="706"/>
      <c r="J113" s="706"/>
      <c r="K113" s="706"/>
      <c r="L113" s="706"/>
      <c r="M113" s="706"/>
      <c r="N113" s="706"/>
      <c r="O113" s="706"/>
      <c r="P113" s="706"/>
      <c r="Q113" s="706"/>
      <c r="R113" s="706"/>
      <c r="S113" s="706"/>
      <c r="T113" s="706"/>
      <c r="U113" s="706"/>
      <c r="V113" s="706"/>
      <c r="W113" s="706"/>
      <c r="X113" s="706"/>
      <c r="Y113" s="706"/>
      <c r="Z113" s="706"/>
    </row>
    <row r="114" spans="1:26" ht="15.6" x14ac:dyDescent="0.3">
      <c r="A114" s="706"/>
      <c r="B114" s="706"/>
      <c r="C114" s="706"/>
      <c r="D114" s="706"/>
      <c r="E114" s="706"/>
      <c r="F114" s="706"/>
      <c r="G114" s="706"/>
      <c r="H114" s="707"/>
      <c r="I114" s="706"/>
      <c r="J114" s="706"/>
      <c r="K114" s="706"/>
      <c r="L114" s="706"/>
      <c r="M114" s="706"/>
      <c r="N114" s="706"/>
      <c r="O114" s="706"/>
      <c r="P114" s="706"/>
      <c r="Q114" s="706"/>
      <c r="R114" s="706"/>
      <c r="S114" s="706"/>
      <c r="T114" s="706"/>
      <c r="U114" s="706"/>
      <c r="V114" s="706"/>
      <c r="W114" s="706"/>
      <c r="X114" s="706"/>
      <c r="Y114" s="706"/>
      <c r="Z114" s="706"/>
    </row>
    <row r="115" spans="1:26" ht="15.6" x14ac:dyDescent="0.3">
      <c r="A115" s="706"/>
      <c r="B115" s="706"/>
      <c r="C115" s="706"/>
      <c r="D115" s="706"/>
      <c r="E115" s="706"/>
      <c r="F115" s="706"/>
      <c r="G115" s="706"/>
      <c r="H115" s="707"/>
      <c r="I115" s="706"/>
      <c r="J115" s="706"/>
      <c r="K115" s="706"/>
      <c r="L115" s="706"/>
      <c r="M115" s="706"/>
      <c r="N115" s="706"/>
      <c r="O115" s="706"/>
      <c r="P115" s="706"/>
      <c r="Q115" s="706"/>
      <c r="R115" s="706"/>
      <c r="S115" s="706"/>
      <c r="T115" s="706"/>
      <c r="U115" s="706"/>
      <c r="V115" s="706"/>
      <c r="W115" s="706"/>
      <c r="X115" s="706"/>
      <c r="Y115" s="706"/>
      <c r="Z115" s="706"/>
    </row>
    <row r="116" spans="1:26" ht="15.6" x14ac:dyDescent="0.3">
      <c r="A116" s="706"/>
      <c r="B116" s="706"/>
      <c r="C116" s="706"/>
      <c r="D116" s="706"/>
      <c r="E116" s="706"/>
      <c r="F116" s="706"/>
      <c r="G116" s="706"/>
      <c r="H116" s="707"/>
      <c r="I116" s="706"/>
      <c r="J116" s="706"/>
      <c r="K116" s="706"/>
      <c r="L116" s="706"/>
      <c r="M116" s="706"/>
      <c r="N116" s="706"/>
      <c r="O116" s="706"/>
      <c r="P116" s="706"/>
      <c r="Q116" s="706"/>
      <c r="R116" s="706"/>
      <c r="S116" s="706"/>
      <c r="T116" s="706"/>
      <c r="U116" s="706"/>
      <c r="V116" s="706"/>
      <c r="W116" s="706"/>
      <c r="X116" s="706"/>
      <c r="Y116" s="706"/>
      <c r="Z116" s="706"/>
    </row>
    <row r="117" spans="1:26" ht="15.6" x14ac:dyDescent="0.3">
      <c r="A117" s="706"/>
      <c r="B117" s="706"/>
      <c r="C117" s="706"/>
      <c r="D117" s="706"/>
      <c r="E117" s="706"/>
      <c r="F117" s="706"/>
      <c r="G117" s="706"/>
      <c r="H117" s="707"/>
      <c r="I117" s="706"/>
      <c r="J117" s="706"/>
      <c r="K117" s="706"/>
      <c r="L117" s="706"/>
      <c r="M117" s="706"/>
      <c r="N117" s="706"/>
      <c r="O117" s="706"/>
      <c r="P117" s="706"/>
      <c r="Q117" s="706"/>
      <c r="R117" s="706"/>
      <c r="S117" s="706"/>
      <c r="T117" s="706"/>
      <c r="U117" s="706"/>
      <c r="V117" s="706"/>
      <c r="W117" s="706"/>
      <c r="X117" s="706"/>
      <c r="Y117" s="706"/>
      <c r="Z117" s="706"/>
    </row>
    <row r="118" spans="1:26" ht="15.6" x14ac:dyDescent="0.3">
      <c r="A118" s="706"/>
      <c r="B118" s="706"/>
      <c r="C118" s="706"/>
      <c r="D118" s="706"/>
      <c r="E118" s="706"/>
      <c r="F118" s="706"/>
      <c r="G118" s="706"/>
      <c r="H118" s="707"/>
      <c r="I118" s="706"/>
      <c r="J118" s="706"/>
      <c r="K118" s="706"/>
      <c r="L118" s="706"/>
      <c r="M118" s="706"/>
      <c r="N118" s="706"/>
      <c r="O118" s="706"/>
      <c r="P118" s="706"/>
      <c r="Q118" s="706"/>
      <c r="R118" s="706"/>
      <c r="S118" s="706"/>
      <c r="T118" s="706"/>
      <c r="U118" s="706"/>
      <c r="V118" s="706"/>
      <c r="W118" s="706"/>
      <c r="X118" s="706"/>
      <c r="Y118" s="706"/>
      <c r="Z118" s="706"/>
    </row>
    <row r="119" spans="1:26" ht="15.6" x14ac:dyDescent="0.3">
      <c r="A119" s="706"/>
      <c r="B119" s="706"/>
      <c r="C119" s="706"/>
      <c r="D119" s="706"/>
      <c r="E119" s="706"/>
      <c r="F119" s="706"/>
      <c r="G119" s="706"/>
      <c r="H119" s="707"/>
      <c r="I119" s="706"/>
      <c r="J119" s="706"/>
      <c r="K119" s="706"/>
      <c r="L119" s="706"/>
      <c r="M119" s="706"/>
      <c r="N119" s="706"/>
      <c r="O119" s="706"/>
      <c r="P119" s="706"/>
      <c r="Q119" s="706"/>
      <c r="R119" s="706"/>
      <c r="S119" s="706"/>
      <c r="T119" s="706"/>
      <c r="U119" s="706"/>
      <c r="V119" s="706"/>
      <c r="W119" s="706"/>
      <c r="X119" s="706"/>
      <c r="Y119" s="706"/>
      <c r="Z119" s="706"/>
    </row>
    <row r="120" spans="1:26" ht="15.6" x14ac:dyDescent="0.3">
      <c r="A120" s="706"/>
      <c r="B120" s="706"/>
      <c r="C120" s="706"/>
      <c r="D120" s="706"/>
      <c r="E120" s="706"/>
      <c r="F120" s="706"/>
      <c r="G120" s="706"/>
      <c r="H120" s="707"/>
      <c r="I120" s="706"/>
      <c r="J120" s="706"/>
      <c r="K120" s="706"/>
      <c r="L120" s="706"/>
      <c r="M120" s="706"/>
      <c r="N120" s="706"/>
      <c r="O120" s="706"/>
      <c r="P120" s="706"/>
      <c r="Q120" s="706"/>
      <c r="R120" s="706"/>
      <c r="S120" s="706"/>
      <c r="T120" s="706"/>
      <c r="U120" s="706"/>
      <c r="V120" s="706"/>
      <c r="W120" s="706"/>
      <c r="X120" s="706"/>
      <c r="Y120" s="706"/>
      <c r="Z120" s="706"/>
    </row>
    <row r="121" spans="1:26" ht="15.6" x14ac:dyDescent="0.3">
      <c r="A121" s="706"/>
      <c r="B121" s="706"/>
      <c r="C121" s="706"/>
      <c r="D121" s="706"/>
      <c r="E121" s="706"/>
      <c r="F121" s="706"/>
      <c r="G121" s="706"/>
      <c r="H121" s="707"/>
      <c r="I121" s="706"/>
      <c r="J121" s="706"/>
      <c r="K121" s="706"/>
      <c r="L121" s="706"/>
      <c r="M121" s="706"/>
      <c r="N121" s="706"/>
      <c r="O121" s="706"/>
      <c r="P121" s="706"/>
      <c r="Q121" s="706"/>
      <c r="R121" s="706"/>
      <c r="S121" s="706"/>
      <c r="T121" s="706"/>
      <c r="U121" s="706"/>
      <c r="V121" s="706"/>
      <c r="W121" s="706"/>
      <c r="X121" s="706"/>
      <c r="Y121" s="706"/>
      <c r="Z121" s="706"/>
    </row>
    <row r="122" spans="1:26" ht="15.6" x14ac:dyDescent="0.3">
      <c r="A122" s="706"/>
      <c r="B122" s="706"/>
      <c r="C122" s="706"/>
      <c r="D122" s="706"/>
      <c r="E122" s="706"/>
      <c r="F122" s="706"/>
      <c r="G122" s="706"/>
      <c r="H122" s="707"/>
      <c r="I122" s="706"/>
      <c r="J122" s="706"/>
      <c r="K122" s="706"/>
      <c r="L122" s="706"/>
      <c r="M122" s="706"/>
      <c r="N122" s="706"/>
      <c r="O122" s="706"/>
      <c r="P122" s="706"/>
      <c r="Q122" s="706"/>
      <c r="R122" s="706"/>
      <c r="S122" s="706"/>
      <c r="T122" s="706"/>
      <c r="U122" s="706"/>
      <c r="V122" s="706"/>
      <c r="W122" s="706"/>
      <c r="X122" s="706"/>
      <c r="Y122" s="706"/>
      <c r="Z122" s="706"/>
    </row>
    <row r="123" spans="1:26" ht="15.6" x14ac:dyDescent="0.3">
      <c r="A123" s="706"/>
      <c r="B123" s="706"/>
      <c r="C123" s="706"/>
      <c r="D123" s="706"/>
      <c r="E123" s="706"/>
      <c r="F123" s="706"/>
      <c r="G123" s="706"/>
      <c r="H123" s="707"/>
      <c r="I123" s="706"/>
      <c r="J123" s="706"/>
      <c r="K123" s="706"/>
      <c r="L123" s="706"/>
      <c r="M123" s="706"/>
      <c r="N123" s="706"/>
      <c r="O123" s="706"/>
      <c r="P123" s="706"/>
      <c r="Q123" s="706"/>
      <c r="R123" s="706"/>
      <c r="S123" s="706"/>
      <c r="T123" s="706"/>
      <c r="U123" s="706"/>
      <c r="V123" s="706"/>
      <c r="W123" s="706"/>
      <c r="X123" s="706"/>
      <c r="Y123" s="706"/>
      <c r="Z123" s="706"/>
    </row>
    <row r="124" spans="1:26" ht="15.6" x14ac:dyDescent="0.3">
      <c r="A124" s="706"/>
      <c r="B124" s="706"/>
      <c r="C124" s="706"/>
      <c r="D124" s="706"/>
      <c r="E124" s="706"/>
      <c r="F124" s="706"/>
      <c r="G124" s="706"/>
      <c r="H124" s="707"/>
      <c r="I124" s="706"/>
      <c r="J124" s="706"/>
      <c r="K124" s="706"/>
      <c r="L124" s="706"/>
      <c r="M124" s="706"/>
      <c r="N124" s="706"/>
      <c r="O124" s="706"/>
      <c r="P124" s="706"/>
      <c r="Q124" s="706"/>
      <c r="R124" s="706"/>
      <c r="S124" s="706"/>
      <c r="T124" s="706"/>
      <c r="U124" s="706"/>
      <c r="V124" s="706"/>
      <c r="W124" s="706"/>
      <c r="X124" s="706"/>
      <c r="Y124" s="706"/>
      <c r="Z124" s="706"/>
    </row>
    <row r="125" spans="1:26" ht="15.6" x14ac:dyDescent="0.3">
      <c r="A125" s="706"/>
      <c r="B125" s="706"/>
      <c r="C125" s="706"/>
      <c r="D125" s="706"/>
      <c r="E125" s="706"/>
      <c r="F125" s="706"/>
      <c r="G125" s="706"/>
      <c r="H125" s="707"/>
      <c r="I125" s="706"/>
      <c r="J125" s="706"/>
      <c r="K125" s="706"/>
      <c r="L125" s="706"/>
      <c r="M125" s="706"/>
      <c r="N125" s="706"/>
      <c r="O125" s="706"/>
      <c r="P125" s="706"/>
      <c r="Q125" s="706"/>
      <c r="R125" s="706"/>
      <c r="S125" s="706"/>
      <c r="T125" s="706"/>
      <c r="U125" s="706"/>
      <c r="V125" s="706"/>
      <c r="W125" s="706"/>
      <c r="X125" s="706"/>
      <c r="Y125" s="706"/>
      <c r="Z125" s="706"/>
    </row>
    <row r="126" spans="1:26" ht="15.6" x14ac:dyDescent="0.3">
      <c r="A126" s="706"/>
      <c r="B126" s="706"/>
      <c r="C126" s="706"/>
      <c r="D126" s="706"/>
      <c r="E126" s="706"/>
      <c r="F126" s="706"/>
      <c r="G126" s="706"/>
      <c r="H126" s="707"/>
      <c r="I126" s="706"/>
      <c r="J126" s="706"/>
      <c r="K126" s="706"/>
      <c r="L126" s="706"/>
      <c r="M126" s="706"/>
      <c r="N126" s="706"/>
      <c r="O126" s="706"/>
      <c r="P126" s="706"/>
      <c r="Q126" s="706"/>
      <c r="R126" s="706"/>
      <c r="S126" s="706"/>
      <c r="T126" s="706"/>
      <c r="U126" s="706"/>
      <c r="V126" s="706"/>
      <c r="W126" s="706"/>
      <c r="X126" s="706"/>
      <c r="Y126" s="706"/>
      <c r="Z126" s="706"/>
    </row>
    <row r="127" spans="1:26" ht="15.6" x14ac:dyDescent="0.3">
      <c r="A127" s="706"/>
      <c r="B127" s="706"/>
      <c r="C127" s="706"/>
      <c r="D127" s="706"/>
      <c r="E127" s="706"/>
      <c r="F127" s="706"/>
      <c r="G127" s="706"/>
      <c r="H127" s="707"/>
      <c r="I127" s="706"/>
      <c r="J127" s="706"/>
      <c r="K127" s="706"/>
      <c r="L127" s="706"/>
      <c r="M127" s="706"/>
      <c r="N127" s="706"/>
      <c r="O127" s="706"/>
      <c r="P127" s="706"/>
      <c r="Q127" s="706"/>
      <c r="R127" s="706"/>
      <c r="S127" s="706"/>
      <c r="T127" s="706"/>
      <c r="U127" s="706"/>
      <c r="V127" s="706"/>
      <c r="W127" s="706"/>
      <c r="X127" s="706"/>
      <c r="Y127" s="706"/>
      <c r="Z127" s="706"/>
    </row>
    <row r="128" spans="1:26" ht="15.6" x14ac:dyDescent="0.3">
      <c r="A128" s="706"/>
      <c r="B128" s="706"/>
      <c r="C128" s="706"/>
      <c r="D128" s="706"/>
      <c r="E128" s="706"/>
      <c r="F128" s="706"/>
      <c r="G128" s="706"/>
      <c r="H128" s="707"/>
      <c r="I128" s="706"/>
      <c r="J128" s="706"/>
      <c r="K128" s="706"/>
      <c r="L128" s="706"/>
      <c r="M128" s="706"/>
      <c r="N128" s="706"/>
      <c r="O128" s="706"/>
      <c r="P128" s="706"/>
      <c r="Q128" s="706"/>
      <c r="R128" s="706"/>
      <c r="S128" s="706"/>
      <c r="T128" s="706"/>
      <c r="U128" s="706"/>
      <c r="V128" s="706"/>
      <c r="W128" s="706"/>
      <c r="X128" s="706"/>
      <c r="Y128" s="706"/>
      <c r="Z128" s="706"/>
    </row>
    <row r="129" spans="1:26" ht="15.6" x14ac:dyDescent="0.3">
      <c r="A129" s="706"/>
      <c r="B129" s="706"/>
      <c r="C129" s="706"/>
      <c r="D129" s="706"/>
      <c r="E129" s="706"/>
      <c r="F129" s="706"/>
      <c r="G129" s="706"/>
      <c r="H129" s="707"/>
      <c r="I129" s="706"/>
      <c r="J129" s="706"/>
      <c r="K129" s="706"/>
      <c r="L129" s="706"/>
      <c r="M129" s="706"/>
      <c r="N129" s="706"/>
      <c r="O129" s="706"/>
      <c r="P129" s="706"/>
      <c r="Q129" s="706"/>
      <c r="R129" s="706"/>
      <c r="S129" s="706"/>
      <c r="T129" s="706"/>
      <c r="U129" s="706"/>
      <c r="V129" s="706"/>
      <c r="W129" s="706"/>
      <c r="X129" s="706"/>
      <c r="Y129" s="706"/>
      <c r="Z129" s="706"/>
    </row>
    <row r="130" spans="1:26" ht="15.6" x14ac:dyDescent="0.3">
      <c r="A130" s="706"/>
      <c r="B130" s="706"/>
      <c r="C130" s="706"/>
      <c r="D130" s="706"/>
      <c r="E130" s="706"/>
      <c r="F130" s="706"/>
      <c r="G130" s="706"/>
      <c r="H130" s="707"/>
      <c r="I130" s="706"/>
      <c r="J130" s="706"/>
      <c r="K130" s="706"/>
      <c r="L130" s="706"/>
      <c r="M130" s="706"/>
      <c r="N130" s="706"/>
      <c r="O130" s="706"/>
      <c r="P130" s="706"/>
      <c r="Q130" s="706"/>
      <c r="R130" s="706"/>
      <c r="S130" s="706"/>
      <c r="T130" s="706"/>
      <c r="U130" s="706"/>
      <c r="V130" s="706"/>
      <c r="W130" s="706"/>
      <c r="X130" s="706"/>
      <c r="Y130" s="706"/>
      <c r="Z130" s="706"/>
    </row>
    <row r="131" spans="1:26" ht="15.6" x14ac:dyDescent="0.3">
      <c r="A131" s="706"/>
      <c r="B131" s="706"/>
      <c r="C131" s="706"/>
      <c r="D131" s="706"/>
      <c r="E131" s="706"/>
      <c r="F131" s="706"/>
      <c r="G131" s="706"/>
      <c r="H131" s="707"/>
      <c r="I131" s="706"/>
      <c r="J131" s="706"/>
      <c r="K131" s="706"/>
      <c r="L131" s="706"/>
      <c r="M131" s="706"/>
      <c r="N131" s="706"/>
      <c r="O131" s="706"/>
      <c r="P131" s="706"/>
      <c r="Q131" s="706"/>
      <c r="R131" s="706"/>
      <c r="S131" s="706"/>
      <c r="T131" s="706"/>
      <c r="U131" s="706"/>
      <c r="V131" s="706"/>
      <c r="W131" s="706"/>
      <c r="X131" s="706"/>
      <c r="Y131" s="706"/>
      <c r="Z131" s="706"/>
    </row>
    <row r="132" spans="1:26" ht="15.6" x14ac:dyDescent="0.3">
      <c r="A132" s="706"/>
      <c r="B132" s="706"/>
      <c r="C132" s="706"/>
      <c r="D132" s="706"/>
      <c r="E132" s="706"/>
      <c r="F132" s="706"/>
      <c r="G132" s="706"/>
      <c r="H132" s="707"/>
      <c r="I132" s="706"/>
      <c r="J132" s="706"/>
      <c r="K132" s="706"/>
      <c r="L132" s="706"/>
      <c r="M132" s="706"/>
      <c r="N132" s="706"/>
      <c r="O132" s="706"/>
      <c r="P132" s="706"/>
      <c r="Q132" s="706"/>
      <c r="R132" s="706"/>
      <c r="S132" s="706"/>
      <c r="T132" s="706"/>
      <c r="U132" s="706"/>
      <c r="V132" s="706"/>
      <c r="W132" s="706"/>
      <c r="X132" s="706"/>
      <c r="Y132" s="706"/>
      <c r="Z132" s="706"/>
    </row>
    <row r="133" spans="1:26" ht="15.6" x14ac:dyDescent="0.3">
      <c r="A133" s="706"/>
      <c r="B133" s="706"/>
      <c r="C133" s="706"/>
      <c r="D133" s="706"/>
      <c r="E133" s="706"/>
      <c r="F133" s="706"/>
      <c r="G133" s="706"/>
      <c r="H133" s="707"/>
      <c r="I133" s="706"/>
      <c r="J133" s="706"/>
      <c r="K133" s="706"/>
      <c r="L133" s="706"/>
      <c r="M133" s="706"/>
      <c r="N133" s="706"/>
      <c r="O133" s="706"/>
      <c r="P133" s="706"/>
      <c r="Q133" s="706"/>
      <c r="R133" s="706"/>
      <c r="S133" s="706"/>
      <c r="T133" s="706"/>
      <c r="U133" s="706"/>
      <c r="V133" s="706"/>
      <c r="W133" s="706"/>
      <c r="X133" s="706"/>
      <c r="Y133" s="706"/>
      <c r="Z133" s="706"/>
    </row>
    <row r="134" spans="1:26" ht="15.6" x14ac:dyDescent="0.3">
      <c r="A134" s="706"/>
      <c r="B134" s="706"/>
      <c r="C134" s="706"/>
      <c r="D134" s="706"/>
      <c r="E134" s="706"/>
      <c r="F134" s="706"/>
      <c r="G134" s="706"/>
      <c r="H134" s="707"/>
      <c r="I134" s="706"/>
      <c r="J134" s="706"/>
      <c r="K134" s="706"/>
      <c r="L134" s="706"/>
      <c r="M134" s="706"/>
      <c r="N134" s="706"/>
      <c r="O134" s="706"/>
      <c r="P134" s="706"/>
      <c r="Q134" s="706"/>
      <c r="R134" s="706"/>
      <c r="S134" s="706"/>
      <c r="T134" s="706"/>
      <c r="U134" s="706"/>
      <c r="V134" s="706"/>
      <c r="W134" s="706"/>
      <c r="X134" s="706"/>
      <c r="Y134" s="706"/>
      <c r="Z134" s="706"/>
    </row>
    <row r="135" spans="1:26" ht="15.6" x14ac:dyDescent="0.3">
      <c r="A135" s="706"/>
      <c r="B135" s="706"/>
      <c r="C135" s="706"/>
      <c r="D135" s="706"/>
      <c r="E135" s="706"/>
      <c r="F135" s="706"/>
      <c r="G135" s="706"/>
      <c r="H135" s="707"/>
      <c r="I135" s="706"/>
      <c r="J135" s="706"/>
      <c r="K135" s="706"/>
      <c r="L135" s="706"/>
      <c r="M135" s="706"/>
      <c r="N135" s="706"/>
      <c r="O135" s="706"/>
      <c r="P135" s="706"/>
      <c r="Q135" s="706"/>
      <c r="R135" s="706"/>
      <c r="S135" s="706"/>
      <c r="T135" s="706"/>
      <c r="U135" s="706"/>
      <c r="V135" s="706"/>
      <c r="W135" s="706"/>
      <c r="X135" s="706"/>
      <c r="Y135" s="706"/>
      <c r="Z135" s="706"/>
    </row>
    <row r="136" spans="1:26" ht="15.6" x14ac:dyDescent="0.3">
      <c r="A136" s="706"/>
      <c r="B136" s="706"/>
      <c r="C136" s="706"/>
      <c r="D136" s="706"/>
      <c r="E136" s="706"/>
      <c r="F136" s="706"/>
      <c r="G136" s="706"/>
      <c r="H136" s="707"/>
      <c r="I136" s="706"/>
      <c r="J136" s="706"/>
      <c r="K136" s="706"/>
      <c r="L136" s="706"/>
      <c r="M136" s="706"/>
      <c r="N136" s="706"/>
      <c r="O136" s="706"/>
      <c r="P136" s="706"/>
      <c r="Q136" s="706"/>
      <c r="R136" s="706"/>
      <c r="S136" s="706"/>
      <c r="T136" s="706"/>
      <c r="U136" s="706"/>
      <c r="V136" s="706"/>
      <c r="W136" s="706"/>
      <c r="X136" s="706"/>
      <c r="Y136" s="706"/>
      <c r="Z136" s="706"/>
    </row>
    <row r="137" spans="1:26" ht="15.6" x14ac:dyDescent="0.3">
      <c r="A137" s="706"/>
      <c r="B137" s="706"/>
      <c r="C137" s="706"/>
      <c r="D137" s="706"/>
      <c r="E137" s="706"/>
      <c r="F137" s="706"/>
      <c r="G137" s="706"/>
      <c r="H137" s="707"/>
      <c r="I137" s="706"/>
      <c r="J137" s="706"/>
      <c r="K137" s="706"/>
      <c r="L137" s="706"/>
      <c r="M137" s="706"/>
      <c r="N137" s="706"/>
      <c r="O137" s="706"/>
      <c r="P137" s="706"/>
      <c r="Q137" s="706"/>
      <c r="R137" s="706"/>
      <c r="S137" s="706"/>
      <c r="T137" s="706"/>
      <c r="U137" s="706"/>
      <c r="V137" s="706"/>
      <c r="W137" s="706"/>
      <c r="X137" s="706"/>
      <c r="Y137" s="706"/>
      <c r="Z137" s="706"/>
    </row>
    <row r="138" spans="1:26" ht="15.6" x14ac:dyDescent="0.3">
      <c r="A138" s="706"/>
      <c r="B138" s="706"/>
      <c r="C138" s="706"/>
      <c r="D138" s="706"/>
      <c r="E138" s="706"/>
      <c r="F138" s="706"/>
      <c r="G138" s="706"/>
      <c r="H138" s="707"/>
      <c r="I138" s="706"/>
      <c r="J138" s="706"/>
      <c r="K138" s="706"/>
      <c r="L138" s="706"/>
      <c r="M138" s="706"/>
      <c r="N138" s="706"/>
      <c r="O138" s="706"/>
      <c r="P138" s="706"/>
      <c r="Q138" s="706"/>
      <c r="R138" s="706"/>
      <c r="S138" s="706"/>
      <c r="T138" s="706"/>
      <c r="U138" s="706"/>
      <c r="V138" s="706"/>
      <c r="W138" s="706"/>
      <c r="X138" s="706"/>
      <c r="Y138" s="706"/>
      <c r="Z138" s="706"/>
    </row>
    <row r="139" spans="1:26" ht="15.6" x14ac:dyDescent="0.3">
      <c r="A139" s="706"/>
      <c r="B139" s="706"/>
      <c r="C139" s="706"/>
      <c r="D139" s="706"/>
      <c r="E139" s="706"/>
      <c r="F139" s="706"/>
      <c r="G139" s="706"/>
      <c r="H139" s="707"/>
      <c r="I139" s="706"/>
      <c r="J139" s="706"/>
      <c r="K139" s="706"/>
      <c r="L139" s="706"/>
      <c r="M139" s="706"/>
      <c r="N139" s="706"/>
      <c r="O139" s="706"/>
      <c r="P139" s="706"/>
      <c r="Q139" s="706"/>
      <c r="R139" s="706"/>
      <c r="S139" s="706"/>
      <c r="T139" s="706"/>
      <c r="U139" s="706"/>
      <c r="V139" s="706"/>
      <c r="W139" s="706"/>
      <c r="X139" s="706"/>
      <c r="Y139" s="706"/>
      <c r="Z139" s="706"/>
    </row>
    <row r="140" spans="1:26" ht="15.6" x14ac:dyDescent="0.3">
      <c r="A140" s="706"/>
      <c r="B140" s="706"/>
      <c r="C140" s="706"/>
      <c r="D140" s="706"/>
      <c r="E140" s="706"/>
      <c r="F140" s="706"/>
      <c r="G140" s="706"/>
      <c r="H140" s="707"/>
      <c r="I140" s="706"/>
      <c r="J140" s="706"/>
      <c r="K140" s="706"/>
      <c r="L140" s="706"/>
      <c r="M140" s="706"/>
      <c r="N140" s="706"/>
      <c r="O140" s="706"/>
      <c r="P140" s="706"/>
      <c r="Q140" s="706"/>
      <c r="R140" s="706"/>
      <c r="S140" s="706"/>
      <c r="T140" s="706"/>
      <c r="U140" s="706"/>
      <c r="V140" s="706"/>
      <c r="W140" s="706"/>
      <c r="X140" s="706"/>
      <c r="Y140" s="706"/>
      <c r="Z140" s="706"/>
    </row>
    <row r="141" spans="1:26" ht="15.6" x14ac:dyDescent="0.3">
      <c r="A141" s="706"/>
      <c r="B141" s="706"/>
      <c r="C141" s="706"/>
      <c r="D141" s="706"/>
      <c r="E141" s="706"/>
      <c r="F141" s="706"/>
      <c r="G141" s="706"/>
      <c r="H141" s="707"/>
      <c r="I141" s="706"/>
      <c r="J141" s="706"/>
      <c r="K141" s="706"/>
      <c r="L141" s="706"/>
      <c r="M141" s="706"/>
      <c r="N141" s="706"/>
      <c r="O141" s="706"/>
      <c r="P141" s="706"/>
      <c r="Q141" s="706"/>
      <c r="R141" s="706"/>
      <c r="S141" s="706"/>
      <c r="T141" s="706"/>
      <c r="U141" s="706"/>
      <c r="V141" s="706"/>
      <c r="W141" s="706"/>
      <c r="X141" s="706"/>
      <c r="Y141" s="706"/>
      <c r="Z141" s="706"/>
    </row>
    <row r="142" spans="1:26" ht="15.6" x14ac:dyDescent="0.3">
      <c r="A142" s="706"/>
      <c r="B142" s="706"/>
      <c r="C142" s="706"/>
      <c r="D142" s="706"/>
      <c r="E142" s="706"/>
      <c r="F142" s="706"/>
      <c r="G142" s="706"/>
      <c r="H142" s="707"/>
      <c r="I142" s="706"/>
      <c r="J142" s="706"/>
      <c r="K142" s="706"/>
      <c r="L142" s="706"/>
      <c r="M142" s="706"/>
      <c r="N142" s="706"/>
      <c r="O142" s="706"/>
      <c r="P142" s="706"/>
      <c r="Q142" s="706"/>
      <c r="R142" s="706"/>
      <c r="S142" s="706"/>
      <c r="T142" s="706"/>
      <c r="U142" s="706"/>
      <c r="V142" s="706"/>
      <c r="W142" s="706"/>
      <c r="X142" s="706"/>
      <c r="Y142" s="706"/>
      <c r="Z142" s="706"/>
    </row>
    <row r="143" spans="1:26" ht="15.6" x14ac:dyDescent="0.3">
      <c r="A143" s="706"/>
      <c r="B143" s="706"/>
      <c r="C143" s="706"/>
      <c r="D143" s="706"/>
      <c r="E143" s="706"/>
      <c r="F143" s="706"/>
      <c r="G143" s="706"/>
      <c r="H143" s="707"/>
      <c r="I143" s="706"/>
      <c r="J143" s="706"/>
      <c r="K143" s="706"/>
      <c r="L143" s="706"/>
      <c r="M143" s="706"/>
      <c r="N143" s="706"/>
      <c r="O143" s="706"/>
      <c r="P143" s="706"/>
      <c r="Q143" s="706"/>
      <c r="R143" s="706"/>
      <c r="S143" s="706"/>
      <c r="T143" s="706"/>
      <c r="U143" s="706"/>
      <c r="V143" s="706"/>
      <c r="W143" s="706"/>
      <c r="X143" s="706"/>
      <c r="Y143" s="706"/>
      <c r="Z143" s="706"/>
    </row>
    <row r="144" spans="1:26" ht="15.6" x14ac:dyDescent="0.3">
      <c r="A144" s="706"/>
      <c r="B144" s="706"/>
      <c r="C144" s="706"/>
      <c r="D144" s="706"/>
      <c r="E144" s="706"/>
      <c r="F144" s="706"/>
      <c r="G144" s="706"/>
      <c r="H144" s="707"/>
      <c r="I144" s="706"/>
      <c r="J144" s="706"/>
      <c r="K144" s="706"/>
      <c r="L144" s="706"/>
      <c r="M144" s="706"/>
      <c r="N144" s="706"/>
      <c r="O144" s="706"/>
      <c r="P144" s="706"/>
      <c r="Q144" s="706"/>
      <c r="R144" s="706"/>
      <c r="S144" s="706"/>
      <c r="T144" s="706"/>
      <c r="U144" s="706"/>
      <c r="V144" s="706"/>
      <c r="W144" s="706"/>
      <c r="X144" s="706"/>
      <c r="Y144" s="706"/>
      <c r="Z144" s="706"/>
    </row>
    <row r="145" spans="1:26" ht="15.6" x14ac:dyDescent="0.3">
      <c r="A145" s="706"/>
      <c r="B145" s="706"/>
      <c r="C145" s="706"/>
      <c r="D145" s="706"/>
      <c r="E145" s="706"/>
      <c r="F145" s="706"/>
      <c r="G145" s="706"/>
      <c r="H145" s="707"/>
      <c r="I145" s="706"/>
      <c r="J145" s="706"/>
      <c r="K145" s="706"/>
      <c r="L145" s="706"/>
      <c r="M145" s="706"/>
      <c r="N145" s="706"/>
      <c r="O145" s="706"/>
      <c r="P145" s="706"/>
      <c r="Q145" s="706"/>
      <c r="R145" s="706"/>
      <c r="S145" s="706"/>
      <c r="T145" s="706"/>
      <c r="U145" s="706"/>
      <c r="V145" s="706"/>
      <c r="W145" s="706"/>
      <c r="X145" s="706"/>
      <c r="Y145" s="706"/>
      <c r="Z145" s="706"/>
    </row>
    <row r="146" spans="1:26" ht="15.6" x14ac:dyDescent="0.3">
      <c r="A146" s="706"/>
      <c r="B146" s="706"/>
      <c r="C146" s="706"/>
      <c r="D146" s="706"/>
      <c r="E146" s="706"/>
      <c r="F146" s="706"/>
      <c r="G146" s="706"/>
      <c r="H146" s="707"/>
      <c r="I146" s="706"/>
      <c r="J146" s="706"/>
      <c r="K146" s="706"/>
      <c r="L146" s="706"/>
      <c r="M146" s="706"/>
      <c r="N146" s="706"/>
      <c r="O146" s="706"/>
      <c r="P146" s="706"/>
      <c r="Q146" s="706"/>
      <c r="R146" s="706"/>
      <c r="S146" s="706"/>
      <c r="T146" s="706"/>
      <c r="U146" s="706"/>
      <c r="V146" s="706"/>
      <c r="W146" s="706"/>
      <c r="X146" s="706"/>
      <c r="Y146" s="706"/>
      <c r="Z146" s="706"/>
    </row>
    <row r="147" spans="1:26" ht="15.6" x14ac:dyDescent="0.3">
      <c r="A147" s="706"/>
      <c r="B147" s="706"/>
      <c r="C147" s="706"/>
      <c r="D147" s="706"/>
      <c r="E147" s="706"/>
      <c r="F147" s="706"/>
      <c r="G147" s="706"/>
      <c r="H147" s="707"/>
      <c r="I147" s="706"/>
      <c r="J147" s="706"/>
      <c r="K147" s="706"/>
      <c r="L147" s="706"/>
      <c r="M147" s="706"/>
      <c r="N147" s="706"/>
      <c r="O147" s="706"/>
      <c r="P147" s="706"/>
      <c r="Q147" s="706"/>
      <c r="R147" s="706"/>
      <c r="S147" s="706"/>
      <c r="T147" s="706"/>
      <c r="U147" s="706"/>
      <c r="V147" s="706"/>
      <c r="W147" s="706"/>
      <c r="X147" s="706"/>
      <c r="Y147" s="706"/>
      <c r="Z147" s="706"/>
    </row>
    <row r="148" spans="1:26" ht="15.6" x14ac:dyDescent="0.3">
      <c r="A148" s="706"/>
      <c r="B148" s="706"/>
      <c r="C148" s="706"/>
      <c r="D148" s="706"/>
      <c r="E148" s="706"/>
      <c r="F148" s="706"/>
      <c r="G148" s="706"/>
      <c r="H148" s="707"/>
      <c r="I148" s="706"/>
      <c r="J148" s="706"/>
      <c r="K148" s="706"/>
      <c r="L148" s="706"/>
      <c r="M148" s="706"/>
      <c r="N148" s="706"/>
      <c r="O148" s="706"/>
      <c r="P148" s="706"/>
      <c r="Q148" s="706"/>
      <c r="R148" s="706"/>
      <c r="S148" s="706"/>
      <c r="T148" s="706"/>
      <c r="U148" s="706"/>
      <c r="V148" s="706"/>
      <c r="W148" s="706"/>
      <c r="X148" s="706"/>
      <c r="Y148" s="706"/>
      <c r="Z148" s="706"/>
    </row>
    <row r="149" spans="1:26" ht="15.6" x14ac:dyDescent="0.3">
      <c r="A149" s="706"/>
      <c r="B149" s="706"/>
      <c r="C149" s="706"/>
      <c r="D149" s="706"/>
      <c r="E149" s="706"/>
      <c r="F149" s="706"/>
      <c r="G149" s="706"/>
      <c r="H149" s="707"/>
      <c r="I149" s="706"/>
      <c r="J149" s="706"/>
      <c r="K149" s="706"/>
      <c r="L149" s="706"/>
      <c r="M149" s="706"/>
      <c r="N149" s="706"/>
      <c r="O149" s="706"/>
      <c r="P149" s="706"/>
      <c r="Q149" s="706"/>
      <c r="R149" s="706"/>
      <c r="S149" s="706"/>
      <c r="T149" s="706"/>
      <c r="U149" s="706"/>
      <c r="V149" s="706"/>
      <c r="W149" s="706"/>
      <c r="X149" s="706"/>
      <c r="Y149" s="706"/>
      <c r="Z149" s="706"/>
    </row>
    <row r="150" spans="1:26" ht="15.6" x14ac:dyDescent="0.3">
      <c r="A150" s="706"/>
      <c r="B150" s="706"/>
      <c r="C150" s="706"/>
      <c r="D150" s="706"/>
      <c r="E150" s="706"/>
      <c r="F150" s="706"/>
      <c r="G150" s="706"/>
      <c r="H150" s="707"/>
      <c r="I150" s="706"/>
      <c r="J150" s="706"/>
      <c r="K150" s="706"/>
      <c r="L150" s="706"/>
      <c r="M150" s="706"/>
      <c r="N150" s="706"/>
      <c r="O150" s="706"/>
      <c r="P150" s="706"/>
      <c r="Q150" s="706"/>
      <c r="R150" s="706"/>
      <c r="S150" s="706"/>
      <c r="T150" s="706"/>
      <c r="U150" s="706"/>
      <c r="V150" s="706"/>
      <c r="W150" s="706"/>
      <c r="X150" s="706"/>
      <c r="Y150" s="706"/>
      <c r="Z150" s="706"/>
    </row>
    <row r="151" spans="1:26" ht="15.6" x14ac:dyDescent="0.3">
      <c r="A151" s="706"/>
      <c r="B151" s="706"/>
      <c r="C151" s="706"/>
      <c r="D151" s="706"/>
      <c r="E151" s="706"/>
      <c r="F151" s="706"/>
      <c r="G151" s="706"/>
      <c r="H151" s="707"/>
      <c r="I151" s="706"/>
      <c r="J151" s="706"/>
      <c r="K151" s="706"/>
      <c r="L151" s="706"/>
      <c r="M151" s="706"/>
      <c r="N151" s="706"/>
      <c r="O151" s="706"/>
      <c r="P151" s="706"/>
      <c r="Q151" s="706"/>
      <c r="R151" s="706"/>
      <c r="S151" s="706"/>
      <c r="T151" s="706"/>
      <c r="U151" s="706"/>
      <c r="V151" s="706"/>
      <c r="W151" s="706"/>
      <c r="X151" s="706"/>
      <c r="Y151" s="706"/>
      <c r="Z151" s="706"/>
    </row>
    <row r="152" spans="1:26" ht="15.6" x14ac:dyDescent="0.3">
      <c r="A152" s="706"/>
      <c r="B152" s="706"/>
      <c r="C152" s="706"/>
      <c r="D152" s="706"/>
      <c r="E152" s="706"/>
      <c r="F152" s="706"/>
      <c r="G152" s="706"/>
      <c r="H152" s="707"/>
      <c r="I152" s="706"/>
      <c r="J152" s="706"/>
      <c r="K152" s="706"/>
      <c r="L152" s="706"/>
      <c r="M152" s="706"/>
      <c r="N152" s="706"/>
      <c r="O152" s="706"/>
      <c r="P152" s="706"/>
      <c r="Q152" s="706"/>
      <c r="R152" s="706"/>
      <c r="S152" s="706"/>
      <c r="T152" s="706"/>
      <c r="U152" s="706"/>
      <c r="V152" s="706"/>
      <c r="W152" s="706"/>
      <c r="X152" s="706"/>
      <c r="Y152" s="706"/>
      <c r="Z152" s="706"/>
    </row>
    <row r="153" spans="1:26" ht="15.6" x14ac:dyDescent="0.3">
      <c r="A153" s="706"/>
      <c r="B153" s="706"/>
      <c r="C153" s="706"/>
      <c r="D153" s="706"/>
      <c r="E153" s="706"/>
      <c r="F153" s="706"/>
      <c r="G153" s="706"/>
      <c r="H153" s="707"/>
      <c r="I153" s="706"/>
      <c r="J153" s="706"/>
      <c r="K153" s="706"/>
      <c r="L153" s="706"/>
      <c r="M153" s="706"/>
      <c r="N153" s="706"/>
      <c r="O153" s="706"/>
      <c r="P153" s="706"/>
      <c r="Q153" s="706"/>
      <c r="R153" s="706"/>
      <c r="S153" s="706"/>
      <c r="T153" s="706"/>
      <c r="U153" s="706"/>
      <c r="V153" s="706"/>
      <c r="W153" s="706"/>
      <c r="X153" s="706"/>
      <c r="Y153" s="706"/>
      <c r="Z153" s="706"/>
    </row>
    <row r="154" spans="1:26" ht="15.6" x14ac:dyDescent="0.3">
      <c r="A154" s="706"/>
      <c r="B154" s="706"/>
      <c r="C154" s="706"/>
      <c r="D154" s="706"/>
      <c r="E154" s="706"/>
      <c r="F154" s="706"/>
      <c r="G154" s="706"/>
      <c r="H154" s="707"/>
      <c r="I154" s="706"/>
      <c r="J154" s="706"/>
      <c r="K154" s="706"/>
      <c r="L154" s="706"/>
      <c r="M154" s="706"/>
      <c r="N154" s="706"/>
      <c r="O154" s="706"/>
      <c r="P154" s="706"/>
      <c r="Q154" s="706"/>
      <c r="R154" s="706"/>
      <c r="S154" s="706"/>
      <c r="T154" s="706"/>
      <c r="U154" s="706"/>
      <c r="V154" s="706"/>
      <c r="W154" s="706"/>
      <c r="X154" s="706"/>
      <c r="Y154" s="706"/>
      <c r="Z154" s="706"/>
    </row>
    <row r="155" spans="1:26" ht="15.6" x14ac:dyDescent="0.3">
      <c r="A155" s="706"/>
      <c r="B155" s="706"/>
      <c r="C155" s="706"/>
      <c r="D155" s="706"/>
      <c r="E155" s="706"/>
      <c r="F155" s="706"/>
      <c r="G155" s="706"/>
      <c r="H155" s="707"/>
      <c r="I155" s="706"/>
      <c r="J155" s="706"/>
      <c r="K155" s="706"/>
      <c r="L155" s="706"/>
      <c r="M155" s="706"/>
      <c r="N155" s="706"/>
      <c r="O155" s="706"/>
      <c r="P155" s="706"/>
      <c r="Q155" s="706"/>
      <c r="R155" s="706"/>
      <c r="S155" s="706"/>
      <c r="T155" s="706"/>
      <c r="U155" s="706"/>
      <c r="V155" s="706"/>
      <c r="W155" s="706"/>
      <c r="X155" s="706"/>
      <c r="Y155" s="706"/>
      <c r="Z155" s="706"/>
    </row>
    <row r="156" spans="1:26" ht="15.6" x14ac:dyDescent="0.3">
      <c r="A156" s="706"/>
      <c r="B156" s="706"/>
      <c r="C156" s="706"/>
      <c r="D156" s="706"/>
      <c r="E156" s="706"/>
      <c r="F156" s="706"/>
      <c r="G156" s="706"/>
      <c r="H156" s="707"/>
      <c r="I156" s="706"/>
      <c r="J156" s="706"/>
      <c r="K156" s="706"/>
      <c r="L156" s="706"/>
      <c r="M156" s="706"/>
      <c r="N156" s="706"/>
      <c r="O156" s="706"/>
      <c r="P156" s="706"/>
      <c r="Q156" s="706"/>
      <c r="R156" s="706"/>
      <c r="S156" s="706"/>
      <c r="T156" s="706"/>
      <c r="U156" s="706"/>
      <c r="V156" s="706"/>
      <c r="W156" s="706"/>
      <c r="X156" s="706"/>
      <c r="Y156" s="706"/>
      <c r="Z156" s="706"/>
    </row>
    <row r="157" spans="1:26" ht="15.6" x14ac:dyDescent="0.3">
      <c r="A157" s="706"/>
      <c r="B157" s="706"/>
      <c r="C157" s="706"/>
      <c r="D157" s="706"/>
      <c r="E157" s="706"/>
      <c r="F157" s="706"/>
      <c r="G157" s="706"/>
      <c r="H157" s="707"/>
      <c r="I157" s="706"/>
      <c r="J157" s="706"/>
      <c r="K157" s="706"/>
      <c r="L157" s="706"/>
      <c r="M157" s="706"/>
      <c r="N157" s="706"/>
      <c r="O157" s="706"/>
      <c r="P157" s="706"/>
      <c r="Q157" s="706"/>
      <c r="R157" s="706"/>
      <c r="S157" s="706"/>
      <c r="T157" s="706"/>
      <c r="U157" s="706"/>
      <c r="V157" s="706"/>
      <c r="W157" s="706"/>
      <c r="X157" s="706"/>
      <c r="Y157" s="706"/>
      <c r="Z157" s="706"/>
    </row>
    <row r="158" spans="1:26" ht="15.6" x14ac:dyDescent="0.3">
      <c r="A158" s="706"/>
      <c r="B158" s="706"/>
      <c r="C158" s="706"/>
      <c r="D158" s="706"/>
      <c r="E158" s="706"/>
      <c r="F158" s="706"/>
      <c r="G158" s="706"/>
      <c r="H158" s="707"/>
      <c r="I158" s="706"/>
      <c r="J158" s="706"/>
      <c r="K158" s="706"/>
      <c r="L158" s="706"/>
      <c r="M158" s="706"/>
      <c r="N158" s="706"/>
      <c r="O158" s="706"/>
      <c r="P158" s="706"/>
      <c r="Q158" s="706"/>
      <c r="R158" s="706"/>
      <c r="S158" s="706"/>
      <c r="T158" s="706"/>
      <c r="U158" s="706"/>
      <c r="V158" s="706"/>
      <c r="W158" s="706"/>
      <c r="X158" s="706"/>
      <c r="Y158" s="706"/>
      <c r="Z158" s="706"/>
    </row>
    <row r="159" spans="1:26" ht="15.6" x14ac:dyDescent="0.3">
      <c r="A159" s="706"/>
      <c r="B159" s="706"/>
      <c r="C159" s="706"/>
      <c r="D159" s="706"/>
      <c r="E159" s="706"/>
      <c r="F159" s="706"/>
      <c r="G159" s="706"/>
      <c r="H159" s="707"/>
      <c r="I159" s="706"/>
      <c r="J159" s="706"/>
      <c r="K159" s="706"/>
      <c r="L159" s="706"/>
      <c r="M159" s="706"/>
      <c r="N159" s="706"/>
      <c r="O159" s="706"/>
      <c r="P159" s="706"/>
      <c r="Q159" s="706"/>
      <c r="R159" s="706"/>
      <c r="S159" s="706"/>
      <c r="T159" s="706"/>
      <c r="U159" s="706"/>
      <c r="V159" s="706"/>
      <c r="W159" s="706"/>
      <c r="X159" s="706"/>
      <c r="Y159" s="706"/>
      <c r="Z159" s="706"/>
    </row>
    <row r="160" spans="1:26" ht="15.6" x14ac:dyDescent="0.3">
      <c r="A160" s="706"/>
      <c r="B160" s="706"/>
      <c r="C160" s="706"/>
      <c r="D160" s="706"/>
      <c r="E160" s="706"/>
      <c r="F160" s="706"/>
      <c r="G160" s="706"/>
      <c r="H160" s="707"/>
      <c r="I160" s="706"/>
      <c r="J160" s="706"/>
      <c r="K160" s="706"/>
      <c r="L160" s="706"/>
      <c r="M160" s="706"/>
      <c r="N160" s="706"/>
      <c r="O160" s="706"/>
      <c r="P160" s="706"/>
      <c r="Q160" s="706"/>
      <c r="R160" s="706"/>
      <c r="S160" s="706"/>
      <c r="T160" s="706"/>
      <c r="U160" s="706"/>
      <c r="V160" s="706"/>
      <c r="W160" s="706"/>
      <c r="X160" s="706"/>
      <c r="Y160" s="706"/>
      <c r="Z160" s="706"/>
    </row>
    <row r="161" spans="1:26" ht="15.6" x14ac:dyDescent="0.3">
      <c r="A161" s="706"/>
      <c r="B161" s="706"/>
      <c r="C161" s="706"/>
      <c r="D161" s="706"/>
      <c r="E161" s="706"/>
      <c r="F161" s="706"/>
      <c r="G161" s="706"/>
      <c r="H161" s="707"/>
      <c r="I161" s="706"/>
      <c r="J161" s="706"/>
      <c r="K161" s="706"/>
      <c r="L161" s="706"/>
      <c r="M161" s="706"/>
      <c r="N161" s="706"/>
      <c r="O161" s="706"/>
      <c r="P161" s="706"/>
      <c r="Q161" s="706"/>
      <c r="R161" s="706"/>
      <c r="S161" s="706"/>
      <c r="T161" s="706"/>
      <c r="U161" s="706"/>
      <c r="V161" s="706"/>
      <c r="W161" s="706"/>
      <c r="X161" s="706"/>
      <c r="Y161" s="706"/>
      <c r="Z161" s="706"/>
    </row>
    <row r="162" spans="1:26" ht="15.6" x14ac:dyDescent="0.3">
      <c r="A162" s="706"/>
      <c r="B162" s="706"/>
      <c r="C162" s="706"/>
      <c r="D162" s="706"/>
      <c r="E162" s="706"/>
      <c r="F162" s="706"/>
      <c r="G162" s="706"/>
      <c r="H162" s="707"/>
      <c r="I162" s="706"/>
      <c r="J162" s="706"/>
      <c r="K162" s="706"/>
      <c r="L162" s="706"/>
      <c r="M162" s="706"/>
      <c r="N162" s="706"/>
      <c r="O162" s="706"/>
      <c r="P162" s="706"/>
      <c r="Q162" s="706"/>
      <c r="R162" s="706"/>
      <c r="S162" s="706"/>
      <c r="T162" s="706"/>
      <c r="U162" s="706"/>
      <c r="V162" s="706"/>
      <c r="W162" s="706"/>
      <c r="X162" s="706"/>
      <c r="Y162" s="706"/>
      <c r="Z162" s="706"/>
    </row>
    <row r="163" spans="1:26" ht="15.6" x14ac:dyDescent="0.3">
      <c r="A163" s="706"/>
      <c r="B163" s="706"/>
      <c r="C163" s="706"/>
      <c r="D163" s="706"/>
      <c r="E163" s="706"/>
      <c r="F163" s="706"/>
      <c r="G163" s="706"/>
      <c r="H163" s="707"/>
      <c r="I163" s="706"/>
      <c r="J163" s="706"/>
      <c r="K163" s="706"/>
      <c r="L163" s="706"/>
      <c r="M163" s="706"/>
      <c r="N163" s="706"/>
      <c r="O163" s="706"/>
      <c r="P163" s="706"/>
      <c r="Q163" s="706"/>
      <c r="R163" s="706"/>
      <c r="S163" s="706"/>
      <c r="T163" s="706"/>
      <c r="U163" s="706"/>
      <c r="V163" s="706"/>
      <c r="W163" s="706"/>
      <c r="X163" s="706"/>
      <c r="Y163" s="706"/>
      <c r="Z163" s="706"/>
    </row>
    <row r="164" spans="1:26" ht="15.6" x14ac:dyDescent="0.3">
      <c r="A164" s="706"/>
      <c r="B164" s="706"/>
      <c r="C164" s="706"/>
      <c r="D164" s="706"/>
      <c r="E164" s="706"/>
      <c r="F164" s="706"/>
      <c r="G164" s="706"/>
      <c r="H164" s="707"/>
      <c r="I164" s="706"/>
      <c r="J164" s="706"/>
      <c r="K164" s="706"/>
      <c r="L164" s="706"/>
      <c r="M164" s="706"/>
      <c r="N164" s="706"/>
      <c r="O164" s="706"/>
      <c r="P164" s="706"/>
      <c r="Q164" s="706"/>
      <c r="R164" s="706"/>
      <c r="S164" s="706"/>
      <c r="T164" s="706"/>
      <c r="U164" s="706"/>
      <c r="V164" s="706"/>
      <c r="W164" s="706"/>
      <c r="X164" s="706"/>
      <c r="Y164" s="706"/>
      <c r="Z164" s="706"/>
    </row>
    <row r="165" spans="1:26" ht="15.6" x14ac:dyDescent="0.3">
      <c r="A165" s="706"/>
      <c r="B165" s="706"/>
      <c r="C165" s="706"/>
      <c r="D165" s="706"/>
      <c r="E165" s="706"/>
      <c r="F165" s="706"/>
      <c r="G165" s="706"/>
      <c r="H165" s="707"/>
      <c r="I165" s="706"/>
      <c r="J165" s="706"/>
      <c r="K165" s="706"/>
      <c r="L165" s="706"/>
      <c r="M165" s="706"/>
      <c r="N165" s="706"/>
      <c r="O165" s="706"/>
      <c r="P165" s="706"/>
      <c r="Q165" s="706"/>
      <c r="R165" s="706"/>
      <c r="S165" s="706"/>
      <c r="T165" s="706"/>
      <c r="U165" s="706"/>
      <c r="V165" s="706"/>
      <c r="W165" s="706"/>
      <c r="X165" s="706"/>
      <c r="Y165" s="706"/>
      <c r="Z165" s="706"/>
    </row>
    <row r="166" spans="1:26" ht="15.6" x14ac:dyDescent="0.3">
      <c r="A166" s="706"/>
      <c r="B166" s="706"/>
      <c r="C166" s="706"/>
      <c r="D166" s="706"/>
      <c r="E166" s="706"/>
      <c r="F166" s="706"/>
      <c r="G166" s="706"/>
      <c r="H166" s="707"/>
      <c r="I166" s="706"/>
      <c r="J166" s="706"/>
      <c r="K166" s="706"/>
      <c r="L166" s="706"/>
      <c r="M166" s="706"/>
      <c r="N166" s="706"/>
      <c r="O166" s="706"/>
      <c r="P166" s="706"/>
      <c r="Q166" s="706"/>
      <c r="R166" s="706"/>
      <c r="S166" s="706"/>
      <c r="T166" s="706"/>
      <c r="U166" s="706"/>
      <c r="V166" s="706"/>
      <c r="W166" s="706"/>
      <c r="X166" s="706"/>
      <c r="Y166" s="706"/>
      <c r="Z166" s="706"/>
    </row>
    <row r="167" spans="1:26" ht="15.6" x14ac:dyDescent="0.3">
      <c r="A167" s="706"/>
      <c r="B167" s="706"/>
      <c r="C167" s="706"/>
      <c r="D167" s="706"/>
      <c r="E167" s="706"/>
      <c r="F167" s="706"/>
      <c r="G167" s="706"/>
      <c r="H167" s="707"/>
      <c r="I167" s="706"/>
      <c r="J167" s="706"/>
      <c r="K167" s="706"/>
      <c r="L167" s="706"/>
      <c r="M167" s="706"/>
      <c r="N167" s="706"/>
      <c r="O167" s="706"/>
      <c r="P167" s="706"/>
      <c r="Q167" s="706"/>
      <c r="R167" s="706"/>
      <c r="S167" s="706"/>
      <c r="T167" s="706"/>
      <c r="U167" s="706"/>
      <c r="V167" s="706"/>
      <c r="W167" s="706"/>
      <c r="X167" s="706"/>
      <c r="Y167" s="706"/>
      <c r="Z167" s="706"/>
    </row>
    <row r="168" spans="1:26" ht="15.6" x14ac:dyDescent="0.3">
      <c r="A168" s="706"/>
      <c r="B168" s="706"/>
      <c r="C168" s="706"/>
      <c r="D168" s="706"/>
      <c r="E168" s="706"/>
      <c r="F168" s="706"/>
      <c r="G168" s="706"/>
      <c r="H168" s="707"/>
      <c r="I168" s="706"/>
      <c r="J168" s="706"/>
      <c r="K168" s="706"/>
      <c r="L168" s="706"/>
      <c r="M168" s="706"/>
      <c r="N168" s="706"/>
      <c r="O168" s="706"/>
      <c r="P168" s="706"/>
      <c r="Q168" s="706"/>
      <c r="R168" s="706"/>
      <c r="S168" s="706"/>
      <c r="T168" s="706"/>
      <c r="U168" s="706"/>
      <c r="V168" s="706"/>
      <c r="W168" s="706"/>
      <c r="X168" s="706"/>
      <c r="Y168" s="706"/>
      <c r="Z168" s="706"/>
    </row>
    <row r="169" spans="1:26" ht="15.6" x14ac:dyDescent="0.3">
      <c r="A169" s="706"/>
      <c r="B169" s="706"/>
      <c r="C169" s="706"/>
      <c r="D169" s="706"/>
      <c r="E169" s="706"/>
      <c r="F169" s="706"/>
      <c r="G169" s="706"/>
      <c r="H169" s="707"/>
      <c r="I169" s="706"/>
      <c r="J169" s="706"/>
      <c r="K169" s="706"/>
      <c r="L169" s="706"/>
      <c r="M169" s="706"/>
      <c r="N169" s="706"/>
      <c r="O169" s="706"/>
      <c r="P169" s="706"/>
      <c r="Q169" s="706"/>
      <c r="R169" s="706"/>
      <c r="S169" s="706"/>
      <c r="T169" s="706"/>
      <c r="U169" s="706"/>
      <c r="V169" s="706"/>
      <c r="W169" s="706"/>
      <c r="X169" s="706"/>
      <c r="Y169" s="706"/>
      <c r="Z169" s="706"/>
    </row>
    <row r="170" spans="1:26" ht="15.6" x14ac:dyDescent="0.3">
      <c r="A170" s="706"/>
      <c r="B170" s="706"/>
      <c r="C170" s="706"/>
      <c r="D170" s="706"/>
      <c r="E170" s="706"/>
      <c r="F170" s="706"/>
      <c r="G170" s="706"/>
      <c r="H170" s="707"/>
      <c r="I170" s="706"/>
      <c r="J170" s="706"/>
      <c r="K170" s="706"/>
      <c r="L170" s="706"/>
      <c r="M170" s="706"/>
      <c r="N170" s="706"/>
      <c r="O170" s="706"/>
      <c r="P170" s="706"/>
      <c r="Q170" s="706"/>
      <c r="R170" s="706"/>
      <c r="S170" s="706"/>
      <c r="T170" s="706"/>
      <c r="U170" s="706"/>
      <c r="V170" s="706"/>
      <c r="W170" s="706"/>
      <c r="X170" s="706"/>
      <c r="Y170" s="706"/>
      <c r="Z170" s="706"/>
    </row>
    <row r="171" spans="1:26" ht="15.6" x14ac:dyDescent="0.3">
      <c r="A171" s="706"/>
      <c r="B171" s="706"/>
      <c r="C171" s="706"/>
      <c r="D171" s="706"/>
      <c r="E171" s="706"/>
      <c r="F171" s="706"/>
      <c r="G171" s="706"/>
      <c r="H171" s="707"/>
      <c r="I171" s="706"/>
      <c r="J171" s="706"/>
      <c r="K171" s="706"/>
      <c r="L171" s="706"/>
      <c r="M171" s="706"/>
      <c r="N171" s="706"/>
      <c r="O171" s="706"/>
      <c r="P171" s="706"/>
      <c r="Q171" s="706"/>
      <c r="R171" s="706"/>
      <c r="S171" s="706"/>
      <c r="T171" s="706"/>
      <c r="U171" s="706"/>
      <c r="V171" s="706"/>
      <c r="W171" s="706"/>
      <c r="X171" s="706"/>
      <c r="Y171" s="706"/>
      <c r="Z171" s="706"/>
    </row>
    <row r="172" spans="1:26" ht="15.6" x14ac:dyDescent="0.3">
      <c r="A172" s="706"/>
      <c r="B172" s="706"/>
      <c r="C172" s="706"/>
      <c r="D172" s="706"/>
      <c r="E172" s="706"/>
      <c r="F172" s="706"/>
      <c r="G172" s="706"/>
      <c r="H172" s="707"/>
      <c r="I172" s="706"/>
      <c r="J172" s="706"/>
      <c r="K172" s="706"/>
      <c r="L172" s="706"/>
      <c r="M172" s="706"/>
      <c r="N172" s="706"/>
      <c r="O172" s="706"/>
      <c r="P172" s="706"/>
      <c r="Q172" s="706"/>
      <c r="R172" s="706"/>
      <c r="S172" s="706"/>
      <c r="T172" s="706"/>
      <c r="U172" s="706"/>
      <c r="V172" s="706"/>
      <c r="W172" s="706"/>
      <c r="X172" s="706"/>
      <c r="Y172" s="706"/>
      <c r="Z172" s="706"/>
    </row>
    <row r="173" spans="1:26" ht="15.6" x14ac:dyDescent="0.3">
      <c r="A173" s="706"/>
      <c r="B173" s="706"/>
      <c r="C173" s="706"/>
      <c r="D173" s="706"/>
      <c r="E173" s="706"/>
      <c r="F173" s="706"/>
      <c r="G173" s="706"/>
      <c r="H173" s="707"/>
      <c r="I173" s="706"/>
      <c r="J173" s="706"/>
      <c r="K173" s="706"/>
      <c r="L173" s="706"/>
      <c r="M173" s="706"/>
      <c r="N173" s="706"/>
      <c r="O173" s="706"/>
      <c r="P173" s="706"/>
      <c r="Q173" s="706"/>
      <c r="R173" s="706"/>
      <c r="S173" s="706"/>
      <c r="T173" s="706"/>
      <c r="U173" s="706"/>
      <c r="V173" s="706"/>
      <c r="W173" s="706"/>
      <c r="X173" s="706"/>
      <c r="Y173" s="706"/>
      <c r="Z173" s="706"/>
    </row>
    <row r="174" spans="1:26" ht="15.6" x14ac:dyDescent="0.3">
      <c r="A174" s="706"/>
      <c r="B174" s="706"/>
      <c r="C174" s="706"/>
      <c r="D174" s="706"/>
      <c r="E174" s="706"/>
      <c r="F174" s="706"/>
      <c r="G174" s="706"/>
      <c r="H174" s="707"/>
      <c r="I174" s="706"/>
      <c r="J174" s="706"/>
      <c r="K174" s="706"/>
      <c r="L174" s="706"/>
      <c r="M174" s="706"/>
      <c r="N174" s="706"/>
      <c r="O174" s="706"/>
      <c r="P174" s="706"/>
      <c r="Q174" s="706"/>
      <c r="R174" s="706"/>
      <c r="S174" s="706"/>
      <c r="T174" s="706"/>
      <c r="U174" s="706"/>
      <c r="V174" s="706"/>
      <c r="W174" s="706"/>
      <c r="X174" s="706"/>
      <c r="Y174" s="706"/>
      <c r="Z174" s="706"/>
    </row>
    <row r="175" spans="1:26" ht="15.6" x14ac:dyDescent="0.3">
      <c r="A175" s="706"/>
      <c r="B175" s="706"/>
      <c r="C175" s="706"/>
      <c r="D175" s="706"/>
      <c r="E175" s="706"/>
      <c r="F175" s="706"/>
      <c r="G175" s="706"/>
      <c r="H175" s="707"/>
      <c r="I175" s="706"/>
      <c r="J175" s="706"/>
      <c r="K175" s="706"/>
      <c r="L175" s="706"/>
      <c r="M175" s="706"/>
      <c r="N175" s="706"/>
      <c r="O175" s="706"/>
      <c r="P175" s="706"/>
      <c r="Q175" s="706"/>
      <c r="R175" s="706"/>
      <c r="S175" s="706"/>
      <c r="T175" s="706"/>
      <c r="U175" s="706"/>
      <c r="V175" s="706"/>
      <c r="W175" s="706"/>
      <c r="X175" s="706"/>
      <c r="Y175" s="706"/>
      <c r="Z175" s="706"/>
    </row>
    <row r="176" spans="1:26" ht="15.6" x14ac:dyDescent="0.3">
      <c r="A176" s="706"/>
      <c r="B176" s="706"/>
      <c r="C176" s="706"/>
      <c r="D176" s="706"/>
      <c r="E176" s="706"/>
      <c r="F176" s="706"/>
      <c r="G176" s="706"/>
      <c r="H176" s="707"/>
      <c r="I176" s="706"/>
      <c r="J176" s="706"/>
      <c r="K176" s="706"/>
      <c r="L176" s="706"/>
      <c r="M176" s="706"/>
      <c r="N176" s="706"/>
      <c r="O176" s="706"/>
      <c r="P176" s="706"/>
      <c r="Q176" s="706"/>
      <c r="R176" s="706"/>
      <c r="S176" s="706"/>
      <c r="T176" s="706"/>
      <c r="U176" s="706"/>
      <c r="V176" s="706"/>
      <c r="W176" s="706"/>
      <c r="X176" s="706"/>
      <c r="Y176" s="706"/>
      <c r="Z176" s="706"/>
    </row>
    <row r="177" spans="1:26" ht="15.6" x14ac:dyDescent="0.3">
      <c r="A177" s="706"/>
      <c r="B177" s="706"/>
      <c r="C177" s="706"/>
      <c r="D177" s="706"/>
      <c r="E177" s="706"/>
      <c r="F177" s="706"/>
      <c r="G177" s="706"/>
      <c r="H177" s="707"/>
      <c r="I177" s="706"/>
      <c r="J177" s="706"/>
      <c r="K177" s="706"/>
      <c r="L177" s="706"/>
      <c r="M177" s="706"/>
      <c r="N177" s="706"/>
      <c r="O177" s="706"/>
      <c r="P177" s="706"/>
      <c r="Q177" s="706"/>
      <c r="R177" s="706"/>
      <c r="S177" s="706"/>
      <c r="T177" s="706"/>
      <c r="U177" s="706"/>
      <c r="V177" s="706"/>
      <c r="W177" s="706"/>
      <c r="X177" s="706"/>
      <c r="Y177" s="706"/>
      <c r="Z177" s="706"/>
    </row>
    <row r="178" spans="1:26" ht="15.6" x14ac:dyDescent="0.3">
      <c r="A178" s="706"/>
      <c r="B178" s="706"/>
      <c r="C178" s="706"/>
      <c r="D178" s="706"/>
      <c r="E178" s="706"/>
      <c r="F178" s="706"/>
      <c r="G178" s="706"/>
      <c r="H178" s="707"/>
      <c r="I178" s="706"/>
      <c r="J178" s="706"/>
      <c r="K178" s="706"/>
      <c r="L178" s="706"/>
      <c r="M178" s="706"/>
      <c r="N178" s="706"/>
      <c r="O178" s="706"/>
      <c r="P178" s="706"/>
      <c r="Q178" s="706"/>
      <c r="R178" s="706"/>
      <c r="S178" s="706"/>
      <c r="T178" s="706"/>
      <c r="U178" s="706"/>
      <c r="V178" s="706"/>
      <c r="W178" s="706"/>
      <c r="X178" s="706"/>
      <c r="Y178" s="706"/>
      <c r="Z178" s="706"/>
    </row>
    <row r="179" spans="1:26" ht="15.6" x14ac:dyDescent="0.3">
      <c r="A179" s="706"/>
      <c r="B179" s="706"/>
      <c r="C179" s="706"/>
      <c r="D179" s="706"/>
      <c r="E179" s="706"/>
      <c r="F179" s="706"/>
      <c r="G179" s="706"/>
      <c r="H179" s="707"/>
      <c r="I179" s="706"/>
      <c r="J179" s="706"/>
      <c r="K179" s="706"/>
      <c r="L179" s="706"/>
      <c r="M179" s="706"/>
      <c r="N179" s="706"/>
      <c r="O179" s="706"/>
      <c r="P179" s="706"/>
      <c r="Q179" s="706"/>
      <c r="R179" s="706"/>
      <c r="S179" s="706"/>
      <c r="T179" s="706"/>
      <c r="U179" s="706"/>
      <c r="V179" s="706"/>
      <c r="W179" s="706"/>
      <c r="X179" s="706"/>
      <c r="Y179" s="706"/>
      <c r="Z179" s="706"/>
    </row>
    <row r="180" spans="1:26" ht="15.6" x14ac:dyDescent="0.3">
      <c r="A180" s="706"/>
      <c r="B180" s="706"/>
      <c r="C180" s="706"/>
      <c r="D180" s="706"/>
      <c r="E180" s="706"/>
      <c r="F180" s="706"/>
      <c r="G180" s="706"/>
      <c r="H180" s="707"/>
      <c r="I180" s="706"/>
      <c r="J180" s="706"/>
      <c r="K180" s="706"/>
      <c r="L180" s="706"/>
      <c r="M180" s="706"/>
      <c r="N180" s="706"/>
      <c r="O180" s="706"/>
      <c r="P180" s="706"/>
      <c r="Q180" s="706"/>
      <c r="R180" s="706"/>
      <c r="S180" s="706"/>
      <c r="T180" s="706"/>
      <c r="U180" s="706"/>
      <c r="V180" s="706"/>
      <c r="W180" s="706"/>
      <c r="X180" s="706"/>
      <c r="Y180" s="706"/>
      <c r="Z180" s="706"/>
    </row>
    <row r="181" spans="1:26" ht="15.6" x14ac:dyDescent="0.3">
      <c r="A181" s="706"/>
      <c r="B181" s="706"/>
      <c r="C181" s="706"/>
      <c r="D181" s="706"/>
      <c r="E181" s="706"/>
      <c r="F181" s="706"/>
      <c r="G181" s="706"/>
      <c r="H181" s="707"/>
      <c r="I181" s="706"/>
      <c r="J181" s="706"/>
      <c r="K181" s="706"/>
      <c r="L181" s="706"/>
      <c r="M181" s="706"/>
      <c r="N181" s="706"/>
      <c r="O181" s="706"/>
      <c r="P181" s="706"/>
      <c r="Q181" s="706"/>
      <c r="R181" s="706"/>
      <c r="S181" s="706"/>
      <c r="T181" s="706"/>
      <c r="U181" s="706"/>
      <c r="V181" s="706"/>
      <c r="W181" s="706"/>
      <c r="X181" s="706"/>
      <c r="Y181" s="706"/>
      <c r="Z181" s="706"/>
    </row>
    <row r="182" spans="1:26" ht="15.6" x14ac:dyDescent="0.3">
      <c r="A182" s="706"/>
      <c r="B182" s="706"/>
      <c r="C182" s="706"/>
      <c r="D182" s="706"/>
      <c r="E182" s="706"/>
      <c r="F182" s="706"/>
      <c r="G182" s="706"/>
      <c r="H182" s="707"/>
      <c r="I182" s="706"/>
      <c r="J182" s="706"/>
      <c r="K182" s="706"/>
      <c r="L182" s="706"/>
      <c r="M182" s="706"/>
      <c r="N182" s="706"/>
      <c r="O182" s="706"/>
      <c r="P182" s="706"/>
      <c r="Q182" s="706"/>
      <c r="R182" s="706"/>
      <c r="S182" s="706"/>
      <c r="T182" s="706"/>
      <c r="U182" s="706"/>
      <c r="V182" s="706"/>
      <c r="W182" s="706"/>
      <c r="X182" s="706"/>
      <c r="Y182" s="706"/>
      <c r="Z182" s="706"/>
    </row>
    <row r="183" spans="1:26" ht="15.6" x14ac:dyDescent="0.3">
      <c r="A183" s="706"/>
      <c r="B183" s="706"/>
      <c r="C183" s="706"/>
      <c r="D183" s="706"/>
      <c r="E183" s="706"/>
      <c r="F183" s="706"/>
      <c r="G183" s="706"/>
      <c r="H183" s="707"/>
      <c r="I183" s="706"/>
      <c r="J183" s="706"/>
      <c r="K183" s="706"/>
      <c r="L183" s="706"/>
      <c r="M183" s="706"/>
      <c r="N183" s="706"/>
      <c r="O183" s="706"/>
      <c r="P183" s="706"/>
      <c r="Q183" s="706"/>
      <c r="R183" s="706"/>
      <c r="S183" s="706"/>
      <c r="T183" s="706"/>
      <c r="U183" s="706"/>
      <c r="V183" s="706"/>
      <c r="W183" s="706"/>
      <c r="X183" s="706"/>
      <c r="Y183" s="706"/>
      <c r="Z183" s="706"/>
    </row>
    <row r="184" spans="1:26" ht="15.6" x14ac:dyDescent="0.3">
      <c r="A184" s="706"/>
      <c r="B184" s="706"/>
      <c r="C184" s="706"/>
      <c r="D184" s="706"/>
      <c r="E184" s="706"/>
      <c r="F184" s="706"/>
      <c r="G184" s="706"/>
      <c r="H184" s="707"/>
      <c r="I184" s="706"/>
      <c r="J184" s="706"/>
      <c r="K184" s="706"/>
      <c r="L184" s="706"/>
      <c r="M184" s="706"/>
      <c r="N184" s="706"/>
      <c r="O184" s="706"/>
      <c r="P184" s="706"/>
      <c r="Q184" s="706"/>
      <c r="R184" s="706"/>
      <c r="S184" s="706"/>
      <c r="T184" s="706"/>
      <c r="U184" s="706"/>
      <c r="V184" s="706"/>
      <c r="W184" s="706"/>
      <c r="X184" s="706"/>
      <c r="Y184" s="706"/>
      <c r="Z184" s="706"/>
    </row>
    <row r="185" spans="1:26" ht="15.6" x14ac:dyDescent="0.3">
      <c r="A185" s="706"/>
      <c r="B185" s="706"/>
      <c r="C185" s="706"/>
      <c r="D185" s="706"/>
      <c r="E185" s="706"/>
      <c r="F185" s="706"/>
      <c r="G185" s="706"/>
      <c r="H185" s="707"/>
      <c r="I185" s="706"/>
      <c r="J185" s="706"/>
      <c r="K185" s="706"/>
      <c r="L185" s="706"/>
      <c r="M185" s="706"/>
      <c r="N185" s="706"/>
      <c r="O185" s="706"/>
      <c r="P185" s="706"/>
      <c r="Q185" s="706"/>
      <c r="R185" s="706"/>
      <c r="S185" s="706"/>
      <c r="T185" s="706"/>
      <c r="U185" s="706"/>
      <c r="V185" s="706"/>
      <c r="W185" s="706"/>
      <c r="X185" s="706"/>
      <c r="Y185" s="706"/>
      <c r="Z185" s="706"/>
    </row>
    <row r="186" spans="1:26" ht="15.6" x14ac:dyDescent="0.3">
      <c r="A186" s="706"/>
      <c r="B186" s="706"/>
      <c r="C186" s="706"/>
      <c r="D186" s="706"/>
      <c r="E186" s="706"/>
      <c r="F186" s="706"/>
      <c r="G186" s="706"/>
      <c r="H186" s="707"/>
      <c r="I186" s="706"/>
      <c r="J186" s="706"/>
      <c r="K186" s="706"/>
      <c r="L186" s="706"/>
      <c r="M186" s="706"/>
      <c r="N186" s="706"/>
      <c r="O186" s="706"/>
      <c r="P186" s="706"/>
      <c r="Q186" s="706"/>
      <c r="R186" s="706"/>
      <c r="S186" s="706"/>
      <c r="T186" s="706"/>
      <c r="U186" s="706"/>
      <c r="V186" s="706"/>
      <c r="W186" s="706"/>
      <c r="X186" s="706"/>
      <c r="Y186" s="706"/>
      <c r="Z186" s="706"/>
    </row>
    <row r="187" spans="1:26" ht="15.6" x14ac:dyDescent="0.3">
      <c r="A187" s="706"/>
      <c r="B187" s="706"/>
      <c r="C187" s="706"/>
      <c r="D187" s="706"/>
      <c r="E187" s="706"/>
      <c r="F187" s="706"/>
      <c r="G187" s="706"/>
      <c r="H187" s="707"/>
      <c r="I187" s="706"/>
      <c r="J187" s="706"/>
      <c r="K187" s="706"/>
      <c r="L187" s="706"/>
      <c r="M187" s="706"/>
      <c r="N187" s="706"/>
      <c r="O187" s="706"/>
      <c r="P187" s="706"/>
      <c r="Q187" s="706"/>
      <c r="R187" s="706"/>
      <c r="S187" s="706"/>
      <c r="T187" s="706"/>
      <c r="U187" s="706"/>
      <c r="V187" s="706"/>
      <c r="W187" s="706"/>
      <c r="X187" s="706"/>
      <c r="Y187" s="706"/>
      <c r="Z187" s="706"/>
    </row>
    <row r="188" spans="1:26" ht="15.6" x14ac:dyDescent="0.3">
      <c r="A188" s="706"/>
      <c r="B188" s="706"/>
      <c r="C188" s="706"/>
      <c r="D188" s="706"/>
      <c r="E188" s="706"/>
      <c r="F188" s="706"/>
      <c r="G188" s="706"/>
      <c r="H188" s="707"/>
      <c r="I188" s="706"/>
      <c r="J188" s="706"/>
      <c r="K188" s="706"/>
      <c r="L188" s="706"/>
      <c r="M188" s="706"/>
      <c r="N188" s="706"/>
      <c r="O188" s="706"/>
      <c r="P188" s="706"/>
      <c r="Q188" s="706"/>
      <c r="R188" s="706"/>
      <c r="S188" s="706"/>
      <c r="T188" s="706"/>
      <c r="U188" s="706"/>
      <c r="V188" s="706"/>
      <c r="W188" s="706"/>
      <c r="X188" s="706"/>
      <c r="Y188" s="706"/>
      <c r="Z188" s="706"/>
    </row>
    <row r="189" spans="1:26" ht="15.6" x14ac:dyDescent="0.3">
      <c r="A189" s="706"/>
      <c r="B189" s="706"/>
      <c r="C189" s="706"/>
      <c r="D189" s="706"/>
      <c r="E189" s="706"/>
      <c r="F189" s="706"/>
      <c r="G189" s="706"/>
      <c r="H189" s="707"/>
      <c r="I189" s="706"/>
      <c r="J189" s="706"/>
      <c r="K189" s="706"/>
      <c r="L189" s="706"/>
      <c r="M189" s="706"/>
      <c r="N189" s="706"/>
      <c r="O189" s="706"/>
      <c r="P189" s="706"/>
      <c r="Q189" s="706"/>
      <c r="R189" s="706"/>
      <c r="S189" s="706"/>
      <c r="T189" s="706"/>
      <c r="U189" s="706"/>
      <c r="V189" s="706"/>
      <c r="W189" s="706"/>
      <c r="X189" s="706"/>
      <c r="Y189" s="706"/>
      <c r="Z189" s="706"/>
    </row>
    <row r="190" spans="1:26" ht="15.6" x14ac:dyDescent="0.3">
      <c r="A190" s="706"/>
      <c r="B190" s="706"/>
      <c r="C190" s="706"/>
      <c r="D190" s="706"/>
      <c r="E190" s="706"/>
      <c r="F190" s="706"/>
      <c r="G190" s="706"/>
      <c r="H190" s="707"/>
      <c r="I190" s="706"/>
      <c r="J190" s="706"/>
      <c r="K190" s="706"/>
      <c r="L190" s="706"/>
      <c r="M190" s="706"/>
      <c r="N190" s="706"/>
      <c r="O190" s="706"/>
      <c r="P190" s="706"/>
      <c r="Q190" s="706"/>
      <c r="R190" s="706"/>
      <c r="S190" s="706"/>
      <c r="T190" s="706"/>
      <c r="U190" s="706"/>
      <c r="V190" s="706"/>
      <c r="W190" s="706"/>
      <c r="X190" s="706"/>
      <c r="Y190" s="706"/>
      <c r="Z190" s="706"/>
    </row>
    <row r="191" spans="1:26" ht="15.6" x14ac:dyDescent="0.3">
      <c r="A191" s="706"/>
      <c r="B191" s="706"/>
      <c r="C191" s="706"/>
      <c r="D191" s="706"/>
      <c r="E191" s="706"/>
      <c r="F191" s="706"/>
      <c r="G191" s="706"/>
      <c r="H191" s="707"/>
      <c r="I191" s="706"/>
      <c r="J191" s="706"/>
      <c r="K191" s="706"/>
      <c r="L191" s="706"/>
      <c r="M191" s="706"/>
      <c r="N191" s="706"/>
      <c r="O191" s="706"/>
      <c r="P191" s="706"/>
      <c r="Q191" s="706"/>
      <c r="R191" s="706"/>
      <c r="S191" s="706"/>
      <c r="T191" s="706"/>
      <c r="U191" s="706"/>
      <c r="V191" s="706"/>
      <c r="W191" s="706"/>
      <c r="X191" s="706"/>
      <c r="Y191" s="706"/>
      <c r="Z191" s="706"/>
    </row>
    <row r="192" spans="1:26" ht="15.6" x14ac:dyDescent="0.3">
      <c r="A192" s="706"/>
      <c r="B192" s="706"/>
      <c r="C192" s="706"/>
      <c r="D192" s="706"/>
      <c r="E192" s="706"/>
      <c r="F192" s="706"/>
      <c r="G192" s="706"/>
      <c r="H192" s="707"/>
      <c r="I192" s="706"/>
      <c r="J192" s="706"/>
      <c r="K192" s="706"/>
      <c r="L192" s="706"/>
      <c r="M192" s="706"/>
      <c r="N192" s="706"/>
      <c r="O192" s="706"/>
      <c r="P192" s="706"/>
      <c r="Q192" s="706"/>
      <c r="R192" s="706"/>
      <c r="S192" s="706"/>
      <c r="T192" s="706"/>
      <c r="U192" s="706"/>
      <c r="V192" s="706"/>
      <c r="W192" s="706"/>
      <c r="X192" s="706"/>
      <c r="Y192" s="706"/>
      <c r="Z192" s="706"/>
    </row>
    <row r="193" spans="1:26" ht="15.6" x14ac:dyDescent="0.3">
      <c r="A193" s="706"/>
      <c r="B193" s="706"/>
      <c r="C193" s="706"/>
      <c r="D193" s="706"/>
      <c r="E193" s="706"/>
      <c r="F193" s="706"/>
      <c r="G193" s="706"/>
      <c r="H193" s="707"/>
      <c r="I193" s="706"/>
      <c r="J193" s="706"/>
      <c r="K193" s="706"/>
      <c r="L193" s="706"/>
      <c r="M193" s="706"/>
      <c r="N193" s="706"/>
      <c r="O193" s="706"/>
      <c r="P193" s="706"/>
      <c r="Q193" s="706"/>
      <c r="R193" s="706"/>
      <c r="S193" s="706"/>
      <c r="T193" s="706"/>
      <c r="U193" s="706"/>
      <c r="V193" s="706"/>
      <c r="W193" s="706"/>
      <c r="X193" s="706"/>
      <c r="Y193" s="706"/>
      <c r="Z193" s="706"/>
    </row>
    <row r="194" spans="1:26" ht="15.6" x14ac:dyDescent="0.3">
      <c r="A194" s="706"/>
      <c r="B194" s="706"/>
      <c r="C194" s="706"/>
      <c r="D194" s="706"/>
      <c r="E194" s="706"/>
      <c r="F194" s="706"/>
      <c r="G194" s="706"/>
      <c r="H194" s="707"/>
      <c r="I194" s="706"/>
      <c r="J194" s="706"/>
      <c r="K194" s="706"/>
      <c r="L194" s="706"/>
      <c r="M194" s="706"/>
      <c r="N194" s="706"/>
      <c r="O194" s="706"/>
      <c r="P194" s="706"/>
      <c r="Q194" s="706"/>
      <c r="R194" s="706"/>
      <c r="S194" s="706"/>
      <c r="T194" s="706"/>
      <c r="U194" s="706"/>
      <c r="V194" s="706"/>
      <c r="W194" s="706"/>
      <c r="X194" s="706"/>
      <c r="Y194" s="706"/>
      <c r="Z194" s="706"/>
    </row>
    <row r="195" spans="1:26" ht="15.6" x14ac:dyDescent="0.3">
      <c r="A195" s="706"/>
      <c r="B195" s="706"/>
      <c r="C195" s="706"/>
      <c r="D195" s="706"/>
      <c r="E195" s="706"/>
      <c r="F195" s="706"/>
      <c r="G195" s="706"/>
      <c r="H195" s="707"/>
      <c r="I195" s="706"/>
      <c r="J195" s="706"/>
      <c r="K195" s="706"/>
      <c r="L195" s="706"/>
      <c r="M195" s="706"/>
      <c r="N195" s="706"/>
      <c r="O195" s="706"/>
      <c r="P195" s="706"/>
      <c r="Q195" s="706"/>
      <c r="R195" s="706"/>
      <c r="S195" s="706"/>
      <c r="T195" s="706"/>
      <c r="U195" s="706"/>
      <c r="V195" s="706"/>
      <c r="W195" s="706"/>
      <c r="X195" s="706"/>
      <c r="Y195" s="706"/>
      <c r="Z195" s="706"/>
    </row>
    <row r="196" spans="1:26" ht="15.6" x14ac:dyDescent="0.3">
      <c r="A196" s="706"/>
      <c r="B196" s="706"/>
      <c r="C196" s="706"/>
      <c r="D196" s="706"/>
      <c r="E196" s="706"/>
      <c r="F196" s="706"/>
      <c r="G196" s="706"/>
      <c r="H196" s="707"/>
      <c r="I196" s="706"/>
      <c r="J196" s="706"/>
      <c r="K196" s="706"/>
      <c r="L196" s="706"/>
      <c r="M196" s="706"/>
      <c r="N196" s="706"/>
      <c r="O196" s="706"/>
      <c r="P196" s="706"/>
      <c r="Q196" s="706"/>
      <c r="R196" s="706"/>
      <c r="S196" s="706"/>
      <c r="T196" s="706"/>
      <c r="U196" s="706"/>
      <c r="V196" s="706"/>
      <c r="W196" s="706"/>
      <c r="X196" s="706"/>
      <c r="Y196" s="706"/>
      <c r="Z196" s="706"/>
    </row>
    <row r="197" spans="1:26" ht="15.6" x14ac:dyDescent="0.3">
      <c r="A197" s="706"/>
      <c r="B197" s="706"/>
      <c r="C197" s="706"/>
      <c r="D197" s="706"/>
      <c r="E197" s="706"/>
      <c r="F197" s="706"/>
      <c r="G197" s="706"/>
      <c r="H197" s="707"/>
      <c r="I197" s="706"/>
      <c r="J197" s="706"/>
      <c r="K197" s="706"/>
      <c r="L197" s="706"/>
      <c r="M197" s="706"/>
      <c r="N197" s="706"/>
      <c r="O197" s="706"/>
      <c r="P197" s="706"/>
      <c r="Q197" s="706"/>
      <c r="R197" s="706"/>
      <c r="S197" s="706"/>
      <c r="T197" s="706"/>
      <c r="U197" s="706"/>
      <c r="V197" s="706"/>
      <c r="W197" s="706"/>
      <c r="X197" s="706"/>
      <c r="Y197" s="706"/>
      <c r="Z197" s="706"/>
    </row>
    <row r="198" spans="1:26" ht="15.6" x14ac:dyDescent="0.3">
      <c r="A198" s="706"/>
      <c r="B198" s="706"/>
      <c r="C198" s="706"/>
      <c r="D198" s="706"/>
      <c r="E198" s="706"/>
      <c r="F198" s="706"/>
      <c r="G198" s="706"/>
      <c r="H198" s="707"/>
      <c r="I198" s="706"/>
      <c r="J198" s="706"/>
      <c r="K198" s="706"/>
      <c r="L198" s="706"/>
      <c r="M198" s="706"/>
      <c r="N198" s="706"/>
      <c r="O198" s="706"/>
      <c r="P198" s="706"/>
      <c r="Q198" s="706"/>
      <c r="R198" s="706"/>
      <c r="S198" s="706"/>
      <c r="T198" s="706"/>
      <c r="U198" s="706"/>
      <c r="V198" s="706"/>
      <c r="W198" s="706"/>
      <c r="X198" s="706"/>
      <c r="Y198" s="706"/>
      <c r="Z198" s="706"/>
    </row>
    <row r="199" spans="1:26" ht="15.6" x14ac:dyDescent="0.3">
      <c r="A199" s="706"/>
      <c r="B199" s="706"/>
      <c r="C199" s="706"/>
      <c r="D199" s="706"/>
      <c r="E199" s="706"/>
      <c r="F199" s="706"/>
      <c r="G199" s="706"/>
      <c r="H199" s="707"/>
      <c r="I199" s="706"/>
      <c r="J199" s="706"/>
      <c r="K199" s="706"/>
      <c r="L199" s="706"/>
      <c r="M199" s="706"/>
      <c r="N199" s="706"/>
      <c r="O199" s="706"/>
      <c r="P199" s="706"/>
      <c r="Q199" s="706"/>
      <c r="R199" s="706"/>
      <c r="S199" s="706"/>
      <c r="T199" s="706"/>
      <c r="U199" s="706"/>
      <c r="V199" s="706"/>
      <c r="W199" s="706"/>
      <c r="X199" s="706"/>
      <c r="Y199" s="706"/>
      <c r="Z199" s="706"/>
    </row>
    <row r="200" spans="1:26" ht="15.6" x14ac:dyDescent="0.3">
      <c r="A200" s="706"/>
      <c r="B200" s="706"/>
      <c r="C200" s="706"/>
      <c r="D200" s="706"/>
      <c r="E200" s="706"/>
      <c r="F200" s="706"/>
      <c r="G200" s="706"/>
      <c r="H200" s="707"/>
      <c r="I200" s="706"/>
      <c r="J200" s="706"/>
      <c r="K200" s="706"/>
      <c r="L200" s="706"/>
      <c r="M200" s="706"/>
      <c r="N200" s="706"/>
      <c r="O200" s="706"/>
      <c r="P200" s="706"/>
      <c r="Q200" s="706"/>
      <c r="R200" s="706"/>
      <c r="S200" s="706"/>
      <c r="T200" s="706"/>
      <c r="U200" s="706"/>
      <c r="V200" s="706"/>
      <c r="W200" s="706"/>
      <c r="X200" s="706"/>
      <c r="Y200" s="706"/>
      <c r="Z200" s="706"/>
    </row>
    <row r="201" spans="1:26" ht="15.6" x14ac:dyDescent="0.3">
      <c r="A201" s="706"/>
      <c r="B201" s="706"/>
      <c r="C201" s="706"/>
      <c r="D201" s="706"/>
      <c r="E201" s="706"/>
      <c r="F201" s="706"/>
      <c r="G201" s="706"/>
      <c r="H201" s="707"/>
      <c r="I201" s="706"/>
      <c r="J201" s="706"/>
      <c r="K201" s="706"/>
      <c r="L201" s="706"/>
      <c r="M201" s="706"/>
      <c r="N201" s="706"/>
      <c r="O201" s="706"/>
      <c r="P201" s="706"/>
      <c r="Q201" s="706"/>
      <c r="R201" s="706"/>
      <c r="S201" s="706"/>
      <c r="T201" s="706"/>
      <c r="U201" s="706"/>
      <c r="V201" s="706"/>
      <c r="W201" s="706"/>
      <c r="X201" s="706"/>
      <c r="Y201" s="706"/>
      <c r="Z201" s="706"/>
    </row>
    <row r="202" spans="1:26" ht="15.6" x14ac:dyDescent="0.3">
      <c r="A202" s="706"/>
      <c r="B202" s="706"/>
      <c r="C202" s="706"/>
      <c r="D202" s="706"/>
      <c r="E202" s="706"/>
      <c r="F202" s="706"/>
      <c r="G202" s="706"/>
      <c r="H202" s="707"/>
      <c r="I202" s="706"/>
      <c r="J202" s="706"/>
      <c r="K202" s="706"/>
      <c r="L202" s="706"/>
      <c r="M202" s="706"/>
      <c r="N202" s="706"/>
      <c r="O202" s="706"/>
      <c r="P202" s="706"/>
      <c r="Q202" s="706"/>
      <c r="R202" s="706"/>
      <c r="S202" s="706"/>
      <c r="T202" s="706"/>
      <c r="U202" s="706"/>
      <c r="V202" s="706"/>
      <c r="W202" s="706"/>
      <c r="X202" s="706"/>
      <c r="Y202" s="706"/>
      <c r="Z202" s="706"/>
    </row>
    <row r="203" spans="1:26" ht="15.6" x14ac:dyDescent="0.3">
      <c r="A203" s="706"/>
      <c r="B203" s="706"/>
      <c r="C203" s="706"/>
      <c r="D203" s="706"/>
      <c r="E203" s="706"/>
      <c r="F203" s="706"/>
      <c r="G203" s="706"/>
      <c r="H203" s="707"/>
      <c r="I203" s="706"/>
      <c r="J203" s="706"/>
      <c r="K203" s="706"/>
      <c r="L203" s="706"/>
      <c r="M203" s="706"/>
      <c r="N203" s="706"/>
      <c r="O203" s="706"/>
      <c r="P203" s="706"/>
      <c r="Q203" s="706"/>
      <c r="R203" s="706"/>
      <c r="S203" s="706"/>
      <c r="T203" s="706"/>
      <c r="U203" s="706"/>
      <c r="V203" s="706"/>
      <c r="W203" s="706"/>
      <c r="X203" s="706"/>
      <c r="Y203" s="706"/>
      <c r="Z203" s="706"/>
    </row>
    <row r="204" spans="1:26" ht="15.6" x14ac:dyDescent="0.3">
      <c r="A204" s="706"/>
      <c r="B204" s="706"/>
      <c r="C204" s="706"/>
      <c r="D204" s="706"/>
      <c r="E204" s="706"/>
      <c r="F204" s="706"/>
      <c r="G204" s="706"/>
      <c r="H204" s="707"/>
      <c r="I204" s="706"/>
      <c r="J204" s="706"/>
      <c r="K204" s="706"/>
      <c r="L204" s="706"/>
      <c r="M204" s="706"/>
      <c r="N204" s="706"/>
      <c r="O204" s="706"/>
      <c r="P204" s="706"/>
      <c r="Q204" s="706"/>
      <c r="R204" s="706"/>
      <c r="S204" s="706"/>
      <c r="T204" s="706"/>
      <c r="U204" s="706"/>
      <c r="V204" s="706"/>
      <c r="W204" s="706"/>
      <c r="X204" s="706"/>
      <c r="Y204" s="706"/>
      <c r="Z204" s="706"/>
    </row>
    <row r="205" spans="1:26" ht="15.6" x14ac:dyDescent="0.3">
      <c r="A205" s="706"/>
      <c r="B205" s="706"/>
      <c r="C205" s="706"/>
      <c r="D205" s="706"/>
      <c r="E205" s="706"/>
      <c r="F205" s="706"/>
      <c r="G205" s="706"/>
      <c r="H205" s="707"/>
      <c r="I205" s="706"/>
      <c r="J205" s="706"/>
      <c r="K205" s="706"/>
      <c r="L205" s="706"/>
      <c r="M205" s="706"/>
      <c r="N205" s="706"/>
      <c r="O205" s="706"/>
      <c r="P205" s="706"/>
      <c r="Q205" s="706"/>
      <c r="R205" s="706"/>
      <c r="S205" s="706"/>
      <c r="T205" s="706"/>
      <c r="U205" s="706"/>
      <c r="V205" s="706"/>
      <c r="W205" s="706"/>
      <c r="X205" s="706"/>
      <c r="Y205" s="706"/>
      <c r="Z205" s="706"/>
    </row>
    <row r="206" spans="1:26" ht="15.6" x14ac:dyDescent="0.3">
      <c r="A206" s="706"/>
      <c r="B206" s="706"/>
      <c r="C206" s="706"/>
      <c r="D206" s="706"/>
      <c r="E206" s="706"/>
      <c r="F206" s="706"/>
      <c r="G206" s="706"/>
      <c r="H206" s="707"/>
      <c r="I206" s="706"/>
      <c r="J206" s="706"/>
      <c r="K206" s="706"/>
      <c r="L206" s="706"/>
      <c r="M206" s="706"/>
      <c r="N206" s="706"/>
      <c r="O206" s="706"/>
      <c r="P206" s="706"/>
      <c r="Q206" s="706"/>
      <c r="R206" s="706"/>
      <c r="S206" s="706"/>
      <c r="T206" s="706"/>
      <c r="U206" s="706"/>
      <c r="V206" s="706"/>
      <c r="W206" s="706"/>
      <c r="X206" s="706"/>
      <c r="Y206" s="706"/>
      <c r="Z206" s="706"/>
    </row>
    <row r="207" spans="1:26" ht="15.6" x14ac:dyDescent="0.3">
      <c r="A207" s="706"/>
      <c r="B207" s="706"/>
      <c r="C207" s="706"/>
      <c r="D207" s="706"/>
      <c r="E207" s="706"/>
      <c r="F207" s="706"/>
      <c r="G207" s="706"/>
      <c r="H207" s="707"/>
      <c r="I207" s="706"/>
      <c r="J207" s="706"/>
      <c r="K207" s="706"/>
      <c r="L207" s="706"/>
      <c r="M207" s="706"/>
      <c r="N207" s="706"/>
      <c r="O207" s="706"/>
      <c r="P207" s="706"/>
      <c r="Q207" s="706"/>
      <c r="R207" s="706"/>
      <c r="S207" s="706"/>
      <c r="T207" s="706"/>
      <c r="U207" s="706"/>
      <c r="V207" s="706"/>
      <c r="W207" s="706"/>
      <c r="X207" s="706"/>
      <c r="Y207" s="706"/>
      <c r="Z207" s="706"/>
    </row>
    <row r="208" spans="1:26" ht="15.6" x14ac:dyDescent="0.3">
      <c r="A208" s="706"/>
      <c r="B208" s="706"/>
      <c r="C208" s="706"/>
      <c r="D208" s="706"/>
      <c r="E208" s="706"/>
      <c r="F208" s="706"/>
      <c r="G208" s="706"/>
      <c r="H208" s="707"/>
      <c r="I208" s="706"/>
      <c r="J208" s="706"/>
      <c r="K208" s="706"/>
      <c r="L208" s="706"/>
      <c r="M208" s="706"/>
      <c r="N208" s="706"/>
      <c r="O208" s="706"/>
      <c r="P208" s="706"/>
      <c r="Q208" s="706"/>
      <c r="R208" s="706"/>
      <c r="S208" s="706"/>
      <c r="T208" s="706"/>
      <c r="U208" s="706"/>
      <c r="V208" s="706"/>
      <c r="W208" s="706"/>
      <c r="X208" s="706"/>
      <c r="Y208" s="706"/>
      <c r="Z208" s="706"/>
    </row>
    <row r="209" spans="1:26" ht="15.6" x14ac:dyDescent="0.3">
      <c r="A209" s="706"/>
      <c r="B209" s="706"/>
      <c r="C209" s="706"/>
      <c r="D209" s="706"/>
      <c r="E209" s="706"/>
      <c r="F209" s="706"/>
      <c r="G209" s="706"/>
      <c r="H209" s="707"/>
      <c r="I209" s="706"/>
      <c r="J209" s="706"/>
      <c r="K209" s="706"/>
      <c r="L209" s="706"/>
      <c r="M209" s="706"/>
      <c r="N209" s="706"/>
      <c r="O209" s="706"/>
      <c r="P209" s="706"/>
      <c r="Q209" s="706"/>
      <c r="R209" s="706"/>
      <c r="S209" s="706"/>
      <c r="T209" s="706"/>
      <c r="U209" s="706"/>
      <c r="V209" s="706"/>
      <c r="W209" s="706"/>
      <c r="X209" s="706"/>
      <c r="Y209" s="706"/>
      <c r="Z209" s="706"/>
    </row>
    <row r="210" spans="1:26" ht="15.6" x14ac:dyDescent="0.3">
      <c r="A210" s="706"/>
      <c r="B210" s="706"/>
      <c r="C210" s="706"/>
      <c r="D210" s="706"/>
      <c r="E210" s="706"/>
      <c r="F210" s="706"/>
      <c r="G210" s="706"/>
      <c r="H210" s="707"/>
      <c r="I210" s="706"/>
      <c r="J210" s="706"/>
      <c r="K210" s="706"/>
      <c r="L210" s="706"/>
      <c r="M210" s="706"/>
      <c r="N210" s="706"/>
      <c r="O210" s="706"/>
      <c r="P210" s="706"/>
      <c r="Q210" s="706"/>
      <c r="R210" s="706"/>
      <c r="S210" s="706"/>
      <c r="T210" s="706"/>
      <c r="U210" s="706"/>
      <c r="V210" s="706"/>
      <c r="W210" s="706"/>
      <c r="X210" s="706"/>
      <c r="Y210" s="706"/>
      <c r="Z210" s="706"/>
    </row>
    <row r="211" spans="1:26" ht="15.6" x14ac:dyDescent="0.3">
      <c r="A211" s="706"/>
      <c r="B211" s="706"/>
      <c r="C211" s="706"/>
      <c r="D211" s="706"/>
      <c r="E211" s="706"/>
      <c r="F211" s="706"/>
      <c r="G211" s="706"/>
      <c r="H211" s="707"/>
      <c r="I211" s="706"/>
      <c r="J211" s="706"/>
      <c r="K211" s="706"/>
      <c r="L211" s="706"/>
      <c r="M211" s="706"/>
      <c r="N211" s="706"/>
      <c r="O211" s="706"/>
      <c r="P211" s="706"/>
      <c r="Q211" s="706"/>
      <c r="R211" s="706"/>
      <c r="S211" s="706"/>
      <c r="T211" s="706"/>
      <c r="U211" s="706"/>
      <c r="V211" s="706"/>
      <c r="W211" s="706"/>
      <c r="X211" s="706"/>
      <c r="Y211" s="706"/>
      <c r="Z211" s="706"/>
    </row>
    <row r="212" spans="1:26" ht="15.6" x14ac:dyDescent="0.3">
      <c r="A212" s="706"/>
      <c r="B212" s="706"/>
      <c r="C212" s="706"/>
      <c r="D212" s="706"/>
      <c r="E212" s="706"/>
      <c r="F212" s="706"/>
      <c r="G212" s="706"/>
      <c r="H212" s="707"/>
      <c r="I212" s="706"/>
      <c r="J212" s="706"/>
      <c r="K212" s="706"/>
      <c r="L212" s="706"/>
      <c r="M212" s="706"/>
      <c r="N212" s="706"/>
      <c r="O212" s="706"/>
      <c r="P212" s="706"/>
      <c r="Q212" s="706"/>
      <c r="R212" s="706"/>
      <c r="S212" s="706"/>
      <c r="T212" s="706"/>
      <c r="U212" s="706"/>
      <c r="V212" s="706"/>
      <c r="W212" s="706"/>
      <c r="X212" s="706"/>
      <c r="Y212" s="706"/>
      <c r="Z212" s="706"/>
    </row>
    <row r="213" spans="1:26" ht="15.6" x14ac:dyDescent="0.3">
      <c r="A213" s="706"/>
      <c r="B213" s="706"/>
      <c r="C213" s="706"/>
      <c r="D213" s="706"/>
      <c r="E213" s="706"/>
      <c r="F213" s="706"/>
      <c r="G213" s="706"/>
      <c r="H213" s="707"/>
      <c r="I213" s="706"/>
      <c r="J213" s="706"/>
      <c r="K213" s="706"/>
      <c r="L213" s="706"/>
      <c r="M213" s="706"/>
      <c r="N213" s="706"/>
      <c r="O213" s="706"/>
      <c r="P213" s="706"/>
      <c r="Q213" s="706"/>
      <c r="R213" s="706"/>
      <c r="S213" s="706"/>
      <c r="T213" s="706"/>
      <c r="U213" s="706"/>
      <c r="V213" s="706"/>
      <c r="W213" s="706"/>
      <c r="X213" s="706"/>
      <c r="Y213" s="706"/>
      <c r="Z213" s="706"/>
    </row>
    <row r="214" spans="1:26" ht="15.6" x14ac:dyDescent="0.3">
      <c r="A214" s="706"/>
      <c r="B214" s="706"/>
      <c r="C214" s="706"/>
      <c r="D214" s="706"/>
      <c r="E214" s="706"/>
      <c r="F214" s="706"/>
      <c r="G214" s="706"/>
      <c r="H214" s="707"/>
      <c r="I214" s="706"/>
      <c r="J214" s="706"/>
      <c r="K214" s="706"/>
      <c r="L214" s="706"/>
      <c r="M214" s="706"/>
      <c r="N214" s="706"/>
      <c r="O214" s="706"/>
      <c r="P214" s="706"/>
      <c r="Q214" s="706"/>
      <c r="R214" s="706"/>
      <c r="S214" s="706"/>
      <c r="T214" s="706"/>
      <c r="U214" s="706"/>
      <c r="V214" s="706"/>
      <c r="W214" s="706"/>
      <c r="X214" s="706"/>
      <c r="Y214" s="706"/>
      <c r="Z214" s="706"/>
    </row>
    <row r="215" spans="1:26" ht="15.6" x14ac:dyDescent="0.3">
      <c r="A215" s="706"/>
      <c r="B215" s="706"/>
      <c r="C215" s="706"/>
      <c r="D215" s="706"/>
      <c r="E215" s="706"/>
      <c r="F215" s="706"/>
      <c r="G215" s="706"/>
      <c r="H215" s="707"/>
      <c r="I215" s="706"/>
      <c r="J215" s="706"/>
      <c r="K215" s="706"/>
      <c r="L215" s="706"/>
      <c r="M215" s="706"/>
      <c r="N215" s="706"/>
      <c r="O215" s="706"/>
      <c r="P215" s="706"/>
      <c r="Q215" s="706"/>
      <c r="R215" s="706"/>
      <c r="S215" s="706"/>
      <c r="T215" s="706"/>
      <c r="U215" s="706"/>
      <c r="V215" s="706"/>
      <c r="W215" s="706"/>
      <c r="X215" s="706"/>
      <c r="Y215" s="706"/>
      <c r="Z215" s="706"/>
    </row>
    <row r="216" spans="1:26" ht="15.6" x14ac:dyDescent="0.3">
      <c r="A216" s="706"/>
      <c r="B216" s="706"/>
      <c r="C216" s="706"/>
      <c r="D216" s="706"/>
      <c r="E216" s="706"/>
      <c r="F216" s="706"/>
      <c r="G216" s="706"/>
      <c r="H216" s="707"/>
      <c r="I216" s="706"/>
      <c r="J216" s="706"/>
      <c r="K216" s="706"/>
      <c r="L216" s="706"/>
      <c r="M216" s="706"/>
      <c r="N216" s="706"/>
      <c r="O216" s="706"/>
      <c r="P216" s="706"/>
      <c r="Q216" s="706"/>
      <c r="R216" s="706"/>
      <c r="S216" s="706"/>
      <c r="T216" s="706"/>
      <c r="U216" s="706"/>
      <c r="V216" s="706"/>
      <c r="W216" s="706"/>
      <c r="X216" s="706"/>
      <c r="Y216" s="706"/>
      <c r="Z216" s="706"/>
    </row>
    <row r="217" spans="1:26" ht="15.6" x14ac:dyDescent="0.3">
      <c r="A217" s="706"/>
      <c r="B217" s="706"/>
      <c r="C217" s="706"/>
      <c r="D217" s="706"/>
      <c r="E217" s="706"/>
      <c r="F217" s="706"/>
      <c r="G217" s="706"/>
      <c r="H217" s="707"/>
      <c r="I217" s="706"/>
      <c r="J217" s="706"/>
      <c r="K217" s="706"/>
      <c r="L217" s="706"/>
      <c r="M217" s="706"/>
      <c r="N217" s="706"/>
      <c r="O217" s="706"/>
      <c r="P217" s="706"/>
      <c r="Q217" s="706"/>
      <c r="R217" s="706"/>
      <c r="S217" s="706"/>
      <c r="T217" s="706"/>
      <c r="U217" s="706"/>
      <c r="V217" s="706"/>
      <c r="W217" s="706"/>
      <c r="X217" s="706"/>
      <c r="Y217" s="706"/>
      <c r="Z217" s="706"/>
    </row>
    <row r="218" spans="1:26" ht="15.6" x14ac:dyDescent="0.3">
      <c r="A218" s="706"/>
      <c r="B218" s="706"/>
      <c r="C218" s="706"/>
      <c r="D218" s="706"/>
      <c r="E218" s="706"/>
      <c r="F218" s="706"/>
      <c r="G218" s="706"/>
      <c r="H218" s="707"/>
      <c r="I218" s="706"/>
      <c r="J218" s="706"/>
      <c r="K218" s="706"/>
      <c r="L218" s="706"/>
      <c r="M218" s="706"/>
      <c r="N218" s="706"/>
      <c r="O218" s="706"/>
      <c r="P218" s="706"/>
      <c r="Q218" s="706"/>
      <c r="R218" s="706"/>
      <c r="S218" s="706"/>
      <c r="T218" s="706"/>
      <c r="U218" s="706"/>
      <c r="V218" s="706"/>
      <c r="W218" s="706"/>
      <c r="X218" s="706"/>
      <c r="Y218" s="706"/>
      <c r="Z218" s="706"/>
    </row>
    <row r="219" spans="1:26" ht="15.6" x14ac:dyDescent="0.3">
      <c r="A219" s="706"/>
      <c r="B219" s="706"/>
      <c r="C219" s="706"/>
      <c r="D219" s="706"/>
      <c r="E219" s="706"/>
      <c r="F219" s="706"/>
      <c r="G219" s="706"/>
      <c r="H219" s="707"/>
      <c r="I219" s="706"/>
      <c r="J219" s="706"/>
      <c r="K219" s="706"/>
      <c r="L219" s="706"/>
      <c r="M219" s="706"/>
      <c r="N219" s="706"/>
      <c r="O219" s="706"/>
      <c r="P219" s="706"/>
      <c r="Q219" s="706"/>
      <c r="R219" s="706"/>
      <c r="S219" s="706"/>
      <c r="T219" s="706"/>
      <c r="U219" s="706"/>
      <c r="V219" s="706"/>
      <c r="W219" s="706"/>
      <c r="X219" s="706"/>
      <c r="Y219" s="706"/>
      <c r="Z219" s="706"/>
    </row>
    <row r="220" spans="1:26" ht="15.6" x14ac:dyDescent="0.3">
      <c r="A220" s="706"/>
      <c r="B220" s="706"/>
      <c r="C220" s="706"/>
      <c r="D220" s="706"/>
      <c r="E220" s="706"/>
      <c r="F220" s="706"/>
      <c r="G220" s="706"/>
      <c r="H220" s="707"/>
      <c r="I220" s="706"/>
      <c r="J220" s="706"/>
      <c r="K220" s="706"/>
      <c r="L220" s="706"/>
      <c r="M220" s="706"/>
      <c r="N220" s="706"/>
      <c r="O220" s="706"/>
      <c r="P220" s="706"/>
      <c r="Q220" s="706"/>
      <c r="R220" s="706"/>
      <c r="S220" s="706"/>
      <c r="T220" s="706"/>
      <c r="U220" s="706"/>
      <c r="V220" s="706"/>
      <c r="W220" s="706"/>
      <c r="X220" s="706"/>
      <c r="Y220" s="706"/>
      <c r="Z220" s="706"/>
    </row>
    <row r="221" spans="1:26" ht="15.6" x14ac:dyDescent="0.3">
      <c r="A221" s="706"/>
      <c r="B221" s="706"/>
      <c r="C221" s="706"/>
      <c r="D221" s="706"/>
      <c r="E221" s="706"/>
      <c r="F221" s="706"/>
      <c r="G221" s="706"/>
      <c r="H221" s="707"/>
      <c r="I221" s="706"/>
      <c r="J221" s="706"/>
      <c r="K221" s="706"/>
      <c r="L221" s="706"/>
      <c r="M221" s="706"/>
      <c r="N221" s="706"/>
      <c r="O221" s="706"/>
      <c r="P221" s="706"/>
      <c r="Q221" s="706"/>
      <c r="R221" s="706"/>
      <c r="S221" s="706"/>
      <c r="T221" s="706"/>
      <c r="U221" s="706"/>
      <c r="V221" s="706"/>
      <c r="W221" s="706"/>
      <c r="X221" s="706"/>
      <c r="Y221" s="706"/>
      <c r="Z221" s="706"/>
    </row>
    <row r="222" spans="1:26" ht="15.6" x14ac:dyDescent="0.3">
      <c r="A222" s="706"/>
      <c r="B222" s="706"/>
      <c r="C222" s="706"/>
      <c r="D222" s="706"/>
      <c r="E222" s="706"/>
      <c r="F222" s="706"/>
      <c r="G222" s="706"/>
      <c r="H222" s="707"/>
      <c r="I222" s="706"/>
      <c r="J222" s="706"/>
      <c r="K222" s="706"/>
      <c r="L222" s="706"/>
      <c r="M222" s="706"/>
      <c r="N222" s="706"/>
      <c r="O222" s="706"/>
      <c r="P222" s="706"/>
      <c r="Q222" s="706"/>
      <c r="R222" s="706"/>
      <c r="S222" s="706"/>
      <c r="T222" s="706"/>
      <c r="U222" s="706"/>
      <c r="V222" s="706"/>
      <c r="W222" s="706"/>
      <c r="X222" s="706"/>
      <c r="Y222" s="706"/>
      <c r="Z222" s="706"/>
    </row>
    <row r="223" spans="1:26" ht="15.6" x14ac:dyDescent="0.3">
      <c r="A223" s="706"/>
      <c r="B223" s="706"/>
      <c r="C223" s="706"/>
      <c r="D223" s="706"/>
      <c r="E223" s="706"/>
      <c r="F223" s="706"/>
      <c r="G223" s="706"/>
      <c r="H223" s="707"/>
      <c r="I223" s="706"/>
      <c r="J223" s="706"/>
      <c r="K223" s="706"/>
      <c r="L223" s="706"/>
      <c r="M223" s="706"/>
      <c r="N223" s="706"/>
      <c r="O223" s="706"/>
      <c r="P223" s="706"/>
      <c r="Q223" s="706"/>
      <c r="R223" s="706"/>
      <c r="S223" s="706"/>
      <c r="T223" s="706"/>
      <c r="U223" s="706"/>
      <c r="V223" s="706"/>
      <c r="W223" s="706"/>
      <c r="X223" s="706"/>
      <c r="Y223" s="706"/>
      <c r="Z223" s="706"/>
    </row>
    <row r="224" spans="1:26" ht="15.6" x14ac:dyDescent="0.3">
      <c r="A224" s="706"/>
      <c r="B224" s="706"/>
      <c r="C224" s="706"/>
      <c r="D224" s="706"/>
      <c r="E224" s="706"/>
      <c r="F224" s="706"/>
      <c r="G224" s="706"/>
      <c r="H224" s="707"/>
      <c r="I224" s="706"/>
      <c r="J224" s="706"/>
      <c r="K224" s="706"/>
      <c r="L224" s="706"/>
      <c r="M224" s="706"/>
      <c r="N224" s="706"/>
      <c r="O224" s="706"/>
      <c r="P224" s="706"/>
      <c r="Q224" s="706"/>
      <c r="R224" s="706"/>
      <c r="S224" s="706"/>
      <c r="T224" s="706"/>
      <c r="U224" s="706"/>
      <c r="V224" s="706"/>
      <c r="W224" s="706"/>
      <c r="X224" s="706"/>
      <c r="Y224" s="706"/>
      <c r="Z224" s="706"/>
    </row>
    <row r="225" spans="1:26" ht="15.6" x14ac:dyDescent="0.3">
      <c r="A225" s="706"/>
      <c r="B225" s="706"/>
      <c r="C225" s="706"/>
      <c r="D225" s="706"/>
      <c r="E225" s="706"/>
      <c r="F225" s="706"/>
      <c r="G225" s="706"/>
      <c r="H225" s="707"/>
      <c r="I225" s="706"/>
      <c r="J225" s="706"/>
      <c r="K225" s="706"/>
      <c r="L225" s="706"/>
      <c r="M225" s="706"/>
      <c r="N225" s="706"/>
      <c r="O225" s="706"/>
      <c r="P225" s="706"/>
      <c r="Q225" s="706"/>
      <c r="R225" s="706"/>
      <c r="S225" s="706"/>
      <c r="T225" s="706"/>
      <c r="U225" s="706"/>
      <c r="V225" s="706"/>
      <c r="W225" s="706"/>
      <c r="X225" s="706"/>
      <c r="Y225" s="706"/>
      <c r="Z225" s="706"/>
    </row>
    <row r="226" spans="1:26" ht="15.6" x14ac:dyDescent="0.3">
      <c r="A226" s="706"/>
      <c r="B226" s="706"/>
      <c r="C226" s="706"/>
      <c r="D226" s="706"/>
      <c r="E226" s="706"/>
      <c r="F226" s="706"/>
      <c r="G226" s="706"/>
      <c r="H226" s="707"/>
      <c r="I226" s="706"/>
      <c r="J226" s="706"/>
      <c r="K226" s="706"/>
      <c r="L226" s="706"/>
      <c r="M226" s="706"/>
      <c r="N226" s="706"/>
      <c r="O226" s="706"/>
      <c r="P226" s="706"/>
      <c r="Q226" s="706"/>
      <c r="R226" s="706"/>
      <c r="S226" s="706"/>
      <c r="T226" s="706"/>
      <c r="U226" s="706"/>
      <c r="V226" s="706"/>
      <c r="W226" s="706"/>
      <c r="X226" s="706"/>
      <c r="Y226" s="706"/>
      <c r="Z226" s="706"/>
    </row>
    <row r="227" spans="1:26" ht="15.6" x14ac:dyDescent="0.3">
      <c r="A227" s="706"/>
      <c r="B227" s="706"/>
      <c r="C227" s="706"/>
      <c r="D227" s="706"/>
      <c r="E227" s="706"/>
      <c r="F227" s="706"/>
      <c r="G227" s="706"/>
      <c r="H227" s="707"/>
      <c r="I227" s="706"/>
      <c r="J227" s="706"/>
      <c r="K227" s="706"/>
      <c r="L227" s="706"/>
      <c r="M227" s="706"/>
      <c r="N227" s="706"/>
      <c r="O227" s="706"/>
      <c r="P227" s="706"/>
      <c r="Q227" s="706"/>
      <c r="R227" s="706"/>
      <c r="S227" s="706"/>
      <c r="T227" s="706"/>
      <c r="U227" s="706"/>
      <c r="V227" s="706"/>
      <c r="W227" s="706"/>
      <c r="X227" s="706"/>
      <c r="Y227" s="706"/>
      <c r="Z227" s="706"/>
    </row>
    <row r="228" spans="1:26" ht="15.6" x14ac:dyDescent="0.3">
      <c r="A228" s="706"/>
      <c r="B228" s="706"/>
      <c r="C228" s="706"/>
      <c r="D228" s="706"/>
      <c r="E228" s="706"/>
      <c r="F228" s="706"/>
      <c r="G228" s="706"/>
      <c r="H228" s="707"/>
      <c r="I228" s="706"/>
      <c r="J228" s="706"/>
      <c r="K228" s="706"/>
      <c r="L228" s="706"/>
      <c r="M228" s="706"/>
      <c r="N228" s="706"/>
      <c r="O228" s="706"/>
      <c r="P228" s="706"/>
      <c r="Q228" s="706"/>
      <c r="R228" s="706"/>
      <c r="S228" s="706"/>
      <c r="T228" s="706"/>
      <c r="U228" s="706"/>
      <c r="V228" s="706"/>
      <c r="W228" s="706"/>
      <c r="X228" s="706"/>
      <c r="Y228" s="706"/>
      <c r="Z228" s="706"/>
    </row>
    <row r="229" spans="1:26" ht="15.6" x14ac:dyDescent="0.3">
      <c r="A229" s="706"/>
      <c r="B229" s="706"/>
      <c r="C229" s="706"/>
      <c r="D229" s="706"/>
      <c r="E229" s="706"/>
      <c r="F229" s="706"/>
      <c r="G229" s="706"/>
      <c r="H229" s="707"/>
      <c r="I229" s="706"/>
      <c r="J229" s="706"/>
      <c r="K229" s="706"/>
      <c r="L229" s="706"/>
      <c r="M229" s="706"/>
      <c r="N229" s="706"/>
      <c r="O229" s="706"/>
      <c r="P229" s="706"/>
      <c r="Q229" s="706"/>
      <c r="R229" s="706"/>
      <c r="S229" s="706"/>
      <c r="T229" s="706"/>
      <c r="U229" s="706"/>
      <c r="V229" s="706"/>
      <c r="W229" s="706"/>
      <c r="X229" s="706"/>
      <c r="Y229" s="706"/>
      <c r="Z229" s="706"/>
    </row>
    <row r="230" spans="1:26" ht="15.6" x14ac:dyDescent="0.3">
      <c r="A230" s="706"/>
      <c r="B230" s="706"/>
      <c r="C230" s="706"/>
      <c r="D230" s="706"/>
      <c r="E230" s="706"/>
      <c r="F230" s="706"/>
      <c r="G230" s="706"/>
      <c r="H230" s="707"/>
      <c r="I230" s="706"/>
      <c r="J230" s="706"/>
      <c r="K230" s="706"/>
      <c r="L230" s="706"/>
      <c r="M230" s="706"/>
      <c r="N230" s="706"/>
      <c r="O230" s="706"/>
      <c r="P230" s="706"/>
      <c r="Q230" s="706"/>
      <c r="R230" s="706"/>
      <c r="S230" s="706"/>
      <c r="T230" s="706"/>
      <c r="U230" s="706"/>
      <c r="V230" s="706"/>
      <c r="W230" s="706"/>
      <c r="X230" s="706"/>
      <c r="Y230" s="706"/>
      <c r="Z230" s="706"/>
    </row>
    <row r="231" spans="1:26" ht="15.6" x14ac:dyDescent="0.3">
      <c r="A231" s="706"/>
      <c r="B231" s="706"/>
      <c r="C231" s="706"/>
      <c r="D231" s="706"/>
      <c r="E231" s="706"/>
      <c r="F231" s="706"/>
      <c r="G231" s="706"/>
      <c r="H231" s="707"/>
      <c r="I231" s="706"/>
      <c r="J231" s="706"/>
      <c r="K231" s="706"/>
      <c r="L231" s="706"/>
      <c r="M231" s="706"/>
      <c r="N231" s="706"/>
      <c r="O231" s="706"/>
      <c r="P231" s="706"/>
      <c r="Q231" s="706"/>
      <c r="R231" s="706"/>
      <c r="S231" s="706"/>
      <c r="T231" s="706"/>
      <c r="U231" s="706"/>
      <c r="V231" s="706"/>
      <c r="W231" s="706"/>
      <c r="X231" s="706"/>
      <c r="Y231" s="706"/>
      <c r="Z231" s="706"/>
    </row>
    <row r="232" spans="1:26" ht="15.6" x14ac:dyDescent="0.3">
      <c r="A232" s="706"/>
      <c r="B232" s="706"/>
      <c r="C232" s="706"/>
      <c r="D232" s="706"/>
      <c r="E232" s="706"/>
      <c r="F232" s="706"/>
      <c r="G232" s="706"/>
      <c r="H232" s="707"/>
      <c r="I232" s="706"/>
      <c r="J232" s="706"/>
      <c r="K232" s="706"/>
      <c r="L232" s="706"/>
      <c r="M232" s="706"/>
      <c r="N232" s="706"/>
      <c r="O232" s="706"/>
      <c r="P232" s="706"/>
      <c r="Q232" s="706"/>
      <c r="R232" s="706"/>
      <c r="S232" s="706"/>
      <c r="T232" s="706"/>
      <c r="U232" s="706"/>
      <c r="V232" s="706"/>
      <c r="W232" s="706"/>
      <c r="X232" s="706"/>
      <c r="Y232" s="706"/>
      <c r="Z232" s="706"/>
    </row>
    <row r="233" spans="1:26" ht="15.6" x14ac:dyDescent="0.3">
      <c r="A233" s="706"/>
      <c r="B233" s="706"/>
      <c r="C233" s="706"/>
      <c r="D233" s="706"/>
      <c r="E233" s="706"/>
      <c r="F233" s="706"/>
      <c r="G233" s="706"/>
      <c r="H233" s="707"/>
      <c r="I233" s="706"/>
      <c r="J233" s="706"/>
      <c r="K233" s="706"/>
      <c r="L233" s="706"/>
      <c r="M233" s="706"/>
      <c r="N233" s="706"/>
      <c r="O233" s="706"/>
      <c r="P233" s="706"/>
      <c r="Q233" s="706"/>
      <c r="R233" s="706"/>
      <c r="S233" s="706"/>
      <c r="T233" s="706"/>
      <c r="U233" s="706"/>
      <c r="V233" s="706"/>
      <c r="W233" s="706"/>
      <c r="X233" s="706"/>
      <c r="Y233" s="706"/>
      <c r="Z233" s="706"/>
    </row>
    <row r="234" spans="1:26" ht="15.6" x14ac:dyDescent="0.3">
      <c r="A234" s="706"/>
      <c r="B234" s="706"/>
      <c r="C234" s="706"/>
      <c r="D234" s="706"/>
      <c r="E234" s="706"/>
      <c r="F234" s="706"/>
      <c r="G234" s="706"/>
      <c r="H234" s="707"/>
      <c r="I234" s="706"/>
      <c r="J234" s="706"/>
      <c r="K234" s="706"/>
      <c r="L234" s="706"/>
      <c r="M234" s="706"/>
      <c r="N234" s="706"/>
      <c r="O234" s="706"/>
      <c r="P234" s="706"/>
      <c r="Q234" s="706"/>
      <c r="R234" s="706"/>
      <c r="S234" s="706"/>
      <c r="T234" s="706"/>
      <c r="U234" s="706"/>
      <c r="V234" s="706"/>
      <c r="W234" s="706"/>
      <c r="X234" s="706"/>
      <c r="Y234" s="706"/>
      <c r="Z234" s="706"/>
    </row>
    <row r="235" spans="1:26" ht="15.6" x14ac:dyDescent="0.3">
      <c r="A235" s="706"/>
      <c r="B235" s="706"/>
      <c r="C235" s="706"/>
      <c r="D235" s="706"/>
      <c r="E235" s="706"/>
      <c r="F235" s="706"/>
      <c r="G235" s="706"/>
      <c r="H235" s="707"/>
      <c r="I235" s="706"/>
      <c r="J235" s="706"/>
      <c r="K235" s="706"/>
      <c r="L235" s="706"/>
      <c r="M235" s="706"/>
      <c r="N235" s="706"/>
      <c r="O235" s="706"/>
      <c r="P235" s="706"/>
      <c r="Q235" s="706"/>
      <c r="R235" s="706"/>
      <c r="S235" s="706"/>
      <c r="T235" s="706"/>
      <c r="U235" s="706"/>
      <c r="V235" s="706"/>
      <c r="W235" s="706"/>
      <c r="X235" s="706"/>
      <c r="Y235" s="706"/>
      <c r="Z235" s="706"/>
    </row>
    <row r="236" spans="1:26" ht="15.6" x14ac:dyDescent="0.3">
      <c r="A236" s="706"/>
      <c r="B236" s="706"/>
      <c r="C236" s="706"/>
      <c r="D236" s="706"/>
      <c r="E236" s="706"/>
      <c r="F236" s="706"/>
      <c r="G236" s="706"/>
      <c r="H236" s="707"/>
      <c r="I236" s="706"/>
      <c r="J236" s="706"/>
      <c r="K236" s="706"/>
      <c r="L236" s="706"/>
      <c r="M236" s="706"/>
      <c r="N236" s="706"/>
      <c r="O236" s="706"/>
      <c r="P236" s="706"/>
      <c r="Q236" s="706"/>
      <c r="R236" s="706"/>
      <c r="S236" s="706"/>
      <c r="T236" s="706"/>
      <c r="U236" s="706"/>
      <c r="V236" s="706"/>
      <c r="W236" s="706"/>
      <c r="X236" s="706"/>
      <c r="Y236" s="706"/>
      <c r="Z236" s="706"/>
    </row>
    <row r="237" spans="1:26" ht="15.6" x14ac:dyDescent="0.3">
      <c r="A237" s="706"/>
      <c r="B237" s="706"/>
      <c r="C237" s="706"/>
      <c r="D237" s="706"/>
      <c r="E237" s="706"/>
      <c r="F237" s="706"/>
      <c r="G237" s="706"/>
      <c r="H237" s="707"/>
      <c r="I237" s="706"/>
      <c r="J237" s="706"/>
      <c r="K237" s="706"/>
      <c r="L237" s="706"/>
      <c r="M237" s="706"/>
      <c r="N237" s="706"/>
      <c r="O237" s="706"/>
      <c r="P237" s="706"/>
      <c r="Q237" s="706"/>
      <c r="R237" s="706"/>
      <c r="S237" s="706"/>
      <c r="T237" s="706"/>
      <c r="U237" s="706"/>
      <c r="V237" s="706"/>
      <c r="W237" s="706"/>
      <c r="X237" s="706"/>
      <c r="Y237" s="706"/>
      <c r="Z237" s="706"/>
    </row>
    <row r="238" spans="1:26" ht="15.6" x14ac:dyDescent="0.3">
      <c r="A238" s="706"/>
      <c r="B238" s="706"/>
      <c r="C238" s="706"/>
      <c r="D238" s="706"/>
      <c r="E238" s="706"/>
      <c r="F238" s="706"/>
      <c r="G238" s="706"/>
      <c r="H238" s="707"/>
      <c r="I238" s="706"/>
      <c r="J238" s="706"/>
      <c r="K238" s="706"/>
      <c r="L238" s="706"/>
      <c r="M238" s="706"/>
      <c r="N238" s="706"/>
      <c r="O238" s="706"/>
      <c r="P238" s="706"/>
      <c r="Q238" s="706"/>
      <c r="R238" s="706"/>
      <c r="S238" s="706"/>
      <c r="T238" s="706"/>
      <c r="U238" s="706"/>
      <c r="V238" s="706"/>
      <c r="W238" s="706"/>
      <c r="X238" s="706"/>
      <c r="Y238" s="706"/>
      <c r="Z238" s="706"/>
    </row>
    <row r="239" spans="1:26" ht="15.6" x14ac:dyDescent="0.3">
      <c r="A239" s="706"/>
      <c r="B239" s="706"/>
      <c r="C239" s="706"/>
      <c r="D239" s="706"/>
      <c r="E239" s="706"/>
      <c r="F239" s="706"/>
      <c r="G239" s="706"/>
      <c r="H239" s="707"/>
      <c r="I239" s="706"/>
      <c r="J239" s="706"/>
      <c r="K239" s="706"/>
      <c r="L239" s="706"/>
      <c r="M239" s="706"/>
      <c r="N239" s="706"/>
      <c r="O239" s="706"/>
      <c r="P239" s="706"/>
      <c r="Q239" s="706"/>
      <c r="R239" s="706"/>
      <c r="S239" s="706"/>
      <c r="T239" s="706"/>
      <c r="U239" s="706"/>
      <c r="V239" s="706"/>
      <c r="W239" s="706"/>
      <c r="X239" s="706"/>
      <c r="Y239" s="706"/>
      <c r="Z239" s="706"/>
    </row>
    <row r="240" spans="1:26" ht="15.6" x14ac:dyDescent="0.3">
      <c r="A240" s="706"/>
      <c r="B240" s="706"/>
      <c r="C240" s="706"/>
      <c r="D240" s="706"/>
      <c r="E240" s="706"/>
      <c r="F240" s="706"/>
      <c r="G240" s="706"/>
      <c r="H240" s="707"/>
      <c r="I240" s="706"/>
      <c r="J240" s="706"/>
      <c r="K240" s="706"/>
      <c r="L240" s="706"/>
      <c r="M240" s="706"/>
      <c r="N240" s="706"/>
      <c r="O240" s="706"/>
      <c r="P240" s="706"/>
      <c r="Q240" s="706"/>
      <c r="R240" s="706"/>
      <c r="S240" s="706"/>
      <c r="T240" s="706"/>
      <c r="U240" s="706"/>
      <c r="V240" s="706"/>
      <c r="W240" s="706"/>
      <c r="X240" s="706"/>
      <c r="Y240" s="706"/>
      <c r="Z240" s="706"/>
    </row>
    <row r="241" spans="1:26" ht="15.6" x14ac:dyDescent="0.3">
      <c r="A241" s="706"/>
      <c r="B241" s="706"/>
      <c r="C241" s="706"/>
      <c r="D241" s="706"/>
      <c r="E241" s="706"/>
      <c r="F241" s="706"/>
      <c r="G241" s="706"/>
      <c r="H241" s="707"/>
      <c r="I241" s="706"/>
      <c r="J241" s="706"/>
      <c r="K241" s="706"/>
      <c r="L241" s="706"/>
      <c r="M241" s="706"/>
      <c r="N241" s="706"/>
      <c r="O241" s="706"/>
      <c r="P241" s="706"/>
      <c r="Q241" s="706"/>
      <c r="R241" s="706"/>
      <c r="S241" s="706"/>
      <c r="T241" s="706"/>
      <c r="U241" s="706"/>
      <c r="V241" s="706"/>
      <c r="W241" s="706"/>
      <c r="X241" s="706"/>
      <c r="Y241" s="706"/>
      <c r="Z241" s="706"/>
    </row>
    <row r="242" spans="1:26" ht="15.6" x14ac:dyDescent="0.3">
      <c r="A242" s="706"/>
      <c r="B242" s="706"/>
      <c r="C242" s="706"/>
      <c r="D242" s="706"/>
      <c r="E242" s="706"/>
      <c r="F242" s="706"/>
      <c r="G242" s="706"/>
      <c r="H242" s="707"/>
      <c r="I242" s="706"/>
      <c r="J242" s="706"/>
      <c r="K242" s="706"/>
      <c r="L242" s="706"/>
      <c r="M242" s="706"/>
      <c r="N242" s="706"/>
      <c r="O242" s="706"/>
      <c r="P242" s="706"/>
      <c r="Q242" s="706"/>
      <c r="R242" s="706"/>
      <c r="S242" s="706"/>
      <c r="T242" s="706"/>
      <c r="U242" s="706"/>
      <c r="V242" s="706"/>
      <c r="W242" s="706"/>
      <c r="X242" s="706"/>
      <c r="Y242" s="706"/>
      <c r="Z242" s="706"/>
    </row>
    <row r="243" spans="1:26" ht="15.6" x14ac:dyDescent="0.3">
      <c r="A243" s="706"/>
      <c r="B243" s="706"/>
      <c r="C243" s="706"/>
      <c r="D243" s="706"/>
      <c r="E243" s="706"/>
      <c r="F243" s="706"/>
      <c r="G243" s="706"/>
      <c r="H243" s="707"/>
      <c r="I243" s="706"/>
      <c r="J243" s="706"/>
      <c r="K243" s="706"/>
      <c r="L243" s="706"/>
      <c r="M243" s="706"/>
      <c r="N243" s="706"/>
      <c r="O243" s="706"/>
      <c r="P243" s="706"/>
      <c r="Q243" s="706"/>
      <c r="R243" s="706"/>
      <c r="S243" s="706"/>
      <c r="T243" s="706"/>
      <c r="U243" s="706"/>
      <c r="V243" s="706"/>
      <c r="W243" s="706"/>
      <c r="X243" s="706"/>
      <c r="Y243" s="706"/>
      <c r="Z243" s="706"/>
    </row>
    <row r="244" spans="1:26" ht="15.6" x14ac:dyDescent="0.3">
      <c r="A244" s="706"/>
      <c r="B244" s="706"/>
      <c r="C244" s="706"/>
      <c r="D244" s="706"/>
      <c r="E244" s="706"/>
      <c r="F244" s="706"/>
      <c r="G244" s="706"/>
      <c r="H244" s="707"/>
      <c r="I244" s="706"/>
      <c r="J244" s="706"/>
      <c r="K244" s="706"/>
      <c r="L244" s="706"/>
      <c r="M244" s="706"/>
      <c r="N244" s="706"/>
      <c r="O244" s="706"/>
      <c r="P244" s="706"/>
      <c r="Q244" s="706"/>
      <c r="R244" s="706"/>
      <c r="S244" s="706"/>
      <c r="T244" s="706"/>
      <c r="U244" s="706"/>
      <c r="V244" s="706"/>
      <c r="W244" s="706"/>
      <c r="X244" s="706"/>
      <c r="Y244" s="706"/>
      <c r="Z244" s="706"/>
    </row>
    <row r="245" spans="1:26" ht="15.6" x14ac:dyDescent="0.3">
      <c r="A245" s="706"/>
      <c r="B245" s="706"/>
      <c r="C245" s="706"/>
      <c r="D245" s="706"/>
      <c r="E245" s="706"/>
      <c r="F245" s="706"/>
      <c r="G245" s="706"/>
      <c r="H245" s="707"/>
      <c r="I245" s="706"/>
      <c r="J245" s="706"/>
      <c r="K245" s="706"/>
      <c r="L245" s="706"/>
      <c r="M245" s="706"/>
      <c r="N245" s="706"/>
      <c r="O245" s="706"/>
      <c r="P245" s="706"/>
      <c r="Q245" s="706"/>
      <c r="R245" s="706"/>
      <c r="S245" s="706"/>
      <c r="T245" s="706"/>
      <c r="U245" s="706"/>
      <c r="V245" s="706"/>
      <c r="W245" s="706"/>
      <c r="X245" s="706"/>
      <c r="Y245" s="706"/>
      <c r="Z245" s="706"/>
    </row>
    <row r="246" spans="1:26" ht="15.6" x14ac:dyDescent="0.3">
      <c r="A246" s="706"/>
      <c r="B246" s="706"/>
      <c r="C246" s="706"/>
      <c r="D246" s="706"/>
      <c r="E246" s="706"/>
      <c r="F246" s="706"/>
      <c r="G246" s="706"/>
      <c r="H246" s="707"/>
      <c r="I246" s="706"/>
      <c r="J246" s="706"/>
      <c r="K246" s="706"/>
      <c r="L246" s="706"/>
      <c r="M246" s="706"/>
      <c r="N246" s="706"/>
      <c r="O246" s="706"/>
      <c r="P246" s="706"/>
      <c r="Q246" s="706"/>
      <c r="R246" s="706"/>
      <c r="S246" s="706"/>
      <c r="T246" s="706"/>
      <c r="U246" s="706"/>
      <c r="V246" s="706"/>
      <c r="W246" s="706"/>
      <c r="X246" s="706"/>
      <c r="Y246" s="706"/>
      <c r="Z246" s="706"/>
    </row>
    <row r="247" spans="1:26" ht="15.6" x14ac:dyDescent="0.3">
      <c r="A247" s="706"/>
      <c r="B247" s="706"/>
      <c r="C247" s="706"/>
      <c r="D247" s="706"/>
      <c r="E247" s="706"/>
      <c r="F247" s="706"/>
      <c r="G247" s="706"/>
      <c r="H247" s="707"/>
      <c r="I247" s="706"/>
      <c r="J247" s="706"/>
      <c r="K247" s="706"/>
      <c r="L247" s="706"/>
      <c r="M247" s="706"/>
      <c r="N247" s="706"/>
      <c r="O247" s="706"/>
      <c r="P247" s="706"/>
      <c r="Q247" s="706"/>
      <c r="R247" s="706"/>
      <c r="S247" s="706"/>
      <c r="T247" s="706"/>
      <c r="U247" s="706"/>
      <c r="V247" s="706"/>
      <c r="W247" s="706"/>
      <c r="X247" s="706"/>
      <c r="Y247" s="706"/>
      <c r="Z247" s="706"/>
    </row>
    <row r="248" spans="1:26" ht="15.6" x14ac:dyDescent="0.3">
      <c r="A248" s="706"/>
      <c r="B248" s="706"/>
      <c r="C248" s="706"/>
      <c r="D248" s="706"/>
      <c r="E248" s="706"/>
      <c r="F248" s="706"/>
      <c r="G248" s="706"/>
      <c r="H248" s="707"/>
      <c r="I248" s="706"/>
      <c r="J248" s="706"/>
      <c r="K248" s="706"/>
      <c r="L248" s="706"/>
      <c r="M248" s="706"/>
      <c r="N248" s="706"/>
      <c r="O248" s="706"/>
      <c r="P248" s="706"/>
      <c r="Q248" s="706"/>
      <c r="R248" s="706"/>
      <c r="S248" s="706"/>
      <c r="T248" s="706"/>
      <c r="U248" s="706"/>
      <c r="V248" s="706"/>
      <c r="W248" s="706"/>
      <c r="X248" s="706"/>
      <c r="Y248" s="706"/>
      <c r="Z248" s="706"/>
    </row>
    <row r="249" spans="1:26" ht="15.6" x14ac:dyDescent="0.3">
      <c r="A249" s="706"/>
      <c r="B249" s="706"/>
      <c r="C249" s="706"/>
      <c r="D249" s="706"/>
      <c r="E249" s="706"/>
      <c r="F249" s="706"/>
      <c r="G249" s="706"/>
      <c r="H249" s="707"/>
      <c r="I249" s="706"/>
      <c r="J249" s="706"/>
      <c r="K249" s="706"/>
      <c r="L249" s="706"/>
      <c r="M249" s="706"/>
      <c r="N249" s="706"/>
      <c r="O249" s="706"/>
      <c r="P249" s="706"/>
      <c r="Q249" s="706"/>
      <c r="R249" s="706"/>
      <c r="S249" s="706"/>
      <c r="T249" s="706"/>
      <c r="U249" s="706"/>
      <c r="V249" s="706"/>
      <c r="W249" s="706"/>
      <c r="X249" s="706"/>
      <c r="Y249" s="706"/>
      <c r="Z249" s="706"/>
    </row>
    <row r="250" spans="1:26" ht="15.6" x14ac:dyDescent="0.3">
      <c r="A250" s="706"/>
      <c r="B250" s="706"/>
      <c r="C250" s="706"/>
      <c r="D250" s="706"/>
      <c r="E250" s="706"/>
      <c r="F250" s="706"/>
      <c r="G250" s="706"/>
      <c r="H250" s="707"/>
      <c r="I250" s="706"/>
      <c r="J250" s="706"/>
      <c r="K250" s="706"/>
      <c r="L250" s="706"/>
      <c r="M250" s="706"/>
      <c r="N250" s="706"/>
      <c r="O250" s="706"/>
      <c r="P250" s="706"/>
      <c r="Q250" s="706"/>
      <c r="R250" s="706"/>
      <c r="S250" s="706"/>
      <c r="T250" s="706"/>
      <c r="U250" s="706"/>
      <c r="V250" s="706"/>
      <c r="W250" s="706"/>
      <c r="X250" s="706"/>
      <c r="Y250" s="706"/>
      <c r="Z250" s="706"/>
    </row>
    <row r="251" spans="1:26" ht="15.6" x14ac:dyDescent="0.3">
      <c r="A251" s="706"/>
      <c r="B251" s="706"/>
      <c r="C251" s="706"/>
      <c r="D251" s="706"/>
      <c r="E251" s="706"/>
      <c r="F251" s="706"/>
      <c r="G251" s="706"/>
      <c r="H251" s="707"/>
      <c r="I251" s="706"/>
      <c r="J251" s="706"/>
      <c r="K251" s="706"/>
      <c r="L251" s="706"/>
      <c r="M251" s="706"/>
      <c r="N251" s="706"/>
      <c r="O251" s="706"/>
      <c r="P251" s="706"/>
      <c r="Q251" s="706"/>
      <c r="R251" s="706"/>
      <c r="S251" s="706"/>
      <c r="T251" s="706"/>
      <c r="U251" s="706"/>
      <c r="V251" s="706"/>
      <c r="W251" s="706"/>
      <c r="X251" s="706"/>
      <c r="Y251" s="706"/>
      <c r="Z251" s="706"/>
    </row>
    <row r="252" spans="1:26" ht="15.6" x14ac:dyDescent="0.3">
      <c r="A252" s="706"/>
      <c r="B252" s="706"/>
      <c r="C252" s="706"/>
      <c r="D252" s="706"/>
      <c r="E252" s="706"/>
      <c r="F252" s="706"/>
      <c r="G252" s="706"/>
      <c r="H252" s="707"/>
      <c r="I252" s="706"/>
      <c r="J252" s="706"/>
      <c r="K252" s="706"/>
      <c r="L252" s="706"/>
      <c r="M252" s="706"/>
      <c r="N252" s="706"/>
      <c r="O252" s="706"/>
      <c r="P252" s="706"/>
      <c r="Q252" s="706"/>
      <c r="R252" s="706"/>
      <c r="S252" s="706"/>
      <c r="T252" s="706"/>
      <c r="U252" s="706"/>
      <c r="V252" s="706"/>
      <c r="W252" s="706"/>
      <c r="X252" s="706"/>
      <c r="Y252" s="706"/>
      <c r="Z252" s="706"/>
    </row>
    <row r="253" spans="1:26" ht="15.6" x14ac:dyDescent="0.3">
      <c r="A253" s="706"/>
      <c r="B253" s="706"/>
      <c r="C253" s="706"/>
      <c r="D253" s="706"/>
      <c r="E253" s="706"/>
      <c r="F253" s="706"/>
      <c r="G253" s="706"/>
      <c r="H253" s="707"/>
      <c r="I253" s="706"/>
      <c r="J253" s="706"/>
      <c r="K253" s="706"/>
      <c r="L253" s="706"/>
      <c r="M253" s="706"/>
      <c r="N253" s="706"/>
      <c r="O253" s="706"/>
      <c r="P253" s="706"/>
      <c r="Q253" s="706"/>
      <c r="R253" s="706"/>
      <c r="S253" s="706"/>
      <c r="T253" s="706"/>
      <c r="U253" s="706"/>
      <c r="V253" s="706"/>
      <c r="W253" s="706"/>
      <c r="X253" s="706"/>
      <c r="Y253" s="706"/>
      <c r="Z253" s="706"/>
    </row>
    <row r="254" spans="1:26" ht="15.6" x14ac:dyDescent="0.3">
      <c r="A254" s="706"/>
      <c r="B254" s="706"/>
      <c r="C254" s="706"/>
      <c r="D254" s="706"/>
      <c r="E254" s="706"/>
      <c r="F254" s="706"/>
      <c r="G254" s="706"/>
      <c r="H254" s="707"/>
      <c r="I254" s="706"/>
      <c r="J254" s="706"/>
      <c r="K254" s="706"/>
      <c r="L254" s="706"/>
      <c r="M254" s="706"/>
      <c r="N254" s="706"/>
      <c r="O254" s="706"/>
      <c r="P254" s="706"/>
      <c r="Q254" s="706"/>
      <c r="R254" s="706"/>
      <c r="S254" s="706"/>
      <c r="T254" s="706"/>
      <c r="U254" s="706"/>
      <c r="V254" s="706"/>
      <c r="W254" s="706"/>
      <c r="X254" s="706"/>
      <c r="Y254" s="706"/>
      <c r="Z254" s="706"/>
    </row>
    <row r="255" spans="1:26" ht="15.6" x14ac:dyDescent="0.3">
      <c r="A255" s="706"/>
      <c r="B255" s="706"/>
      <c r="C255" s="706"/>
      <c r="D255" s="706"/>
      <c r="E255" s="706"/>
      <c r="F255" s="706"/>
      <c r="G255" s="706"/>
      <c r="H255" s="707"/>
      <c r="I255" s="706"/>
      <c r="J255" s="706"/>
      <c r="K255" s="706"/>
      <c r="L255" s="706"/>
      <c r="M255" s="706"/>
      <c r="N255" s="706"/>
      <c r="O255" s="706"/>
      <c r="P255" s="706"/>
      <c r="Q255" s="706"/>
      <c r="R255" s="706"/>
      <c r="S255" s="706"/>
      <c r="T255" s="706"/>
      <c r="U255" s="706"/>
      <c r="V255" s="706"/>
      <c r="W255" s="706"/>
      <c r="X255" s="706"/>
      <c r="Y255" s="706"/>
      <c r="Z255" s="706"/>
    </row>
    <row r="256" spans="1:26" ht="15.6" x14ac:dyDescent="0.3">
      <c r="A256" s="706"/>
      <c r="B256" s="706"/>
      <c r="C256" s="706"/>
      <c r="D256" s="706"/>
      <c r="E256" s="706"/>
      <c r="F256" s="706"/>
      <c r="G256" s="706"/>
      <c r="H256" s="707"/>
      <c r="I256" s="706"/>
      <c r="J256" s="706"/>
      <c r="K256" s="706"/>
      <c r="L256" s="706"/>
      <c r="M256" s="706"/>
      <c r="N256" s="706"/>
      <c r="O256" s="706"/>
      <c r="P256" s="706"/>
      <c r="Q256" s="706"/>
      <c r="R256" s="706"/>
      <c r="S256" s="706"/>
      <c r="T256" s="706"/>
      <c r="U256" s="706"/>
      <c r="V256" s="706"/>
      <c r="W256" s="706"/>
      <c r="X256" s="706"/>
      <c r="Y256" s="706"/>
      <c r="Z256" s="706"/>
    </row>
    <row r="257" spans="1:26" ht="15.6" x14ac:dyDescent="0.3">
      <c r="A257" s="706"/>
      <c r="B257" s="706"/>
      <c r="C257" s="706"/>
      <c r="D257" s="706"/>
      <c r="E257" s="706"/>
      <c r="F257" s="706"/>
      <c r="G257" s="706"/>
      <c r="H257" s="707"/>
      <c r="I257" s="706"/>
      <c r="J257" s="706"/>
      <c r="K257" s="706"/>
      <c r="L257" s="706"/>
      <c r="M257" s="706"/>
      <c r="N257" s="706"/>
      <c r="O257" s="706"/>
      <c r="P257" s="706"/>
      <c r="Q257" s="706"/>
      <c r="R257" s="706"/>
      <c r="S257" s="706"/>
      <c r="T257" s="706"/>
      <c r="U257" s="706"/>
      <c r="V257" s="706"/>
      <c r="W257" s="706"/>
      <c r="X257" s="706"/>
      <c r="Y257" s="706"/>
      <c r="Z257" s="706"/>
    </row>
    <row r="258" spans="1:26" ht="15.6" x14ac:dyDescent="0.3">
      <c r="A258" s="706"/>
      <c r="B258" s="706"/>
      <c r="C258" s="706"/>
      <c r="D258" s="706"/>
      <c r="E258" s="706"/>
      <c r="F258" s="706"/>
      <c r="G258" s="706"/>
      <c r="H258" s="707"/>
      <c r="I258" s="706"/>
      <c r="J258" s="706"/>
      <c r="K258" s="706"/>
      <c r="L258" s="706"/>
      <c r="M258" s="706"/>
      <c r="N258" s="706"/>
      <c r="O258" s="706"/>
      <c r="P258" s="706"/>
      <c r="Q258" s="706"/>
      <c r="R258" s="706"/>
      <c r="S258" s="706"/>
      <c r="T258" s="706"/>
      <c r="U258" s="706"/>
      <c r="V258" s="706"/>
      <c r="W258" s="706"/>
      <c r="X258" s="706"/>
      <c r="Y258" s="706"/>
      <c r="Z258" s="706"/>
    </row>
    <row r="259" spans="1:26" ht="15.6" x14ac:dyDescent="0.3">
      <c r="A259" s="706"/>
      <c r="B259" s="706"/>
      <c r="C259" s="706"/>
      <c r="D259" s="706"/>
      <c r="E259" s="706"/>
      <c r="F259" s="706"/>
      <c r="G259" s="706"/>
      <c r="H259" s="707"/>
      <c r="I259" s="706"/>
      <c r="J259" s="706"/>
      <c r="K259" s="706"/>
      <c r="L259" s="706"/>
      <c r="M259" s="706"/>
      <c r="N259" s="706"/>
      <c r="O259" s="706"/>
      <c r="P259" s="706"/>
      <c r="Q259" s="706"/>
      <c r="R259" s="706"/>
      <c r="S259" s="706"/>
      <c r="T259" s="706"/>
      <c r="U259" s="706"/>
      <c r="V259" s="706"/>
      <c r="W259" s="706"/>
      <c r="X259" s="706"/>
      <c r="Y259" s="706"/>
      <c r="Z259" s="706"/>
    </row>
    <row r="260" spans="1:26" ht="15.6" x14ac:dyDescent="0.3">
      <c r="A260" s="706"/>
      <c r="B260" s="706"/>
      <c r="C260" s="706"/>
      <c r="D260" s="706"/>
      <c r="E260" s="706"/>
      <c r="F260" s="706"/>
      <c r="G260" s="706"/>
      <c r="H260" s="707"/>
      <c r="I260" s="706"/>
      <c r="J260" s="706"/>
      <c r="K260" s="706"/>
      <c r="L260" s="706"/>
      <c r="M260" s="706"/>
      <c r="N260" s="706"/>
      <c r="O260" s="706"/>
      <c r="P260" s="706"/>
      <c r="Q260" s="706"/>
      <c r="R260" s="706"/>
      <c r="S260" s="706"/>
      <c r="T260" s="706"/>
      <c r="U260" s="706"/>
      <c r="V260" s="706"/>
      <c r="W260" s="706"/>
      <c r="X260" s="706"/>
      <c r="Y260" s="706"/>
      <c r="Z260" s="706"/>
    </row>
    <row r="261" spans="1:26" ht="15.6" x14ac:dyDescent="0.3">
      <c r="A261" s="706"/>
      <c r="B261" s="706"/>
      <c r="C261" s="706"/>
      <c r="D261" s="706"/>
      <c r="E261" s="706"/>
      <c r="F261" s="706"/>
      <c r="G261" s="706"/>
      <c r="H261" s="707"/>
      <c r="I261" s="706"/>
      <c r="J261" s="706"/>
      <c r="K261" s="706"/>
      <c r="L261" s="706"/>
      <c r="M261" s="706"/>
      <c r="N261" s="706"/>
      <c r="O261" s="706"/>
      <c r="P261" s="706"/>
      <c r="Q261" s="706"/>
      <c r="R261" s="706"/>
      <c r="S261" s="706"/>
      <c r="T261" s="706"/>
      <c r="U261" s="706"/>
      <c r="V261" s="706"/>
      <c r="W261" s="706"/>
      <c r="X261" s="706"/>
      <c r="Y261" s="706"/>
      <c r="Z261" s="706"/>
    </row>
    <row r="262" spans="1:26" ht="15.6" x14ac:dyDescent="0.3">
      <c r="A262" s="706"/>
      <c r="B262" s="706"/>
      <c r="C262" s="706"/>
      <c r="D262" s="706"/>
      <c r="E262" s="706"/>
      <c r="F262" s="706"/>
      <c r="G262" s="706"/>
      <c r="H262" s="707"/>
      <c r="I262" s="706"/>
      <c r="J262" s="706"/>
      <c r="K262" s="706"/>
      <c r="L262" s="706"/>
      <c r="M262" s="706"/>
      <c r="N262" s="706"/>
      <c r="O262" s="706"/>
      <c r="P262" s="706"/>
      <c r="Q262" s="706"/>
      <c r="R262" s="706"/>
      <c r="S262" s="706"/>
      <c r="T262" s="706"/>
      <c r="U262" s="706"/>
      <c r="V262" s="706"/>
      <c r="W262" s="706"/>
      <c r="X262" s="706"/>
      <c r="Y262" s="706"/>
      <c r="Z262" s="706"/>
    </row>
    <row r="263" spans="1:26" ht="15.6" x14ac:dyDescent="0.3">
      <c r="A263" s="706"/>
      <c r="B263" s="706"/>
      <c r="C263" s="706"/>
      <c r="D263" s="706"/>
      <c r="E263" s="706"/>
      <c r="F263" s="706"/>
      <c r="G263" s="706"/>
      <c r="H263" s="707"/>
      <c r="I263" s="706"/>
      <c r="J263" s="706"/>
      <c r="K263" s="706"/>
      <c r="L263" s="706"/>
      <c r="M263" s="706"/>
      <c r="N263" s="706"/>
      <c r="O263" s="706"/>
      <c r="P263" s="706"/>
      <c r="Q263" s="706"/>
      <c r="R263" s="706"/>
      <c r="S263" s="706"/>
      <c r="T263" s="706"/>
      <c r="U263" s="706"/>
      <c r="V263" s="706"/>
      <c r="W263" s="706"/>
      <c r="X263" s="706"/>
      <c r="Y263" s="706"/>
      <c r="Z263" s="706"/>
    </row>
    <row r="264" spans="1:26" ht="15.6" x14ac:dyDescent="0.3">
      <c r="A264" s="706"/>
      <c r="B264" s="706"/>
      <c r="C264" s="706"/>
      <c r="D264" s="706"/>
      <c r="E264" s="706"/>
      <c r="F264" s="706"/>
      <c r="G264" s="706"/>
      <c r="H264" s="707"/>
      <c r="I264" s="706"/>
      <c r="J264" s="706"/>
      <c r="K264" s="706"/>
      <c r="L264" s="706"/>
      <c r="M264" s="706"/>
      <c r="N264" s="706"/>
      <c r="O264" s="706"/>
      <c r="P264" s="706"/>
      <c r="Q264" s="706"/>
      <c r="R264" s="706"/>
      <c r="S264" s="706"/>
      <c r="T264" s="706"/>
      <c r="U264" s="706"/>
      <c r="V264" s="706"/>
      <c r="W264" s="706"/>
      <c r="X264" s="706"/>
      <c r="Y264" s="706"/>
      <c r="Z264" s="706"/>
    </row>
    <row r="265" spans="1:26" ht="15.6" x14ac:dyDescent="0.3">
      <c r="A265" s="706"/>
      <c r="B265" s="706"/>
      <c r="C265" s="706"/>
      <c r="D265" s="706"/>
      <c r="E265" s="706"/>
      <c r="F265" s="706"/>
      <c r="G265" s="706"/>
      <c r="H265" s="707"/>
      <c r="I265" s="706"/>
      <c r="J265" s="706"/>
      <c r="K265" s="706"/>
      <c r="L265" s="706"/>
      <c r="M265" s="706"/>
      <c r="N265" s="706"/>
      <c r="O265" s="706"/>
      <c r="P265" s="706"/>
      <c r="Q265" s="706"/>
      <c r="R265" s="706"/>
      <c r="S265" s="706"/>
      <c r="T265" s="706"/>
      <c r="U265" s="706"/>
      <c r="V265" s="706"/>
      <c r="W265" s="706"/>
      <c r="X265" s="706"/>
      <c r="Y265" s="706"/>
      <c r="Z265" s="706"/>
    </row>
    <row r="266" spans="1:26" ht="15.6" x14ac:dyDescent="0.3">
      <c r="A266" s="706"/>
      <c r="B266" s="706"/>
      <c r="C266" s="706"/>
      <c r="D266" s="706"/>
      <c r="E266" s="706"/>
      <c r="F266" s="706"/>
      <c r="G266" s="706"/>
      <c r="H266" s="707"/>
      <c r="I266" s="706"/>
      <c r="J266" s="706"/>
      <c r="K266" s="706"/>
      <c r="L266" s="706"/>
      <c r="M266" s="706"/>
      <c r="N266" s="706"/>
      <c r="O266" s="706"/>
      <c r="P266" s="706"/>
      <c r="Q266" s="706"/>
      <c r="R266" s="706"/>
      <c r="S266" s="706"/>
      <c r="T266" s="706"/>
      <c r="U266" s="706"/>
      <c r="V266" s="706"/>
      <c r="W266" s="706"/>
      <c r="X266" s="706"/>
      <c r="Y266" s="706"/>
      <c r="Z266" s="706"/>
    </row>
    <row r="267" spans="1:26" ht="15.6" x14ac:dyDescent="0.3">
      <c r="A267" s="706"/>
      <c r="B267" s="706"/>
      <c r="C267" s="706"/>
      <c r="D267" s="706"/>
      <c r="E267" s="706"/>
      <c r="F267" s="706"/>
      <c r="G267" s="706"/>
      <c r="H267" s="707"/>
      <c r="I267" s="706"/>
      <c r="J267" s="706"/>
      <c r="K267" s="706"/>
      <c r="L267" s="706"/>
      <c r="M267" s="706"/>
      <c r="N267" s="706"/>
      <c r="O267" s="706"/>
      <c r="P267" s="706"/>
      <c r="Q267" s="706"/>
      <c r="R267" s="706"/>
      <c r="S267" s="706"/>
      <c r="T267" s="706"/>
      <c r="U267" s="706"/>
      <c r="V267" s="706"/>
      <c r="W267" s="706"/>
      <c r="X267" s="706"/>
      <c r="Y267" s="706"/>
      <c r="Z267" s="706"/>
    </row>
    <row r="268" spans="1:26" ht="15.6" x14ac:dyDescent="0.3">
      <c r="A268" s="706"/>
      <c r="B268" s="706"/>
      <c r="C268" s="706"/>
      <c r="D268" s="706"/>
      <c r="E268" s="706"/>
      <c r="F268" s="706"/>
      <c r="G268" s="706"/>
      <c r="H268" s="707"/>
      <c r="I268" s="706"/>
      <c r="J268" s="706"/>
      <c r="K268" s="706"/>
      <c r="L268" s="706"/>
      <c r="M268" s="706"/>
      <c r="N268" s="706"/>
      <c r="O268" s="706"/>
      <c r="P268" s="706"/>
      <c r="Q268" s="706"/>
      <c r="R268" s="706"/>
      <c r="S268" s="706"/>
      <c r="T268" s="706"/>
      <c r="U268" s="706"/>
      <c r="V268" s="706"/>
      <c r="W268" s="706"/>
      <c r="X268" s="706"/>
      <c r="Y268" s="706"/>
      <c r="Z268" s="706"/>
    </row>
    <row r="269" spans="1:26" ht="15.6" x14ac:dyDescent="0.3">
      <c r="A269" s="706"/>
      <c r="B269" s="706"/>
      <c r="C269" s="706"/>
      <c r="D269" s="706"/>
      <c r="E269" s="706"/>
      <c r="F269" s="706"/>
      <c r="G269" s="706"/>
      <c r="H269" s="707"/>
      <c r="I269" s="706"/>
      <c r="J269" s="706"/>
      <c r="K269" s="706"/>
      <c r="L269" s="706"/>
      <c r="M269" s="706"/>
      <c r="N269" s="706"/>
      <c r="O269" s="706"/>
      <c r="P269" s="706"/>
      <c r="Q269" s="706"/>
      <c r="R269" s="706"/>
      <c r="S269" s="706"/>
      <c r="T269" s="706"/>
      <c r="U269" s="706"/>
      <c r="V269" s="706"/>
      <c r="W269" s="706"/>
      <c r="X269" s="706"/>
      <c r="Y269" s="706"/>
      <c r="Z269" s="706"/>
    </row>
    <row r="270" spans="1:26" ht="15.6" x14ac:dyDescent="0.3">
      <c r="A270" s="706"/>
      <c r="B270" s="706"/>
      <c r="C270" s="706"/>
      <c r="D270" s="706"/>
      <c r="E270" s="706"/>
      <c r="F270" s="706"/>
      <c r="G270" s="706"/>
      <c r="H270" s="707"/>
      <c r="I270" s="706"/>
      <c r="J270" s="706"/>
      <c r="K270" s="706"/>
      <c r="L270" s="706"/>
      <c r="M270" s="706"/>
      <c r="N270" s="706"/>
      <c r="O270" s="706"/>
      <c r="P270" s="706"/>
      <c r="Q270" s="706"/>
      <c r="R270" s="706"/>
      <c r="S270" s="706"/>
      <c r="T270" s="706"/>
      <c r="U270" s="706"/>
      <c r="V270" s="706"/>
      <c r="W270" s="706"/>
      <c r="X270" s="706"/>
      <c r="Y270" s="706"/>
      <c r="Z270" s="706"/>
    </row>
    <row r="271" spans="1:26" ht="15.6" x14ac:dyDescent="0.3">
      <c r="A271" s="706"/>
      <c r="B271" s="706"/>
      <c r="C271" s="706"/>
      <c r="D271" s="706"/>
      <c r="E271" s="706"/>
      <c r="F271" s="706"/>
      <c r="G271" s="706"/>
      <c r="H271" s="707"/>
      <c r="I271" s="706"/>
      <c r="J271" s="706"/>
      <c r="K271" s="706"/>
      <c r="L271" s="706"/>
      <c r="M271" s="706"/>
      <c r="N271" s="706"/>
      <c r="O271" s="706"/>
      <c r="P271" s="706"/>
      <c r="Q271" s="706"/>
      <c r="R271" s="706"/>
      <c r="S271" s="706"/>
      <c r="T271" s="706"/>
      <c r="U271" s="706"/>
      <c r="V271" s="706"/>
      <c r="W271" s="706"/>
      <c r="X271" s="706"/>
      <c r="Y271" s="706"/>
      <c r="Z271" s="706"/>
    </row>
    <row r="272" spans="1:26" ht="15.6" x14ac:dyDescent="0.3">
      <c r="A272" s="706"/>
      <c r="B272" s="706"/>
      <c r="C272" s="706"/>
      <c r="D272" s="706"/>
      <c r="E272" s="706"/>
      <c r="F272" s="706"/>
      <c r="G272" s="706"/>
      <c r="H272" s="707"/>
      <c r="I272" s="706"/>
      <c r="J272" s="706"/>
      <c r="K272" s="706"/>
      <c r="L272" s="706"/>
      <c r="M272" s="706"/>
      <c r="N272" s="706"/>
      <c r="O272" s="706"/>
      <c r="P272" s="706"/>
      <c r="Q272" s="706"/>
      <c r="R272" s="706"/>
      <c r="S272" s="706"/>
      <c r="T272" s="706"/>
      <c r="U272" s="706"/>
      <c r="V272" s="706"/>
      <c r="W272" s="706"/>
      <c r="X272" s="706"/>
      <c r="Y272" s="706"/>
      <c r="Z272" s="706"/>
    </row>
    <row r="273" spans="1:26" ht="15.6" x14ac:dyDescent="0.3">
      <c r="A273" s="706"/>
      <c r="B273" s="706"/>
      <c r="C273" s="706"/>
      <c r="D273" s="706"/>
      <c r="E273" s="706"/>
      <c r="F273" s="706"/>
      <c r="G273" s="706"/>
      <c r="H273" s="707"/>
      <c r="I273" s="706"/>
      <c r="J273" s="706"/>
      <c r="K273" s="706"/>
      <c r="L273" s="706"/>
      <c r="M273" s="706"/>
      <c r="N273" s="706"/>
      <c r="O273" s="706"/>
      <c r="P273" s="706"/>
      <c r="Q273" s="706"/>
      <c r="R273" s="706"/>
      <c r="S273" s="706"/>
      <c r="T273" s="706"/>
      <c r="U273" s="706"/>
      <c r="V273" s="706"/>
      <c r="W273" s="706"/>
      <c r="X273" s="706"/>
      <c r="Y273" s="706"/>
      <c r="Z273" s="706"/>
    </row>
    <row r="274" spans="1:26" ht="15.6" x14ac:dyDescent="0.3">
      <c r="A274" s="706"/>
      <c r="B274" s="706"/>
      <c r="C274" s="706"/>
      <c r="D274" s="706"/>
      <c r="E274" s="706"/>
      <c r="F274" s="706"/>
      <c r="G274" s="706"/>
      <c r="H274" s="707"/>
      <c r="I274" s="706"/>
      <c r="J274" s="706"/>
      <c r="K274" s="706"/>
      <c r="L274" s="706"/>
      <c r="M274" s="706"/>
      <c r="N274" s="706"/>
      <c r="O274" s="706"/>
      <c r="P274" s="706"/>
      <c r="Q274" s="706"/>
      <c r="R274" s="706"/>
      <c r="S274" s="706"/>
      <c r="T274" s="706"/>
      <c r="U274" s="706"/>
      <c r="V274" s="706"/>
      <c r="W274" s="706"/>
      <c r="X274" s="706"/>
      <c r="Y274" s="706"/>
      <c r="Z274" s="706"/>
    </row>
    <row r="275" spans="1:26" ht="15.6" x14ac:dyDescent="0.3">
      <c r="A275" s="706"/>
      <c r="B275" s="706"/>
      <c r="C275" s="706"/>
      <c r="D275" s="706"/>
      <c r="E275" s="706"/>
      <c r="F275" s="706"/>
      <c r="G275" s="706"/>
      <c r="H275" s="707"/>
      <c r="I275" s="706"/>
      <c r="J275" s="706"/>
      <c r="K275" s="706"/>
      <c r="L275" s="706"/>
      <c r="M275" s="706"/>
      <c r="N275" s="706"/>
      <c r="O275" s="706"/>
      <c r="P275" s="706"/>
      <c r="Q275" s="706"/>
      <c r="R275" s="706"/>
      <c r="S275" s="706"/>
      <c r="T275" s="706"/>
      <c r="U275" s="706"/>
      <c r="V275" s="706"/>
      <c r="W275" s="706"/>
      <c r="X275" s="706"/>
      <c r="Y275" s="706"/>
      <c r="Z275" s="706"/>
    </row>
    <row r="276" spans="1:26" ht="15.6" x14ac:dyDescent="0.3">
      <c r="A276" s="706"/>
      <c r="B276" s="706"/>
      <c r="C276" s="706"/>
      <c r="D276" s="706"/>
      <c r="E276" s="706"/>
      <c r="F276" s="706"/>
      <c r="G276" s="706"/>
      <c r="H276" s="707"/>
      <c r="I276" s="706"/>
      <c r="J276" s="706"/>
      <c r="K276" s="706"/>
      <c r="L276" s="706"/>
      <c r="M276" s="706"/>
      <c r="N276" s="706"/>
      <c r="O276" s="706"/>
      <c r="P276" s="706"/>
      <c r="Q276" s="706"/>
      <c r="R276" s="706"/>
      <c r="S276" s="706"/>
      <c r="T276" s="706"/>
      <c r="U276" s="706"/>
      <c r="V276" s="706"/>
      <c r="W276" s="706"/>
      <c r="X276" s="706"/>
      <c r="Y276" s="706"/>
      <c r="Z276" s="706"/>
    </row>
    <row r="277" spans="1:26" ht="15.6" x14ac:dyDescent="0.3">
      <c r="A277" s="706"/>
      <c r="B277" s="706"/>
      <c r="C277" s="706"/>
      <c r="D277" s="706"/>
      <c r="E277" s="706"/>
      <c r="F277" s="706"/>
      <c r="G277" s="706"/>
      <c r="H277" s="707"/>
      <c r="I277" s="706"/>
      <c r="J277" s="706"/>
      <c r="K277" s="706"/>
      <c r="L277" s="706"/>
      <c r="M277" s="706"/>
      <c r="N277" s="706"/>
      <c r="O277" s="706"/>
      <c r="P277" s="706"/>
      <c r="Q277" s="706"/>
      <c r="R277" s="706"/>
      <c r="S277" s="706"/>
      <c r="T277" s="706"/>
      <c r="U277" s="706"/>
      <c r="V277" s="706"/>
      <c r="W277" s="706"/>
      <c r="X277" s="706"/>
      <c r="Y277" s="706"/>
      <c r="Z277" s="706"/>
    </row>
    <row r="278" spans="1:26" ht="15.6" x14ac:dyDescent="0.3">
      <c r="A278" s="706"/>
      <c r="B278" s="706"/>
      <c r="C278" s="706"/>
      <c r="D278" s="706"/>
      <c r="E278" s="706"/>
      <c r="F278" s="706"/>
      <c r="G278" s="706"/>
      <c r="H278" s="707"/>
      <c r="I278" s="706"/>
      <c r="J278" s="706"/>
      <c r="K278" s="706"/>
      <c r="L278" s="706"/>
      <c r="M278" s="706"/>
      <c r="N278" s="706"/>
      <c r="O278" s="706"/>
      <c r="P278" s="706"/>
      <c r="Q278" s="706"/>
      <c r="R278" s="706"/>
      <c r="S278" s="706"/>
      <c r="T278" s="706"/>
      <c r="U278" s="706"/>
      <c r="V278" s="706"/>
      <c r="W278" s="706"/>
      <c r="X278" s="706"/>
      <c r="Y278" s="706"/>
      <c r="Z278" s="706"/>
    </row>
    <row r="279" spans="1:26" ht="15.6" x14ac:dyDescent="0.3">
      <c r="A279" s="706"/>
      <c r="B279" s="706"/>
      <c r="C279" s="706"/>
      <c r="D279" s="706"/>
      <c r="E279" s="706"/>
      <c r="F279" s="706"/>
      <c r="G279" s="706"/>
      <c r="H279" s="707"/>
      <c r="I279" s="706"/>
      <c r="J279" s="706"/>
      <c r="K279" s="706"/>
      <c r="L279" s="706"/>
      <c r="M279" s="706"/>
      <c r="N279" s="706"/>
      <c r="O279" s="706"/>
      <c r="P279" s="706"/>
      <c r="Q279" s="706"/>
      <c r="R279" s="706"/>
      <c r="S279" s="706"/>
      <c r="T279" s="706"/>
      <c r="U279" s="706"/>
      <c r="V279" s="706"/>
      <c r="W279" s="706"/>
      <c r="X279" s="706"/>
      <c r="Y279" s="706"/>
      <c r="Z279" s="706"/>
    </row>
    <row r="280" spans="1:26" ht="15.6" x14ac:dyDescent="0.3">
      <c r="A280" s="706"/>
      <c r="B280" s="706"/>
      <c r="C280" s="706"/>
      <c r="D280" s="706"/>
      <c r="E280" s="706"/>
      <c r="F280" s="706"/>
      <c r="G280" s="706"/>
      <c r="H280" s="707"/>
      <c r="I280" s="706"/>
      <c r="J280" s="706"/>
      <c r="K280" s="706"/>
      <c r="L280" s="706"/>
      <c r="M280" s="706"/>
      <c r="N280" s="706"/>
      <c r="O280" s="706"/>
      <c r="P280" s="706"/>
      <c r="Q280" s="706"/>
      <c r="R280" s="706"/>
      <c r="S280" s="706"/>
      <c r="T280" s="706"/>
      <c r="U280" s="706"/>
      <c r="V280" s="706"/>
      <c r="W280" s="706"/>
      <c r="X280" s="706"/>
      <c r="Y280" s="706"/>
      <c r="Z280" s="706"/>
    </row>
    <row r="281" spans="1:26" ht="15.6" x14ac:dyDescent="0.3">
      <c r="A281" s="706"/>
      <c r="B281" s="706"/>
      <c r="C281" s="706"/>
      <c r="D281" s="706"/>
      <c r="E281" s="706"/>
      <c r="F281" s="706"/>
      <c r="G281" s="706"/>
      <c r="H281" s="707"/>
      <c r="I281" s="706"/>
      <c r="J281" s="706"/>
      <c r="K281" s="706"/>
      <c r="L281" s="706"/>
      <c r="M281" s="706"/>
      <c r="N281" s="706"/>
      <c r="O281" s="706"/>
      <c r="P281" s="706"/>
      <c r="Q281" s="706"/>
      <c r="R281" s="706"/>
      <c r="S281" s="706"/>
      <c r="T281" s="706"/>
      <c r="U281" s="706"/>
      <c r="V281" s="706"/>
      <c r="W281" s="706"/>
      <c r="X281" s="706"/>
      <c r="Y281" s="706"/>
      <c r="Z281" s="706"/>
    </row>
    <row r="282" spans="1:26" ht="15.6" x14ac:dyDescent="0.3">
      <c r="A282" s="706"/>
      <c r="B282" s="706"/>
      <c r="C282" s="706"/>
      <c r="D282" s="706"/>
      <c r="E282" s="706"/>
      <c r="F282" s="706"/>
      <c r="G282" s="706"/>
      <c r="H282" s="707"/>
      <c r="I282" s="706"/>
      <c r="J282" s="706"/>
      <c r="K282" s="706"/>
      <c r="L282" s="706"/>
      <c r="M282" s="706"/>
      <c r="N282" s="706"/>
      <c r="O282" s="706"/>
      <c r="P282" s="706"/>
      <c r="Q282" s="706"/>
      <c r="R282" s="706"/>
      <c r="S282" s="706"/>
      <c r="T282" s="706"/>
      <c r="U282" s="706"/>
      <c r="V282" s="706"/>
      <c r="W282" s="706"/>
      <c r="X282" s="706"/>
      <c r="Y282" s="706"/>
      <c r="Z282" s="706"/>
    </row>
    <row r="283" spans="1:26" ht="15.6" x14ac:dyDescent="0.3">
      <c r="A283" s="706"/>
      <c r="B283" s="706"/>
      <c r="C283" s="706"/>
      <c r="D283" s="706"/>
      <c r="E283" s="706"/>
      <c r="F283" s="706"/>
      <c r="G283" s="706"/>
      <c r="H283" s="707"/>
      <c r="I283" s="706"/>
      <c r="J283" s="706"/>
      <c r="K283" s="706"/>
      <c r="L283" s="706"/>
      <c r="M283" s="706"/>
      <c r="N283" s="706"/>
      <c r="O283" s="706"/>
      <c r="P283" s="706"/>
      <c r="Q283" s="706"/>
      <c r="R283" s="706"/>
      <c r="S283" s="706"/>
      <c r="T283" s="706"/>
      <c r="U283" s="706"/>
      <c r="V283" s="706"/>
      <c r="W283" s="706"/>
      <c r="X283" s="706"/>
      <c r="Y283" s="706"/>
      <c r="Z283" s="706"/>
    </row>
    <row r="284" spans="1:26" ht="15.6" x14ac:dyDescent="0.3">
      <c r="A284" s="706"/>
      <c r="B284" s="706"/>
      <c r="C284" s="706"/>
      <c r="D284" s="706"/>
      <c r="E284" s="706"/>
      <c r="F284" s="706"/>
      <c r="G284" s="706"/>
      <c r="H284" s="707"/>
      <c r="I284" s="706"/>
      <c r="J284" s="706"/>
      <c r="K284" s="706"/>
      <c r="L284" s="706"/>
      <c r="M284" s="706"/>
      <c r="N284" s="706"/>
      <c r="O284" s="706"/>
      <c r="P284" s="706"/>
      <c r="Q284" s="706"/>
      <c r="R284" s="706"/>
      <c r="S284" s="706"/>
      <c r="T284" s="706"/>
      <c r="U284" s="706"/>
      <c r="V284" s="706"/>
      <c r="W284" s="706"/>
      <c r="X284" s="706"/>
      <c r="Y284" s="706"/>
      <c r="Z284" s="706"/>
    </row>
    <row r="285" spans="1:26" ht="15.6" x14ac:dyDescent="0.3">
      <c r="A285" s="706"/>
      <c r="B285" s="706"/>
      <c r="C285" s="706"/>
      <c r="D285" s="706"/>
      <c r="E285" s="706"/>
      <c r="F285" s="706"/>
      <c r="G285" s="706"/>
      <c r="H285" s="707"/>
      <c r="I285" s="706"/>
      <c r="J285" s="706"/>
      <c r="K285" s="706"/>
      <c r="L285" s="706"/>
      <c r="M285" s="706"/>
      <c r="N285" s="706"/>
      <c r="O285" s="706"/>
      <c r="P285" s="706"/>
      <c r="Q285" s="706"/>
      <c r="R285" s="706"/>
      <c r="S285" s="706"/>
      <c r="T285" s="706"/>
      <c r="U285" s="706"/>
      <c r="V285" s="706"/>
      <c r="W285" s="706"/>
      <c r="X285" s="706"/>
      <c r="Y285" s="706"/>
      <c r="Z285" s="706"/>
    </row>
    <row r="286" spans="1:26" ht="15.6" x14ac:dyDescent="0.3">
      <c r="A286" s="706"/>
      <c r="B286" s="706"/>
      <c r="C286" s="706"/>
      <c r="D286" s="706"/>
      <c r="E286" s="706"/>
      <c r="F286" s="706"/>
      <c r="G286" s="706"/>
      <c r="H286" s="707"/>
      <c r="I286" s="706"/>
      <c r="J286" s="706"/>
      <c r="K286" s="706"/>
      <c r="L286" s="706"/>
      <c r="M286" s="706"/>
      <c r="N286" s="706"/>
      <c r="O286" s="706"/>
      <c r="P286" s="706"/>
      <c r="Q286" s="706"/>
      <c r="R286" s="706"/>
      <c r="S286" s="706"/>
      <c r="T286" s="706"/>
      <c r="U286" s="706"/>
      <c r="V286" s="706"/>
      <c r="W286" s="706"/>
      <c r="X286" s="706"/>
      <c r="Y286" s="706"/>
      <c r="Z286" s="706"/>
    </row>
    <row r="287" spans="1:26" ht="15.6" x14ac:dyDescent="0.3">
      <c r="A287" s="706"/>
      <c r="B287" s="706"/>
      <c r="C287" s="706"/>
      <c r="D287" s="706"/>
      <c r="E287" s="706"/>
      <c r="F287" s="706"/>
      <c r="G287" s="706"/>
      <c r="H287" s="707"/>
      <c r="I287" s="706"/>
      <c r="J287" s="706"/>
      <c r="K287" s="706"/>
      <c r="L287" s="706"/>
      <c r="M287" s="706"/>
      <c r="N287" s="706"/>
      <c r="O287" s="706"/>
      <c r="P287" s="706"/>
      <c r="Q287" s="706"/>
      <c r="R287" s="706"/>
      <c r="S287" s="706"/>
      <c r="T287" s="706"/>
      <c r="U287" s="706"/>
      <c r="V287" s="706"/>
      <c r="W287" s="706"/>
      <c r="X287" s="706"/>
      <c r="Y287" s="706"/>
      <c r="Z287" s="706"/>
    </row>
    <row r="288" spans="1:26" ht="15.6" x14ac:dyDescent="0.3">
      <c r="A288" s="706"/>
      <c r="B288" s="706"/>
      <c r="C288" s="706"/>
      <c r="D288" s="706"/>
      <c r="E288" s="706"/>
      <c r="F288" s="706"/>
      <c r="G288" s="706"/>
      <c r="H288" s="707"/>
      <c r="I288" s="706"/>
      <c r="J288" s="706"/>
      <c r="K288" s="706"/>
      <c r="L288" s="706"/>
      <c r="M288" s="706"/>
      <c r="N288" s="706"/>
      <c r="O288" s="706"/>
      <c r="P288" s="706"/>
      <c r="Q288" s="706"/>
      <c r="R288" s="706"/>
      <c r="S288" s="706"/>
      <c r="T288" s="706"/>
      <c r="U288" s="706"/>
      <c r="V288" s="706"/>
      <c r="W288" s="706"/>
      <c r="X288" s="706"/>
      <c r="Y288" s="706"/>
      <c r="Z288" s="706"/>
    </row>
    <row r="289" spans="1:26" ht="15.6" x14ac:dyDescent="0.3">
      <c r="A289" s="706"/>
      <c r="B289" s="706"/>
      <c r="C289" s="706"/>
      <c r="D289" s="706"/>
      <c r="E289" s="706"/>
      <c r="F289" s="706"/>
      <c r="G289" s="706"/>
      <c r="H289" s="707"/>
      <c r="I289" s="706"/>
      <c r="J289" s="706"/>
      <c r="K289" s="706"/>
      <c r="L289" s="706"/>
      <c r="M289" s="706"/>
      <c r="N289" s="706"/>
      <c r="O289" s="706"/>
      <c r="P289" s="706"/>
      <c r="Q289" s="706"/>
      <c r="R289" s="706"/>
      <c r="S289" s="706"/>
      <c r="T289" s="706"/>
      <c r="U289" s="706"/>
      <c r="V289" s="706"/>
      <c r="W289" s="706"/>
      <c r="X289" s="706"/>
      <c r="Y289" s="706"/>
      <c r="Z289" s="706"/>
    </row>
    <row r="290" spans="1:26" ht="15.6" x14ac:dyDescent="0.3">
      <c r="A290" s="706"/>
      <c r="B290" s="706"/>
      <c r="C290" s="706"/>
      <c r="D290" s="706"/>
      <c r="E290" s="706"/>
      <c r="F290" s="706"/>
      <c r="G290" s="706"/>
      <c r="H290" s="707"/>
      <c r="I290" s="706"/>
      <c r="J290" s="706"/>
      <c r="K290" s="706"/>
      <c r="L290" s="706"/>
      <c r="M290" s="706"/>
      <c r="N290" s="706"/>
      <c r="O290" s="706"/>
      <c r="P290" s="706"/>
      <c r="Q290" s="706"/>
      <c r="R290" s="706"/>
      <c r="S290" s="706"/>
      <c r="T290" s="706"/>
      <c r="U290" s="706"/>
      <c r="V290" s="706"/>
      <c r="W290" s="706"/>
      <c r="X290" s="706"/>
      <c r="Y290" s="706"/>
      <c r="Z290" s="706"/>
    </row>
    <row r="291" spans="1:26" ht="15.6" x14ac:dyDescent="0.3">
      <c r="A291" s="706"/>
      <c r="B291" s="706"/>
      <c r="C291" s="706"/>
      <c r="D291" s="706"/>
      <c r="E291" s="706"/>
      <c r="F291" s="706"/>
      <c r="G291" s="706"/>
      <c r="H291" s="707"/>
      <c r="I291" s="706"/>
      <c r="J291" s="706"/>
      <c r="K291" s="706"/>
      <c r="L291" s="706"/>
      <c r="M291" s="706"/>
      <c r="N291" s="706"/>
      <c r="O291" s="706"/>
      <c r="P291" s="706"/>
      <c r="Q291" s="706"/>
      <c r="R291" s="706"/>
      <c r="S291" s="706"/>
      <c r="T291" s="706"/>
      <c r="U291" s="706"/>
      <c r="V291" s="706"/>
      <c r="W291" s="706"/>
      <c r="X291" s="706"/>
      <c r="Y291" s="706"/>
      <c r="Z291" s="706"/>
    </row>
    <row r="292" spans="1:26" ht="15.6" x14ac:dyDescent="0.3">
      <c r="A292" s="706"/>
      <c r="B292" s="706"/>
      <c r="C292" s="706"/>
      <c r="D292" s="706"/>
      <c r="E292" s="706"/>
      <c r="F292" s="706"/>
      <c r="G292" s="706"/>
      <c r="H292" s="707"/>
      <c r="I292" s="706"/>
      <c r="J292" s="706"/>
      <c r="K292" s="706"/>
      <c r="L292" s="706"/>
      <c r="M292" s="706"/>
      <c r="N292" s="706"/>
      <c r="O292" s="706"/>
      <c r="P292" s="706"/>
      <c r="Q292" s="706"/>
      <c r="R292" s="706"/>
      <c r="S292" s="706"/>
      <c r="T292" s="706"/>
      <c r="U292" s="706"/>
      <c r="V292" s="706"/>
      <c r="W292" s="706"/>
      <c r="X292" s="706"/>
      <c r="Y292" s="706"/>
      <c r="Z292" s="706"/>
    </row>
    <row r="293" spans="1:26" ht="15.6" x14ac:dyDescent="0.3">
      <c r="A293" s="706"/>
      <c r="B293" s="706"/>
      <c r="C293" s="706"/>
      <c r="D293" s="706"/>
      <c r="E293" s="706"/>
      <c r="F293" s="706"/>
      <c r="G293" s="706"/>
      <c r="H293" s="707"/>
      <c r="I293" s="706"/>
      <c r="J293" s="706"/>
      <c r="K293" s="706"/>
      <c r="L293" s="706"/>
      <c r="M293" s="706"/>
      <c r="N293" s="706"/>
      <c r="O293" s="706"/>
      <c r="P293" s="706"/>
      <c r="Q293" s="706"/>
      <c r="R293" s="706"/>
      <c r="S293" s="706"/>
      <c r="T293" s="706"/>
      <c r="U293" s="706"/>
      <c r="V293" s="706"/>
      <c r="W293" s="706"/>
      <c r="X293" s="706"/>
      <c r="Y293" s="706"/>
      <c r="Z293" s="706"/>
    </row>
    <row r="294" spans="1:26" ht="15.6" x14ac:dyDescent="0.3">
      <c r="A294" s="706"/>
      <c r="B294" s="706"/>
      <c r="C294" s="706"/>
      <c r="D294" s="706"/>
      <c r="E294" s="706"/>
      <c r="F294" s="706"/>
      <c r="G294" s="706"/>
      <c r="H294" s="707"/>
      <c r="I294" s="706"/>
      <c r="J294" s="706"/>
      <c r="K294" s="706"/>
      <c r="L294" s="706"/>
      <c r="M294" s="706"/>
      <c r="N294" s="706"/>
      <c r="O294" s="706"/>
      <c r="P294" s="706"/>
      <c r="Q294" s="706"/>
      <c r="R294" s="706"/>
      <c r="S294" s="706"/>
      <c r="T294" s="706"/>
      <c r="U294" s="706"/>
      <c r="V294" s="706"/>
      <c r="W294" s="706"/>
      <c r="X294" s="706"/>
      <c r="Y294" s="706"/>
      <c r="Z294" s="706"/>
    </row>
    <row r="295" spans="1:26" ht="15.6" x14ac:dyDescent="0.3">
      <c r="A295" s="706"/>
      <c r="B295" s="706"/>
      <c r="C295" s="706"/>
      <c r="D295" s="706"/>
      <c r="E295" s="706"/>
      <c r="F295" s="706"/>
      <c r="G295" s="706"/>
      <c r="H295" s="707"/>
      <c r="I295" s="706"/>
      <c r="J295" s="706"/>
      <c r="K295" s="706"/>
      <c r="L295" s="706"/>
      <c r="M295" s="706"/>
      <c r="N295" s="706"/>
      <c r="O295" s="706"/>
      <c r="P295" s="706"/>
      <c r="Q295" s="706"/>
      <c r="R295" s="706"/>
      <c r="S295" s="706"/>
      <c r="T295" s="706"/>
      <c r="U295" s="706"/>
      <c r="V295" s="706"/>
      <c r="W295" s="706"/>
      <c r="X295" s="706"/>
      <c r="Y295" s="706"/>
      <c r="Z295" s="706"/>
    </row>
    <row r="296" spans="1:26" ht="15.6" x14ac:dyDescent="0.3">
      <c r="A296" s="706"/>
      <c r="B296" s="706"/>
      <c r="C296" s="706"/>
      <c r="D296" s="706"/>
      <c r="E296" s="706"/>
      <c r="F296" s="706"/>
      <c r="G296" s="706"/>
      <c r="H296" s="707"/>
      <c r="I296" s="706"/>
      <c r="J296" s="706"/>
      <c r="K296" s="706"/>
      <c r="L296" s="706"/>
      <c r="M296" s="706"/>
      <c r="N296" s="706"/>
      <c r="O296" s="706"/>
      <c r="P296" s="706"/>
      <c r="Q296" s="706"/>
      <c r="R296" s="706"/>
      <c r="S296" s="706"/>
      <c r="T296" s="706"/>
      <c r="U296" s="706"/>
      <c r="V296" s="706"/>
      <c r="W296" s="706"/>
      <c r="X296" s="706"/>
      <c r="Y296" s="706"/>
      <c r="Z296" s="706"/>
    </row>
    <row r="297" spans="1:26" ht="15.6" x14ac:dyDescent="0.3">
      <c r="A297" s="706"/>
      <c r="B297" s="706"/>
      <c r="C297" s="706"/>
      <c r="D297" s="706"/>
      <c r="E297" s="706"/>
      <c r="F297" s="706"/>
      <c r="G297" s="706"/>
      <c r="H297" s="707"/>
      <c r="I297" s="706"/>
      <c r="J297" s="706"/>
      <c r="K297" s="706"/>
      <c r="L297" s="706"/>
      <c r="M297" s="706"/>
      <c r="N297" s="706"/>
      <c r="O297" s="706"/>
      <c r="P297" s="706"/>
      <c r="Q297" s="706"/>
      <c r="R297" s="706"/>
      <c r="S297" s="706"/>
      <c r="T297" s="706"/>
      <c r="U297" s="706"/>
      <c r="V297" s="706"/>
      <c r="W297" s="706"/>
      <c r="X297" s="706"/>
      <c r="Y297" s="706"/>
      <c r="Z297" s="706"/>
    </row>
    <row r="298" spans="1:26" ht="15.6" x14ac:dyDescent="0.3">
      <c r="A298" s="706"/>
      <c r="B298" s="706"/>
      <c r="C298" s="706"/>
      <c r="D298" s="706"/>
      <c r="E298" s="706"/>
      <c r="F298" s="706"/>
      <c r="G298" s="706"/>
      <c r="H298" s="707"/>
      <c r="I298" s="706"/>
      <c r="J298" s="706"/>
      <c r="K298" s="706"/>
      <c r="L298" s="706"/>
      <c r="M298" s="706"/>
      <c r="N298" s="706"/>
      <c r="O298" s="706"/>
      <c r="P298" s="706"/>
      <c r="Q298" s="706"/>
      <c r="R298" s="706"/>
      <c r="S298" s="706"/>
      <c r="T298" s="706"/>
      <c r="U298" s="706"/>
      <c r="V298" s="706"/>
      <c r="W298" s="706"/>
      <c r="X298" s="706"/>
      <c r="Y298" s="706"/>
      <c r="Z298" s="706"/>
    </row>
    <row r="299" spans="1:26" ht="15.6" x14ac:dyDescent="0.3">
      <c r="A299" s="706"/>
      <c r="B299" s="706"/>
      <c r="C299" s="706"/>
      <c r="D299" s="706"/>
      <c r="E299" s="706"/>
      <c r="F299" s="706"/>
      <c r="G299" s="706"/>
      <c r="H299" s="707"/>
      <c r="I299" s="706"/>
      <c r="J299" s="706"/>
      <c r="K299" s="706"/>
      <c r="L299" s="706"/>
      <c r="M299" s="706"/>
      <c r="N299" s="706"/>
      <c r="O299" s="706"/>
      <c r="P299" s="706"/>
      <c r="Q299" s="706"/>
      <c r="R299" s="706"/>
      <c r="S299" s="706"/>
      <c r="T299" s="706"/>
      <c r="U299" s="706"/>
      <c r="V299" s="706"/>
      <c r="W299" s="706"/>
      <c r="X299" s="706"/>
      <c r="Y299" s="706"/>
      <c r="Z299" s="706"/>
    </row>
    <row r="300" spans="1:26" ht="15.6" x14ac:dyDescent="0.3">
      <c r="A300" s="706"/>
      <c r="B300" s="706"/>
      <c r="C300" s="706"/>
      <c r="D300" s="706"/>
      <c r="E300" s="706"/>
      <c r="F300" s="706"/>
      <c r="G300" s="706"/>
      <c r="H300" s="707"/>
      <c r="I300" s="706"/>
      <c r="J300" s="706"/>
      <c r="K300" s="706"/>
      <c r="L300" s="706"/>
      <c r="M300" s="706"/>
      <c r="N300" s="706"/>
      <c r="O300" s="706"/>
      <c r="P300" s="706"/>
      <c r="Q300" s="706"/>
      <c r="R300" s="706"/>
      <c r="S300" s="706"/>
      <c r="T300" s="706"/>
      <c r="U300" s="706"/>
      <c r="V300" s="706"/>
      <c r="W300" s="706"/>
      <c r="X300" s="706"/>
      <c r="Y300" s="706"/>
      <c r="Z300" s="706"/>
    </row>
    <row r="301" spans="1:26" ht="15.6" x14ac:dyDescent="0.3">
      <c r="A301" s="706"/>
      <c r="B301" s="706"/>
      <c r="C301" s="706"/>
      <c r="D301" s="706"/>
      <c r="E301" s="706"/>
      <c r="F301" s="706"/>
      <c r="G301" s="706"/>
      <c r="H301" s="707"/>
      <c r="I301" s="706"/>
      <c r="J301" s="706"/>
      <c r="K301" s="706"/>
      <c r="L301" s="706"/>
      <c r="M301" s="706"/>
      <c r="N301" s="706"/>
      <c r="O301" s="706"/>
      <c r="P301" s="706"/>
      <c r="Q301" s="706"/>
      <c r="R301" s="706"/>
      <c r="S301" s="706"/>
      <c r="T301" s="706"/>
      <c r="U301" s="706"/>
      <c r="V301" s="706"/>
      <c r="W301" s="706"/>
      <c r="X301" s="706"/>
      <c r="Y301" s="706"/>
      <c r="Z301" s="706"/>
    </row>
    <row r="302" spans="1:26" ht="15.6" x14ac:dyDescent="0.3">
      <c r="A302" s="706"/>
      <c r="B302" s="706"/>
      <c r="C302" s="706"/>
      <c r="D302" s="706"/>
      <c r="E302" s="706"/>
      <c r="F302" s="706"/>
      <c r="G302" s="706"/>
      <c r="H302" s="707"/>
      <c r="I302" s="706"/>
      <c r="J302" s="706"/>
      <c r="K302" s="706"/>
      <c r="L302" s="706"/>
      <c r="M302" s="706"/>
      <c r="N302" s="706"/>
      <c r="O302" s="706"/>
      <c r="P302" s="706"/>
      <c r="Q302" s="706"/>
      <c r="R302" s="706"/>
      <c r="S302" s="706"/>
      <c r="T302" s="706"/>
      <c r="U302" s="706"/>
      <c r="V302" s="706"/>
      <c r="W302" s="706"/>
      <c r="X302" s="706"/>
      <c r="Y302" s="706"/>
      <c r="Z302" s="706"/>
    </row>
    <row r="303" spans="1:26" ht="15.6" x14ac:dyDescent="0.3">
      <c r="A303" s="706"/>
      <c r="B303" s="706"/>
      <c r="C303" s="706"/>
      <c r="D303" s="706"/>
      <c r="E303" s="706"/>
      <c r="F303" s="706"/>
      <c r="G303" s="706"/>
      <c r="H303" s="707"/>
      <c r="I303" s="706"/>
      <c r="J303" s="706"/>
      <c r="K303" s="706"/>
      <c r="L303" s="706"/>
      <c r="M303" s="706"/>
      <c r="N303" s="706"/>
      <c r="O303" s="706"/>
      <c r="P303" s="706"/>
      <c r="Q303" s="706"/>
      <c r="R303" s="706"/>
      <c r="S303" s="706"/>
      <c r="T303" s="706"/>
      <c r="U303" s="706"/>
      <c r="V303" s="706"/>
      <c r="W303" s="706"/>
      <c r="X303" s="706"/>
      <c r="Y303" s="706"/>
      <c r="Z303" s="706"/>
    </row>
    <row r="304" spans="1:26" ht="15.6" x14ac:dyDescent="0.3">
      <c r="A304" s="706"/>
      <c r="B304" s="706"/>
      <c r="C304" s="706"/>
      <c r="D304" s="706"/>
      <c r="E304" s="706"/>
      <c r="F304" s="706"/>
      <c r="G304" s="706"/>
      <c r="H304" s="707"/>
      <c r="I304" s="706"/>
      <c r="J304" s="706"/>
      <c r="K304" s="706"/>
      <c r="L304" s="706"/>
      <c r="M304" s="706"/>
      <c r="N304" s="706"/>
      <c r="O304" s="706"/>
      <c r="P304" s="706"/>
      <c r="Q304" s="706"/>
      <c r="R304" s="706"/>
      <c r="S304" s="706"/>
      <c r="T304" s="706"/>
      <c r="U304" s="706"/>
      <c r="V304" s="706"/>
      <c r="W304" s="706"/>
      <c r="X304" s="706"/>
      <c r="Y304" s="706"/>
      <c r="Z304" s="706"/>
    </row>
    <row r="305" spans="1:26" ht="15.6" x14ac:dyDescent="0.3">
      <c r="A305" s="706"/>
      <c r="B305" s="706"/>
      <c r="C305" s="706"/>
      <c r="D305" s="706"/>
      <c r="E305" s="706"/>
      <c r="F305" s="706"/>
      <c r="G305" s="706"/>
      <c r="H305" s="707"/>
      <c r="I305" s="706"/>
      <c r="J305" s="706"/>
      <c r="K305" s="706"/>
      <c r="L305" s="706"/>
      <c r="M305" s="706"/>
      <c r="N305" s="706"/>
      <c r="O305" s="706"/>
      <c r="P305" s="706"/>
      <c r="Q305" s="706"/>
      <c r="R305" s="706"/>
      <c r="S305" s="706"/>
      <c r="T305" s="706"/>
      <c r="U305" s="706"/>
      <c r="V305" s="706"/>
      <c r="W305" s="706"/>
      <c r="X305" s="706"/>
      <c r="Y305" s="706"/>
      <c r="Z305" s="706"/>
    </row>
    <row r="306" spans="1:26" ht="15.6" x14ac:dyDescent="0.3">
      <c r="A306" s="706"/>
      <c r="B306" s="706"/>
      <c r="C306" s="706"/>
      <c r="D306" s="706"/>
      <c r="E306" s="706"/>
      <c r="F306" s="706"/>
      <c r="G306" s="706"/>
      <c r="H306" s="707"/>
      <c r="I306" s="706"/>
      <c r="J306" s="706"/>
      <c r="K306" s="706"/>
      <c r="L306" s="706"/>
      <c r="M306" s="706"/>
      <c r="N306" s="706"/>
      <c r="O306" s="706"/>
      <c r="P306" s="706"/>
      <c r="Q306" s="706"/>
      <c r="R306" s="706"/>
      <c r="S306" s="706"/>
      <c r="T306" s="706"/>
      <c r="U306" s="706"/>
      <c r="V306" s="706"/>
      <c r="W306" s="706"/>
      <c r="X306" s="706"/>
      <c r="Y306" s="706"/>
      <c r="Z306" s="706"/>
    </row>
    <row r="307" spans="1:26" ht="15.6" x14ac:dyDescent="0.3">
      <c r="A307" s="706"/>
      <c r="B307" s="706"/>
      <c r="C307" s="706"/>
      <c r="D307" s="706"/>
      <c r="E307" s="706"/>
      <c r="F307" s="706"/>
      <c r="G307" s="706"/>
      <c r="H307" s="707"/>
      <c r="I307" s="706"/>
      <c r="J307" s="706"/>
      <c r="K307" s="706"/>
      <c r="L307" s="706"/>
      <c r="M307" s="706"/>
      <c r="N307" s="706"/>
      <c r="O307" s="706"/>
      <c r="P307" s="706"/>
      <c r="Q307" s="706"/>
      <c r="R307" s="706"/>
      <c r="S307" s="706"/>
      <c r="T307" s="706"/>
      <c r="U307" s="706"/>
      <c r="V307" s="706"/>
      <c r="W307" s="706"/>
      <c r="X307" s="706"/>
      <c r="Y307" s="706"/>
      <c r="Z307" s="706"/>
    </row>
    <row r="308" spans="1:26" ht="15.6" x14ac:dyDescent="0.3">
      <c r="A308" s="706"/>
      <c r="B308" s="706"/>
      <c r="C308" s="706"/>
      <c r="D308" s="706"/>
      <c r="E308" s="706"/>
      <c r="F308" s="706"/>
      <c r="G308" s="706"/>
      <c r="H308" s="707"/>
      <c r="I308" s="706"/>
      <c r="J308" s="706"/>
      <c r="K308" s="706"/>
      <c r="L308" s="706"/>
      <c r="M308" s="706"/>
      <c r="N308" s="706"/>
      <c r="O308" s="706"/>
      <c r="P308" s="706"/>
      <c r="Q308" s="706"/>
      <c r="R308" s="706"/>
      <c r="S308" s="706"/>
      <c r="T308" s="706"/>
      <c r="U308" s="706"/>
      <c r="V308" s="706"/>
      <c r="W308" s="706"/>
      <c r="X308" s="706"/>
      <c r="Y308" s="706"/>
      <c r="Z308" s="706"/>
    </row>
    <row r="309" spans="1:26" ht="15.6" x14ac:dyDescent="0.3">
      <c r="A309" s="706"/>
      <c r="B309" s="706"/>
      <c r="C309" s="706"/>
      <c r="D309" s="706"/>
      <c r="E309" s="706"/>
      <c r="F309" s="706"/>
      <c r="G309" s="706"/>
      <c r="H309" s="707"/>
      <c r="I309" s="706"/>
      <c r="J309" s="706"/>
      <c r="K309" s="706"/>
      <c r="L309" s="706"/>
      <c r="M309" s="706"/>
      <c r="N309" s="706"/>
      <c r="O309" s="706"/>
      <c r="P309" s="706"/>
      <c r="Q309" s="706"/>
      <c r="R309" s="706"/>
      <c r="S309" s="706"/>
      <c r="T309" s="706"/>
      <c r="U309" s="706"/>
      <c r="V309" s="706"/>
      <c r="W309" s="706"/>
      <c r="X309" s="706"/>
      <c r="Y309" s="706"/>
      <c r="Z309" s="706"/>
    </row>
    <row r="310" spans="1:26" ht="15.6" x14ac:dyDescent="0.3">
      <c r="A310" s="706"/>
      <c r="B310" s="706"/>
      <c r="C310" s="706"/>
      <c r="D310" s="706"/>
      <c r="E310" s="706"/>
      <c r="F310" s="706"/>
      <c r="G310" s="706"/>
      <c r="H310" s="707"/>
      <c r="I310" s="706"/>
      <c r="J310" s="706"/>
      <c r="K310" s="706"/>
      <c r="L310" s="706"/>
      <c r="M310" s="706"/>
      <c r="N310" s="706"/>
      <c r="O310" s="706"/>
      <c r="P310" s="706"/>
      <c r="Q310" s="706"/>
      <c r="R310" s="706"/>
      <c r="S310" s="706"/>
      <c r="T310" s="706"/>
      <c r="U310" s="706"/>
      <c r="V310" s="706"/>
      <c r="W310" s="706"/>
      <c r="X310" s="706"/>
      <c r="Y310" s="706"/>
      <c r="Z310" s="706"/>
    </row>
    <row r="311" spans="1:26" ht="15.6" x14ac:dyDescent="0.3">
      <c r="A311" s="706"/>
      <c r="B311" s="706"/>
      <c r="C311" s="706"/>
      <c r="D311" s="706"/>
      <c r="E311" s="706"/>
      <c r="F311" s="706"/>
      <c r="G311" s="706"/>
      <c r="H311" s="707"/>
      <c r="I311" s="706"/>
      <c r="J311" s="706"/>
      <c r="K311" s="706"/>
      <c r="L311" s="706"/>
      <c r="M311" s="706"/>
      <c r="N311" s="706"/>
      <c r="O311" s="706"/>
      <c r="P311" s="706"/>
      <c r="Q311" s="706"/>
      <c r="R311" s="706"/>
      <c r="S311" s="706"/>
      <c r="T311" s="706"/>
      <c r="U311" s="706"/>
      <c r="V311" s="706"/>
      <c r="W311" s="706"/>
      <c r="X311" s="706"/>
      <c r="Y311" s="706"/>
      <c r="Z311" s="706"/>
    </row>
    <row r="312" spans="1:26" ht="15.6" x14ac:dyDescent="0.3">
      <c r="A312" s="706"/>
      <c r="B312" s="706"/>
      <c r="C312" s="706"/>
      <c r="D312" s="706"/>
      <c r="E312" s="706"/>
      <c r="F312" s="706"/>
      <c r="G312" s="706"/>
      <c r="H312" s="707"/>
      <c r="I312" s="706"/>
      <c r="J312" s="706"/>
      <c r="K312" s="706"/>
      <c r="L312" s="706"/>
      <c r="M312" s="706"/>
      <c r="N312" s="706"/>
      <c r="O312" s="706"/>
      <c r="P312" s="706"/>
      <c r="Q312" s="706"/>
      <c r="R312" s="706"/>
      <c r="S312" s="706"/>
      <c r="T312" s="706"/>
      <c r="U312" s="706"/>
      <c r="V312" s="706"/>
      <c r="W312" s="706"/>
      <c r="X312" s="706"/>
      <c r="Y312" s="706"/>
      <c r="Z312" s="706"/>
    </row>
    <row r="313" spans="1:26" ht="15.6" x14ac:dyDescent="0.3">
      <c r="A313" s="706"/>
      <c r="B313" s="706"/>
      <c r="C313" s="706"/>
      <c r="D313" s="706"/>
      <c r="E313" s="706"/>
      <c r="F313" s="706"/>
      <c r="G313" s="706"/>
      <c r="H313" s="707"/>
      <c r="I313" s="706"/>
      <c r="J313" s="706"/>
      <c r="K313" s="706"/>
      <c r="L313" s="706"/>
      <c r="M313" s="706"/>
      <c r="N313" s="706"/>
      <c r="O313" s="706"/>
      <c r="P313" s="706"/>
      <c r="Q313" s="706"/>
      <c r="R313" s="706"/>
      <c r="S313" s="706"/>
      <c r="T313" s="706"/>
      <c r="U313" s="706"/>
      <c r="V313" s="706"/>
      <c r="W313" s="706"/>
      <c r="X313" s="706"/>
      <c r="Y313" s="706"/>
      <c r="Z313" s="706"/>
    </row>
    <row r="314" spans="1:26" ht="15.6" x14ac:dyDescent="0.3">
      <c r="A314" s="706"/>
      <c r="B314" s="706"/>
      <c r="C314" s="706"/>
      <c r="D314" s="706"/>
      <c r="E314" s="706"/>
      <c r="F314" s="706"/>
      <c r="G314" s="706"/>
      <c r="H314" s="707"/>
      <c r="I314" s="706"/>
      <c r="J314" s="706"/>
      <c r="K314" s="706"/>
      <c r="L314" s="706"/>
      <c r="M314" s="706"/>
      <c r="N314" s="706"/>
      <c r="O314" s="706"/>
      <c r="P314" s="706"/>
      <c r="Q314" s="706"/>
      <c r="R314" s="706"/>
      <c r="S314" s="706"/>
      <c r="T314" s="706"/>
      <c r="U314" s="706"/>
      <c r="V314" s="706"/>
      <c r="W314" s="706"/>
      <c r="X314" s="706"/>
      <c r="Y314" s="706"/>
      <c r="Z314" s="706"/>
    </row>
    <row r="315" spans="1:26" ht="15.6" x14ac:dyDescent="0.3">
      <c r="A315" s="706"/>
      <c r="B315" s="706"/>
      <c r="C315" s="706"/>
      <c r="D315" s="706"/>
      <c r="E315" s="706"/>
      <c r="F315" s="706"/>
      <c r="G315" s="706"/>
      <c r="H315" s="707"/>
      <c r="I315" s="706"/>
      <c r="J315" s="706"/>
      <c r="K315" s="706"/>
      <c r="L315" s="706"/>
      <c r="M315" s="706"/>
      <c r="N315" s="706"/>
      <c r="O315" s="706"/>
      <c r="P315" s="706"/>
      <c r="Q315" s="706"/>
      <c r="R315" s="706"/>
      <c r="S315" s="706"/>
      <c r="T315" s="706"/>
      <c r="U315" s="706"/>
      <c r="V315" s="706"/>
      <c r="W315" s="706"/>
      <c r="X315" s="706"/>
      <c r="Y315" s="706"/>
      <c r="Z315" s="706"/>
    </row>
    <row r="316" spans="1:26" ht="15.6" x14ac:dyDescent="0.3">
      <c r="A316" s="706"/>
      <c r="B316" s="706"/>
      <c r="C316" s="706"/>
      <c r="D316" s="706"/>
      <c r="E316" s="706"/>
      <c r="F316" s="706"/>
      <c r="G316" s="706"/>
      <c r="H316" s="707"/>
      <c r="I316" s="706"/>
      <c r="J316" s="706"/>
      <c r="K316" s="706"/>
      <c r="L316" s="706"/>
      <c r="M316" s="706"/>
      <c r="N316" s="706"/>
      <c r="O316" s="706"/>
      <c r="P316" s="706"/>
      <c r="Q316" s="706"/>
      <c r="R316" s="706"/>
      <c r="S316" s="706"/>
      <c r="T316" s="706"/>
      <c r="U316" s="706"/>
      <c r="V316" s="706"/>
      <c r="W316" s="706"/>
      <c r="X316" s="706"/>
      <c r="Y316" s="706"/>
      <c r="Z316" s="706"/>
    </row>
    <row r="317" spans="1:26" ht="15.6" x14ac:dyDescent="0.3">
      <c r="A317" s="706"/>
      <c r="B317" s="706"/>
      <c r="C317" s="706"/>
      <c r="D317" s="706"/>
      <c r="E317" s="706"/>
      <c r="F317" s="706"/>
      <c r="G317" s="706"/>
      <c r="H317" s="707"/>
      <c r="I317" s="706"/>
      <c r="J317" s="706"/>
      <c r="K317" s="706"/>
      <c r="L317" s="706"/>
      <c r="M317" s="706"/>
      <c r="N317" s="706"/>
      <c r="O317" s="706"/>
      <c r="P317" s="706"/>
      <c r="Q317" s="706"/>
      <c r="R317" s="706"/>
      <c r="S317" s="706"/>
      <c r="T317" s="706"/>
      <c r="U317" s="706"/>
      <c r="V317" s="706"/>
      <c r="W317" s="706"/>
      <c r="X317" s="706"/>
      <c r="Y317" s="706"/>
      <c r="Z317" s="706"/>
    </row>
    <row r="318" spans="1:26" ht="15.6" x14ac:dyDescent="0.3">
      <c r="A318" s="706"/>
      <c r="B318" s="706"/>
      <c r="C318" s="706"/>
      <c r="D318" s="706"/>
      <c r="E318" s="706"/>
      <c r="F318" s="706"/>
      <c r="G318" s="706"/>
      <c r="H318" s="707"/>
      <c r="I318" s="706"/>
      <c r="J318" s="706"/>
      <c r="K318" s="706"/>
      <c r="L318" s="706"/>
      <c r="M318" s="706"/>
      <c r="N318" s="706"/>
      <c r="O318" s="706"/>
      <c r="P318" s="706"/>
      <c r="Q318" s="706"/>
      <c r="R318" s="706"/>
      <c r="S318" s="706"/>
      <c r="T318" s="706"/>
      <c r="U318" s="706"/>
      <c r="V318" s="706"/>
      <c r="W318" s="706"/>
      <c r="X318" s="706"/>
      <c r="Y318" s="706"/>
      <c r="Z318" s="706"/>
    </row>
    <row r="319" spans="1:26" ht="15.6" x14ac:dyDescent="0.3">
      <c r="A319" s="706"/>
      <c r="B319" s="706"/>
      <c r="C319" s="706"/>
      <c r="D319" s="706"/>
      <c r="E319" s="706"/>
      <c r="F319" s="706"/>
      <c r="G319" s="706"/>
      <c r="H319" s="707"/>
      <c r="I319" s="706"/>
      <c r="J319" s="706"/>
      <c r="K319" s="706"/>
      <c r="L319" s="706"/>
      <c r="M319" s="706"/>
      <c r="N319" s="706"/>
      <c r="O319" s="706"/>
      <c r="P319" s="706"/>
      <c r="Q319" s="706"/>
      <c r="R319" s="706"/>
      <c r="S319" s="706"/>
      <c r="T319" s="706"/>
      <c r="U319" s="706"/>
      <c r="V319" s="706"/>
      <c r="W319" s="706"/>
      <c r="X319" s="706"/>
      <c r="Y319" s="706"/>
      <c r="Z319" s="706"/>
    </row>
    <row r="320" spans="1:26" ht="15.6" x14ac:dyDescent="0.3">
      <c r="A320" s="706"/>
      <c r="B320" s="706"/>
      <c r="C320" s="706"/>
      <c r="D320" s="706"/>
      <c r="E320" s="706"/>
      <c r="F320" s="706"/>
      <c r="G320" s="706"/>
      <c r="H320" s="707"/>
      <c r="I320" s="706"/>
      <c r="J320" s="706"/>
      <c r="K320" s="706"/>
      <c r="L320" s="706"/>
      <c r="M320" s="706"/>
      <c r="N320" s="706"/>
      <c r="O320" s="706"/>
      <c r="P320" s="706"/>
      <c r="Q320" s="706"/>
      <c r="R320" s="706"/>
      <c r="S320" s="706"/>
      <c r="T320" s="706"/>
      <c r="U320" s="706"/>
      <c r="V320" s="706"/>
      <c r="W320" s="706"/>
      <c r="X320" s="706"/>
      <c r="Y320" s="706"/>
      <c r="Z320" s="706"/>
    </row>
    <row r="321" spans="1:26" ht="15.6" x14ac:dyDescent="0.3">
      <c r="A321" s="706"/>
      <c r="B321" s="706"/>
      <c r="C321" s="706"/>
      <c r="D321" s="706"/>
      <c r="E321" s="706"/>
      <c r="F321" s="706"/>
      <c r="G321" s="706"/>
      <c r="H321" s="707"/>
      <c r="I321" s="706"/>
      <c r="J321" s="706"/>
      <c r="K321" s="706"/>
      <c r="L321" s="706"/>
      <c r="M321" s="706"/>
      <c r="N321" s="706"/>
      <c r="O321" s="706"/>
      <c r="P321" s="706"/>
      <c r="Q321" s="706"/>
      <c r="R321" s="706"/>
      <c r="S321" s="706"/>
      <c r="T321" s="706"/>
      <c r="U321" s="706"/>
      <c r="V321" s="706"/>
      <c r="W321" s="706"/>
      <c r="X321" s="706"/>
      <c r="Y321" s="706"/>
      <c r="Z321" s="706"/>
    </row>
    <row r="322" spans="1:26" ht="15.6" x14ac:dyDescent="0.3">
      <c r="A322" s="706"/>
      <c r="B322" s="706"/>
      <c r="C322" s="706"/>
      <c r="D322" s="706"/>
      <c r="E322" s="706"/>
      <c r="F322" s="706"/>
      <c r="G322" s="706"/>
      <c r="H322" s="707"/>
      <c r="I322" s="706"/>
      <c r="J322" s="706"/>
      <c r="K322" s="706"/>
      <c r="L322" s="706"/>
      <c r="M322" s="706"/>
      <c r="N322" s="706"/>
      <c r="O322" s="706"/>
      <c r="P322" s="706"/>
      <c r="Q322" s="706"/>
      <c r="R322" s="706"/>
      <c r="S322" s="706"/>
      <c r="T322" s="706"/>
      <c r="U322" s="706"/>
      <c r="V322" s="706"/>
      <c r="W322" s="706"/>
      <c r="X322" s="706"/>
      <c r="Y322" s="706"/>
      <c r="Z322" s="706"/>
    </row>
    <row r="323" spans="1:26" ht="15.6" x14ac:dyDescent="0.3">
      <c r="A323" s="706"/>
      <c r="B323" s="706"/>
      <c r="C323" s="706"/>
      <c r="D323" s="706"/>
      <c r="E323" s="706"/>
      <c r="F323" s="706"/>
      <c r="G323" s="706"/>
      <c r="H323" s="707"/>
      <c r="I323" s="706"/>
      <c r="J323" s="706"/>
      <c r="K323" s="706"/>
      <c r="L323" s="706"/>
      <c r="M323" s="706"/>
      <c r="N323" s="706"/>
      <c r="O323" s="706"/>
      <c r="P323" s="706"/>
      <c r="Q323" s="706"/>
      <c r="R323" s="706"/>
      <c r="S323" s="706"/>
      <c r="T323" s="706"/>
      <c r="U323" s="706"/>
      <c r="V323" s="706"/>
      <c r="W323" s="706"/>
      <c r="X323" s="706"/>
      <c r="Y323" s="706"/>
      <c r="Z323" s="706"/>
    </row>
    <row r="324" spans="1:26" ht="15.6" x14ac:dyDescent="0.3">
      <c r="A324" s="706"/>
      <c r="B324" s="706"/>
      <c r="C324" s="706"/>
      <c r="D324" s="706"/>
      <c r="E324" s="706"/>
      <c r="F324" s="706"/>
      <c r="G324" s="706"/>
      <c r="H324" s="707"/>
      <c r="I324" s="706"/>
      <c r="J324" s="706"/>
      <c r="K324" s="706"/>
      <c r="L324" s="706"/>
      <c r="M324" s="706"/>
      <c r="N324" s="706"/>
      <c r="O324" s="706"/>
      <c r="P324" s="706"/>
      <c r="Q324" s="706"/>
      <c r="R324" s="706"/>
      <c r="S324" s="706"/>
      <c r="T324" s="706"/>
      <c r="U324" s="706"/>
      <c r="V324" s="706"/>
      <c r="W324" s="706"/>
      <c r="X324" s="706"/>
      <c r="Y324" s="706"/>
      <c r="Z324" s="706"/>
    </row>
    <row r="325" spans="1:26" ht="15.6" x14ac:dyDescent="0.3">
      <c r="A325" s="706"/>
      <c r="B325" s="706"/>
      <c r="C325" s="706"/>
      <c r="D325" s="706"/>
      <c r="E325" s="706"/>
      <c r="F325" s="706"/>
      <c r="G325" s="706"/>
      <c r="H325" s="707"/>
      <c r="I325" s="706"/>
      <c r="J325" s="706"/>
      <c r="K325" s="706"/>
      <c r="L325" s="706"/>
      <c r="M325" s="706"/>
      <c r="N325" s="706"/>
      <c r="O325" s="706"/>
      <c r="P325" s="706"/>
      <c r="Q325" s="706"/>
      <c r="R325" s="706"/>
      <c r="S325" s="706"/>
      <c r="T325" s="706"/>
      <c r="U325" s="706"/>
      <c r="V325" s="706"/>
      <c r="W325" s="706"/>
      <c r="X325" s="706"/>
      <c r="Y325" s="706"/>
      <c r="Z325" s="706"/>
    </row>
    <row r="326" spans="1:26" ht="15.6" x14ac:dyDescent="0.3">
      <c r="A326" s="706"/>
      <c r="B326" s="706"/>
      <c r="C326" s="706"/>
      <c r="D326" s="706"/>
      <c r="E326" s="706"/>
      <c r="F326" s="706"/>
      <c r="G326" s="706"/>
      <c r="H326" s="707"/>
      <c r="I326" s="706"/>
      <c r="J326" s="706"/>
      <c r="K326" s="706"/>
      <c r="L326" s="706"/>
      <c r="M326" s="706"/>
      <c r="N326" s="706"/>
      <c r="O326" s="706"/>
      <c r="P326" s="706"/>
      <c r="Q326" s="706"/>
      <c r="R326" s="706"/>
      <c r="S326" s="706"/>
      <c r="T326" s="706"/>
      <c r="U326" s="706"/>
      <c r="V326" s="706"/>
      <c r="W326" s="706"/>
      <c r="X326" s="706"/>
      <c r="Y326" s="706"/>
      <c r="Z326" s="706"/>
    </row>
    <row r="327" spans="1:26" ht="15.6" x14ac:dyDescent="0.3">
      <c r="A327" s="706"/>
      <c r="B327" s="706"/>
      <c r="C327" s="706"/>
      <c r="D327" s="706"/>
      <c r="E327" s="706"/>
      <c r="F327" s="706"/>
      <c r="G327" s="706"/>
      <c r="H327" s="707"/>
      <c r="I327" s="706"/>
      <c r="J327" s="706"/>
      <c r="K327" s="706"/>
      <c r="L327" s="706"/>
      <c r="M327" s="706"/>
      <c r="N327" s="706"/>
      <c r="O327" s="706"/>
      <c r="P327" s="706"/>
      <c r="Q327" s="706"/>
      <c r="R327" s="706"/>
      <c r="S327" s="706"/>
      <c r="T327" s="706"/>
      <c r="U327" s="706"/>
      <c r="V327" s="706"/>
      <c r="W327" s="706"/>
      <c r="X327" s="706"/>
      <c r="Y327" s="706"/>
      <c r="Z327" s="706"/>
    </row>
    <row r="328" spans="1:26" ht="15.6" x14ac:dyDescent="0.3">
      <c r="A328" s="706"/>
      <c r="B328" s="706"/>
      <c r="C328" s="706"/>
      <c r="D328" s="706"/>
      <c r="E328" s="706"/>
      <c r="F328" s="706"/>
      <c r="G328" s="706"/>
      <c r="H328" s="707"/>
      <c r="I328" s="706"/>
      <c r="J328" s="706"/>
      <c r="K328" s="706"/>
      <c r="L328" s="706"/>
      <c r="M328" s="706"/>
      <c r="N328" s="706"/>
      <c r="O328" s="706"/>
      <c r="P328" s="706"/>
      <c r="Q328" s="706"/>
      <c r="R328" s="706"/>
      <c r="S328" s="706"/>
      <c r="T328" s="706"/>
      <c r="U328" s="706"/>
      <c r="V328" s="706"/>
      <c r="W328" s="706"/>
      <c r="X328" s="706"/>
      <c r="Y328" s="706"/>
      <c r="Z328" s="706"/>
    </row>
    <row r="329" spans="1:26" ht="15.6" x14ac:dyDescent="0.3">
      <c r="A329" s="706"/>
      <c r="B329" s="706"/>
      <c r="C329" s="706"/>
      <c r="D329" s="706"/>
      <c r="E329" s="706"/>
      <c r="F329" s="706"/>
      <c r="G329" s="706"/>
      <c r="H329" s="707"/>
      <c r="I329" s="706"/>
      <c r="J329" s="706"/>
      <c r="K329" s="706"/>
      <c r="L329" s="706"/>
      <c r="M329" s="706"/>
      <c r="N329" s="706"/>
      <c r="O329" s="706"/>
      <c r="P329" s="706"/>
      <c r="Q329" s="706"/>
      <c r="R329" s="706"/>
      <c r="S329" s="706"/>
      <c r="T329" s="706"/>
      <c r="U329" s="706"/>
      <c r="V329" s="706"/>
      <c r="W329" s="706"/>
      <c r="X329" s="706"/>
      <c r="Y329" s="706"/>
      <c r="Z329" s="706"/>
    </row>
    <row r="330" spans="1:26" ht="15.6" x14ac:dyDescent="0.3">
      <c r="A330" s="706"/>
      <c r="B330" s="706"/>
      <c r="C330" s="706"/>
      <c r="D330" s="706"/>
      <c r="E330" s="706"/>
      <c r="F330" s="706"/>
      <c r="G330" s="706"/>
      <c r="H330" s="707"/>
      <c r="I330" s="706"/>
      <c r="J330" s="706"/>
      <c r="K330" s="706"/>
      <c r="L330" s="706"/>
      <c r="M330" s="706"/>
      <c r="N330" s="706"/>
      <c r="O330" s="706"/>
      <c r="P330" s="706"/>
      <c r="Q330" s="706"/>
      <c r="R330" s="706"/>
      <c r="S330" s="706"/>
      <c r="T330" s="706"/>
      <c r="U330" s="706"/>
      <c r="V330" s="706"/>
      <c r="W330" s="706"/>
      <c r="X330" s="706"/>
      <c r="Y330" s="706"/>
      <c r="Z330" s="706"/>
    </row>
    <row r="331" spans="1:26" ht="15.6" x14ac:dyDescent="0.3">
      <c r="A331" s="706"/>
      <c r="B331" s="706"/>
      <c r="C331" s="706"/>
      <c r="D331" s="706"/>
      <c r="E331" s="706"/>
      <c r="F331" s="706"/>
      <c r="G331" s="706"/>
      <c r="H331" s="707"/>
      <c r="I331" s="706"/>
      <c r="J331" s="706"/>
      <c r="K331" s="706"/>
      <c r="L331" s="706"/>
      <c r="M331" s="706"/>
      <c r="N331" s="706"/>
      <c r="O331" s="706"/>
      <c r="P331" s="706"/>
      <c r="Q331" s="706"/>
      <c r="R331" s="706"/>
      <c r="S331" s="706"/>
      <c r="T331" s="706"/>
      <c r="U331" s="706"/>
      <c r="V331" s="706"/>
      <c r="W331" s="706"/>
      <c r="X331" s="706"/>
      <c r="Y331" s="706"/>
      <c r="Z331" s="706"/>
    </row>
    <row r="332" spans="1:26" ht="15.6" x14ac:dyDescent="0.3">
      <c r="A332" s="706"/>
      <c r="B332" s="706"/>
      <c r="C332" s="706"/>
      <c r="D332" s="706"/>
      <c r="E332" s="706"/>
      <c r="F332" s="706"/>
      <c r="G332" s="706"/>
      <c r="H332" s="707"/>
      <c r="I332" s="706"/>
      <c r="J332" s="706"/>
      <c r="K332" s="706"/>
      <c r="L332" s="706"/>
      <c r="M332" s="706"/>
      <c r="N332" s="706"/>
      <c r="O332" s="706"/>
      <c r="P332" s="706"/>
      <c r="Q332" s="706"/>
      <c r="R332" s="706"/>
      <c r="S332" s="706"/>
      <c r="T332" s="706"/>
      <c r="U332" s="706"/>
      <c r="V332" s="706"/>
      <c r="W332" s="706"/>
      <c r="X332" s="706"/>
      <c r="Y332" s="706"/>
      <c r="Z332" s="706"/>
    </row>
    <row r="333" spans="1:26" ht="15.6" x14ac:dyDescent="0.3">
      <c r="A333" s="706"/>
      <c r="B333" s="706"/>
      <c r="C333" s="706"/>
      <c r="D333" s="706"/>
      <c r="E333" s="706"/>
      <c r="F333" s="706"/>
      <c r="G333" s="706"/>
      <c r="H333" s="707"/>
      <c r="I333" s="706"/>
      <c r="J333" s="706"/>
      <c r="K333" s="706"/>
      <c r="L333" s="706"/>
      <c r="M333" s="706"/>
      <c r="N333" s="706"/>
      <c r="O333" s="706"/>
      <c r="P333" s="706"/>
      <c r="Q333" s="706"/>
      <c r="R333" s="706"/>
      <c r="S333" s="706"/>
      <c r="T333" s="706"/>
      <c r="U333" s="706"/>
      <c r="V333" s="706"/>
      <c r="W333" s="706"/>
      <c r="X333" s="706"/>
      <c r="Y333" s="706"/>
      <c r="Z333" s="706"/>
    </row>
    <row r="334" spans="1:26" ht="15.6" x14ac:dyDescent="0.3">
      <c r="A334" s="706"/>
      <c r="B334" s="706"/>
      <c r="C334" s="706"/>
      <c r="D334" s="706"/>
      <c r="E334" s="706"/>
      <c r="F334" s="706"/>
      <c r="G334" s="706"/>
      <c r="H334" s="707"/>
      <c r="I334" s="706"/>
      <c r="J334" s="706"/>
      <c r="K334" s="706"/>
      <c r="L334" s="706"/>
      <c r="M334" s="706"/>
      <c r="N334" s="706"/>
      <c r="O334" s="706"/>
      <c r="P334" s="706"/>
      <c r="Q334" s="706"/>
      <c r="R334" s="706"/>
      <c r="S334" s="706"/>
      <c r="T334" s="706"/>
      <c r="U334" s="706"/>
      <c r="V334" s="706"/>
      <c r="W334" s="706"/>
      <c r="X334" s="706"/>
      <c r="Y334" s="706"/>
      <c r="Z334" s="706"/>
    </row>
    <row r="335" spans="1:26" ht="15.6" x14ac:dyDescent="0.3">
      <c r="A335" s="706"/>
      <c r="B335" s="706"/>
      <c r="C335" s="706"/>
      <c r="D335" s="706"/>
      <c r="E335" s="706"/>
      <c r="F335" s="706"/>
      <c r="G335" s="706"/>
      <c r="H335" s="707"/>
      <c r="I335" s="706"/>
      <c r="J335" s="706"/>
      <c r="K335" s="706"/>
      <c r="L335" s="706"/>
      <c r="M335" s="706"/>
      <c r="N335" s="706"/>
      <c r="O335" s="706"/>
      <c r="P335" s="706"/>
      <c r="Q335" s="706"/>
      <c r="R335" s="706"/>
      <c r="S335" s="706"/>
      <c r="T335" s="706"/>
      <c r="U335" s="706"/>
      <c r="V335" s="706"/>
      <c r="W335" s="706"/>
      <c r="X335" s="706"/>
      <c r="Y335" s="706"/>
      <c r="Z335" s="706"/>
    </row>
    <row r="336" spans="1:26" ht="15.6" x14ac:dyDescent="0.3">
      <c r="A336" s="706"/>
      <c r="B336" s="706"/>
      <c r="C336" s="706"/>
      <c r="D336" s="706"/>
      <c r="E336" s="706"/>
      <c r="F336" s="706"/>
      <c r="G336" s="706"/>
      <c r="H336" s="707"/>
      <c r="I336" s="706"/>
      <c r="J336" s="706"/>
      <c r="K336" s="706"/>
      <c r="L336" s="706"/>
      <c r="M336" s="706"/>
      <c r="N336" s="706"/>
      <c r="O336" s="706"/>
      <c r="P336" s="706"/>
      <c r="Q336" s="706"/>
      <c r="R336" s="706"/>
      <c r="S336" s="706"/>
      <c r="T336" s="706"/>
      <c r="U336" s="706"/>
      <c r="V336" s="706"/>
      <c r="W336" s="706"/>
      <c r="X336" s="706"/>
      <c r="Y336" s="706"/>
      <c r="Z336" s="706"/>
    </row>
    <row r="337" spans="1:26" ht="15.6" x14ac:dyDescent="0.3">
      <c r="A337" s="706"/>
      <c r="B337" s="706"/>
      <c r="C337" s="706"/>
      <c r="D337" s="706"/>
      <c r="E337" s="706"/>
      <c r="F337" s="706"/>
      <c r="G337" s="706"/>
      <c r="H337" s="707"/>
      <c r="I337" s="706"/>
      <c r="J337" s="706"/>
      <c r="K337" s="706"/>
      <c r="L337" s="706"/>
      <c r="M337" s="706"/>
      <c r="N337" s="706"/>
      <c r="O337" s="706"/>
      <c r="P337" s="706"/>
      <c r="Q337" s="706"/>
      <c r="R337" s="706"/>
      <c r="S337" s="706"/>
      <c r="T337" s="706"/>
      <c r="U337" s="706"/>
      <c r="V337" s="706"/>
      <c r="W337" s="706"/>
      <c r="X337" s="706"/>
      <c r="Y337" s="706"/>
      <c r="Z337" s="706"/>
    </row>
    <row r="338" spans="1:26" ht="15.6" x14ac:dyDescent="0.3">
      <c r="A338" s="706"/>
      <c r="B338" s="706"/>
      <c r="C338" s="706"/>
      <c r="D338" s="706"/>
      <c r="E338" s="706"/>
      <c r="F338" s="706"/>
      <c r="G338" s="706"/>
      <c r="H338" s="707"/>
      <c r="I338" s="706"/>
      <c r="J338" s="706"/>
      <c r="K338" s="706"/>
      <c r="L338" s="706"/>
      <c r="M338" s="706"/>
      <c r="N338" s="706"/>
      <c r="O338" s="706"/>
      <c r="P338" s="706"/>
      <c r="Q338" s="706"/>
      <c r="R338" s="706"/>
      <c r="S338" s="706"/>
      <c r="T338" s="706"/>
      <c r="U338" s="706"/>
      <c r="V338" s="706"/>
      <c r="W338" s="706"/>
      <c r="X338" s="706"/>
      <c r="Y338" s="706"/>
      <c r="Z338" s="706"/>
    </row>
    <row r="339" spans="1:26" ht="15.6" x14ac:dyDescent="0.3">
      <c r="A339" s="706"/>
      <c r="B339" s="706"/>
      <c r="C339" s="706"/>
      <c r="D339" s="706"/>
      <c r="E339" s="706"/>
      <c r="F339" s="706"/>
      <c r="G339" s="706"/>
      <c r="H339" s="707"/>
      <c r="I339" s="706"/>
      <c r="J339" s="706"/>
      <c r="K339" s="706"/>
      <c r="L339" s="706"/>
      <c r="M339" s="706"/>
      <c r="N339" s="706"/>
      <c r="O339" s="706"/>
      <c r="P339" s="706"/>
      <c r="Q339" s="706"/>
      <c r="R339" s="706"/>
      <c r="S339" s="706"/>
      <c r="T339" s="706"/>
      <c r="U339" s="706"/>
      <c r="V339" s="706"/>
      <c r="W339" s="706"/>
      <c r="X339" s="706"/>
      <c r="Y339" s="706"/>
      <c r="Z339" s="706"/>
    </row>
    <row r="340" spans="1:26" ht="15.6" x14ac:dyDescent="0.3">
      <c r="A340" s="706"/>
      <c r="B340" s="706"/>
      <c r="C340" s="706"/>
      <c r="D340" s="706"/>
      <c r="E340" s="706"/>
      <c r="F340" s="706"/>
      <c r="G340" s="706"/>
      <c r="H340" s="707"/>
      <c r="I340" s="706"/>
      <c r="J340" s="706"/>
      <c r="K340" s="706"/>
      <c r="L340" s="706"/>
      <c r="M340" s="706"/>
      <c r="N340" s="706"/>
      <c r="O340" s="706"/>
      <c r="P340" s="706"/>
      <c r="Q340" s="706"/>
      <c r="R340" s="706"/>
      <c r="S340" s="706"/>
      <c r="T340" s="706"/>
      <c r="U340" s="706"/>
      <c r="V340" s="706"/>
      <c r="W340" s="706"/>
      <c r="X340" s="706"/>
      <c r="Y340" s="706"/>
      <c r="Z340" s="706"/>
    </row>
    <row r="341" spans="1:26" ht="15.6" x14ac:dyDescent="0.3">
      <c r="A341" s="706"/>
      <c r="B341" s="706"/>
      <c r="C341" s="706"/>
      <c r="D341" s="706"/>
      <c r="E341" s="706"/>
      <c r="F341" s="706"/>
      <c r="G341" s="706"/>
      <c r="H341" s="707"/>
      <c r="I341" s="706"/>
      <c r="J341" s="706"/>
      <c r="K341" s="706"/>
      <c r="L341" s="706"/>
      <c r="M341" s="706"/>
      <c r="N341" s="706"/>
      <c r="O341" s="706"/>
      <c r="P341" s="706"/>
      <c r="Q341" s="706"/>
      <c r="R341" s="706"/>
      <c r="S341" s="706"/>
      <c r="T341" s="706"/>
      <c r="U341" s="706"/>
      <c r="V341" s="706"/>
      <c r="W341" s="706"/>
      <c r="X341" s="706"/>
      <c r="Y341" s="706"/>
      <c r="Z341" s="706"/>
    </row>
    <row r="342" spans="1:26" ht="15.6" x14ac:dyDescent="0.3">
      <c r="A342" s="706"/>
      <c r="B342" s="706"/>
      <c r="C342" s="706"/>
      <c r="D342" s="706"/>
      <c r="E342" s="706"/>
      <c r="F342" s="706"/>
      <c r="G342" s="706"/>
      <c r="H342" s="707"/>
      <c r="I342" s="706"/>
      <c r="J342" s="706"/>
      <c r="K342" s="706"/>
      <c r="L342" s="706"/>
      <c r="M342" s="706"/>
      <c r="N342" s="706"/>
      <c r="O342" s="706"/>
      <c r="P342" s="706"/>
      <c r="Q342" s="706"/>
      <c r="R342" s="706"/>
      <c r="S342" s="706"/>
      <c r="T342" s="706"/>
      <c r="U342" s="706"/>
      <c r="V342" s="706"/>
      <c r="W342" s="706"/>
      <c r="X342" s="706"/>
      <c r="Y342" s="706"/>
      <c r="Z342" s="706"/>
    </row>
    <row r="343" spans="1:26" ht="15.6" x14ac:dyDescent="0.3">
      <c r="A343" s="706"/>
      <c r="B343" s="706"/>
      <c r="C343" s="706"/>
      <c r="D343" s="706"/>
      <c r="E343" s="706"/>
      <c r="F343" s="706"/>
      <c r="G343" s="706"/>
      <c r="H343" s="707"/>
      <c r="I343" s="706"/>
      <c r="J343" s="706"/>
      <c r="K343" s="706"/>
      <c r="L343" s="706"/>
      <c r="M343" s="706"/>
      <c r="N343" s="706"/>
      <c r="O343" s="706"/>
      <c r="P343" s="706"/>
      <c r="Q343" s="706"/>
      <c r="R343" s="706"/>
      <c r="S343" s="706"/>
      <c r="T343" s="706"/>
      <c r="U343" s="706"/>
      <c r="V343" s="706"/>
      <c r="W343" s="706"/>
      <c r="X343" s="706"/>
      <c r="Y343" s="706"/>
      <c r="Z343" s="706"/>
    </row>
    <row r="344" spans="1:26" ht="15.6" x14ac:dyDescent="0.3">
      <c r="A344" s="706"/>
      <c r="B344" s="706"/>
      <c r="C344" s="706"/>
      <c r="D344" s="706"/>
      <c r="E344" s="706"/>
      <c r="F344" s="706"/>
      <c r="G344" s="706"/>
      <c r="H344" s="707"/>
      <c r="I344" s="706"/>
      <c r="J344" s="706"/>
      <c r="K344" s="706"/>
      <c r="L344" s="706"/>
      <c r="M344" s="706"/>
      <c r="N344" s="706"/>
      <c r="O344" s="706"/>
      <c r="P344" s="706"/>
      <c r="Q344" s="706"/>
      <c r="R344" s="706"/>
      <c r="S344" s="706"/>
      <c r="T344" s="706"/>
      <c r="U344" s="706"/>
      <c r="V344" s="706"/>
      <c r="W344" s="706"/>
      <c r="X344" s="706"/>
      <c r="Y344" s="706"/>
      <c r="Z344" s="706"/>
    </row>
    <row r="345" spans="1:26" ht="15.6" x14ac:dyDescent="0.3">
      <c r="A345" s="706"/>
      <c r="B345" s="706"/>
      <c r="C345" s="706"/>
      <c r="D345" s="706"/>
      <c r="E345" s="706"/>
      <c r="F345" s="706"/>
      <c r="G345" s="706"/>
      <c r="H345" s="707"/>
      <c r="I345" s="706"/>
      <c r="J345" s="706"/>
      <c r="K345" s="706"/>
      <c r="L345" s="706"/>
      <c r="M345" s="706"/>
      <c r="N345" s="706"/>
      <c r="O345" s="706"/>
      <c r="P345" s="706"/>
      <c r="Q345" s="706"/>
      <c r="R345" s="706"/>
      <c r="S345" s="706"/>
      <c r="T345" s="706"/>
      <c r="U345" s="706"/>
      <c r="V345" s="706"/>
      <c r="W345" s="706"/>
      <c r="X345" s="706"/>
      <c r="Y345" s="706"/>
      <c r="Z345" s="706"/>
    </row>
    <row r="346" spans="1:26" ht="15.6" x14ac:dyDescent="0.3">
      <c r="A346" s="706"/>
      <c r="B346" s="706"/>
      <c r="C346" s="706"/>
      <c r="D346" s="706"/>
      <c r="E346" s="706"/>
      <c r="F346" s="706"/>
      <c r="G346" s="706"/>
      <c r="H346" s="707"/>
      <c r="I346" s="706"/>
      <c r="J346" s="706"/>
      <c r="K346" s="706"/>
      <c r="L346" s="706"/>
      <c r="M346" s="706"/>
      <c r="N346" s="706"/>
      <c r="O346" s="706"/>
      <c r="P346" s="706"/>
      <c r="Q346" s="706"/>
      <c r="R346" s="706"/>
      <c r="S346" s="706"/>
      <c r="T346" s="706"/>
      <c r="U346" s="706"/>
      <c r="V346" s="706"/>
      <c r="W346" s="706"/>
      <c r="X346" s="706"/>
      <c r="Y346" s="706"/>
      <c r="Z346" s="706"/>
    </row>
    <row r="347" spans="1:26" ht="15.6" x14ac:dyDescent="0.3">
      <c r="A347" s="706"/>
      <c r="B347" s="706"/>
      <c r="C347" s="706"/>
      <c r="D347" s="706"/>
      <c r="E347" s="706"/>
      <c r="F347" s="706"/>
      <c r="G347" s="706"/>
      <c r="H347" s="707"/>
      <c r="I347" s="706"/>
      <c r="J347" s="706"/>
      <c r="K347" s="706"/>
      <c r="L347" s="706"/>
      <c r="M347" s="706"/>
      <c r="N347" s="706"/>
      <c r="O347" s="706"/>
      <c r="P347" s="706"/>
      <c r="Q347" s="706"/>
      <c r="R347" s="706"/>
      <c r="S347" s="706"/>
      <c r="T347" s="706"/>
      <c r="U347" s="706"/>
      <c r="V347" s="706"/>
      <c r="W347" s="706"/>
      <c r="X347" s="706"/>
      <c r="Y347" s="706"/>
      <c r="Z347" s="706"/>
    </row>
    <row r="348" spans="1:26" ht="15.6" x14ac:dyDescent="0.3">
      <c r="A348" s="706"/>
      <c r="B348" s="706"/>
      <c r="C348" s="706"/>
      <c r="D348" s="706"/>
      <c r="E348" s="706"/>
      <c r="F348" s="706"/>
      <c r="G348" s="706"/>
      <c r="H348" s="707"/>
      <c r="I348" s="706"/>
      <c r="J348" s="706"/>
      <c r="K348" s="706"/>
      <c r="L348" s="706"/>
      <c r="M348" s="706"/>
      <c r="N348" s="706"/>
      <c r="O348" s="706"/>
      <c r="P348" s="706"/>
      <c r="Q348" s="706"/>
      <c r="R348" s="706"/>
      <c r="S348" s="706"/>
      <c r="T348" s="706"/>
      <c r="U348" s="706"/>
      <c r="V348" s="706"/>
      <c r="W348" s="706"/>
      <c r="X348" s="706"/>
      <c r="Y348" s="706"/>
      <c r="Z348" s="706"/>
    </row>
    <row r="349" spans="1:26" ht="15.6" x14ac:dyDescent="0.3">
      <c r="A349" s="706"/>
      <c r="B349" s="706"/>
      <c r="C349" s="706"/>
      <c r="D349" s="706"/>
      <c r="E349" s="706"/>
      <c r="F349" s="706"/>
      <c r="G349" s="706"/>
      <c r="H349" s="707"/>
      <c r="I349" s="706"/>
      <c r="J349" s="706"/>
      <c r="K349" s="706"/>
      <c r="L349" s="706"/>
      <c r="M349" s="706"/>
      <c r="N349" s="706"/>
      <c r="O349" s="706"/>
      <c r="P349" s="706"/>
      <c r="Q349" s="706"/>
      <c r="R349" s="706"/>
      <c r="S349" s="706"/>
      <c r="T349" s="706"/>
      <c r="U349" s="706"/>
      <c r="V349" s="706"/>
      <c r="W349" s="706"/>
      <c r="X349" s="706"/>
      <c r="Y349" s="706"/>
      <c r="Z349" s="706"/>
    </row>
    <row r="350" spans="1:26" ht="15.6" x14ac:dyDescent="0.3">
      <c r="A350" s="706"/>
      <c r="B350" s="706"/>
      <c r="C350" s="706"/>
      <c r="D350" s="706"/>
      <c r="E350" s="706"/>
      <c r="F350" s="706"/>
      <c r="G350" s="706"/>
      <c r="H350" s="707"/>
      <c r="I350" s="706"/>
      <c r="J350" s="706"/>
      <c r="K350" s="706"/>
      <c r="L350" s="706"/>
      <c r="M350" s="706"/>
      <c r="N350" s="706"/>
      <c r="O350" s="706"/>
      <c r="P350" s="706"/>
      <c r="Q350" s="706"/>
      <c r="R350" s="706"/>
      <c r="S350" s="706"/>
      <c r="T350" s="706"/>
      <c r="U350" s="706"/>
      <c r="V350" s="706"/>
      <c r="W350" s="706"/>
      <c r="X350" s="706"/>
      <c r="Y350" s="706"/>
      <c r="Z350" s="706"/>
    </row>
    <row r="351" spans="1:26" ht="15.6" x14ac:dyDescent="0.3">
      <c r="A351" s="706"/>
      <c r="B351" s="706"/>
      <c r="C351" s="706"/>
      <c r="D351" s="706"/>
      <c r="E351" s="706"/>
      <c r="F351" s="706"/>
      <c r="G351" s="706"/>
      <c r="H351" s="707"/>
      <c r="I351" s="706"/>
      <c r="J351" s="706"/>
      <c r="K351" s="706"/>
      <c r="L351" s="706"/>
      <c r="M351" s="706"/>
      <c r="N351" s="706"/>
      <c r="O351" s="706"/>
      <c r="P351" s="706"/>
      <c r="Q351" s="706"/>
      <c r="R351" s="706"/>
      <c r="S351" s="706"/>
      <c r="T351" s="706"/>
      <c r="U351" s="706"/>
      <c r="V351" s="706"/>
      <c r="W351" s="706"/>
      <c r="X351" s="706"/>
      <c r="Y351" s="706"/>
      <c r="Z351" s="706"/>
    </row>
    <row r="352" spans="1:26" ht="15.6" x14ac:dyDescent="0.3">
      <c r="A352" s="706"/>
      <c r="B352" s="706"/>
      <c r="C352" s="706"/>
      <c r="D352" s="706"/>
      <c r="E352" s="706"/>
      <c r="F352" s="706"/>
      <c r="G352" s="706"/>
      <c r="H352" s="707"/>
      <c r="I352" s="706"/>
      <c r="J352" s="706"/>
      <c r="K352" s="706"/>
      <c r="L352" s="706"/>
      <c r="M352" s="706"/>
      <c r="N352" s="706"/>
      <c r="O352" s="706"/>
      <c r="P352" s="706"/>
      <c r="Q352" s="706"/>
      <c r="R352" s="706"/>
      <c r="S352" s="706"/>
      <c r="T352" s="706"/>
      <c r="U352" s="706"/>
      <c r="V352" s="706"/>
      <c r="W352" s="706"/>
      <c r="X352" s="706"/>
      <c r="Y352" s="706"/>
      <c r="Z352" s="706"/>
    </row>
    <row r="353" spans="1:26" ht="15.6" x14ac:dyDescent="0.3">
      <c r="A353" s="706"/>
      <c r="B353" s="706"/>
      <c r="C353" s="706"/>
      <c r="D353" s="706"/>
      <c r="E353" s="706"/>
      <c r="F353" s="706"/>
      <c r="G353" s="706"/>
      <c r="H353" s="707"/>
      <c r="I353" s="706"/>
      <c r="J353" s="706"/>
      <c r="K353" s="706"/>
      <c r="L353" s="706"/>
      <c r="M353" s="706"/>
      <c r="N353" s="706"/>
      <c r="O353" s="706"/>
      <c r="P353" s="706"/>
      <c r="Q353" s="706"/>
      <c r="R353" s="706"/>
      <c r="S353" s="706"/>
      <c r="T353" s="706"/>
      <c r="U353" s="706"/>
      <c r="V353" s="706"/>
      <c r="W353" s="706"/>
      <c r="X353" s="706"/>
      <c r="Y353" s="706"/>
      <c r="Z353" s="706"/>
    </row>
    <row r="354" spans="1:26" ht="15.6" x14ac:dyDescent="0.3">
      <c r="A354" s="706"/>
      <c r="B354" s="706"/>
      <c r="C354" s="706"/>
      <c r="D354" s="706"/>
      <c r="E354" s="706"/>
      <c r="F354" s="706"/>
      <c r="G354" s="706"/>
      <c r="H354" s="707"/>
      <c r="I354" s="706"/>
      <c r="J354" s="706"/>
      <c r="K354" s="706"/>
      <c r="L354" s="706"/>
      <c r="M354" s="706"/>
      <c r="N354" s="706"/>
      <c r="O354" s="706"/>
      <c r="P354" s="706"/>
      <c r="Q354" s="706"/>
      <c r="R354" s="706"/>
      <c r="S354" s="706"/>
      <c r="T354" s="706"/>
      <c r="U354" s="706"/>
      <c r="V354" s="706"/>
      <c r="W354" s="706"/>
      <c r="X354" s="706"/>
      <c r="Y354" s="706"/>
      <c r="Z354" s="706"/>
    </row>
    <row r="355" spans="1:26" ht="15.6" x14ac:dyDescent="0.3">
      <c r="A355" s="706"/>
      <c r="B355" s="706"/>
      <c r="C355" s="706"/>
      <c r="D355" s="706"/>
      <c r="E355" s="706"/>
      <c r="F355" s="706"/>
      <c r="G355" s="706"/>
      <c r="H355" s="707"/>
      <c r="I355" s="706"/>
      <c r="J355" s="706"/>
      <c r="K355" s="706"/>
      <c r="L355" s="706"/>
      <c r="M355" s="706"/>
      <c r="N355" s="706"/>
      <c r="O355" s="706"/>
      <c r="P355" s="706"/>
      <c r="Q355" s="706"/>
      <c r="R355" s="706"/>
      <c r="S355" s="706"/>
      <c r="T355" s="706"/>
      <c r="U355" s="706"/>
      <c r="V355" s="706"/>
      <c r="W355" s="706"/>
      <c r="X355" s="706"/>
      <c r="Y355" s="706"/>
      <c r="Z355" s="706"/>
    </row>
    <row r="356" spans="1:26" ht="15.6" x14ac:dyDescent="0.3">
      <c r="A356" s="706"/>
      <c r="B356" s="706"/>
      <c r="C356" s="706"/>
      <c r="D356" s="706"/>
      <c r="E356" s="706"/>
      <c r="F356" s="706"/>
      <c r="G356" s="706"/>
      <c r="H356" s="707"/>
      <c r="I356" s="706"/>
      <c r="J356" s="706"/>
      <c r="K356" s="706"/>
      <c r="L356" s="706"/>
      <c r="M356" s="706"/>
      <c r="N356" s="706"/>
      <c r="O356" s="706"/>
      <c r="P356" s="706"/>
      <c r="Q356" s="706"/>
      <c r="R356" s="706"/>
      <c r="S356" s="706"/>
      <c r="T356" s="706"/>
      <c r="U356" s="706"/>
      <c r="V356" s="706"/>
      <c r="W356" s="706"/>
      <c r="X356" s="706"/>
      <c r="Y356" s="706"/>
      <c r="Z356" s="706"/>
    </row>
    <row r="357" spans="1:26" ht="15.6" x14ac:dyDescent="0.3">
      <c r="A357" s="706"/>
      <c r="B357" s="706"/>
      <c r="C357" s="706"/>
      <c r="D357" s="706"/>
      <c r="E357" s="706"/>
      <c r="F357" s="706"/>
      <c r="G357" s="706"/>
      <c r="H357" s="707"/>
      <c r="I357" s="706"/>
      <c r="J357" s="706"/>
      <c r="K357" s="706"/>
      <c r="L357" s="706"/>
      <c r="M357" s="706"/>
      <c r="N357" s="706"/>
      <c r="O357" s="706"/>
      <c r="P357" s="706"/>
      <c r="Q357" s="706"/>
      <c r="R357" s="706"/>
      <c r="S357" s="706"/>
      <c r="T357" s="706"/>
      <c r="U357" s="706"/>
      <c r="V357" s="706"/>
      <c r="W357" s="706"/>
      <c r="X357" s="706"/>
      <c r="Y357" s="706"/>
      <c r="Z357" s="706"/>
    </row>
    <row r="358" spans="1:26" ht="15.6" x14ac:dyDescent="0.3">
      <c r="A358" s="706"/>
      <c r="B358" s="706"/>
      <c r="C358" s="706"/>
      <c r="D358" s="706"/>
      <c r="E358" s="706"/>
      <c r="F358" s="706"/>
      <c r="G358" s="706"/>
      <c r="H358" s="707"/>
      <c r="I358" s="706"/>
      <c r="J358" s="706"/>
      <c r="K358" s="706"/>
      <c r="L358" s="706"/>
      <c r="M358" s="706"/>
      <c r="N358" s="706"/>
      <c r="O358" s="706"/>
      <c r="P358" s="706"/>
      <c r="Q358" s="706"/>
      <c r="R358" s="706"/>
      <c r="S358" s="706"/>
      <c r="T358" s="706"/>
      <c r="U358" s="706"/>
      <c r="V358" s="706"/>
      <c r="W358" s="706"/>
      <c r="X358" s="706"/>
      <c r="Y358" s="706"/>
      <c r="Z358" s="706"/>
    </row>
    <row r="359" spans="1:26" ht="15.6" x14ac:dyDescent="0.3">
      <c r="A359" s="706"/>
      <c r="B359" s="706"/>
      <c r="C359" s="706"/>
      <c r="D359" s="706"/>
      <c r="E359" s="706"/>
      <c r="F359" s="706"/>
      <c r="G359" s="706"/>
      <c r="H359" s="707"/>
      <c r="I359" s="706"/>
      <c r="J359" s="706"/>
      <c r="K359" s="706"/>
      <c r="L359" s="706"/>
      <c r="M359" s="706"/>
      <c r="N359" s="706"/>
      <c r="O359" s="706"/>
      <c r="P359" s="706"/>
      <c r="Q359" s="706"/>
      <c r="R359" s="706"/>
      <c r="S359" s="706"/>
      <c r="T359" s="706"/>
      <c r="U359" s="706"/>
      <c r="V359" s="706"/>
      <c r="W359" s="706"/>
      <c r="X359" s="706"/>
      <c r="Y359" s="706"/>
      <c r="Z359" s="706"/>
    </row>
    <row r="360" spans="1:26" ht="15.6" x14ac:dyDescent="0.3">
      <c r="A360" s="706"/>
      <c r="B360" s="706"/>
      <c r="C360" s="706"/>
      <c r="D360" s="706"/>
      <c r="E360" s="706"/>
      <c r="F360" s="706"/>
      <c r="G360" s="706"/>
      <c r="H360" s="707"/>
      <c r="I360" s="706"/>
      <c r="J360" s="706"/>
      <c r="K360" s="706"/>
      <c r="L360" s="706"/>
      <c r="M360" s="706"/>
      <c r="N360" s="706"/>
      <c r="O360" s="706"/>
      <c r="P360" s="706"/>
      <c r="Q360" s="706"/>
      <c r="R360" s="706"/>
      <c r="S360" s="706"/>
      <c r="T360" s="706"/>
      <c r="U360" s="706"/>
      <c r="V360" s="706"/>
      <c r="W360" s="706"/>
      <c r="X360" s="706"/>
      <c r="Y360" s="706"/>
      <c r="Z360" s="706"/>
    </row>
    <row r="361" spans="1:26" ht="15.6" x14ac:dyDescent="0.3">
      <c r="A361" s="706"/>
      <c r="B361" s="706"/>
      <c r="C361" s="706"/>
      <c r="D361" s="706"/>
      <c r="E361" s="706"/>
      <c r="F361" s="706"/>
      <c r="G361" s="706"/>
      <c r="H361" s="707"/>
      <c r="I361" s="706"/>
      <c r="J361" s="706"/>
      <c r="K361" s="706"/>
      <c r="L361" s="706"/>
      <c r="M361" s="706"/>
      <c r="N361" s="706"/>
      <c r="O361" s="706"/>
      <c r="P361" s="706"/>
      <c r="Q361" s="706"/>
      <c r="R361" s="706"/>
      <c r="S361" s="706"/>
      <c r="T361" s="706"/>
      <c r="U361" s="706"/>
      <c r="V361" s="706"/>
      <c r="W361" s="706"/>
      <c r="X361" s="706"/>
      <c r="Y361" s="706"/>
      <c r="Z361" s="706"/>
    </row>
    <row r="362" spans="1:26" ht="15.6" x14ac:dyDescent="0.3">
      <c r="A362" s="706"/>
      <c r="B362" s="706"/>
      <c r="C362" s="706"/>
      <c r="D362" s="706"/>
      <c r="E362" s="706"/>
      <c r="F362" s="706"/>
      <c r="G362" s="706"/>
      <c r="H362" s="707"/>
      <c r="I362" s="706"/>
      <c r="J362" s="706"/>
      <c r="K362" s="706"/>
      <c r="L362" s="706"/>
      <c r="M362" s="706"/>
      <c r="N362" s="706"/>
      <c r="O362" s="706"/>
      <c r="P362" s="706"/>
      <c r="Q362" s="706"/>
      <c r="R362" s="706"/>
      <c r="S362" s="706"/>
      <c r="T362" s="706"/>
      <c r="U362" s="706"/>
      <c r="V362" s="706"/>
      <c r="W362" s="706"/>
      <c r="X362" s="706"/>
      <c r="Y362" s="706"/>
      <c r="Z362" s="706"/>
    </row>
    <row r="363" spans="1:26" ht="15.6" x14ac:dyDescent="0.3">
      <c r="A363" s="706"/>
      <c r="B363" s="706"/>
      <c r="C363" s="706"/>
      <c r="D363" s="706"/>
      <c r="E363" s="706"/>
      <c r="F363" s="706"/>
      <c r="G363" s="706"/>
      <c r="H363" s="707"/>
      <c r="I363" s="706"/>
      <c r="J363" s="706"/>
      <c r="K363" s="706"/>
      <c r="L363" s="706"/>
      <c r="M363" s="706"/>
      <c r="N363" s="706"/>
      <c r="O363" s="706"/>
      <c r="P363" s="706"/>
      <c r="Q363" s="706"/>
      <c r="R363" s="706"/>
      <c r="S363" s="706"/>
      <c r="T363" s="706"/>
      <c r="U363" s="706"/>
      <c r="V363" s="706"/>
      <c r="W363" s="706"/>
      <c r="X363" s="706"/>
      <c r="Y363" s="706"/>
      <c r="Z363" s="706"/>
    </row>
    <row r="364" spans="1:26" ht="15.6" x14ac:dyDescent="0.3">
      <c r="A364" s="706"/>
      <c r="B364" s="706"/>
      <c r="C364" s="706"/>
      <c r="D364" s="706"/>
      <c r="E364" s="706"/>
      <c r="F364" s="706"/>
      <c r="G364" s="706"/>
      <c r="H364" s="707"/>
      <c r="I364" s="706"/>
      <c r="J364" s="706"/>
      <c r="K364" s="706"/>
      <c r="L364" s="706"/>
      <c r="M364" s="706"/>
      <c r="N364" s="706"/>
      <c r="O364" s="706"/>
      <c r="P364" s="706"/>
      <c r="Q364" s="706"/>
      <c r="R364" s="706"/>
      <c r="S364" s="706"/>
      <c r="T364" s="706"/>
      <c r="U364" s="706"/>
      <c r="V364" s="706"/>
      <c r="W364" s="706"/>
      <c r="X364" s="706"/>
      <c r="Y364" s="706"/>
      <c r="Z364" s="706"/>
    </row>
    <row r="365" spans="1:26" ht="15.6" x14ac:dyDescent="0.3">
      <c r="A365" s="706"/>
      <c r="B365" s="706"/>
      <c r="C365" s="706"/>
      <c r="D365" s="706"/>
      <c r="E365" s="706"/>
      <c r="F365" s="706"/>
      <c r="G365" s="706"/>
      <c r="H365" s="707"/>
      <c r="I365" s="706"/>
      <c r="J365" s="706"/>
      <c r="K365" s="706"/>
      <c r="L365" s="706"/>
      <c r="M365" s="706"/>
      <c r="N365" s="706"/>
      <c r="O365" s="706"/>
      <c r="P365" s="706"/>
      <c r="Q365" s="706"/>
      <c r="R365" s="706"/>
      <c r="S365" s="706"/>
      <c r="T365" s="706"/>
      <c r="U365" s="706"/>
      <c r="V365" s="706"/>
      <c r="W365" s="706"/>
      <c r="X365" s="706"/>
      <c r="Y365" s="706"/>
      <c r="Z365" s="706"/>
    </row>
    <row r="366" spans="1:26" ht="15.6" x14ac:dyDescent="0.3">
      <c r="A366" s="706"/>
      <c r="B366" s="706"/>
      <c r="C366" s="706"/>
      <c r="D366" s="706"/>
      <c r="E366" s="706"/>
      <c r="F366" s="706"/>
      <c r="G366" s="706"/>
      <c r="H366" s="707"/>
      <c r="I366" s="706"/>
      <c r="J366" s="706"/>
      <c r="K366" s="706"/>
      <c r="L366" s="706"/>
      <c r="M366" s="706"/>
      <c r="N366" s="706"/>
      <c r="O366" s="706"/>
      <c r="P366" s="706"/>
      <c r="Q366" s="706"/>
      <c r="R366" s="706"/>
      <c r="S366" s="706"/>
      <c r="T366" s="706"/>
      <c r="U366" s="706"/>
      <c r="V366" s="706"/>
      <c r="W366" s="706"/>
      <c r="X366" s="706"/>
      <c r="Y366" s="706"/>
      <c r="Z366" s="706"/>
    </row>
    <row r="367" spans="1:26" ht="15.6" x14ac:dyDescent="0.3">
      <c r="A367" s="706"/>
      <c r="B367" s="706"/>
      <c r="C367" s="706"/>
      <c r="D367" s="706"/>
      <c r="E367" s="706"/>
      <c r="F367" s="706"/>
      <c r="G367" s="706"/>
      <c r="H367" s="707"/>
      <c r="I367" s="706"/>
      <c r="J367" s="706"/>
      <c r="K367" s="706"/>
      <c r="L367" s="706"/>
      <c r="M367" s="706"/>
      <c r="N367" s="706"/>
      <c r="O367" s="706"/>
      <c r="P367" s="706"/>
      <c r="Q367" s="706"/>
      <c r="R367" s="706"/>
      <c r="S367" s="706"/>
      <c r="T367" s="706"/>
      <c r="U367" s="706"/>
      <c r="V367" s="706"/>
      <c r="W367" s="706"/>
      <c r="X367" s="706"/>
      <c r="Y367" s="706"/>
      <c r="Z367" s="706"/>
    </row>
    <row r="368" spans="1:26" ht="15.6" x14ac:dyDescent="0.3">
      <c r="A368" s="706"/>
      <c r="B368" s="706"/>
      <c r="C368" s="706"/>
      <c r="D368" s="706"/>
      <c r="E368" s="706"/>
      <c r="F368" s="706"/>
      <c r="G368" s="706"/>
      <c r="H368" s="707"/>
      <c r="I368" s="706"/>
      <c r="J368" s="706"/>
      <c r="K368" s="706"/>
      <c r="L368" s="706"/>
      <c r="M368" s="706"/>
      <c r="N368" s="706"/>
      <c r="O368" s="706"/>
      <c r="P368" s="706"/>
      <c r="Q368" s="706"/>
      <c r="R368" s="706"/>
      <c r="S368" s="706"/>
      <c r="T368" s="706"/>
      <c r="U368" s="706"/>
      <c r="V368" s="706"/>
      <c r="W368" s="706"/>
      <c r="X368" s="706"/>
      <c r="Y368" s="706"/>
      <c r="Z368" s="706"/>
    </row>
    <row r="369" spans="1:26" ht="15.6" x14ac:dyDescent="0.3">
      <c r="A369" s="706"/>
      <c r="B369" s="706"/>
      <c r="C369" s="706"/>
      <c r="D369" s="706"/>
      <c r="E369" s="706"/>
      <c r="F369" s="706"/>
      <c r="G369" s="706"/>
      <c r="H369" s="707"/>
      <c r="I369" s="706"/>
      <c r="J369" s="706"/>
      <c r="K369" s="706"/>
      <c r="L369" s="706"/>
      <c r="M369" s="706"/>
      <c r="N369" s="706"/>
      <c r="O369" s="706"/>
      <c r="P369" s="706"/>
      <c r="Q369" s="706"/>
      <c r="R369" s="706"/>
      <c r="S369" s="706"/>
      <c r="T369" s="706"/>
      <c r="U369" s="706"/>
      <c r="V369" s="706"/>
      <c r="W369" s="706"/>
      <c r="X369" s="706"/>
      <c r="Y369" s="706"/>
      <c r="Z369" s="706"/>
    </row>
    <row r="370" spans="1:26" ht="15.6" x14ac:dyDescent="0.3">
      <c r="A370" s="706"/>
      <c r="B370" s="706"/>
      <c r="C370" s="706"/>
      <c r="D370" s="706"/>
      <c r="E370" s="706"/>
      <c r="F370" s="706"/>
      <c r="G370" s="706"/>
      <c r="H370" s="707"/>
      <c r="I370" s="706"/>
      <c r="J370" s="706"/>
      <c r="K370" s="706"/>
      <c r="L370" s="706"/>
      <c r="M370" s="706"/>
      <c r="N370" s="706"/>
      <c r="O370" s="706"/>
      <c r="P370" s="706"/>
      <c r="Q370" s="706"/>
      <c r="R370" s="706"/>
      <c r="S370" s="706"/>
      <c r="T370" s="706"/>
      <c r="U370" s="706"/>
      <c r="V370" s="706"/>
      <c r="W370" s="706"/>
      <c r="X370" s="706"/>
      <c r="Y370" s="706"/>
      <c r="Z370" s="706"/>
    </row>
    <row r="371" spans="1:26" ht="15.6" x14ac:dyDescent="0.3">
      <c r="A371" s="706"/>
      <c r="B371" s="706"/>
      <c r="C371" s="706"/>
      <c r="D371" s="706"/>
      <c r="E371" s="706"/>
      <c r="F371" s="706"/>
      <c r="G371" s="706"/>
      <c r="H371" s="707"/>
      <c r="I371" s="706"/>
      <c r="J371" s="706"/>
      <c r="K371" s="706"/>
      <c r="L371" s="706"/>
      <c r="M371" s="706"/>
      <c r="N371" s="706"/>
      <c r="O371" s="706"/>
      <c r="P371" s="706"/>
      <c r="Q371" s="706"/>
      <c r="R371" s="706"/>
      <c r="S371" s="706"/>
      <c r="T371" s="706"/>
      <c r="U371" s="706"/>
      <c r="V371" s="706"/>
      <c r="W371" s="706"/>
      <c r="X371" s="706"/>
      <c r="Y371" s="706"/>
      <c r="Z371" s="706"/>
    </row>
    <row r="372" spans="1:26" ht="15.6" x14ac:dyDescent="0.3">
      <c r="A372" s="706"/>
      <c r="B372" s="706"/>
      <c r="C372" s="706"/>
      <c r="D372" s="706"/>
      <c r="E372" s="706"/>
      <c r="F372" s="706"/>
      <c r="G372" s="706"/>
      <c r="H372" s="707"/>
      <c r="I372" s="706"/>
      <c r="J372" s="706"/>
      <c r="K372" s="706"/>
      <c r="L372" s="706"/>
      <c r="M372" s="706"/>
      <c r="N372" s="706"/>
      <c r="O372" s="706"/>
      <c r="P372" s="706"/>
      <c r="Q372" s="706"/>
      <c r="R372" s="706"/>
      <c r="S372" s="706"/>
      <c r="T372" s="706"/>
      <c r="U372" s="706"/>
      <c r="V372" s="706"/>
      <c r="W372" s="706"/>
      <c r="X372" s="706"/>
      <c r="Y372" s="706"/>
      <c r="Z372" s="706"/>
    </row>
    <row r="373" spans="1:26" ht="15.6" x14ac:dyDescent="0.3">
      <c r="A373" s="706"/>
      <c r="B373" s="706"/>
      <c r="C373" s="706"/>
      <c r="D373" s="706"/>
      <c r="E373" s="706"/>
      <c r="F373" s="706"/>
      <c r="G373" s="706"/>
      <c r="H373" s="707"/>
      <c r="I373" s="706"/>
      <c r="J373" s="706"/>
      <c r="K373" s="706"/>
      <c r="L373" s="706"/>
      <c r="M373" s="706"/>
      <c r="N373" s="706"/>
      <c r="O373" s="706"/>
      <c r="P373" s="706"/>
      <c r="Q373" s="706"/>
      <c r="R373" s="706"/>
      <c r="S373" s="706"/>
      <c r="T373" s="706"/>
      <c r="U373" s="706"/>
      <c r="V373" s="706"/>
      <c r="W373" s="706"/>
      <c r="X373" s="706"/>
      <c r="Y373" s="706"/>
      <c r="Z373" s="706"/>
    </row>
    <row r="374" spans="1:26" ht="15.6" x14ac:dyDescent="0.3">
      <c r="A374" s="706"/>
      <c r="B374" s="706"/>
      <c r="C374" s="706"/>
      <c r="D374" s="706"/>
      <c r="E374" s="706"/>
      <c r="F374" s="706"/>
      <c r="G374" s="706"/>
      <c r="H374" s="707"/>
      <c r="I374" s="706"/>
      <c r="J374" s="706"/>
      <c r="K374" s="706"/>
      <c r="L374" s="706"/>
      <c r="M374" s="706"/>
      <c r="N374" s="706"/>
      <c r="O374" s="706"/>
      <c r="P374" s="706"/>
      <c r="Q374" s="706"/>
      <c r="R374" s="706"/>
      <c r="S374" s="706"/>
      <c r="T374" s="706"/>
      <c r="U374" s="706"/>
      <c r="V374" s="706"/>
      <c r="W374" s="706"/>
      <c r="X374" s="706"/>
      <c r="Y374" s="706"/>
      <c r="Z374" s="706"/>
    </row>
    <row r="375" spans="1:26" ht="15.6" x14ac:dyDescent="0.3">
      <c r="A375" s="706"/>
      <c r="B375" s="706"/>
      <c r="C375" s="706"/>
      <c r="D375" s="706"/>
      <c r="E375" s="706"/>
      <c r="F375" s="706"/>
      <c r="G375" s="706"/>
      <c r="H375" s="707"/>
      <c r="I375" s="706"/>
      <c r="J375" s="706"/>
      <c r="K375" s="706"/>
      <c r="L375" s="706"/>
      <c r="M375" s="706"/>
      <c r="N375" s="706"/>
      <c r="O375" s="706"/>
      <c r="P375" s="706"/>
      <c r="Q375" s="706"/>
      <c r="R375" s="706"/>
      <c r="S375" s="706"/>
      <c r="T375" s="706"/>
      <c r="U375" s="706"/>
      <c r="V375" s="706"/>
      <c r="W375" s="706"/>
      <c r="X375" s="706"/>
      <c r="Y375" s="706"/>
      <c r="Z375" s="706"/>
    </row>
    <row r="376" spans="1:26" ht="15.6" x14ac:dyDescent="0.3">
      <c r="A376" s="706"/>
      <c r="B376" s="706"/>
      <c r="C376" s="706"/>
      <c r="D376" s="706"/>
      <c r="E376" s="706"/>
      <c r="F376" s="706"/>
      <c r="G376" s="706"/>
      <c r="H376" s="707"/>
      <c r="I376" s="706"/>
      <c r="J376" s="706"/>
      <c r="K376" s="706"/>
      <c r="L376" s="706"/>
      <c r="M376" s="706"/>
      <c r="N376" s="706"/>
      <c r="O376" s="706"/>
      <c r="P376" s="706"/>
      <c r="Q376" s="706"/>
      <c r="R376" s="706"/>
      <c r="S376" s="706"/>
      <c r="T376" s="706"/>
      <c r="U376" s="706"/>
      <c r="V376" s="706"/>
      <c r="W376" s="706"/>
      <c r="X376" s="706"/>
      <c r="Y376" s="706"/>
      <c r="Z376" s="706"/>
    </row>
    <row r="377" spans="1:26" ht="15.6" x14ac:dyDescent="0.3">
      <c r="A377" s="706"/>
      <c r="B377" s="706"/>
      <c r="C377" s="706"/>
      <c r="D377" s="706"/>
      <c r="E377" s="706"/>
      <c r="F377" s="706"/>
      <c r="G377" s="706"/>
      <c r="H377" s="707"/>
      <c r="I377" s="706"/>
      <c r="J377" s="706"/>
      <c r="K377" s="706"/>
      <c r="L377" s="706"/>
      <c r="M377" s="706"/>
      <c r="N377" s="706"/>
      <c r="O377" s="706"/>
      <c r="P377" s="706"/>
      <c r="Q377" s="706"/>
      <c r="R377" s="706"/>
      <c r="S377" s="706"/>
      <c r="T377" s="706"/>
      <c r="U377" s="706"/>
      <c r="V377" s="706"/>
      <c r="W377" s="706"/>
      <c r="X377" s="706"/>
      <c r="Y377" s="706"/>
      <c r="Z377" s="706"/>
    </row>
    <row r="378" spans="1:26" ht="15.6" x14ac:dyDescent="0.3">
      <c r="A378" s="706"/>
      <c r="B378" s="706"/>
      <c r="C378" s="706"/>
      <c r="D378" s="706"/>
      <c r="E378" s="706"/>
      <c r="F378" s="706"/>
      <c r="G378" s="706"/>
      <c r="H378" s="707"/>
      <c r="I378" s="706"/>
      <c r="J378" s="706"/>
      <c r="K378" s="706"/>
      <c r="L378" s="706"/>
      <c r="M378" s="706"/>
      <c r="N378" s="706"/>
      <c r="O378" s="706"/>
      <c r="P378" s="706"/>
      <c r="Q378" s="706"/>
      <c r="R378" s="706"/>
      <c r="S378" s="706"/>
      <c r="T378" s="706"/>
      <c r="U378" s="706"/>
      <c r="V378" s="706"/>
      <c r="W378" s="706"/>
      <c r="X378" s="706"/>
      <c r="Y378" s="706"/>
      <c r="Z378" s="706"/>
    </row>
    <row r="379" spans="1:26" ht="15.6" x14ac:dyDescent="0.3">
      <c r="A379" s="706"/>
      <c r="B379" s="706"/>
      <c r="C379" s="706"/>
      <c r="D379" s="706"/>
      <c r="E379" s="706"/>
      <c r="F379" s="706"/>
      <c r="G379" s="706"/>
      <c r="H379" s="707"/>
      <c r="I379" s="706"/>
      <c r="J379" s="706"/>
      <c r="K379" s="706"/>
      <c r="L379" s="706"/>
      <c r="M379" s="706"/>
      <c r="N379" s="706"/>
      <c r="O379" s="706"/>
      <c r="P379" s="706"/>
      <c r="Q379" s="706"/>
      <c r="R379" s="706"/>
      <c r="S379" s="706"/>
      <c r="T379" s="706"/>
      <c r="U379" s="706"/>
      <c r="V379" s="706"/>
      <c r="W379" s="706"/>
      <c r="X379" s="706"/>
      <c r="Y379" s="706"/>
      <c r="Z379" s="706"/>
    </row>
    <row r="380" spans="1:26" ht="15.6" x14ac:dyDescent="0.3">
      <c r="A380" s="706"/>
      <c r="B380" s="706"/>
      <c r="C380" s="706"/>
      <c r="D380" s="706"/>
      <c r="E380" s="706"/>
      <c r="F380" s="706"/>
      <c r="G380" s="706"/>
      <c r="H380" s="707"/>
      <c r="I380" s="706"/>
      <c r="J380" s="706"/>
      <c r="K380" s="706"/>
      <c r="L380" s="706"/>
      <c r="M380" s="706"/>
      <c r="N380" s="706"/>
      <c r="O380" s="706"/>
      <c r="P380" s="706"/>
      <c r="Q380" s="706"/>
      <c r="R380" s="706"/>
      <c r="S380" s="706"/>
      <c r="T380" s="706"/>
      <c r="U380" s="706"/>
      <c r="V380" s="706"/>
      <c r="W380" s="706"/>
      <c r="X380" s="706"/>
      <c r="Y380" s="706"/>
      <c r="Z380" s="706"/>
    </row>
    <row r="381" spans="1:26" ht="15.6" x14ac:dyDescent="0.3">
      <c r="A381" s="706"/>
      <c r="B381" s="706"/>
      <c r="C381" s="706"/>
      <c r="D381" s="706"/>
      <c r="E381" s="706"/>
      <c r="F381" s="706"/>
      <c r="G381" s="706"/>
      <c r="H381" s="707"/>
      <c r="I381" s="706"/>
      <c r="J381" s="706"/>
      <c r="K381" s="706"/>
      <c r="L381" s="706"/>
      <c r="M381" s="706"/>
      <c r="N381" s="706"/>
      <c r="O381" s="706"/>
      <c r="P381" s="706"/>
      <c r="Q381" s="706"/>
      <c r="R381" s="706"/>
      <c r="S381" s="706"/>
      <c r="T381" s="706"/>
      <c r="U381" s="706"/>
      <c r="V381" s="706"/>
      <c r="W381" s="706"/>
      <c r="X381" s="706"/>
      <c r="Y381" s="706"/>
      <c r="Z381" s="706"/>
    </row>
    <row r="382" spans="1:26" ht="15.6" x14ac:dyDescent="0.3">
      <c r="A382" s="706"/>
      <c r="B382" s="706"/>
      <c r="C382" s="706"/>
      <c r="D382" s="706"/>
      <c r="E382" s="706"/>
      <c r="F382" s="706"/>
      <c r="G382" s="706"/>
      <c r="H382" s="707"/>
      <c r="I382" s="706"/>
      <c r="J382" s="706"/>
      <c r="K382" s="706"/>
      <c r="L382" s="706"/>
      <c r="M382" s="706"/>
      <c r="N382" s="706"/>
      <c r="O382" s="706"/>
      <c r="P382" s="706"/>
      <c r="Q382" s="706"/>
      <c r="R382" s="706"/>
      <c r="S382" s="706"/>
      <c r="T382" s="706"/>
      <c r="U382" s="706"/>
      <c r="V382" s="706"/>
      <c r="W382" s="706"/>
      <c r="X382" s="706"/>
      <c r="Y382" s="706"/>
      <c r="Z382" s="706"/>
    </row>
    <row r="383" spans="1:26" ht="15.6" x14ac:dyDescent="0.3">
      <c r="A383" s="706"/>
      <c r="B383" s="706"/>
      <c r="C383" s="706"/>
      <c r="D383" s="706"/>
      <c r="E383" s="706"/>
      <c r="F383" s="706"/>
      <c r="G383" s="706"/>
      <c r="H383" s="707"/>
      <c r="I383" s="706"/>
      <c r="J383" s="706"/>
      <c r="K383" s="706"/>
      <c r="L383" s="706"/>
      <c r="M383" s="706"/>
      <c r="N383" s="706"/>
      <c r="O383" s="706"/>
      <c r="P383" s="706"/>
      <c r="Q383" s="706"/>
      <c r="R383" s="706"/>
      <c r="S383" s="706"/>
      <c r="T383" s="706"/>
      <c r="U383" s="706"/>
      <c r="V383" s="706"/>
      <c r="W383" s="706"/>
      <c r="X383" s="706"/>
      <c r="Y383" s="706"/>
      <c r="Z383" s="706"/>
    </row>
    <row r="384" spans="1:26" ht="15.6" x14ac:dyDescent="0.3">
      <c r="A384" s="706"/>
      <c r="B384" s="706"/>
      <c r="C384" s="706"/>
      <c r="D384" s="706"/>
      <c r="E384" s="706"/>
      <c r="F384" s="706"/>
      <c r="G384" s="706"/>
      <c r="H384" s="707"/>
      <c r="I384" s="706"/>
      <c r="J384" s="706"/>
      <c r="K384" s="706"/>
      <c r="L384" s="706"/>
      <c r="M384" s="706"/>
      <c r="N384" s="706"/>
      <c r="O384" s="706"/>
      <c r="P384" s="706"/>
      <c r="Q384" s="706"/>
      <c r="R384" s="706"/>
      <c r="S384" s="706"/>
      <c r="T384" s="706"/>
      <c r="U384" s="706"/>
      <c r="V384" s="706"/>
      <c r="W384" s="706"/>
      <c r="X384" s="706"/>
      <c r="Y384" s="706"/>
      <c r="Z384" s="706"/>
    </row>
    <row r="385" spans="1:26" ht="15.6" x14ac:dyDescent="0.3">
      <c r="A385" s="706"/>
      <c r="B385" s="706"/>
      <c r="C385" s="706"/>
      <c r="D385" s="706"/>
      <c r="E385" s="706"/>
      <c r="F385" s="706"/>
      <c r="G385" s="706"/>
      <c r="H385" s="707"/>
      <c r="I385" s="706"/>
      <c r="J385" s="706"/>
      <c r="K385" s="706"/>
      <c r="L385" s="706"/>
      <c r="M385" s="706"/>
      <c r="N385" s="706"/>
      <c r="O385" s="706"/>
      <c r="P385" s="706"/>
      <c r="Q385" s="706"/>
      <c r="R385" s="706"/>
      <c r="S385" s="706"/>
      <c r="T385" s="706"/>
      <c r="U385" s="706"/>
      <c r="V385" s="706"/>
      <c r="W385" s="706"/>
      <c r="X385" s="706"/>
      <c r="Y385" s="706"/>
      <c r="Z385" s="706"/>
    </row>
    <row r="386" spans="1:26" ht="15.6" x14ac:dyDescent="0.3">
      <c r="A386" s="706"/>
      <c r="B386" s="706"/>
      <c r="C386" s="706"/>
      <c r="D386" s="706"/>
      <c r="E386" s="706"/>
      <c r="F386" s="706"/>
      <c r="G386" s="706"/>
      <c r="H386" s="707"/>
      <c r="I386" s="706"/>
      <c r="J386" s="706"/>
      <c r="K386" s="706"/>
      <c r="L386" s="706"/>
      <c r="M386" s="706"/>
      <c r="N386" s="706"/>
      <c r="O386" s="706"/>
      <c r="P386" s="706"/>
      <c r="Q386" s="706"/>
      <c r="R386" s="706"/>
      <c r="S386" s="706"/>
      <c r="T386" s="706"/>
      <c r="U386" s="706"/>
      <c r="V386" s="706"/>
      <c r="W386" s="706"/>
      <c r="X386" s="706"/>
      <c r="Y386" s="706"/>
      <c r="Z386" s="706"/>
    </row>
    <row r="387" spans="1:26" ht="15.6" x14ac:dyDescent="0.3">
      <c r="A387" s="706"/>
      <c r="B387" s="706"/>
      <c r="C387" s="706"/>
      <c r="D387" s="706"/>
      <c r="E387" s="706"/>
      <c r="F387" s="706"/>
      <c r="G387" s="706"/>
      <c r="H387" s="707"/>
      <c r="I387" s="706"/>
      <c r="J387" s="706"/>
      <c r="K387" s="706"/>
      <c r="L387" s="706"/>
      <c r="M387" s="706"/>
      <c r="N387" s="706"/>
      <c r="O387" s="706"/>
      <c r="P387" s="706"/>
      <c r="Q387" s="706"/>
      <c r="R387" s="706"/>
      <c r="S387" s="706"/>
      <c r="T387" s="706"/>
      <c r="U387" s="706"/>
      <c r="V387" s="706"/>
      <c r="W387" s="706"/>
      <c r="X387" s="706"/>
      <c r="Y387" s="706"/>
      <c r="Z387" s="706"/>
    </row>
    <row r="388" spans="1:26" ht="15.6" x14ac:dyDescent="0.3">
      <c r="A388" s="706"/>
      <c r="B388" s="706"/>
      <c r="C388" s="706"/>
      <c r="D388" s="706"/>
      <c r="E388" s="706"/>
      <c r="F388" s="706"/>
      <c r="G388" s="706"/>
      <c r="H388" s="707"/>
      <c r="I388" s="706"/>
      <c r="J388" s="706"/>
      <c r="K388" s="706"/>
      <c r="L388" s="706"/>
      <c r="M388" s="706"/>
      <c r="N388" s="706"/>
      <c r="O388" s="706"/>
      <c r="P388" s="706"/>
      <c r="Q388" s="706"/>
      <c r="R388" s="706"/>
      <c r="S388" s="706"/>
      <c r="T388" s="706"/>
      <c r="U388" s="706"/>
      <c r="V388" s="706"/>
      <c r="W388" s="706"/>
      <c r="X388" s="706"/>
      <c r="Y388" s="706"/>
      <c r="Z388" s="706"/>
    </row>
    <row r="389" spans="1:26" ht="15.6" x14ac:dyDescent="0.3">
      <c r="A389" s="706"/>
      <c r="B389" s="706"/>
      <c r="C389" s="706"/>
      <c r="D389" s="706"/>
      <c r="E389" s="706"/>
      <c r="F389" s="706"/>
      <c r="G389" s="706"/>
      <c r="H389" s="707"/>
      <c r="I389" s="706"/>
      <c r="J389" s="706"/>
      <c r="K389" s="706"/>
      <c r="L389" s="706"/>
      <c r="M389" s="706"/>
      <c r="N389" s="706"/>
      <c r="O389" s="706"/>
      <c r="P389" s="706"/>
      <c r="Q389" s="706"/>
      <c r="R389" s="706"/>
      <c r="S389" s="706"/>
      <c r="T389" s="706"/>
      <c r="U389" s="706"/>
      <c r="V389" s="706"/>
      <c r="W389" s="706"/>
      <c r="X389" s="706"/>
      <c r="Y389" s="706"/>
      <c r="Z389" s="706"/>
    </row>
    <row r="390" spans="1:26" ht="15.6" x14ac:dyDescent="0.3">
      <c r="A390" s="706"/>
      <c r="B390" s="706"/>
      <c r="C390" s="706"/>
      <c r="D390" s="706"/>
      <c r="E390" s="706"/>
      <c r="F390" s="706"/>
      <c r="G390" s="706"/>
      <c r="H390" s="707"/>
      <c r="I390" s="706"/>
      <c r="J390" s="706"/>
      <c r="K390" s="706"/>
      <c r="L390" s="706"/>
      <c r="M390" s="706"/>
      <c r="N390" s="706"/>
      <c r="O390" s="706"/>
      <c r="P390" s="706"/>
      <c r="Q390" s="706"/>
      <c r="R390" s="706"/>
      <c r="S390" s="706"/>
      <c r="T390" s="706"/>
      <c r="U390" s="706"/>
      <c r="V390" s="706"/>
      <c r="W390" s="706"/>
      <c r="X390" s="706"/>
      <c r="Y390" s="706"/>
      <c r="Z390" s="706"/>
    </row>
    <row r="391" spans="1:26" ht="15.6" x14ac:dyDescent="0.3">
      <c r="A391" s="706"/>
      <c r="B391" s="706"/>
      <c r="C391" s="706"/>
      <c r="D391" s="706"/>
      <c r="E391" s="706"/>
      <c r="F391" s="706"/>
      <c r="G391" s="706"/>
      <c r="H391" s="707"/>
      <c r="I391" s="706"/>
      <c r="J391" s="706"/>
      <c r="K391" s="706"/>
      <c r="L391" s="706"/>
      <c r="M391" s="706"/>
      <c r="N391" s="706"/>
      <c r="O391" s="706"/>
      <c r="P391" s="706"/>
      <c r="Q391" s="706"/>
      <c r="R391" s="706"/>
      <c r="S391" s="706"/>
      <c r="T391" s="706"/>
      <c r="U391" s="706"/>
      <c r="V391" s="706"/>
      <c r="W391" s="706"/>
      <c r="X391" s="706"/>
      <c r="Y391" s="706"/>
      <c r="Z391" s="706"/>
    </row>
    <row r="392" spans="1:26" ht="15.6" x14ac:dyDescent="0.3">
      <c r="A392" s="706"/>
      <c r="B392" s="706"/>
      <c r="C392" s="706"/>
      <c r="D392" s="706"/>
      <c r="E392" s="706"/>
      <c r="F392" s="706"/>
      <c r="G392" s="706"/>
      <c r="H392" s="707"/>
      <c r="I392" s="706"/>
      <c r="J392" s="706"/>
      <c r="K392" s="706"/>
      <c r="L392" s="706"/>
      <c r="M392" s="706"/>
      <c r="N392" s="706"/>
      <c r="O392" s="706"/>
      <c r="P392" s="706"/>
      <c r="Q392" s="706"/>
      <c r="R392" s="706"/>
      <c r="S392" s="706"/>
      <c r="T392" s="706"/>
      <c r="U392" s="706"/>
      <c r="V392" s="706"/>
      <c r="W392" s="706"/>
      <c r="X392" s="706"/>
      <c r="Y392" s="706"/>
      <c r="Z392" s="706"/>
    </row>
    <row r="393" spans="1:26" ht="15.6" x14ac:dyDescent="0.3">
      <c r="A393" s="706"/>
      <c r="B393" s="706"/>
      <c r="C393" s="706"/>
      <c r="D393" s="706"/>
      <c r="E393" s="706"/>
      <c r="F393" s="706"/>
      <c r="G393" s="706"/>
      <c r="H393" s="707"/>
      <c r="I393" s="706"/>
      <c r="J393" s="706"/>
      <c r="K393" s="706"/>
      <c r="L393" s="706"/>
      <c r="M393" s="706"/>
      <c r="N393" s="706"/>
      <c r="O393" s="706"/>
      <c r="P393" s="706"/>
      <c r="Q393" s="706"/>
      <c r="R393" s="706"/>
      <c r="S393" s="706"/>
      <c r="T393" s="706"/>
      <c r="U393" s="706"/>
      <c r="V393" s="706"/>
      <c r="W393" s="706"/>
      <c r="X393" s="706"/>
      <c r="Y393" s="706"/>
      <c r="Z393" s="706"/>
    </row>
    <row r="394" spans="1:26" ht="15.6" x14ac:dyDescent="0.3">
      <c r="A394" s="706"/>
      <c r="B394" s="706"/>
      <c r="C394" s="706"/>
      <c r="D394" s="706"/>
      <c r="E394" s="706"/>
      <c r="F394" s="706"/>
      <c r="G394" s="706"/>
      <c r="H394" s="707"/>
      <c r="I394" s="706"/>
      <c r="J394" s="706"/>
      <c r="K394" s="706"/>
      <c r="L394" s="706"/>
      <c r="M394" s="706"/>
      <c r="N394" s="706"/>
      <c r="O394" s="706"/>
      <c r="P394" s="706"/>
      <c r="Q394" s="706"/>
      <c r="R394" s="706"/>
      <c r="S394" s="706"/>
      <c r="T394" s="706"/>
      <c r="U394" s="706"/>
      <c r="V394" s="706"/>
      <c r="W394" s="706"/>
      <c r="X394" s="706"/>
      <c r="Y394" s="706"/>
      <c r="Z394" s="706"/>
    </row>
    <row r="395" spans="1:26" ht="15.6" x14ac:dyDescent="0.3">
      <c r="A395" s="706"/>
      <c r="B395" s="706"/>
      <c r="C395" s="706"/>
      <c r="D395" s="706"/>
      <c r="E395" s="706"/>
      <c r="F395" s="706"/>
      <c r="G395" s="706"/>
      <c r="H395" s="707"/>
      <c r="I395" s="706"/>
      <c r="J395" s="706"/>
      <c r="K395" s="706"/>
      <c r="L395" s="706"/>
      <c r="M395" s="706"/>
      <c r="N395" s="706"/>
      <c r="O395" s="706"/>
      <c r="P395" s="706"/>
      <c r="Q395" s="706"/>
      <c r="R395" s="706"/>
      <c r="S395" s="706"/>
      <c r="T395" s="706"/>
      <c r="U395" s="706"/>
      <c r="V395" s="706"/>
      <c r="W395" s="706"/>
      <c r="X395" s="706"/>
      <c r="Y395" s="706"/>
      <c r="Z395" s="706"/>
    </row>
    <row r="396" spans="1:26" ht="15.6" x14ac:dyDescent="0.3">
      <c r="A396" s="706"/>
      <c r="B396" s="706"/>
      <c r="C396" s="706"/>
      <c r="D396" s="706"/>
      <c r="E396" s="706"/>
      <c r="F396" s="706"/>
      <c r="G396" s="706"/>
      <c r="H396" s="707"/>
      <c r="I396" s="706"/>
      <c r="J396" s="706"/>
      <c r="K396" s="706"/>
      <c r="L396" s="706"/>
      <c r="M396" s="706"/>
      <c r="N396" s="706"/>
      <c r="O396" s="706"/>
      <c r="P396" s="706"/>
      <c r="Q396" s="706"/>
      <c r="R396" s="706"/>
      <c r="S396" s="706"/>
      <c r="T396" s="706"/>
      <c r="U396" s="706"/>
      <c r="V396" s="706"/>
      <c r="W396" s="706"/>
      <c r="X396" s="706"/>
      <c r="Y396" s="706"/>
      <c r="Z396" s="706"/>
    </row>
    <row r="397" spans="1:26" ht="15.6" x14ac:dyDescent="0.3">
      <c r="A397" s="706"/>
      <c r="B397" s="706"/>
      <c r="C397" s="706"/>
      <c r="D397" s="706"/>
      <c r="E397" s="706"/>
      <c r="F397" s="706"/>
      <c r="G397" s="706"/>
      <c r="H397" s="707"/>
      <c r="I397" s="706"/>
      <c r="J397" s="706"/>
      <c r="K397" s="706"/>
      <c r="L397" s="706"/>
      <c r="M397" s="706"/>
      <c r="N397" s="706"/>
      <c r="O397" s="706"/>
      <c r="P397" s="706"/>
      <c r="Q397" s="706"/>
      <c r="R397" s="706"/>
      <c r="S397" s="706"/>
      <c r="T397" s="706"/>
      <c r="U397" s="706"/>
      <c r="V397" s="706"/>
      <c r="W397" s="706"/>
      <c r="X397" s="706"/>
      <c r="Y397" s="706"/>
      <c r="Z397" s="706"/>
    </row>
    <row r="398" spans="1:26" ht="15.6" x14ac:dyDescent="0.3">
      <c r="A398" s="706"/>
      <c r="B398" s="706"/>
      <c r="C398" s="706"/>
      <c r="D398" s="706"/>
      <c r="E398" s="706"/>
      <c r="F398" s="706"/>
      <c r="G398" s="706"/>
      <c r="H398" s="707"/>
      <c r="I398" s="706"/>
      <c r="J398" s="706"/>
      <c r="K398" s="706"/>
      <c r="L398" s="706"/>
      <c r="M398" s="706"/>
      <c r="N398" s="706"/>
      <c r="O398" s="706"/>
      <c r="P398" s="706"/>
      <c r="Q398" s="706"/>
      <c r="R398" s="706"/>
      <c r="S398" s="706"/>
      <c r="T398" s="706"/>
      <c r="U398" s="706"/>
      <c r="V398" s="706"/>
      <c r="W398" s="706"/>
      <c r="X398" s="706"/>
      <c r="Y398" s="706"/>
      <c r="Z398" s="706"/>
    </row>
    <row r="399" spans="1:26" ht="15.6" x14ac:dyDescent="0.3">
      <c r="A399" s="706"/>
      <c r="B399" s="706"/>
      <c r="C399" s="706"/>
      <c r="D399" s="706"/>
      <c r="E399" s="706"/>
      <c r="F399" s="706"/>
      <c r="G399" s="706"/>
      <c r="H399" s="707"/>
      <c r="I399" s="706"/>
      <c r="J399" s="706"/>
      <c r="K399" s="706"/>
      <c r="L399" s="706"/>
      <c r="M399" s="706"/>
      <c r="N399" s="706"/>
      <c r="O399" s="706"/>
      <c r="P399" s="706"/>
      <c r="Q399" s="706"/>
      <c r="R399" s="706"/>
      <c r="S399" s="706"/>
      <c r="T399" s="706"/>
      <c r="U399" s="706"/>
      <c r="V399" s="706"/>
      <c r="W399" s="706"/>
      <c r="X399" s="706"/>
      <c r="Y399" s="706"/>
      <c r="Z399" s="706"/>
    </row>
    <row r="400" spans="1:26" ht="15.6" x14ac:dyDescent="0.3">
      <c r="A400" s="706"/>
      <c r="B400" s="706"/>
      <c r="C400" s="706"/>
      <c r="D400" s="706"/>
      <c r="E400" s="706"/>
      <c r="F400" s="706"/>
      <c r="G400" s="706"/>
      <c r="H400" s="707"/>
      <c r="I400" s="706"/>
      <c r="J400" s="706"/>
      <c r="K400" s="706"/>
      <c r="L400" s="706"/>
      <c r="M400" s="706"/>
      <c r="N400" s="706"/>
      <c r="O400" s="706"/>
      <c r="P400" s="706"/>
      <c r="Q400" s="706"/>
      <c r="R400" s="706"/>
      <c r="S400" s="706"/>
      <c r="T400" s="706"/>
      <c r="U400" s="706"/>
      <c r="V400" s="706"/>
      <c r="W400" s="706"/>
      <c r="X400" s="706"/>
      <c r="Y400" s="706"/>
      <c r="Z400" s="706"/>
    </row>
    <row r="401" spans="1:26" ht="15.6" x14ac:dyDescent="0.3">
      <c r="A401" s="706"/>
      <c r="B401" s="706"/>
      <c r="C401" s="706"/>
      <c r="D401" s="706"/>
      <c r="E401" s="706"/>
      <c r="F401" s="706"/>
      <c r="G401" s="706"/>
      <c r="H401" s="707"/>
      <c r="I401" s="706"/>
      <c r="J401" s="706"/>
      <c r="K401" s="706"/>
      <c r="L401" s="706"/>
      <c r="M401" s="706"/>
      <c r="N401" s="706"/>
      <c r="O401" s="706"/>
      <c r="P401" s="706"/>
      <c r="Q401" s="706"/>
      <c r="R401" s="706"/>
      <c r="S401" s="706"/>
      <c r="T401" s="706"/>
      <c r="U401" s="706"/>
      <c r="V401" s="706"/>
      <c r="W401" s="706"/>
      <c r="X401" s="706"/>
      <c r="Y401" s="706"/>
      <c r="Z401" s="706"/>
    </row>
    <row r="402" spans="1:26" ht="15.6" x14ac:dyDescent="0.3">
      <c r="A402" s="706"/>
      <c r="B402" s="706"/>
      <c r="C402" s="706"/>
      <c r="D402" s="706"/>
      <c r="E402" s="706"/>
      <c r="F402" s="706"/>
      <c r="G402" s="706"/>
      <c r="H402" s="707"/>
      <c r="I402" s="706"/>
      <c r="J402" s="706"/>
      <c r="K402" s="706"/>
      <c r="L402" s="706"/>
      <c r="M402" s="706"/>
      <c r="N402" s="706"/>
      <c r="O402" s="706"/>
      <c r="P402" s="706"/>
      <c r="Q402" s="706"/>
      <c r="R402" s="706"/>
      <c r="S402" s="706"/>
      <c r="T402" s="706"/>
      <c r="U402" s="706"/>
      <c r="V402" s="706"/>
      <c r="W402" s="706"/>
      <c r="X402" s="706"/>
      <c r="Y402" s="706"/>
      <c r="Z402" s="706"/>
    </row>
    <row r="403" spans="1:26" ht="15.6" x14ac:dyDescent="0.3">
      <c r="A403" s="706"/>
      <c r="B403" s="706"/>
      <c r="C403" s="706"/>
      <c r="D403" s="706"/>
      <c r="E403" s="706"/>
      <c r="F403" s="706"/>
      <c r="G403" s="706"/>
      <c r="H403" s="707"/>
      <c r="I403" s="706"/>
      <c r="J403" s="706"/>
      <c r="K403" s="706"/>
      <c r="L403" s="706"/>
      <c r="M403" s="706"/>
      <c r="N403" s="706"/>
      <c r="O403" s="706"/>
      <c r="P403" s="706"/>
      <c r="Q403" s="706"/>
      <c r="R403" s="706"/>
      <c r="S403" s="706"/>
      <c r="T403" s="706"/>
      <c r="U403" s="706"/>
      <c r="V403" s="706"/>
      <c r="W403" s="706"/>
      <c r="X403" s="706"/>
      <c r="Y403" s="706"/>
      <c r="Z403" s="706"/>
    </row>
    <row r="404" spans="1:26" ht="15.6" x14ac:dyDescent="0.3">
      <c r="A404" s="706"/>
      <c r="B404" s="706"/>
      <c r="C404" s="706"/>
      <c r="D404" s="706"/>
      <c r="E404" s="706"/>
      <c r="F404" s="706"/>
      <c r="G404" s="706"/>
      <c r="H404" s="707"/>
      <c r="I404" s="706"/>
      <c r="J404" s="706"/>
      <c r="K404" s="706"/>
      <c r="L404" s="706"/>
      <c r="M404" s="706"/>
      <c r="N404" s="706"/>
      <c r="O404" s="706"/>
      <c r="P404" s="706"/>
      <c r="Q404" s="706"/>
      <c r="R404" s="706"/>
      <c r="S404" s="706"/>
      <c r="T404" s="706"/>
      <c r="U404" s="706"/>
      <c r="V404" s="706"/>
      <c r="W404" s="706"/>
      <c r="X404" s="706"/>
      <c r="Y404" s="706"/>
      <c r="Z404" s="706"/>
    </row>
    <row r="405" spans="1:26" ht="15.6" x14ac:dyDescent="0.3">
      <c r="A405" s="706"/>
      <c r="B405" s="706"/>
      <c r="C405" s="706"/>
      <c r="D405" s="706"/>
      <c r="E405" s="706"/>
      <c r="F405" s="706"/>
      <c r="G405" s="706"/>
      <c r="H405" s="707"/>
      <c r="I405" s="706"/>
      <c r="J405" s="706"/>
      <c r="K405" s="706"/>
      <c r="L405" s="706"/>
      <c r="M405" s="706"/>
      <c r="N405" s="706"/>
      <c r="O405" s="706"/>
      <c r="P405" s="706"/>
      <c r="Q405" s="706"/>
      <c r="R405" s="706"/>
      <c r="S405" s="706"/>
      <c r="T405" s="706"/>
      <c r="U405" s="706"/>
      <c r="V405" s="706"/>
      <c r="W405" s="706"/>
      <c r="X405" s="706"/>
      <c r="Y405" s="706"/>
      <c r="Z405" s="706"/>
    </row>
    <row r="406" spans="1:26" ht="15.6" x14ac:dyDescent="0.3">
      <c r="A406" s="706"/>
      <c r="B406" s="706"/>
      <c r="C406" s="706"/>
      <c r="D406" s="706"/>
      <c r="E406" s="706"/>
      <c r="F406" s="706"/>
      <c r="G406" s="706"/>
      <c r="H406" s="707"/>
      <c r="I406" s="706"/>
      <c r="J406" s="706"/>
      <c r="K406" s="706"/>
      <c r="L406" s="706"/>
      <c r="M406" s="706"/>
      <c r="N406" s="706"/>
      <c r="O406" s="706"/>
      <c r="P406" s="706"/>
      <c r="Q406" s="706"/>
      <c r="R406" s="706"/>
      <c r="S406" s="706"/>
      <c r="T406" s="706"/>
      <c r="U406" s="706"/>
      <c r="V406" s="706"/>
      <c r="W406" s="706"/>
      <c r="X406" s="706"/>
      <c r="Y406" s="706"/>
      <c r="Z406" s="706"/>
    </row>
    <row r="407" spans="1:26" ht="15.6" x14ac:dyDescent="0.3">
      <c r="A407" s="706"/>
      <c r="B407" s="706"/>
      <c r="C407" s="706"/>
      <c r="D407" s="706"/>
      <c r="E407" s="706"/>
      <c r="F407" s="706"/>
      <c r="G407" s="706"/>
      <c r="H407" s="707"/>
      <c r="I407" s="706"/>
      <c r="J407" s="706"/>
      <c r="K407" s="706"/>
      <c r="L407" s="706"/>
      <c r="M407" s="706"/>
      <c r="N407" s="706"/>
      <c r="O407" s="706"/>
      <c r="P407" s="706"/>
      <c r="Q407" s="706"/>
      <c r="R407" s="706"/>
      <c r="S407" s="706"/>
      <c r="T407" s="706"/>
      <c r="U407" s="706"/>
      <c r="V407" s="706"/>
      <c r="W407" s="706"/>
      <c r="X407" s="706"/>
      <c r="Y407" s="706"/>
      <c r="Z407" s="706"/>
    </row>
    <row r="408" spans="1:26" ht="15.6" x14ac:dyDescent="0.3">
      <c r="A408" s="706"/>
      <c r="B408" s="706"/>
      <c r="C408" s="706"/>
      <c r="D408" s="706"/>
      <c r="E408" s="706"/>
      <c r="F408" s="706"/>
      <c r="G408" s="706"/>
      <c r="H408" s="707"/>
      <c r="I408" s="706"/>
      <c r="J408" s="706"/>
      <c r="K408" s="706"/>
      <c r="L408" s="706"/>
      <c r="M408" s="706"/>
      <c r="N408" s="706"/>
      <c r="O408" s="706"/>
      <c r="P408" s="706"/>
      <c r="Q408" s="706"/>
      <c r="R408" s="706"/>
      <c r="S408" s="706"/>
      <c r="T408" s="706"/>
      <c r="U408" s="706"/>
      <c r="V408" s="706"/>
      <c r="W408" s="706"/>
      <c r="X408" s="706"/>
      <c r="Y408" s="706"/>
      <c r="Z408" s="706"/>
    </row>
    <row r="409" spans="1:26" ht="15.6" x14ac:dyDescent="0.3">
      <c r="A409" s="706"/>
      <c r="B409" s="706"/>
      <c r="C409" s="706"/>
      <c r="D409" s="706"/>
      <c r="E409" s="706"/>
      <c r="F409" s="706"/>
      <c r="G409" s="706"/>
      <c r="H409" s="707"/>
      <c r="I409" s="706"/>
      <c r="J409" s="706"/>
      <c r="K409" s="706"/>
      <c r="L409" s="706"/>
      <c r="M409" s="706"/>
      <c r="N409" s="706"/>
      <c r="O409" s="706"/>
      <c r="P409" s="706"/>
      <c r="Q409" s="706"/>
      <c r="R409" s="706"/>
      <c r="S409" s="706"/>
      <c r="T409" s="706"/>
      <c r="U409" s="706"/>
      <c r="V409" s="706"/>
      <c r="W409" s="706"/>
      <c r="X409" s="706"/>
      <c r="Y409" s="706"/>
      <c r="Z409" s="706"/>
    </row>
    <row r="410" spans="1:26" ht="15.6" x14ac:dyDescent="0.3">
      <c r="A410" s="706"/>
      <c r="B410" s="706"/>
      <c r="C410" s="706"/>
      <c r="D410" s="706"/>
      <c r="E410" s="706"/>
      <c r="F410" s="706"/>
      <c r="G410" s="706"/>
      <c r="H410" s="707"/>
      <c r="I410" s="706"/>
      <c r="J410" s="706"/>
      <c r="K410" s="706"/>
      <c r="L410" s="706"/>
      <c r="M410" s="706"/>
      <c r="N410" s="706"/>
      <c r="O410" s="706"/>
      <c r="P410" s="706"/>
      <c r="Q410" s="706"/>
      <c r="R410" s="706"/>
      <c r="S410" s="706"/>
      <c r="T410" s="706"/>
      <c r="U410" s="706"/>
      <c r="V410" s="706"/>
      <c r="W410" s="706"/>
      <c r="X410" s="706"/>
      <c r="Y410" s="706"/>
      <c r="Z410" s="706"/>
    </row>
    <row r="411" spans="1:26" ht="15.6" x14ac:dyDescent="0.3">
      <c r="A411" s="706"/>
      <c r="B411" s="706"/>
      <c r="C411" s="706"/>
      <c r="D411" s="706"/>
      <c r="E411" s="706"/>
      <c r="F411" s="706"/>
      <c r="G411" s="706"/>
      <c r="H411" s="707"/>
      <c r="I411" s="706"/>
      <c r="J411" s="706"/>
      <c r="K411" s="706"/>
      <c r="L411" s="706"/>
      <c r="M411" s="706"/>
      <c r="N411" s="706"/>
      <c r="O411" s="706"/>
      <c r="P411" s="706"/>
      <c r="Q411" s="706"/>
      <c r="R411" s="706"/>
      <c r="S411" s="706"/>
      <c r="T411" s="706"/>
      <c r="U411" s="706"/>
      <c r="V411" s="706"/>
      <c r="W411" s="706"/>
      <c r="X411" s="706"/>
      <c r="Y411" s="706"/>
      <c r="Z411" s="706"/>
    </row>
    <row r="412" spans="1:26" ht="15.6" x14ac:dyDescent="0.3">
      <c r="A412" s="706"/>
      <c r="B412" s="706"/>
      <c r="C412" s="706"/>
      <c r="D412" s="706"/>
      <c r="E412" s="706"/>
      <c r="F412" s="706"/>
      <c r="G412" s="706"/>
      <c r="H412" s="707"/>
      <c r="I412" s="706"/>
      <c r="J412" s="706"/>
      <c r="K412" s="706"/>
      <c r="L412" s="706"/>
      <c r="M412" s="706"/>
      <c r="N412" s="706"/>
      <c r="O412" s="706"/>
      <c r="P412" s="706"/>
      <c r="Q412" s="706"/>
      <c r="R412" s="706"/>
      <c r="S412" s="706"/>
      <c r="T412" s="706"/>
      <c r="U412" s="706"/>
      <c r="V412" s="706"/>
      <c r="W412" s="706"/>
      <c r="X412" s="706"/>
      <c r="Y412" s="706"/>
      <c r="Z412" s="706"/>
    </row>
    <row r="413" spans="1:26" ht="15.6" x14ac:dyDescent="0.3">
      <c r="A413" s="706"/>
      <c r="B413" s="706"/>
      <c r="C413" s="706"/>
      <c r="D413" s="706"/>
      <c r="E413" s="706"/>
      <c r="F413" s="706"/>
      <c r="G413" s="706"/>
      <c r="H413" s="707"/>
      <c r="I413" s="706"/>
      <c r="J413" s="706"/>
      <c r="K413" s="706"/>
      <c r="L413" s="706"/>
      <c r="M413" s="706"/>
      <c r="N413" s="706"/>
      <c r="O413" s="706"/>
      <c r="P413" s="706"/>
      <c r="Q413" s="706"/>
      <c r="R413" s="706"/>
      <c r="S413" s="706"/>
      <c r="T413" s="706"/>
      <c r="U413" s="706"/>
      <c r="V413" s="706"/>
      <c r="W413" s="706"/>
      <c r="X413" s="706"/>
      <c r="Y413" s="706"/>
      <c r="Z413" s="706"/>
    </row>
    <row r="414" spans="1:26" ht="15.6" x14ac:dyDescent="0.3">
      <c r="A414" s="706"/>
      <c r="B414" s="706"/>
      <c r="C414" s="706"/>
      <c r="D414" s="706"/>
      <c r="E414" s="706"/>
      <c r="F414" s="706"/>
      <c r="G414" s="706"/>
      <c r="H414" s="707"/>
      <c r="I414" s="706"/>
      <c r="J414" s="706"/>
      <c r="K414" s="706"/>
      <c r="L414" s="706"/>
      <c r="M414" s="706"/>
      <c r="N414" s="706"/>
      <c r="O414" s="706"/>
      <c r="P414" s="706"/>
      <c r="Q414" s="706"/>
      <c r="R414" s="706"/>
      <c r="S414" s="706"/>
      <c r="T414" s="706"/>
      <c r="U414" s="706"/>
      <c r="V414" s="706"/>
      <c r="W414" s="706"/>
      <c r="X414" s="706"/>
      <c r="Y414" s="706"/>
      <c r="Z414" s="706"/>
    </row>
    <row r="415" spans="1:26" ht="15.6" x14ac:dyDescent="0.3">
      <c r="A415" s="706"/>
      <c r="B415" s="706"/>
      <c r="C415" s="706"/>
      <c r="D415" s="706"/>
      <c r="E415" s="706"/>
      <c r="F415" s="706"/>
      <c r="G415" s="706"/>
      <c r="H415" s="707"/>
      <c r="I415" s="706"/>
      <c r="J415" s="706"/>
      <c r="K415" s="706"/>
      <c r="L415" s="706"/>
      <c r="M415" s="706"/>
      <c r="N415" s="706"/>
      <c r="O415" s="706"/>
      <c r="P415" s="706"/>
      <c r="Q415" s="706"/>
      <c r="R415" s="706"/>
      <c r="S415" s="706"/>
      <c r="T415" s="706"/>
      <c r="U415" s="706"/>
      <c r="V415" s="706"/>
      <c r="W415" s="706"/>
      <c r="X415" s="706"/>
      <c r="Y415" s="706"/>
      <c r="Z415" s="706"/>
    </row>
    <row r="416" spans="1:26" ht="15.6" x14ac:dyDescent="0.3">
      <c r="A416" s="706"/>
      <c r="B416" s="706"/>
      <c r="C416" s="706"/>
      <c r="D416" s="706"/>
      <c r="E416" s="706"/>
      <c r="F416" s="706"/>
      <c r="G416" s="706"/>
      <c r="H416" s="707"/>
      <c r="I416" s="706"/>
      <c r="J416" s="706"/>
      <c r="K416" s="706"/>
      <c r="L416" s="706"/>
      <c r="M416" s="706"/>
      <c r="N416" s="706"/>
      <c r="O416" s="706"/>
      <c r="P416" s="706"/>
      <c r="Q416" s="706"/>
      <c r="R416" s="706"/>
      <c r="S416" s="706"/>
      <c r="T416" s="706"/>
      <c r="U416" s="706"/>
      <c r="V416" s="706"/>
      <c r="W416" s="706"/>
      <c r="X416" s="706"/>
      <c r="Y416" s="706"/>
      <c r="Z416" s="706"/>
    </row>
    <row r="417" spans="1:26" ht="15.6" x14ac:dyDescent="0.3">
      <c r="A417" s="706"/>
      <c r="B417" s="706"/>
      <c r="C417" s="706"/>
      <c r="D417" s="706"/>
      <c r="E417" s="706"/>
      <c r="F417" s="706"/>
      <c r="G417" s="706"/>
      <c r="H417" s="707"/>
      <c r="I417" s="706"/>
      <c r="J417" s="706"/>
      <c r="K417" s="706"/>
      <c r="L417" s="706"/>
      <c r="M417" s="706"/>
      <c r="N417" s="706"/>
      <c r="O417" s="706"/>
      <c r="P417" s="706"/>
      <c r="Q417" s="706"/>
      <c r="R417" s="706"/>
      <c r="S417" s="706"/>
      <c r="T417" s="706"/>
      <c r="U417" s="706"/>
      <c r="V417" s="706"/>
      <c r="W417" s="706"/>
      <c r="X417" s="706"/>
      <c r="Y417" s="706"/>
      <c r="Z417" s="706"/>
    </row>
    <row r="418" spans="1:26" ht="15.6" x14ac:dyDescent="0.3">
      <c r="A418" s="706"/>
      <c r="B418" s="706"/>
      <c r="C418" s="706"/>
      <c r="D418" s="706"/>
      <c r="E418" s="706"/>
      <c r="F418" s="706"/>
      <c r="G418" s="706"/>
      <c r="H418" s="707"/>
      <c r="I418" s="706"/>
      <c r="J418" s="706"/>
      <c r="K418" s="706"/>
      <c r="L418" s="706"/>
      <c r="M418" s="706"/>
      <c r="N418" s="706"/>
      <c r="O418" s="706"/>
      <c r="P418" s="706"/>
      <c r="Q418" s="706"/>
      <c r="R418" s="706"/>
      <c r="S418" s="706"/>
      <c r="T418" s="706"/>
      <c r="U418" s="706"/>
      <c r="V418" s="706"/>
      <c r="W418" s="706"/>
      <c r="X418" s="706"/>
      <c r="Y418" s="706"/>
      <c r="Z418" s="706"/>
    </row>
    <row r="419" spans="1:26" ht="15.6" x14ac:dyDescent="0.3">
      <c r="A419" s="706"/>
      <c r="B419" s="706"/>
      <c r="C419" s="706"/>
      <c r="D419" s="706"/>
      <c r="E419" s="706"/>
      <c r="F419" s="706"/>
      <c r="G419" s="706"/>
      <c r="H419" s="707"/>
      <c r="I419" s="706"/>
      <c r="J419" s="706"/>
      <c r="K419" s="706"/>
      <c r="L419" s="706"/>
      <c r="M419" s="706"/>
      <c r="N419" s="706"/>
      <c r="O419" s="706"/>
      <c r="P419" s="706"/>
      <c r="Q419" s="706"/>
      <c r="R419" s="706"/>
      <c r="S419" s="706"/>
      <c r="T419" s="706"/>
      <c r="U419" s="706"/>
      <c r="V419" s="706"/>
      <c r="W419" s="706"/>
      <c r="X419" s="706"/>
      <c r="Y419" s="706"/>
      <c r="Z419" s="706"/>
    </row>
    <row r="420" spans="1:26" ht="15.6" x14ac:dyDescent="0.3">
      <c r="A420" s="706"/>
      <c r="B420" s="706"/>
      <c r="C420" s="706"/>
      <c r="D420" s="706"/>
      <c r="E420" s="706"/>
      <c r="F420" s="706"/>
      <c r="G420" s="706"/>
      <c r="H420" s="707"/>
      <c r="I420" s="706"/>
      <c r="J420" s="706"/>
      <c r="K420" s="706"/>
      <c r="L420" s="706"/>
      <c r="M420" s="706"/>
      <c r="N420" s="706"/>
      <c r="O420" s="706"/>
      <c r="P420" s="706"/>
      <c r="Q420" s="706"/>
      <c r="R420" s="706"/>
      <c r="S420" s="706"/>
      <c r="T420" s="706"/>
      <c r="U420" s="706"/>
      <c r="V420" s="706"/>
      <c r="W420" s="706"/>
      <c r="X420" s="706"/>
      <c r="Y420" s="706"/>
      <c r="Z420" s="706"/>
    </row>
    <row r="421" spans="1:26" ht="15.6" x14ac:dyDescent="0.3">
      <c r="A421" s="706"/>
      <c r="B421" s="706"/>
      <c r="C421" s="706"/>
      <c r="D421" s="706"/>
      <c r="E421" s="706"/>
      <c r="F421" s="706"/>
      <c r="G421" s="706"/>
      <c r="H421" s="707"/>
      <c r="I421" s="706"/>
      <c r="J421" s="706"/>
      <c r="K421" s="706"/>
      <c r="L421" s="706"/>
      <c r="M421" s="706"/>
      <c r="N421" s="706"/>
      <c r="O421" s="706"/>
      <c r="P421" s="706"/>
      <c r="Q421" s="706"/>
      <c r="R421" s="706"/>
      <c r="S421" s="706"/>
      <c r="T421" s="706"/>
      <c r="U421" s="706"/>
      <c r="V421" s="706"/>
      <c r="W421" s="706"/>
      <c r="X421" s="706"/>
      <c r="Y421" s="706"/>
      <c r="Z421" s="706"/>
    </row>
    <row r="422" spans="1:26" ht="15.6" x14ac:dyDescent="0.3">
      <c r="A422" s="706"/>
      <c r="B422" s="706"/>
      <c r="C422" s="706"/>
      <c r="D422" s="706"/>
      <c r="E422" s="706"/>
      <c r="F422" s="706"/>
      <c r="G422" s="706"/>
      <c r="H422" s="707"/>
      <c r="I422" s="706"/>
      <c r="J422" s="706"/>
      <c r="K422" s="706"/>
      <c r="L422" s="706"/>
      <c r="M422" s="706"/>
      <c r="N422" s="706"/>
      <c r="O422" s="706"/>
      <c r="P422" s="706"/>
      <c r="Q422" s="706"/>
      <c r="R422" s="706"/>
      <c r="S422" s="706"/>
      <c r="T422" s="706"/>
      <c r="U422" s="706"/>
      <c r="V422" s="706"/>
      <c r="W422" s="706"/>
      <c r="X422" s="706"/>
      <c r="Y422" s="706"/>
      <c r="Z422" s="706"/>
    </row>
    <row r="423" spans="1:26" ht="15.6" x14ac:dyDescent="0.3">
      <c r="A423" s="706"/>
      <c r="B423" s="706"/>
      <c r="C423" s="706"/>
      <c r="D423" s="706"/>
      <c r="E423" s="706"/>
      <c r="F423" s="706"/>
      <c r="G423" s="706"/>
      <c r="H423" s="707"/>
      <c r="I423" s="706"/>
      <c r="J423" s="706"/>
      <c r="K423" s="706"/>
      <c r="L423" s="706"/>
      <c r="M423" s="706"/>
      <c r="N423" s="706"/>
      <c r="O423" s="706"/>
      <c r="P423" s="706"/>
      <c r="Q423" s="706"/>
      <c r="R423" s="706"/>
      <c r="S423" s="706"/>
      <c r="T423" s="706"/>
      <c r="U423" s="706"/>
      <c r="V423" s="706"/>
      <c r="W423" s="706"/>
      <c r="X423" s="706"/>
      <c r="Y423" s="706"/>
      <c r="Z423" s="706"/>
    </row>
    <row r="424" spans="1:26" ht="15.6" x14ac:dyDescent="0.3">
      <c r="A424" s="706"/>
      <c r="B424" s="706"/>
      <c r="C424" s="706"/>
      <c r="D424" s="706"/>
      <c r="E424" s="706"/>
      <c r="F424" s="706"/>
      <c r="G424" s="706"/>
      <c r="H424" s="707"/>
      <c r="I424" s="706"/>
      <c r="J424" s="706"/>
      <c r="K424" s="706"/>
      <c r="L424" s="706"/>
      <c r="M424" s="706"/>
      <c r="N424" s="706"/>
      <c r="O424" s="706"/>
      <c r="P424" s="706"/>
      <c r="Q424" s="706"/>
      <c r="R424" s="706"/>
      <c r="S424" s="706"/>
      <c r="T424" s="706"/>
      <c r="U424" s="706"/>
      <c r="V424" s="706"/>
      <c r="W424" s="706"/>
      <c r="X424" s="706"/>
      <c r="Y424" s="706"/>
      <c r="Z424" s="706"/>
    </row>
    <row r="425" spans="1:26" ht="15.6" x14ac:dyDescent="0.3">
      <c r="A425" s="706"/>
      <c r="B425" s="706"/>
      <c r="C425" s="706"/>
      <c r="D425" s="706"/>
      <c r="E425" s="706"/>
      <c r="F425" s="706"/>
      <c r="G425" s="706"/>
      <c r="H425" s="707"/>
      <c r="I425" s="706"/>
      <c r="J425" s="706"/>
      <c r="K425" s="706"/>
      <c r="L425" s="706"/>
      <c r="M425" s="706"/>
      <c r="N425" s="706"/>
      <c r="O425" s="706"/>
      <c r="P425" s="706"/>
      <c r="Q425" s="706"/>
      <c r="R425" s="706"/>
      <c r="S425" s="706"/>
      <c r="T425" s="706"/>
      <c r="U425" s="706"/>
      <c r="V425" s="706"/>
      <c r="W425" s="706"/>
      <c r="X425" s="706"/>
      <c r="Y425" s="706"/>
      <c r="Z425" s="706"/>
    </row>
    <row r="426" spans="1:26" ht="15.6" x14ac:dyDescent="0.3">
      <c r="A426" s="706"/>
      <c r="B426" s="706"/>
      <c r="C426" s="706"/>
      <c r="D426" s="706"/>
      <c r="E426" s="706"/>
      <c r="F426" s="706"/>
      <c r="G426" s="706"/>
      <c r="H426" s="707"/>
      <c r="I426" s="706"/>
      <c r="J426" s="706"/>
      <c r="K426" s="706"/>
      <c r="L426" s="706"/>
      <c r="M426" s="706"/>
      <c r="N426" s="706"/>
      <c r="O426" s="706"/>
      <c r="P426" s="706"/>
      <c r="Q426" s="706"/>
      <c r="R426" s="706"/>
      <c r="S426" s="706"/>
      <c r="T426" s="706"/>
      <c r="U426" s="706"/>
      <c r="V426" s="706"/>
      <c r="W426" s="706"/>
      <c r="X426" s="706"/>
      <c r="Y426" s="706"/>
      <c r="Z426" s="706"/>
    </row>
    <row r="427" spans="1:26" ht="15.6" x14ac:dyDescent="0.3">
      <c r="A427" s="706"/>
      <c r="B427" s="706"/>
      <c r="C427" s="706"/>
      <c r="D427" s="706"/>
      <c r="E427" s="706"/>
      <c r="F427" s="706"/>
      <c r="G427" s="706"/>
      <c r="H427" s="707"/>
      <c r="I427" s="706"/>
      <c r="J427" s="706"/>
      <c r="K427" s="706"/>
      <c r="L427" s="706"/>
      <c r="M427" s="706"/>
      <c r="N427" s="706"/>
      <c r="O427" s="706"/>
      <c r="P427" s="706"/>
      <c r="Q427" s="706"/>
      <c r="R427" s="706"/>
      <c r="S427" s="706"/>
      <c r="T427" s="706"/>
      <c r="U427" s="706"/>
      <c r="V427" s="706"/>
      <c r="W427" s="706"/>
      <c r="X427" s="706"/>
      <c r="Y427" s="706"/>
      <c r="Z427" s="706"/>
    </row>
    <row r="428" spans="1:26" ht="15.6" x14ac:dyDescent="0.3">
      <c r="A428" s="706"/>
      <c r="B428" s="706"/>
      <c r="C428" s="706"/>
      <c r="D428" s="706"/>
      <c r="E428" s="706"/>
      <c r="F428" s="706"/>
      <c r="G428" s="706"/>
      <c r="H428" s="707"/>
      <c r="I428" s="706"/>
      <c r="J428" s="706"/>
      <c r="K428" s="706"/>
      <c r="L428" s="706"/>
      <c r="M428" s="706"/>
      <c r="N428" s="706"/>
      <c r="O428" s="706"/>
      <c r="P428" s="706"/>
      <c r="Q428" s="706"/>
      <c r="R428" s="706"/>
      <c r="S428" s="706"/>
      <c r="T428" s="706"/>
      <c r="U428" s="706"/>
      <c r="V428" s="706"/>
      <c r="W428" s="706"/>
      <c r="X428" s="706"/>
      <c r="Y428" s="706"/>
      <c r="Z428" s="706"/>
    </row>
    <row r="429" spans="1:26" ht="15.6" x14ac:dyDescent="0.3">
      <c r="A429" s="706"/>
      <c r="B429" s="706"/>
      <c r="C429" s="706"/>
      <c r="D429" s="706"/>
      <c r="E429" s="706"/>
      <c r="F429" s="706"/>
      <c r="G429" s="706"/>
      <c r="H429" s="707"/>
      <c r="I429" s="706"/>
      <c r="J429" s="706"/>
      <c r="K429" s="706"/>
      <c r="L429" s="706"/>
      <c r="M429" s="706"/>
      <c r="N429" s="706"/>
      <c r="O429" s="706"/>
      <c r="P429" s="706"/>
      <c r="Q429" s="706"/>
      <c r="R429" s="706"/>
      <c r="S429" s="706"/>
      <c r="T429" s="706"/>
      <c r="U429" s="706"/>
      <c r="V429" s="706"/>
      <c r="W429" s="706"/>
      <c r="X429" s="706"/>
      <c r="Y429" s="706"/>
      <c r="Z429" s="706"/>
    </row>
    <row r="430" spans="1:26" ht="15.6" x14ac:dyDescent="0.3">
      <c r="A430" s="706"/>
      <c r="B430" s="706"/>
      <c r="C430" s="706"/>
      <c r="D430" s="706"/>
      <c r="E430" s="706"/>
      <c r="F430" s="706"/>
      <c r="G430" s="706"/>
      <c r="H430" s="707"/>
      <c r="I430" s="706"/>
      <c r="J430" s="706"/>
      <c r="K430" s="706"/>
      <c r="L430" s="706"/>
      <c r="M430" s="706"/>
      <c r="N430" s="706"/>
      <c r="O430" s="706"/>
      <c r="P430" s="706"/>
      <c r="Q430" s="706"/>
      <c r="R430" s="706"/>
      <c r="S430" s="706"/>
      <c r="T430" s="706"/>
      <c r="U430" s="706"/>
      <c r="V430" s="706"/>
      <c r="W430" s="706"/>
      <c r="X430" s="706"/>
      <c r="Y430" s="706"/>
      <c r="Z430" s="706"/>
    </row>
    <row r="431" spans="1:26" ht="15.6" x14ac:dyDescent="0.3">
      <c r="A431" s="706"/>
      <c r="B431" s="706"/>
      <c r="C431" s="706"/>
      <c r="D431" s="706"/>
      <c r="E431" s="706"/>
      <c r="F431" s="706"/>
      <c r="G431" s="706"/>
      <c r="H431" s="707"/>
      <c r="I431" s="706"/>
      <c r="J431" s="706"/>
      <c r="K431" s="706"/>
      <c r="L431" s="706"/>
      <c r="M431" s="706"/>
      <c r="N431" s="706"/>
      <c r="O431" s="706"/>
      <c r="P431" s="706"/>
      <c r="Q431" s="706"/>
      <c r="R431" s="706"/>
      <c r="S431" s="706"/>
      <c r="T431" s="706"/>
      <c r="U431" s="706"/>
      <c r="V431" s="706"/>
      <c r="W431" s="706"/>
      <c r="X431" s="706"/>
      <c r="Y431" s="706"/>
      <c r="Z431" s="706"/>
    </row>
    <row r="432" spans="1:26" ht="15.6" x14ac:dyDescent="0.3">
      <c r="A432" s="706"/>
      <c r="B432" s="706"/>
      <c r="C432" s="706"/>
      <c r="D432" s="706"/>
      <c r="E432" s="706"/>
      <c r="F432" s="706"/>
      <c r="G432" s="706"/>
      <c r="H432" s="707"/>
      <c r="I432" s="706"/>
      <c r="J432" s="706"/>
      <c r="K432" s="706"/>
      <c r="L432" s="706"/>
      <c r="M432" s="706"/>
      <c r="N432" s="706"/>
      <c r="O432" s="706"/>
      <c r="P432" s="706"/>
      <c r="Q432" s="706"/>
      <c r="R432" s="706"/>
      <c r="S432" s="706"/>
      <c r="T432" s="706"/>
      <c r="U432" s="706"/>
      <c r="V432" s="706"/>
      <c r="W432" s="706"/>
      <c r="X432" s="706"/>
      <c r="Y432" s="706"/>
      <c r="Z432" s="706"/>
    </row>
    <row r="433" spans="1:26" ht="15.6" x14ac:dyDescent="0.3">
      <c r="A433" s="706"/>
      <c r="B433" s="706"/>
      <c r="C433" s="706"/>
      <c r="D433" s="706"/>
      <c r="E433" s="706"/>
      <c r="F433" s="706"/>
      <c r="G433" s="706"/>
      <c r="H433" s="707"/>
      <c r="I433" s="706"/>
      <c r="J433" s="706"/>
      <c r="K433" s="706"/>
      <c r="L433" s="706"/>
      <c r="M433" s="706"/>
      <c r="N433" s="706"/>
      <c r="O433" s="706"/>
      <c r="P433" s="706"/>
      <c r="Q433" s="706"/>
      <c r="R433" s="706"/>
      <c r="S433" s="706"/>
      <c r="T433" s="706"/>
      <c r="U433" s="706"/>
      <c r="V433" s="706"/>
      <c r="W433" s="706"/>
      <c r="X433" s="706"/>
      <c r="Y433" s="706"/>
      <c r="Z433" s="706"/>
    </row>
    <row r="434" spans="1:26" ht="15.6" x14ac:dyDescent="0.3">
      <c r="A434" s="706"/>
      <c r="B434" s="706"/>
      <c r="C434" s="706"/>
      <c r="D434" s="706"/>
      <c r="E434" s="706"/>
      <c r="F434" s="706"/>
      <c r="G434" s="706"/>
      <c r="H434" s="707"/>
      <c r="I434" s="706"/>
      <c r="J434" s="706"/>
      <c r="K434" s="706"/>
      <c r="L434" s="706"/>
      <c r="M434" s="706"/>
      <c r="N434" s="706"/>
      <c r="O434" s="706"/>
      <c r="P434" s="706"/>
      <c r="Q434" s="706"/>
      <c r="R434" s="706"/>
      <c r="S434" s="706"/>
      <c r="T434" s="706"/>
      <c r="U434" s="706"/>
      <c r="V434" s="706"/>
      <c r="W434" s="706"/>
      <c r="X434" s="706"/>
      <c r="Y434" s="706"/>
      <c r="Z434" s="706"/>
    </row>
    <row r="435" spans="1:26" ht="15.6" x14ac:dyDescent="0.3">
      <c r="A435" s="706"/>
      <c r="B435" s="706"/>
      <c r="C435" s="706"/>
      <c r="D435" s="706"/>
      <c r="E435" s="706"/>
      <c r="F435" s="706"/>
      <c r="G435" s="706"/>
      <c r="H435" s="707"/>
      <c r="I435" s="706"/>
      <c r="J435" s="706"/>
      <c r="K435" s="706"/>
      <c r="L435" s="706"/>
      <c r="M435" s="706"/>
      <c r="N435" s="706"/>
      <c r="O435" s="706"/>
      <c r="P435" s="706"/>
      <c r="Q435" s="706"/>
      <c r="R435" s="706"/>
      <c r="S435" s="706"/>
      <c r="T435" s="706"/>
      <c r="U435" s="706"/>
      <c r="V435" s="706"/>
      <c r="W435" s="706"/>
      <c r="X435" s="706"/>
      <c r="Y435" s="706"/>
      <c r="Z435" s="706"/>
    </row>
    <row r="436" spans="1:26" ht="15.6" x14ac:dyDescent="0.3">
      <c r="A436" s="706"/>
      <c r="B436" s="706"/>
      <c r="C436" s="706"/>
      <c r="D436" s="706"/>
      <c r="E436" s="706"/>
      <c r="F436" s="706"/>
      <c r="G436" s="706"/>
      <c r="H436" s="707"/>
      <c r="I436" s="706"/>
      <c r="J436" s="706"/>
      <c r="K436" s="706"/>
      <c r="L436" s="706"/>
      <c r="M436" s="706"/>
      <c r="N436" s="706"/>
      <c r="O436" s="706"/>
      <c r="P436" s="706"/>
      <c r="Q436" s="706"/>
      <c r="R436" s="706"/>
      <c r="S436" s="706"/>
      <c r="T436" s="706"/>
      <c r="U436" s="706"/>
      <c r="V436" s="706"/>
      <c r="W436" s="706"/>
      <c r="X436" s="706"/>
      <c r="Y436" s="706"/>
      <c r="Z436" s="706"/>
    </row>
    <row r="437" spans="1:26" ht="15.6" x14ac:dyDescent="0.3">
      <c r="A437" s="706"/>
      <c r="B437" s="706"/>
      <c r="C437" s="706"/>
      <c r="D437" s="706"/>
      <c r="E437" s="706"/>
      <c r="F437" s="706"/>
      <c r="G437" s="706"/>
      <c r="H437" s="707"/>
      <c r="I437" s="706"/>
      <c r="J437" s="706"/>
      <c r="K437" s="706"/>
      <c r="L437" s="706"/>
      <c r="M437" s="706"/>
      <c r="N437" s="706"/>
      <c r="O437" s="706"/>
      <c r="P437" s="706"/>
      <c r="Q437" s="706"/>
      <c r="R437" s="706"/>
      <c r="S437" s="706"/>
      <c r="T437" s="706"/>
      <c r="U437" s="706"/>
      <c r="V437" s="706"/>
      <c r="W437" s="706"/>
      <c r="X437" s="706"/>
      <c r="Y437" s="706"/>
      <c r="Z437" s="706"/>
    </row>
    <row r="438" spans="1:26" ht="15.6" x14ac:dyDescent="0.3">
      <c r="A438" s="706"/>
      <c r="B438" s="706"/>
      <c r="C438" s="706"/>
      <c r="D438" s="706"/>
      <c r="E438" s="706"/>
      <c r="F438" s="706"/>
      <c r="G438" s="706"/>
      <c r="H438" s="707"/>
      <c r="I438" s="706"/>
      <c r="J438" s="706"/>
      <c r="K438" s="706"/>
      <c r="L438" s="706"/>
      <c r="M438" s="706"/>
      <c r="N438" s="706"/>
      <c r="O438" s="706"/>
      <c r="P438" s="706"/>
      <c r="Q438" s="706"/>
      <c r="R438" s="706"/>
      <c r="S438" s="706"/>
      <c r="T438" s="706"/>
      <c r="U438" s="706"/>
      <c r="V438" s="706"/>
      <c r="W438" s="706"/>
      <c r="X438" s="706"/>
      <c r="Y438" s="706"/>
      <c r="Z438" s="706"/>
    </row>
    <row r="439" spans="1:26" ht="15.6" x14ac:dyDescent="0.3">
      <c r="A439" s="706"/>
      <c r="B439" s="706"/>
      <c r="C439" s="706"/>
      <c r="D439" s="706"/>
      <c r="E439" s="706"/>
      <c r="F439" s="706"/>
      <c r="G439" s="706"/>
      <c r="H439" s="707"/>
      <c r="I439" s="706"/>
      <c r="J439" s="706"/>
      <c r="K439" s="706"/>
      <c r="L439" s="706"/>
      <c r="M439" s="706"/>
      <c r="N439" s="706"/>
      <c r="O439" s="706"/>
      <c r="P439" s="706"/>
      <c r="Q439" s="706"/>
      <c r="R439" s="706"/>
      <c r="S439" s="706"/>
      <c r="T439" s="706"/>
      <c r="U439" s="706"/>
      <c r="V439" s="706"/>
      <c r="W439" s="706"/>
      <c r="X439" s="706"/>
      <c r="Y439" s="706"/>
      <c r="Z439" s="706"/>
    </row>
    <row r="440" spans="1:26" ht="15.6" x14ac:dyDescent="0.3">
      <c r="A440" s="706"/>
      <c r="B440" s="706"/>
      <c r="C440" s="706"/>
      <c r="D440" s="706"/>
      <c r="E440" s="706"/>
      <c r="F440" s="706"/>
      <c r="G440" s="706"/>
      <c r="H440" s="707"/>
      <c r="I440" s="706"/>
      <c r="J440" s="706"/>
      <c r="K440" s="706"/>
      <c r="L440" s="706"/>
      <c r="M440" s="706"/>
      <c r="N440" s="706"/>
      <c r="O440" s="706"/>
      <c r="P440" s="706"/>
      <c r="Q440" s="706"/>
      <c r="R440" s="706"/>
      <c r="S440" s="706"/>
      <c r="T440" s="706"/>
      <c r="U440" s="706"/>
      <c r="V440" s="706"/>
      <c r="W440" s="706"/>
      <c r="X440" s="706"/>
      <c r="Y440" s="706"/>
      <c r="Z440" s="706"/>
    </row>
    <row r="441" spans="1:26" ht="15.6" x14ac:dyDescent="0.3">
      <c r="A441" s="706"/>
      <c r="B441" s="706"/>
      <c r="C441" s="706"/>
      <c r="D441" s="706"/>
      <c r="E441" s="706"/>
      <c r="F441" s="706"/>
      <c r="G441" s="706"/>
      <c r="H441" s="707"/>
      <c r="I441" s="706"/>
      <c r="J441" s="706"/>
      <c r="K441" s="706"/>
      <c r="L441" s="706"/>
      <c r="M441" s="706"/>
      <c r="N441" s="706"/>
      <c r="O441" s="706"/>
      <c r="P441" s="706"/>
      <c r="Q441" s="706"/>
      <c r="R441" s="706"/>
      <c r="S441" s="706"/>
      <c r="T441" s="706"/>
      <c r="U441" s="706"/>
      <c r="V441" s="706"/>
      <c r="W441" s="706"/>
      <c r="X441" s="706"/>
      <c r="Y441" s="706"/>
      <c r="Z441" s="706"/>
    </row>
    <row r="442" spans="1:26" ht="15.6" x14ac:dyDescent="0.3">
      <c r="A442" s="706"/>
      <c r="B442" s="706"/>
      <c r="C442" s="706"/>
      <c r="D442" s="706"/>
      <c r="E442" s="706"/>
      <c r="F442" s="706"/>
      <c r="G442" s="706"/>
      <c r="H442" s="707"/>
      <c r="I442" s="706"/>
      <c r="J442" s="706"/>
      <c r="K442" s="706"/>
      <c r="L442" s="706"/>
      <c r="M442" s="706"/>
      <c r="N442" s="706"/>
      <c r="O442" s="706"/>
      <c r="P442" s="706"/>
      <c r="Q442" s="706"/>
      <c r="R442" s="706"/>
      <c r="S442" s="706"/>
      <c r="T442" s="706"/>
      <c r="U442" s="706"/>
      <c r="V442" s="706"/>
      <c r="W442" s="706"/>
      <c r="X442" s="706"/>
      <c r="Y442" s="706"/>
      <c r="Z442" s="706"/>
    </row>
    <row r="443" spans="1:26" ht="15.6" x14ac:dyDescent="0.3">
      <c r="A443" s="706"/>
      <c r="B443" s="706"/>
      <c r="C443" s="706"/>
      <c r="D443" s="706"/>
      <c r="E443" s="706"/>
      <c r="F443" s="706"/>
      <c r="G443" s="706"/>
      <c r="H443" s="707"/>
      <c r="I443" s="706"/>
      <c r="J443" s="706"/>
      <c r="K443" s="706"/>
      <c r="L443" s="706"/>
      <c r="M443" s="706"/>
      <c r="N443" s="706"/>
      <c r="O443" s="706"/>
      <c r="P443" s="706"/>
      <c r="Q443" s="706"/>
      <c r="R443" s="706"/>
      <c r="S443" s="706"/>
      <c r="T443" s="706"/>
      <c r="U443" s="706"/>
      <c r="V443" s="706"/>
      <c r="W443" s="706"/>
      <c r="X443" s="706"/>
      <c r="Y443" s="706"/>
      <c r="Z443" s="706"/>
    </row>
    <row r="444" spans="1:26" ht="15.6" x14ac:dyDescent="0.3">
      <c r="A444" s="706"/>
      <c r="B444" s="706"/>
      <c r="C444" s="706"/>
      <c r="D444" s="706"/>
      <c r="E444" s="706"/>
      <c r="F444" s="706"/>
      <c r="G444" s="706"/>
      <c r="H444" s="707"/>
      <c r="I444" s="706"/>
      <c r="J444" s="706"/>
      <c r="K444" s="706"/>
      <c r="L444" s="706"/>
      <c r="M444" s="706"/>
      <c r="N444" s="706"/>
      <c r="O444" s="706"/>
      <c r="P444" s="706"/>
      <c r="Q444" s="706"/>
      <c r="R444" s="706"/>
      <c r="S444" s="706"/>
      <c r="T444" s="706"/>
      <c r="U444" s="706"/>
      <c r="V444" s="706"/>
      <c r="W444" s="706"/>
      <c r="X444" s="706"/>
      <c r="Y444" s="706"/>
      <c r="Z444" s="706"/>
    </row>
    <row r="445" spans="1:26" ht="15.6" x14ac:dyDescent="0.3">
      <c r="A445" s="706"/>
      <c r="B445" s="706"/>
      <c r="C445" s="706"/>
      <c r="D445" s="706"/>
      <c r="E445" s="706"/>
      <c r="F445" s="706"/>
      <c r="G445" s="706"/>
      <c r="H445" s="707"/>
      <c r="I445" s="706"/>
      <c r="J445" s="706"/>
      <c r="K445" s="706"/>
      <c r="L445" s="706"/>
      <c r="M445" s="706"/>
      <c r="N445" s="706"/>
      <c r="O445" s="706"/>
      <c r="P445" s="706"/>
      <c r="Q445" s="706"/>
      <c r="R445" s="706"/>
      <c r="S445" s="706"/>
      <c r="T445" s="706"/>
      <c r="U445" s="706"/>
      <c r="V445" s="706"/>
      <c r="W445" s="706"/>
      <c r="X445" s="706"/>
      <c r="Y445" s="706"/>
      <c r="Z445" s="706"/>
    </row>
    <row r="446" spans="1:26" ht="15.6" x14ac:dyDescent="0.3">
      <c r="A446" s="706"/>
      <c r="B446" s="706"/>
      <c r="C446" s="706"/>
      <c r="D446" s="706"/>
      <c r="E446" s="706"/>
      <c r="F446" s="706"/>
      <c r="G446" s="706"/>
      <c r="H446" s="707"/>
      <c r="I446" s="706"/>
      <c r="J446" s="706"/>
      <c r="K446" s="706"/>
      <c r="L446" s="706"/>
      <c r="M446" s="706"/>
      <c r="N446" s="706"/>
      <c r="O446" s="706"/>
      <c r="P446" s="706"/>
      <c r="Q446" s="706"/>
      <c r="R446" s="706"/>
      <c r="S446" s="706"/>
      <c r="T446" s="706"/>
      <c r="U446" s="706"/>
      <c r="V446" s="706"/>
      <c r="W446" s="706"/>
      <c r="X446" s="706"/>
      <c r="Y446" s="706"/>
      <c r="Z446" s="706"/>
    </row>
    <row r="447" spans="1:26" ht="15.6" x14ac:dyDescent="0.3">
      <c r="A447" s="706"/>
      <c r="B447" s="706"/>
      <c r="C447" s="706"/>
      <c r="D447" s="706"/>
      <c r="E447" s="706"/>
      <c r="F447" s="706"/>
      <c r="G447" s="706"/>
      <c r="H447" s="707"/>
      <c r="I447" s="706"/>
      <c r="J447" s="706"/>
      <c r="K447" s="706"/>
      <c r="L447" s="706"/>
      <c r="M447" s="706"/>
      <c r="N447" s="706"/>
      <c r="O447" s="706"/>
      <c r="P447" s="706"/>
      <c r="Q447" s="706"/>
      <c r="R447" s="706"/>
      <c r="S447" s="706"/>
      <c r="T447" s="706"/>
      <c r="U447" s="706"/>
      <c r="V447" s="706"/>
      <c r="W447" s="706"/>
      <c r="X447" s="706"/>
      <c r="Y447" s="706"/>
      <c r="Z447" s="706"/>
    </row>
    <row r="448" spans="1:26" ht="15.6" x14ac:dyDescent="0.3">
      <c r="A448" s="706"/>
      <c r="B448" s="706"/>
      <c r="C448" s="706"/>
      <c r="D448" s="706"/>
      <c r="E448" s="706"/>
      <c r="F448" s="706"/>
      <c r="G448" s="706"/>
      <c r="H448" s="707"/>
      <c r="I448" s="706"/>
      <c r="J448" s="706"/>
      <c r="K448" s="706"/>
      <c r="L448" s="706"/>
      <c r="M448" s="706"/>
      <c r="N448" s="706"/>
      <c r="O448" s="706"/>
      <c r="P448" s="706"/>
      <c r="Q448" s="706"/>
      <c r="R448" s="706"/>
      <c r="S448" s="706"/>
      <c r="T448" s="706"/>
      <c r="U448" s="706"/>
      <c r="V448" s="706"/>
      <c r="W448" s="706"/>
      <c r="X448" s="706"/>
      <c r="Y448" s="706"/>
      <c r="Z448" s="706"/>
    </row>
    <row r="449" spans="1:26" ht="15.6" x14ac:dyDescent="0.3">
      <c r="A449" s="706"/>
      <c r="B449" s="706"/>
      <c r="C449" s="706"/>
      <c r="D449" s="706"/>
      <c r="E449" s="706"/>
      <c r="F449" s="706"/>
      <c r="G449" s="706"/>
      <c r="H449" s="707"/>
      <c r="I449" s="706"/>
      <c r="J449" s="706"/>
      <c r="K449" s="706"/>
      <c r="L449" s="706"/>
      <c r="M449" s="706"/>
      <c r="N449" s="706"/>
      <c r="O449" s="706"/>
      <c r="P449" s="706"/>
      <c r="Q449" s="706"/>
      <c r="R449" s="706"/>
      <c r="S449" s="706"/>
      <c r="T449" s="706"/>
      <c r="U449" s="706"/>
      <c r="V449" s="706"/>
      <c r="W449" s="706"/>
      <c r="X449" s="706"/>
      <c r="Y449" s="706"/>
      <c r="Z449" s="706"/>
    </row>
    <row r="450" spans="1:26" ht="15.6" x14ac:dyDescent="0.3">
      <c r="A450" s="706"/>
      <c r="B450" s="706"/>
      <c r="C450" s="706"/>
      <c r="D450" s="706"/>
      <c r="E450" s="706"/>
      <c r="F450" s="706"/>
      <c r="G450" s="706"/>
      <c r="H450" s="707"/>
      <c r="I450" s="706"/>
      <c r="J450" s="706"/>
      <c r="K450" s="706"/>
      <c r="L450" s="706"/>
      <c r="M450" s="706"/>
      <c r="N450" s="706"/>
      <c r="O450" s="706"/>
      <c r="P450" s="706"/>
      <c r="Q450" s="706"/>
      <c r="R450" s="706"/>
      <c r="S450" s="706"/>
      <c r="T450" s="706"/>
      <c r="U450" s="706"/>
      <c r="V450" s="706"/>
      <c r="W450" s="706"/>
      <c r="X450" s="706"/>
      <c r="Y450" s="706"/>
      <c r="Z450" s="706"/>
    </row>
    <row r="451" spans="1:26" ht="15.6" x14ac:dyDescent="0.3">
      <c r="A451" s="706"/>
      <c r="B451" s="706"/>
      <c r="C451" s="706"/>
      <c r="D451" s="706"/>
      <c r="E451" s="706"/>
      <c r="F451" s="706"/>
      <c r="G451" s="706"/>
      <c r="H451" s="707"/>
      <c r="I451" s="706"/>
      <c r="J451" s="706"/>
      <c r="K451" s="706"/>
      <c r="L451" s="706"/>
      <c r="M451" s="706"/>
      <c r="N451" s="706"/>
      <c r="O451" s="706"/>
      <c r="P451" s="706"/>
      <c r="Q451" s="706"/>
      <c r="R451" s="706"/>
      <c r="S451" s="706"/>
      <c r="T451" s="706"/>
      <c r="U451" s="706"/>
      <c r="V451" s="706"/>
      <c r="W451" s="706"/>
      <c r="X451" s="706"/>
      <c r="Y451" s="706"/>
      <c r="Z451" s="706"/>
    </row>
    <row r="452" spans="1:26" ht="15.6" x14ac:dyDescent="0.3">
      <c r="A452" s="706"/>
      <c r="B452" s="706"/>
      <c r="C452" s="706"/>
      <c r="D452" s="706"/>
      <c r="E452" s="706"/>
      <c r="F452" s="706"/>
      <c r="G452" s="706"/>
      <c r="H452" s="707"/>
      <c r="I452" s="706"/>
      <c r="J452" s="706"/>
      <c r="K452" s="706"/>
      <c r="L452" s="706"/>
      <c r="M452" s="706"/>
      <c r="N452" s="706"/>
      <c r="O452" s="706"/>
      <c r="P452" s="706"/>
      <c r="Q452" s="706"/>
      <c r="R452" s="706"/>
      <c r="S452" s="706"/>
      <c r="T452" s="706"/>
      <c r="U452" s="706"/>
      <c r="V452" s="706"/>
      <c r="W452" s="706"/>
      <c r="X452" s="706"/>
      <c r="Y452" s="706"/>
      <c r="Z452" s="706"/>
    </row>
    <row r="453" spans="1:26" ht="15.6" x14ac:dyDescent="0.3">
      <c r="A453" s="706"/>
      <c r="B453" s="706"/>
      <c r="C453" s="706"/>
      <c r="D453" s="706"/>
      <c r="E453" s="706"/>
      <c r="F453" s="706"/>
      <c r="G453" s="706"/>
      <c r="H453" s="707"/>
      <c r="I453" s="706"/>
      <c r="J453" s="706"/>
      <c r="K453" s="706"/>
      <c r="L453" s="706"/>
      <c r="M453" s="706"/>
      <c r="N453" s="706"/>
      <c r="O453" s="706"/>
      <c r="P453" s="706"/>
      <c r="Q453" s="706"/>
      <c r="R453" s="706"/>
      <c r="S453" s="706"/>
      <c r="T453" s="706"/>
      <c r="U453" s="706"/>
      <c r="V453" s="706"/>
      <c r="W453" s="706"/>
      <c r="X453" s="706"/>
      <c r="Y453" s="706"/>
      <c r="Z453" s="706"/>
    </row>
    <row r="454" spans="1:26" ht="15.6" x14ac:dyDescent="0.3">
      <c r="A454" s="706"/>
      <c r="B454" s="706"/>
      <c r="C454" s="706"/>
      <c r="D454" s="706"/>
      <c r="E454" s="706"/>
      <c r="F454" s="706"/>
      <c r="G454" s="706"/>
      <c r="H454" s="707"/>
      <c r="I454" s="706"/>
      <c r="J454" s="706"/>
      <c r="K454" s="706"/>
      <c r="L454" s="706"/>
      <c r="M454" s="706"/>
      <c r="N454" s="706"/>
      <c r="O454" s="706"/>
      <c r="P454" s="706"/>
      <c r="Q454" s="706"/>
      <c r="R454" s="706"/>
      <c r="S454" s="706"/>
      <c r="T454" s="706"/>
      <c r="U454" s="706"/>
      <c r="V454" s="706"/>
      <c r="W454" s="706"/>
      <c r="X454" s="706"/>
      <c r="Y454" s="706"/>
      <c r="Z454" s="706"/>
    </row>
    <row r="455" spans="1:26" ht="15.6" x14ac:dyDescent="0.3">
      <c r="A455" s="706"/>
      <c r="B455" s="706"/>
      <c r="C455" s="706"/>
      <c r="D455" s="706"/>
      <c r="E455" s="706"/>
      <c r="F455" s="706"/>
      <c r="G455" s="706"/>
      <c r="H455" s="707"/>
      <c r="I455" s="706"/>
      <c r="J455" s="706"/>
      <c r="K455" s="706"/>
      <c r="L455" s="706"/>
      <c r="M455" s="706"/>
      <c r="N455" s="706"/>
      <c r="O455" s="706"/>
      <c r="P455" s="706"/>
      <c r="Q455" s="706"/>
      <c r="R455" s="706"/>
      <c r="S455" s="706"/>
      <c r="T455" s="706"/>
      <c r="U455" s="706"/>
      <c r="V455" s="706"/>
      <c r="W455" s="706"/>
      <c r="X455" s="706"/>
      <c r="Y455" s="706"/>
      <c r="Z455" s="706"/>
    </row>
    <row r="456" spans="1:26" ht="15.6" x14ac:dyDescent="0.3">
      <c r="A456" s="706"/>
      <c r="B456" s="706"/>
      <c r="C456" s="706"/>
      <c r="D456" s="706"/>
      <c r="E456" s="706"/>
      <c r="F456" s="706"/>
      <c r="G456" s="706"/>
      <c r="H456" s="707"/>
      <c r="I456" s="706"/>
      <c r="J456" s="706"/>
      <c r="K456" s="706"/>
      <c r="L456" s="706"/>
      <c r="M456" s="706"/>
      <c r="N456" s="706"/>
      <c r="O456" s="706"/>
      <c r="P456" s="706"/>
      <c r="Q456" s="706"/>
      <c r="R456" s="706"/>
      <c r="S456" s="706"/>
      <c r="T456" s="706"/>
      <c r="U456" s="706"/>
      <c r="V456" s="706"/>
      <c r="W456" s="706"/>
      <c r="X456" s="706"/>
      <c r="Y456" s="706"/>
      <c r="Z456" s="706"/>
    </row>
    <row r="457" spans="1:26" ht="15.6" x14ac:dyDescent="0.3">
      <c r="A457" s="706"/>
      <c r="B457" s="706"/>
      <c r="C457" s="706"/>
      <c r="D457" s="706"/>
      <c r="E457" s="706"/>
      <c r="F457" s="706"/>
      <c r="G457" s="706"/>
      <c r="H457" s="707"/>
      <c r="I457" s="706"/>
      <c r="J457" s="706"/>
      <c r="K457" s="706"/>
      <c r="L457" s="706"/>
      <c r="M457" s="706"/>
      <c r="N457" s="706"/>
      <c r="O457" s="706"/>
      <c r="P457" s="706"/>
      <c r="Q457" s="706"/>
      <c r="R457" s="706"/>
      <c r="S457" s="706"/>
      <c r="T457" s="706"/>
      <c r="U457" s="706"/>
      <c r="V457" s="706"/>
      <c r="W457" s="706"/>
      <c r="X457" s="706"/>
      <c r="Y457" s="706"/>
      <c r="Z457" s="706"/>
    </row>
    <row r="458" spans="1:26" ht="15.6" x14ac:dyDescent="0.3">
      <c r="A458" s="706"/>
      <c r="B458" s="706"/>
      <c r="C458" s="706"/>
      <c r="D458" s="706"/>
      <c r="E458" s="706"/>
      <c r="F458" s="706"/>
      <c r="G458" s="706"/>
      <c r="H458" s="707"/>
      <c r="I458" s="706"/>
      <c r="J458" s="706"/>
      <c r="K458" s="706"/>
      <c r="L458" s="706"/>
      <c r="M458" s="706"/>
      <c r="N458" s="706"/>
      <c r="O458" s="706"/>
      <c r="P458" s="706"/>
      <c r="Q458" s="706"/>
      <c r="R458" s="706"/>
      <c r="S458" s="706"/>
      <c r="T458" s="706"/>
      <c r="U458" s="706"/>
      <c r="V458" s="706"/>
      <c r="W458" s="706"/>
      <c r="X458" s="706"/>
      <c r="Y458" s="706"/>
      <c r="Z458" s="706"/>
    </row>
    <row r="459" spans="1:26" ht="15.6" x14ac:dyDescent="0.3">
      <c r="A459" s="706"/>
      <c r="B459" s="706"/>
      <c r="C459" s="706"/>
      <c r="D459" s="706"/>
      <c r="E459" s="706"/>
      <c r="F459" s="706"/>
      <c r="G459" s="706"/>
      <c r="H459" s="707"/>
      <c r="I459" s="706"/>
      <c r="J459" s="706"/>
      <c r="K459" s="706"/>
      <c r="L459" s="706"/>
      <c r="M459" s="706"/>
      <c r="N459" s="706"/>
      <c r="O459" s="706"/>
      <c r="P459" s="706"/>
      <c r="Q459" s="706"/>
      <c r="R459" s="706"/>
      <c r="S459" s="706"/>
      <c r="T459" s="706"/>
      <c r="U459" s="706"/>
      <c r="V459" s="706"/>
      <c r="W459" s="706"/>
      <c r="X459" s="706"/>
      <c r="Y459" s="706"/>
      <c r="Z459" s="706"/>
    </row>
    <row r="460" spans="1:26" ht="15.6" x14ac:dyDescent="0.3">
      <c r="A460" s="706"/>
      <c r="B460" s="706"/>
      <c r="C460" s="706"/>
      <c r="D460" s="706"/>
      <c r="E460" s="706"/>
      <c r="F460" s="706"/>
      <c r="G460" s="706"/>
      <c r="H460" s="707"/>
      <c r="I460" s="706"/>
      <c r="J460" s="706"/>
      <c r="K460" s="706"/>
      <c r="L460" s="706"/>
      <c r="M460" s="706"/>
      <c r="N460" s="706"/>
      <c r="O460" s="706"/>
      <c r="P460" s="706"/>
      <c r="Q460" s="706"/>
      <c r="R460" s="706"/>
      <c r="S460" s="706"/>
      <c r="T460" s="706"/>
      <c r="U460" s="706"/>
      <c r="V460" s="706"/>
      <c r="W460" s="706"/>
      <c r="X460" s="706"/>
      <c r="Y460" s="706"/>
      <c r="Z460" s="706"/>
    </row>
    <row r="461" spans="1:26" ht="15.6" x14ac:dyDescent="0.3">
      <c r="A461" s="706"/>
      <c r="B461" s="706"/>
      <c r="C461" s="706"/>
      <c r="D461" s="706"/>
      <c r="E461" s="706"/>
      <c r="F461" s="706"/>
      <c r="G461" s="706"/>
      <c r="H461" s="707"/>
      <c r="I461" s="706"/>
      <c r="J461" s="706"/>
      <c r="K461" s="706"/>
      <c r="L461" s="706"/>
      <c r="M461" s="706"/>
      <c r="N461" s="706"/>
      <c r="O461" s="706"/>
      <c r="P461" s="706"/>
      <c r="Q461" s="706"/>
      <c r="R461" s="706"/>
      <c r="S461" s="706"/>
      <c r="T461" s="706"/>
      <c r="U461" s="706"/>
      <c r="V461" s="706"/>
      <c r="W461" s="706"/>
      <c r="X461" s="706"/>
      <c r="Y461" s="706"/>
      <c r="Z461" s="706"/>
    </row>
    <row r="462" spans="1:26" ht="15.6" x14ac:dyDescent="0.3">
      <c r="A462" s="706"/>
      <c r="B462" s="706"/>
      <c r="C462" s="706"/>
      <c r="D462" s="706"/>
      <c r="E462" s="706"/>
      <c r="F462" s="706"/>
      <c r="G462" s="706"/>
      <c r="H462" s="707"/>
      <c r="I462" s="706"/>
      <c r="J462" s="706"/>
      <c r="K462" s="706"/>
      <c r="L462" s="706"/>
      <c r="M462" s="706"/>
      <c r="N462" s="706"/>
      <c r="O462" s="706"/>
      <c r="P462" s="706"/>
      <c r="Q462" s="706"/>
      <c r="R462" s="706"/>
      <c r="S462" s="706"/>
      <c r="T462" s="706"/>
      <c r="U462" s="706"/>
      <c r="V462" s="706"/>
      <c r="W462" s="706"/>
      <c r="X462" s="706"/>
      <c r="Y462" s="706"/>
      <c r="Z462" s="706"/>
    </row>
    <row r="463" spans="1:26" ht="15.6" x14ac:dyDescent="0.3">
      <c r="A463" s="706"/>
      <c r="B463" s="706"/>
      <c r="C463" s="706"/>
      <c r="D463" s="706"/>
      <c r="E463" s="706"/>
      <c r="F463" s="706"/>
      <c r="G463" s="706"/>
      <c r="H463" s="707"/>
      <c r="I463" s="706"/>
      <c r="J463" s="706"/>
      <c r="K463" s="706"/>
      <c r="L463" s="706"/>
      <c r="M463" s="706"/>
      <c r="N463" s="706"/>
      <c r="O463" s="706"/>
      <c r="P463" s="706"/>
      <c r="Q463" s="706"/>
      <c r="R463" s="706"/>
      <c r="S463" s="706"/>
      <c r="T463" s="706"/>
      <c r="U463" s="706"/>
      <c r="V463" s="706"/>
      <c r="W463" s="706"/>
      <c r="X463" s="706"/>
      <c r="Y463" s="706"/>
      <c r="Z463" s="706"/>
    </row>
    <row r="464" spans="1:26" ht="15.6" x14ac:dyDescent="0.3">
      <c r="A464" s="706"/>
      <c r="B464" s="706"/>
      <c r="C464" s="706"/>
      <c r="D464" s="706"/>
      <c r="E464" s="706"/>
      <c r="F464" s="706"/>
      <c r="G464" s="706"/>
      <c r="H464" s="707"/>
      <c r="I464" s="706"/>
      <c r="J464" s="706"/>
      <c r="K464" s="706"/>
      <c r="L464" s="706"/>
      <c r="M464" s="706"/>
      <c r="N464" s="706"/>
      <c r="O464" s="706"/>
      <c r="P464" s="706"/>
      <c r="Q464" s="706"/>
      <c r="R464" s="706"/>
      <c r="S464" s="706"/>
      <c r="T464" s="706"/>
      <c r="U464" s="706"/>
      <c r="V464" s="706"/>
      <c r="W464" s="706"/>
      <c r="X464" s="706"/>
      <c r="Y464" s="706"/>
      <c r="Z464" s="706"/>
    </row>
    <row r="465" spans="1:26" ht="15.6" x14ac:dyDescent="0.3">
      <c r="A465" s="706"/>
      <c r="B465" s="706"/>
      <c r="C465" s="706"/>
      <c r="D465" s="706"/>
      <c r="E465" s="706"/>
      <c r="F465" s="706"/>
      <c r="G465" s="706"/>
      <c r="H465" s="707"/>
      <c r="I465" s="706"/>
      <c r="J465" s="706"/>
      <c r="K465" s="706"/>
      <c r="L465" s="706"/>
      <c r="M465" s="706"/>
      <c r="N465" s="706"/>
      <c r="O465" s="706"/>
      <c r="P465" s="706"/>
      <c r="Q465" s="706"/>
      <c r="R465" s="706"/>
      <c r="S465" s="706"/>
      <c r="T465" s="706"/>
      <c r="U465" s="706"/>
      <c r="V465" s="706"/>
      <c r="W465" s="706"/>
      <c r="X465" s="706"/>
      <c r="Y465" s="706"/>
      <c r="Z465" s="706"/>
    </row>
    <row r="466" spans="1:26" ht="15.6" x14ac:dyDescent="0.3">
      <c r="A466" s="706"/>
      <c r="B466" s="706"/>
      <c r="C466" s="706"/>
      <c r="D466" s="706"/>
      <c r="E466" s="706"/>
      <c r="F466" s="706"/>
      <c r="G466" s="706"/>
      <c r="H466" s="707"/>
      <c r="I466" s="706"/>
      <c r="J466" s="706"/>
      <c r="K466" s="706"/>
      <c r="L466" s="706"/>
      <c r="M466" s="706"/>
      <c r="N466" s="706"/>
      <c r="O466" s="706"/>
      <c r="P466" s="706"/>
      <c r="Q466" s="706"/>
      <c r="R466" s="706"/>
      <c r="S466" s="706"/>
      <c r="T466" s="706"/>
      <c r="U466" s="706"/>
      <c r="V466" s="706"/>
      <c r="W466" s="706"/>
      <c r="X466" s="706"/>
      <c r="Y466" s="706"/>
      <c r="Z466" s="706"/>
    </row>
    <row r="467" spans="1:26" ht="15.6" x14ac:dyDescent="0.3">
      <c r="A467" s="706"/>
      <c r="B467" s="706"/>
      <c r="C467" s="706"/>
      <c r="D467" s="706"/>
      <c r="E467" s="706"/>
      <c r="F467" s="706"/>
      <c r="G467" s="706"/>
      <c r="H467" s="707"/>
      <c r="I467" s="706"/>
      <c r="J467" s="706"/>
      <c r="K467" s="706"/>
      <c r="L467" s="706"/>
      <c r="M467" s="706"/>
      <c r="N467" s="706"/>
      <c r="O467" s="706"/>
      <c r="P467" s="706"/>
      <c r="Q467" s="706"/>
      <c r="R467" s="706"/>
      <c r="S467" s="706"/>
      <c r="T467" s="706"/>
      <c r="U467" s="706"/>
      <c r="V467" s="706"/>
      <c r="W467" s="706"/>
      <c r="X467" s="706"/>
      <c r="Y467" s="706"/>
      <c r="Z467" s="706"/>
    </row>
    <row r="468" spans="1:26" ht="15.6" x14ac:dyDescent="0.3">
      <c r="A468" s="706"/>
      <c r="B468" s="706"/>
      <c r="C468" s="706"/>
      <c r="D468" s="706"/>
      <c r="E468" s="706"/>
      <c r="F468" s="706"/>
      <c r="G468" s="706"/>
      <c r="H468" s="707"/>
      <c r="I468" s="706"/>
      <c r="J468" s="706"/>
      <c r="K468" s="706"/>
      <c r="L468" s="706"/>
      <c r="M468" s="706"/>
      <c r="N468" s="706"/>
      <c r="O468" s="706"/>
      <c r="P468" s="706"/>
      <c r="Q468" s="706"/>
      <c r="R468" s="706"/>
      <c r="S468" s="706"/>
      <c r="T468" s="706"/>
      <c r="U468" s="706"/>
      <c r="V468" s="706"/>
      <c r="W468" s="706"/>
      <c r="X468" s="706"/>
      <c r="Y468" s="706"/>
      <c r="Z468" s="706"/>
    </row>
    <row r="469" spans="1:26" ht="15.6" x14ac:dyDescent="0.3">
      <c r="A469" s="706"/>
      <c r="B469" s="706"/>
      <c r="C469" s="706"/>
      <c r="D469" s="706"/>
      <c r="E469" s="706"/>
      <c r="F469" s="706"/>
      <c r="G469" s="706"/>
      <c r="H469" s="707"/>
      <c r="I469" s="706"/>
      <c r="J469" s="706"/>
      <c r="K469" s="706"/>
      <c r="L469" s="706"/>
      <c r="M469" s="706"/>
      <c r="N469" s="706"/>
      <c r="O469" s="706"/>
      <c r="P469" s="706"/>
      <c r="Q469" s="706"/>
      <c r="R469" s="706"/>
      <c r="S469" s="706"/>
      <c r="T469" s="706"/>
      <c r="U469" s="706"/>
      <c r="V469" s="706"/>
      <c r="W469" s="706"/>
      <c r="X469" s="706"/>
      <c r="Y469" s="706"/>
      <c r="Z469" s="706"/>
    </row>
    <row r="470" spans="1:26" ht="15.6" x14ac:dyDescent="0.3">
      <c r="A470" s="706"/>
      <c r="B470" s="706"/>
      <c r="C470" s="706"/>
      <c r="D470" s="706"/>
      <c r="E470" s="706"/>
      <c r="F470" s="706"/>
      <c r="G470" s="706"/>
      <c r="H470" s="707"/>
      <c r="I470" s="706"/>
      <c r="J470" s="706"/>
      <c r="K470" s="706"/>
      <c r="L470" s="706"/>
      <c r="M470" s="706"/>
      <c r="N470" s="706"/>
      <c r="O470" s="706"/>
      <c r="P470" s="706"/>
      <c r="Q470" s="706"/>
      <c r="R470" s="706"/>
      <c r="S470" s="706"/>
      <c r="T470" s="706"/>
      <c r="U470" s="706"/>
      <c r="V470" s="706"/>
      <c r="W470" s="706"/>
      <c r="X470" s="706"/>
      <c r="Y470" s="706"/>
      <c r="Z470" s="706"/>
    </row>
    <row r="471" spans="1:26" ht="15.6" x14ac:dyDescent="0.3">
      <c r="A471" s="706"/>
      <c r="B471" s="706"/>
      <c r="C471" s="706"/>
      <c r="D471" s="706"/>
      <c r="E471" s="706"/>
      <c r="F471" s="706"/>
      <c r="G471" s="706"/>
      <c r="H471" s="707"/>
      <c r="I471" s="706"/>
      <c r="J471" s="706"/>
      <c r="K471" s="706"/>
      <c r="L471" s="706"/>
      <c r="M471" s="706"/>
      <c r="N471" s="706"/>
      <c r="O471" s="706"/>
      <c r="P471" s="706"/>
      <c r="Q471" s="706"/>
      <c r="R471" s="706"/>
      <c r="S471" s="706"/>
      <c r="T471" s="706"/>
      <c r="U471" s="706"/>
      <c r="V471" s="706"/>
      <c r="W471" s="706"/>
      <c r="X471" s="706"/>
      <c r="Y471" s="706"/>
      <c r="Z471" s="706"/>
    </row>
    <row r="472" spans="1:26" ht="15.6" x14ac:dyDescent="0.3">
      <c r="A472" s="706"/>
      <c r="B472" s="706"/>
      <c r="C472" s="706"/>
      <c r="D472" s="706"/>
      <c r="E472" s="706"/>
      <c r="F472" s="706"/>
      <c r="G472" s="706"/>
      <c r="H472" s="707"/>
      <c r="I472" s="706"/>
      <c r="J472" s="706"/>
      <c r="K472" s="706"/>
      <c r="L472" s="706"/>
      <c r="M472" s="706"/>
      <c r="N472" s="706"/>
      <c r="O472" s="706"/>
      <c r="P472" s="706"/>
      <c r="Q472" s="706"/>
      <c r="R472" s="706"/>
      <c r="S472" s="706"/>
      <c r="T472" s="706"/>
      <c r="U472" s="706"/>
      <c r="V472" s="706"/>
      <c r="W472" s="706"/>
      <c r="X472" s="706"/>
      <c r="Y472" s="706"/>
      <c r="Z472" s="706"/>
    </row>
    <row r="473" spans="1:26" ht="15.6" x14ac:dyDescent="0.3">
      <c r="A473" s="706"/>
      <c r="B473" s="706"/>
      <c r="C473" s="706"/>
      <c r="D473" s="706"/>
      <c r="E473" s="706"/>
      <c r="F473" s="706"/>
      <c r="G473" s="706"/>
      <c r="H473" s="707"/>
      <c r="I473" s="706"/>
      <c r="J473" s="706"/>
      <c r="K473" s="706"/>
      <c r="L473" s="706"/>
      <c r="M473" s="706"/>
      <c r="N473" s="706"/>
      <c r="O473" s="706"/>
      <c r="P473" s="706"/>
      <c r="Q473" s="706"/>
      <c r="R473" s="706"/>
      <c r="S473" s="706"/>
      <c r="T473" s="706"/>
      <c r="U473" s="706"/>
      <c r="V473" s="706"/>
      <c r="W473" s="706"/>
      <c r="X473" s="706"/>
      <c r="Y473" s="706"/>
      <c r="Z473" s="706"/>
    </row>
    <row r="474" spans="1:26" ht="15.6" x14ac:dyDescent="0.3">
      <c r="A474" s="706"/>
      <c r="B474" s="706"/>
      <c r="C474" s="706"/>
      <c r="D474" s="706"/>
      <c r="E474" s="706"/>
      <c r="F474" s="706"/>
      <c r="G474" s="706"/>
      <c r="H474" s="707"/>
      <c r="I474" s="706"/>
      <c r="J474" s="706"/>
      <c r="K474" s="706"/>
      <c r="L474" s="706"/>
      <c r="M474" s="706"/>
      <c r="N474" s="706"/>
      <c r="O474" s="706"/>
      <c r="P474" s="706"/>
      <c r="Q474" s="706"/>
      <c r="R474" s="706"/>
      <c r="S474" s="706"/>
      <c r="T474" s="706"/>
      <c r="U474" s="706"/>
      <c r="V474" s="706"/>
      <c r="W474" s="706"/>
      <c r="X474" s="706"/>
      <c r="Y474" s="706"/>
      <c r="Z474" s="706"/>
    </row>
    <row r="475" spans="1:26" ht="15.6" x14ac:dyDescent="0.3">
      <c r="A475" s="706"/>
      <c r="B475" s="706"/>
      <c r="C475" s="706"/>
      <c r="D475" s="706"/>
      <c r="E475" s="706"/>
      <c r="F475" s="706"/>
      <c r="G475" s="706"/>
      <c r="H475" s="707"/>
      <c r="I475" s="706"/>
      <c r="J475" s="706"/>
      <c r="K475" s="706"/>
      <c r="L475" s="706"/>
      <c r="M475" s="706"/>
      <c r="N475" s="706"/>
      <c r="O475" s="706"/>
      <c r="P475" s="706"/>
      <c r="Q475" s="706"/>
      <c r="R475" s="706"/>
      <c r="S475" s="706"/>
      <c r="T475" s="706"/>
      <c r="U475" s="706"/>
      <c r="V475" s="706"/>
      <c r="W475" s="706"/>
      <c r="X475" s="706"/>
      <c r="Y475" s="706"/>
      <c r="Z475" s="706"/>
    </row>
    <row r="476" spans="1:26" ht="15.6" x14ac:dyDescent="0.3">
      <c r="A476" s="706"/>
      <c r="B476" s="706"/>
      <c r="C476" s="706"/>
      <c r="D476" s="706"/>
      <c r="E476" s="706"/>
      <c r="F476" s="706"/>
      <c r="G476" s="706"/>
      <c r="H476" s="707"/>
      <c r="I476" s="706"/>
      <c r="J476" s="706"/>
      <c r="K476" s="706"/>
      <c r="L476" s="706"/>
      <c r="M476" s="706"/>
      <c r="N476" s="706"/>
      <c r="O476" s="706"/>
      <c r="P476" s="706"/>
      <c r="Q476" s="706"/>
      <c r="R476" s="706"/>
      <c r="S476" s="706"/>
      <c r="T476" s="706"/>
      <c r="U476" s="706"/>
      <c r="V476" s="706"/>
      <c r="W476" s="706"/>
      <c r="X476" s="706"/>
      <c r="Y476" s="706"/>
      <c r="Z476" s="706"/>
    </row>
    <row r="477" spans="1:26" ht="15.6" x14ac:dyDescent="0.3">
      <c r="A477" s="706"/>
      <c r="B477" s="706"/>
      <c r="C477" s="706"/>
      <c r="D477" s="706"/>
      <c r="E477" s="706"/>
      <c r="F477" s="706"/>
      <c r="G477" s="706"/>
      <c r="H477" s="707"/>
      <c r="I477" s="706"/>
      <c r="J477" s="706"/>
      <c r="K477" s="706"/>
      <c r="L477" s="706"/>
      <c r="M477" s="706"/>
      <c r="N477" s="706"/>
      <c r="O477" s="706"/>
      <c r="P477" s="706"/>
      <c r="Q477" s="706"/>
      <c r="R477" s="706"/>
      <c r="S477" s="706"/>
      <c r="T477" s="706"/>
      <c r="U477" s="706"/>
      <c r="V477" s="706"/>
      <c r="W477" s="706"/>
      <c r="X477" s="706"/>
      <c r="Y477" s="706"/>
      <c r="Z477" s="706"/>
    </row>
    <row r="478" spans="1:26" ht="15.6" x14ac:dyDescent="0.3">
      <c r="A478" s="706"/>
      <c r="B478" s="706"/>
      <c r="C478" s="706"/>
      <c r="D478" s="706"/>
      <c r="E478" s="706"/>
      <c r="F478" s="706"/>
      <c r="G478" s="706"/>
      <c r="H478" s="707"/>
      <c r="I478" s="706"/>
      <c r="J478" s="706"/>
      <c r="K478" s="706"/>
      <c r="L478" s="706"/>
      <c r="M478" s="706"/>
      <c r="N478" s="706"/>
      <c r="O478" s="706"/>
      <c r="P478" s="706"/>
      <c r="Q478" s="706"/>
      <c r="R478" s="706"/>
      <c r="S478" s="706"/>
      <c r="T478" s="706"/>
      <c r="U478" s="706"/>
      <c r="V478" s="706"/>
      <c r="W478" s="706"/>
      <c r="X478" s="706"/>
      <c r="Y478" s="706"/>
      <c r="Z478" s="706"/>
    </row>
    <row r="479" spans="1:26" ht="15.6" x14ac:dyDescent="0.3">
      <c r="A479" s="706"/>
      <c r="B479" s="706"/>
      <c r="C479" s="706"/>
      <c r="D479" s="706"/>
      <c r="E479" s="706"/>
      <c r="F479" s="706"/>
      <c r="G479" s="706"/>
      <c r="H479" s="707"/>
      <c r="I479" s="706"/>
      <c r="J479" s="706"/>
      <c r="K479" s="706"/>
      <c r="L479" s="706"/>
      <c r="M479" s="706"/>
      <c r="N479" s="706"/>
      <c r="O479" s="706"/>
      <c r="P479" s="706"/>
      <c r="Q479" s="706"/>
      <c r="R479" s="706"/>
      <c r="S479" s="706"/>
      <c r="T479" s="706"/>
      <c r="U479" s="706"/>
      <c r="V479" s="706"/>
      <c r="W479" s="706"/>
      <c r="X479" s="706"/>
      <c r="Y479" s="706"/>
      <c r="Z479" s="706"/>
    </row>
    <row r="480" spans="1:26" ht="15.6" x14ac:dyDescent="0.3">
      <c r="A480" s="706"/>
      <c r="B480" s="706"/>
      <c r="C480" s="706"/>
      <c r="D480" s="706"/>
      <c r="E480" s="706"/>
      <c r="F480" s="706"/>
      <c r="G480" s="706"/>
      <c r="H480" s="707"/>
      <c r="I480" s="706"/>
      <c r="J480" s="706"/>
      <c r="K480" s="706"/>
      <c r="L480" s="706"/>
      <c r="M480" s="706"/>
      <c r="N480" s="706"/>
      <c r="O480" s="706"/>
      <c r="P480" s="706"/>
      <c r="Q480" s="706"/>
      <c r="R480" s="706"/>
      <c r="S480" s="706"/>
      <c r="T480" s="706"/>
      <c r="U480" s="706"/>
      <c r="V480" s="706"/>
      <c r="W480" s="706"/>
      <c r="X480" s="706"/>
      <c r="Y480" s="706"/>
      <c r="Z480" s="706"/>
    </row>
    <row r="481" spans="1:26" ht="15.6" x14ac:dyDescent="0.3">
      <c r="A481" s="706"/>
      <c r="B481" s="706"/>
      <c r="C481" s="706"/>
      <c r="D481" s="706"/>
      <c r="E481" s="706"/>
      <c r="F481" s="706"/>
      <c r="G481" s="706"/>
      <c r="H481" s="707"/>
      <c r="I481" s="706"/>
      <c r="J481" s="706"/>
      <c r="K481" s="706"/>
      <c r="L481" s="706"/>
      <c r="M481" s="706"/>
      <c r="N481" s="706"/>
      <c r="O481" s="706"/>
      <c r="P481" s="706"/>
      <c r="Q481" s="706"/>
      <c r="R481" s="706"/>
      <c r="S481" s="706"/>
      <c r="T481" s="706"/>
      <c r="U481" s="706"/>
      <c r="V481" s="706"/>
      <c r="W481" s="706"/>
      <c r="X481" s="706"/>
      <c r="Y481" s="706"/>
      <c r="Z481" s="706"/>
    </row>
    <row r="482" spans="1:26" ht="15.6" x14ac:dyDescent="0.3">
      <c r="A482" s="706"/>
      <c r="B482" s="706"/>
      <c r="C482" s="706"/>
      <c r="D482" s="706"/>
      <c r="E482" s="706"/>
      <c r="F482" s="706"/>
      <c r="G482" s="706"/>
      <c r="H482" s="707"/>
      <c r="I482" s="706"/>
      <c r="J482" s="706"/>
      <c r="K482" s="706"/>
      <c r="L482" s="706"/>
      <c r="M482" s="706"/>
      <c r="N482" s="706"/>
      <c r="O482" s="706"/>
      <c r="P482" s="706"/>
      <c r="Q482" s="706"/>
      <c r="R482" s="706"/>
      <c r="S482" s="706"/>
      <c r="T482" s="706"/>
      <c r="U482" s="706"/>
      <c r="V482" s="706"/>
      <c r="W482" s="706"/>
      <c r="X482" s="706"/>
      <c r="Y482" s="706"/>
      <c r="Z482" s="706"/>
    </row>
    <row r="483" spans="1:26" ht="15.6" x14ac:dyDescent="0.3">
      <c r="A483" s="706"/>
      <c r="B483" s="706"/>
      <c r="C483" s="706"/>
      <c r="D483" s="706"/>
      <c r="E483" s="706"/>
      <c r="F483" s="706"/>
      <c r="G483" s="706"/>
      <c r="H483" s="707"/>
      <c r="I483" s="706"/>
      <c r="J483" s="706"/>
      <c r="K483" s="706"/>
      <c r="L483" s="706"/>
      <c r="M483" s="706"/>
      <c r="N483" s="706"/>
      <c r="O483" s="706"/>
      <c r="P483" s="706"/>
      <c r="Q483" s="706"/>
      <c r="R483" s="706"/>
      <c r="S483" s="706"/>
      <c r="T483" s="706"/>
      <c r="U483" s="706"/>
      <c r="V483" s="706"/>
      <c r="W483" s="706"/>
      <c r="X483" s="706"/>
      <c r="Y483" s="706"/>
      <c r="Z483" s="706"/>
    </row>
    <row r="484" spans="1:26" ht="15.6" x14ac:dyDescent="0.3">
      <c r="A484" s="706"/>
      <c r="B484" s="706"/>
      <c r="C484" s="706"/>
      <c r="D484" s="706"/>
      <c r="E484" s="706"/>
      <c r="F484" s="706"/>
      <c r="G484" s="706"/>
      <c r="H484" s="707"/>
      <c r="I484" s="706"/>
      <c r="J484" s="706"/>
      <c r="K484" s="706"/>
      <c r="L484" s="706"/>
      <c r="M484" s="706"/>
      <c r="N484" s="706"/>
      <c r="O484" s="706"/>
      <c r="P484" s="706"/>
      <c r="Q484" s="706"/>
      <c r="R484" s="706"/>
      <c r="S484" s="706"/>
      <c r="T484" s="706"/>
      <c r="U484" s="706"/>
      <c r="V484" s="706"/>
      <c r="W484" s="706"/>
      <c r="X484" s="706"/>
      <c r="Y484" s="706"/>
      <c r="Z484" s="706"/>
    </row>
    <row r="485" spans="1:26" ht="15.6" x14ac:dyDescent="0.3">
      <c r="A485" s="706"/>
      <c r="B485" s="706"/>
      <c r="C485" s="706"/>
      <c r="D485" s="706"/>
      <c r="E485" s="706"/>
      <c r="F485" s="706"/>
      <c r="G485" s="706"/>
      <c r="H485" s="707"/>
      <c r="I485" s="706"/>
      <c r="J485" s="706"/>
      <c r="K485" s="706"/>
      <c r="L485" s="706"/>
      <c r="M485" s="706"/>
      <c r="N485" s="706"/>
      <c r="O485" s="706"/>
      <c r="P485" s="706"/>
      <c r="Q485" s="706"/>
      <c r="R485" s="706"/>
      <c r="S485" s="706"/>
      <c r="T485" s="706"/>
      <c r="U485" s="706"/>
      <c r="V485" s="706"/>
      <c r="W485" s="706"/>
      <c r="X485" s="706"/>
      <c r="Y485" s="706"/>
      <c r="Z485" s="706"/>
    </row>
    <row r="486" spans="1:26" ht="15.6" x14ac:dyDescent="0.3">
      <c r="A486" s="706"/>
      <c r="B486" s="706"/>
      <c r="C486" s="706"/>
      <c r="D486" s="706"/>
      <c r="E486" s="706"/>
      <c r="F486" s="706"/>
      <c r="G486" s="706"/>
      <c r="H486" s="707"/>
      <c r="I486" s="706"/>
      <c r="J486" s="706"/>
      <c r="K486" s="706"/>
      <c r="L486" s="706"/>
      <c r="M486" s="706"/>
      <c r="N486" s="706"/>
      <c r="O486" s="706"/>
      <c r="P486" s="706"/>
      <c r="Q486" s="706"/>
      <c r="R486" s="706"/>
      <c r="S486" s="706"/>
      <c r="T486" s="706"/>
      <c r="U486" s="706"/>
      <c r="V486" s="706"/>
      <c r="W486" s="706"/>
      <c r="X486" s="706"/>
      <c r="Y486" s="706"/>
      <c r="Z486" s="706"/>
    </row>
    <row r="487" spans="1:26" ht="15.6" x14ac:dyDescent="0.3">
      <c r="A487" s="706"/>
      <c r="B487" s="706"/>
      <c r="C487" s="706"/>
      <c r="D487" s="706"/>
      <c r="E487" s="706"/>
      <c r="F487" s="706"/>
      <c r="G487" s="706"/>
      <c r="H487" s="707"/>
      <c r="I487" s="706"/>
      <c r="J487" s="706"/>
      <c r="K487" s="706"/>
      <c r="L487" s="706"/>
      <c r="M487" s="706"/>
      <c r="N487" s="706"/>
      <c r="O487" s="706"/>
      <c r="P487" s="706"/>
      <c r="Q487" s="706"/>
      <c r="R487" s="706"/>
      <c r="S487" s="706"/>
      <c r="T487" s="706"/>
      <c r="U487" s="706"/>
      <c r="V487" s="706"/>
      <c r="W487" s="706"/>
      <c r="X487" s="706"/>
      <c r="Y487" s="706"/>
      <c r="Z487" s="706"/>
    </row>
    <row r="488" spans="1:26" ht="15.6" x14ac:dyDescent="0.3">
      <c r="A488" s="706"/>
      <c r="B488" s="706"/>
      <c r="C488" s="706"/>
      <c r="D488" s="706"/>
      <c r="E488" s="706"/>
      <c r="F488" s="706"/>
      <c r="G488" s="706"/>
      <c r="H488" s="707"/>
      <c r="I488" s="706"/>
      <c r="J488" s="706"/>
      <c r="K488" s="706"/>
      <c r="L488" s="706"/>
      <c r="M488" s="706"/>
      <c r="N488" s="706"/>
      <c r="O488" s="706"/>
      <c r="P488" s="706"/>
      <c r="Q488" s="706"/>
      <c r="R488" s="706"/>
      <c r="S488" s="706"/>
      <c r="T488" s="706"/>
      <c r="U488" s="706"/>
      <c r="V488" s="706"/>
      <c r="W488" s="706"/>
      <c r="X488" s="706"/>
      <c r="Y488" s="706"/>
      <c r="Z488" s="706"/>
    </row>
    <row r="489" spans="1:26" ht="15.6" x14ac:dyDescent="0.3">
      <c r="A489" s="706"/>
      <c r="B489" s="706"/>
      <c r="C489" s="706"/>
      <c r="D489" s="706"/>
      <c r="E489" s="706"/>
      <c r="F489" s="706"/>
      <c r="G489" s="706"/>
      <c r="H489" s="707"/>
      <c r="I489" s="706"/>
      <c r="J489" s="706"/>
      <c r="K489" s="706"/>
      <c r="L489" s="706"/>
      <c r="M489" s="706"/>
      <c r="N489" s="706"/>
      <c r="O489" s="706"/>
      <c r="P489" s="706"/>
      <c r="Q489" s="706"/>
      <c r="R489" s="706"/>
      <c r="S489" s="706"/>
      <c r="T489" s="706"/>
      <c r="U489" s="706"/>
      <c r="V489" s="706"/>
      <c r="W489" s="706"/>
      <c r="X489" s="706"/>
      <c r="Y489" s="706"/>
      <c r="Z489" s="706"/>
    </row>
    <row r="490" spans="1:26" ht="15.6" x14ac:dyDescent="0.3">
      <c r="A490" s="706"/>
      <c r="B490" s="706"/>
      <c r="C490" s="706"/>
      <c r="D490" s="706"/>
      <c r="E490" s="706"/>
      <c r="F490" s="706"/>
      <c r="G490" s="706"/>
      <c r="H490" s="707"/>
      <c r="I490" s="706"/>
      <c r="J490" s="706"/>
      <c r="K490" s="706"/>
      <c r="L490" s="706"/>
      <c r="M490" s="706"/>
      <c r="N490" s="706"/>
      <c r="O490" s="706"/>
      <c r="P490" s="706"/>
      <c r="Q490" s="706"/>
      <c r="R490" s="706"/>
      <c r="S490" s="706"/>
      <c r="T490" s="706"/>
      <c r="U490" s="706"/>
      <c r="V490" s="706"/>
      <c r="W490" s="706"/>
      <c r="X490" s="706"/>
      <c r="Y490" s="706"/>
      <c r="Z490" s="706"/>
    </row>
    <row r="491" spans="1:26" ht="15.6" x14ac:dyDescent="0.3">
      <c r="A491" s="706"/>
      <c r="B491" s="706"/>
      <c r="C491" s="706"/>
      <c r="D491" s="706"/>
      <c r="E491" s="706"/>
      <c r="F491" s="706"/>
      <c r="G491" s="706"/>
      <c r="H491" s="707"/>
      <c r="I491" s="706"/>
      <c r="J491" s="706"/>
      <c r="K491" s="706"/>
      <c r="L491" s="706"/>
      <c r="M491" s="706"/>
      <c r="N491" s="706"/>
      <c r="O491" s="706"/>
      <c r="P491" s="706"/>
      <c r="Q491" s="706"/>
      <c r="R491" s="706"/>
      <c r="S491" s="706"/>
      <c r="T491" s="706"/>
      <c r="U491" s="706"/>
      <c r="V491" s="706"/>
      <c r="W491" s="706"/>
      <c r="X491" s="706"/>
      <c r="Y491" s="706"/>
      <c r="Z491" s="706"/>
    </row>
    <row r="492" spans="1:26" ht="15.6" x14ac:dyDescent="0.3">
      <c r="A492" s="706"/>
      <c r="B492" s="706"/>
      <c r="C492" s="706"/>
      <c r="D492" s="706"/>
      <c r="E492" s="706"/>
      <c r="F492" s="706"/>
      <c r="G492" s="706"/>
      <c r="H492" s="707"/>
      <c r="I492" s="706"/>
      <c r="J492" s="706"/>
      <c r="K492" s="706"/>
      <c r="L492" s="706"/>
      <c r="M492" s="706"/>
      <c r="N492" s="706"/>
      <c r="O492" s="706"/>
      <c r="P492" s="706"/>
      <c r="Q492" s="706"/>
      <c r="R492" s="706"/>
      <c r="S492" s="706"/>
      <c r="T492" s="706"/>
      <c r="U492" s="706"/>
      <c r="V492" s="706"/>
      <c r="W492" s="706"/>
      <c r="X492" s="706"/>
      <c r="Y492" s="706"/>
      <c r="Z492" s="706"/>
    </row>
    <row r="493" spans="1:26" ht="15.6" x14ac:dyDescent="0.3">
      <c r="A493" s="706"/>
      <c r="B493" s="706"/>
      <c r="C493" s="706"/>
      <c r="D493" s="706"/>
      <c r="E493" s="706"/>
      <c r="F493" s="706"/>
      <c r="G493" s="706"/>
      <c r="H493" s="707"/>
      <c r="I493" s="706"/>
      <c r="J493" s="706"/>
      <c r="K493" s="706"/>
      <c r="L493" s="706"/>
      <c r="M493" s="706"/>
      <c r="N493" s="706"/>
      <c r="O493" s="706"/>
      <c r="P493" s="706"/>
      <c r="Q493" s="706"/>
      <c r="R493" s="706"/>
      <c r="S493" s="706"/>
      <c r="T493" s="706"/>
      <c r="U493" s="706"/>
      <c r="V493" s="706"/>
      <c r="W493" s="706"/>
      <c r="X493" s="706"/>
      <c r="Y493" s="706"/>
      <c r="Z493" s="706"/>
    </row>
    <row r="494" spans="1:26" ht="15.6" x14ac:dyDescent="0.3">
      <c r="A494" s="706"/>
      <c r="B494" s="706"/>
      <c r="C494" s="706"/>
      <c r="D494" s="706"/>
      <c r="E494" s="706"/>
      <c r="F494" s="706"/>
      <c r="G494" s="706"/>
      <c r="H494" s="707"/>
      <c r="I494" s="706"/>
      <c r="J494" s="706"/>
      <c r="K494" s="706"/>
      <c r="L494" s="706"/>
      <c r="M494" s="706"/>
      <c r="N494" s="706"/>
      <c r="O494" s="706"/>
      <c r="P494" s="706"/>
      <c r="Q494" s="706"/>
      <c r="R494" s="706"/>
      <c r="S494" s="706"/>
      <c r="T494" s="706"/>
      <c r="U494" s="706"/>
      <c r="V494" s="706"/>
      <c r="W494" s="706"/>
      <c r="X494" s="706"/>
      <c r="Y494" s="706"/>
      <c r="Z494" s="706"/>
    </row>
    <row r="495" spans="1:26" ht="15.6" x14ac:dyDescent="0.3">
      <c r="A495" s="706"/>
      <c r="B495" s="706"/>
      <c r="C495" s="706"/>
      <c r="D495" s="706"/>
      <c r="E495" s="706"/>
      <c r="F495" s="706"/>
      <c r="G495" s="706"/>
      <c r="H495" s="707"/>
      <c r="I495" s="706"/>
      <c r="J495" s="706"/>
      <c r="K495" s="706"/>
      <c r="L495" s="706"/>
      <c r="M495" s="706"/>
      <c r="N495" s="706"/>
      <c r="O495" s="706"/>
      <c r="P495" s="706"/>
      <c r="Q495" s="706"/>
      <c r="R495" s="706"/>
      <c r="S495" s="706"/>
      <c r="T495" s="706"/>
      <c r="U495" s="706"/>
      <c r="V495" s="706"/>
      <c r="W495" s="706"/>
      <c r="X495" s="706"/>
      <c r="Y495" s="706"/>
      <c r="Z495" s="706"/>
    </row>
    <row r="496" spans="1:26" ht="15.6" x14ac:dyDescent="0.3">
      <c r="A496" s="706"/>
      <c r="B496" s="706"/>
      <c r="C496" s="706"/>
      <c r="D496" s="706"/>
      <c r="E496" s="706"/>
      <c r="F496" s="706"/>
      <c r="G496" s="706"/>
      <c r="H496" s="707"/>
      <c r="I496" s="706"/>
      <c r="J496" s="706"/>
      <c r="K496" s="706"/>
      <c r="L496" s="706"/>
      <c r="M496" s="706"/>
      <c r="N496" s="706"/>
      <c r="O496" s="706"/>
      <c r="P496" s="706"/>
      <c r="Q496" s="706"/>
      <c r="R496" s="706"/>
      <c r="S496" s="706"/>
      <c r="T496" s="706"/>
      <c r="U496" s="706"/>
      <c r="V496" s="706"/>
      <c r="W496" s="706"/>
      <c r="X496" s="706"/>
      <c r="Y496" s="706"/>
      <c r="Z496" s="706"/>
    </row>
    <row r="497" spans="1:26" ht="15.6" x14ac:dyDescent="0.3">
      <c r="A497" s="706"/>
      <c r="B497" s="706"/>
      <c r="C497" s="706"/>
      <c r="D497" s="706"/>
      <c r="E497" s="706"/>
      <c r="F497" s="706"/>
      <c r="G497" s="706"/>
      <c r="H497" s="707"/>
      <c r="I497" s="706"/>
      <c r="J497" s="706"/>
      <c r="K497" s="706"/>
      <c r="L497" s="706"/>
      <c r="M497" s="706"/>
      <c r="N497" s="706"/>
      <c r="O497" s="706"/>
      <c r="P497" s="706"/>
      <c r="Q497" s="706"/>
      <c r="R497" s="706"/>
      <c r="S497" s="706"/>
      <c r="T497" s="706"/>
      <c r="U497" s="706"/>
      <c r="V497" s="706"/>
      <c r="W497" s="706"/>
      <c r="X497" s="706"/>
      <c r="Y497" s="706"/>
      <c r="Z497" s="706"/>
    </row>
    <row r="498" spans="1:26" ht="15.6" x14ac:dyDescent="0.3">
      <c r="A498" s="706"/>
      <c r="B498" s="706"/>
      <c r="C498" s="706"/>
      <c r="D498" s="706"/>
      <c r="E498" s="706"/>
      <c r="F498" s="706"/>
      <c r="G498" s="706"/>
      <c r="H498" s="707"/>
      <c r="I498" s="706"/>
      <c r="J498" s="706"/>
      <c r="K498" s="706"/>
      <c r="L498" s="706"/>
      <c r="M498" s="706"/>
      <c r="N498" s="706"/>
      <c r="O498" s="706"/>
      <c r="P498" s="706"/>
      <c r="Q498" s="706"/>
      <c r="R498" s="706"/>
      <c r="S498" s="706"/>
      <c r="T498" s="706"/>
      <c r="U498" s="706"/>
      <c r="V498" s="706"/>
      <c r="W498" s="706"/>
      <c r="X498" s="706"/>
      <c r="Y498" s="706"/>
      <c r="Z498" s="706"/>
    </row>
    <row r="499" spans="1:26" ht="15.6" x14ac:dyDescent="0.3">
      <c r="A499" s="706"/>
      <c r="B499" s="706"/>
      <c r="C499" s="706"/>
      <c r="D499" s="706"/>
      <c r="E499" s="706"/>
      <c r="F499" s="706"/>
      <c r="G499" s="706"/>
      <c r="H499" s="707"/>
      <c r="I499" s="706"/>
      <c r="J499" s="706"/>
      <c r="K499" s="706"/>
      <c r="L499" s="706"/>
      <c r="M499" s="706"/>
      <c r="N499" s="706"/>
      <c r="O499" s="706"/>
      <c r="P499" s="706"/>
      <c r="Q499" s="706"/>
      <c r="R499" s="706"/>
      <c r="S499" s="706"/>
      <c r="T499" s="706"/>
      <c r="U499" s="706"/>
      <c r="V499" s="706"/>
      <c r="W499" s="706"/>
      <c r="X499" s="706"/>
      <c r="Y499" s="706"/>
      <c r="Z499" s="706"/>
    </row>
    <row r="500" spans="1:26" ht="15.6" x14ac:dyDescent="0.3">
      <c r="A500" s="706"/>
      <c r="B500" s="706"/>
      <c r="C500" s="706"/>
      <c r="D500" s="706"/>
      <c r="E500" s="706"/>
      <c r="F500" s="706"/>
      <c r="G500" s="706"/>
      <c r="H500" s="707"/>
      <c r="I500" s="706"/>
      <c r="J500" s="706"/>
      <c r="K500" s="706"/>
      <c r="L500" s="706"/>
      <c r="M500" s="706"/>
      <c r="N500" s="706"/>
      <c r="O500" s="706"/>
      <c r="P500" s="706"/>
      <c r="Q500" s="706"/>
      <c r="R500" s="706"/>
      <c r="S500" s="706"/>
      <c r="T500" s="706"/>
      <c r="U500" s="706"/>
      <c r="V500" s="706"/>
      <c r="W500" s="706"/>
      <c r="X500" s="706"/>
      <c r="Y500" s="706"/>
      <c r="Z500" s="706"/>
    </row>
    <row r="501" spans="1:26" ht="15.6" x14ac:dyDescent="0.3">
      <c r="A501" s="706"/>
      <c r="B501" s="706"/>
      <c r="C501" s="706"/>
      <c r="D501" s="706"/>
      <c r="E501" s="706"/>
      <c r="F501" s="706"/>
      <c r="G501" s="706"/>
      <c r="H501" s="707"/>
      <c r="I501" s="706"/>
      <c r="J501" s="706"/>
      <c r="K501" s="706"/>
      <c r="L501" s="706"/>
      <c r="M501" s="706"/>
      <c r="N501" s="706"/>
      <c r="O501" s="706"/>
      <c r="P501" s="706"/>
      <c r="Q501" s="706"/>
      <c r="R501" s="706"/>
      <c r="S501" s="706"/>
      <c r="T501" s="706"/>
      <c r="U501" s="706"/>
      <c r="V501" s="706"/>
      <c r="W501" s="706"/>
      <c r="X501" s="706"/>
      <c r="Y501" s="706"/>
      <c r="Z501" s="706"/>
    </row>
    <row r="502" spans="1:26" ht="15.6" x14ac:dyDescent="0.3">
      <c r="A502" s="706"/>
      <c r="B502" s="706"/>
      <c r="C502" s="706"/>
      <c r="D502" s="706"/>
      <c r="E502" s="706"/>
      <c r="F502" s="706"/>
      <c r="G502" s="706"/>
      <c r="H502" s="707"/>
      <c r="I502" s="706"/>
      <c r="J502" s="706"/>
      <c r="K502" s="706"/>
      <c r="L502" s="706"/>
      <c r="M502" s="706"/>
      <c r="N502" s="706"/>
      <c r="O502" s="706"/>
      <c r="P502" s="706"/>
      <c r="Q502" s="706"/>
      <c r="R502" s="706"/>
      <c r="S502" s="706"/>
      <c r="T502" s="706"/>
      <c r="U502" s="706"/>
      <c r="V502" s="706"/>
      <c r="W502" s="706"/>
      <c r="X502" s="706"/>
      <c r="Y502" s="706"/>
      <c r="Z502" s="706"/>
    </row>
    <row r="503" spans="1:26" ht="15.6" x14ac:dyDescent="0.3">
      <c r="A503" s="706"/>
      <c r="B503" s="706"/>
      <c r="C503" s="706"/>
      <c r="D503" s="706"/>
      <c r="E503" s="706"/>
      <c r="F503" s="706"/>
      <c r="G503" s="706"/>
      <c r="H503" s="707"/>
      <c r="I503" s="706"/>
      <c r="J503" s="706"/>
      <c r="K503" s="706"/>
      <c r="L503" s="706"/>
      <c r="M503" s="706"/>
      <c r="N503" s="706"/>
      <c r="O503" s="706"/>
      <c r="P503" s="706"/>
      <c r="Q503" s="706"/>
      <c r="R503" s="706"/>
      <c r="S503" s="706"/>
      <c r="T503" s="706"/>
      <c r="U503" s="706"/>
      <c r="V503" s="706"/>
      <c r="W503" s="706"/>
      <c r="X503" s="706"/>
      <c r="Y503" s="706"/>
      <c r="Z503" s="706"/>
    </row>
    <row r="504" spans="1:26" ht="15.6" x14ac:dyDescent="0.3">
      <c r="A504" s="706"/>
      <c r="B504" s="706"/>
      <c r="C504" s="706"/>
      <c r="D504" s="706"/>
      <c r="E504" s="706"/>
      <c r="F504" s="706"/>
      <c r="G504" s="706"/>
      <c r="H504" s="707"/>
      <c r="I504" s="706"/>
      <c r="J504" s="706"/>
      <c r="K504" s="706"/>
      <c r="L504" s="706"/>
      <c r="M504" s="706"/>
      <c r="N504" s="706"/>
      <c r="O504" s="706"/>
      <c r="P504" s="706"/>
      <c r="Q504" s="706"/>
      <c r="R504" s="706"/>
      <c r="S504" s="706"/>
      <c r="T504" s="706"/>
      <c r="U504" s="706"/>
      <c r="V504" s="706"/>
      <c r="W504" s="706"/>
      <c r="X504" s="706"/>
      <c r="Y504" s="706"/>
      <c r="Z504" s="706"/>
    </row>
    <row r="505" spans="1:26" ht="15.6" x14ac:dyDescent="0.3">
      <c r="A505" s="706"/>
      <c r="B505" s="706"/>
      <c r="C505" s="706"/>
      <c r="D505" s="706"/>
      <c r="E505" s="706"/>
      <c r="F505" s="706"/>
      <c r="G505" s="706"/>
      <c r="H505" s="707"/>
      <c r="I505" s="706"/>
      <c r="J505" s="706"/>
      <c r="K505" s="706"/>
      <c r="L505" s="706"/>
      <c r="M505" s="706"/>
      <c r="N505" s="706"/>
      <c r="O505" s="706"/>
      <c r="P505" s="706"/>
      <c r="Q505" s="706"/>
      <c r="R505" s="706"/>
      <c r="S505" s="706"/>
      <c r="T505" s="706"/>
      <c r="U505" s="706"/>
      <c r="V505" s="706"/>
      <c r="W505" s="706"/>
      <c r="X505" s="706"/>
      <c r="Y505" s="706"/>
      <c r="Z505" s="706"/>
    </row>
    <row r="506" spans="1:26" ht="15.6" x14ac:dyDescent="0.3">
      <c r="A506" s="706"/>
      <c r="B506" s="706"/>
      <c r="C506" s="706"/>
      <c r="D506" s="706"/>
      <c r="E506" s="706"/>
      <c r="F506" s="706"/>
      <c r="G506" s="706"/>
      <c r="H506" s="707"/>
      <c r="I506" s="706"/>
      <c r="J506" s="706"/>
      <c r="K506" s="706"/>
      <c r="L506" s="706"/>
      <c r="M506" s="706"/>
      <c r="N506" s="706"/>
      <c r="O506" s="706"/>
      <c r="P506" s="706"/>
      <c r="Q506" s="706"/>
      <c r="R506" s="706"/>
      <c r="S506" s="706"/>
      <c r="T506" s="706"/>
      <c r="U506" s="706"/>
      <c r="V506" s="706"/>
      <c r="W506" s="706"/>
      <c r="X506" s="706"/>
      <c r="Y506" s="706"/>
      <c r="Z506" s="706"/>
    </row>
    <row r="507" spans="1:26" ht="15.6" x14ac:dyDescent="0.3">
      <c r="A507" s="706"/>
      <c r="B507" s="706"/>
      <c r="C507" s="706"/>
      <c r="D507" s="706"/>
      <c r="E507" s="706"/>
      <c r="F507" s="706"/>
      <c r="G507" s="706"/>
      <c r="H507" s="707"/>
      <c r="I507" s="706"/>
      <c r="J507" s="706"/>
      <c r="K507" s="706"/>
      <c r="L507" s="706"/>
      <c r="M507" s="706"/>
      <c r="N507" s="706"/>
      <c r="O507" s="706"/>
      <c r="P507" s="706"/>
      <c r="Q507" s="706"/>
      <c r="R507" s="706"/>
      <c r="S507" s="706"/>
      <c r="T507" s="706"/>
      <c r="U507" s="706"/>
      <c r="V507" s="706"/>
      <c r="W507" s="706"/>
      <c r="X507" s="706"/>
      <c r="Y507" s="706"/>
      <c r="Z507" s="706"/>
    </row>
    <row r="508" spans="1:26" ht="15.6" x14ac:dyDescent="0.3">
      <c r="A508" s="706"/>
      <c r="B508" s="706"/>
      <c r="C508" s="706"/>
      <c r="D508" s="706"/>
      <c r="E508" s="706"/>
      <c r="F508" s="706"/>
      <c r="G508" s="706"/>
      <c r="H508" s="707"/>
      <c r="I508" s="706"/>
      <c r="J508" s="706"/>
      <c r="K508" s="706"/>
      <c r="L508" s="706"/>
      <c r="M508" s="706"/>
      <c r="N508" s="706"/>
      <c r="O508" s="706"/>
      <c r="P508" s="706"/>
      <c r="Q508" s="706"/>
      <c r="R508" s="706"/>
      <c r="S508" s="706"/>
      <c r="T508" s="706"/>
      <c r="U508" s="706"/>
      <c r="V508" s="706"/>
      <c r="W508" s="706"/>
      <c r="X508" s="706"/>
      <c r="Y508" s="706"/>
      <c r="Z508" s="706"/>
    </row>
    <row r="509" spans="1:26" ht="15.6" x14ac:dyDescent="0.3">
      <c r="A509" s="706"/>
      <c r="B509" s="706"/>
      <c r="C509" s="706"/>
      <c r="D509" s="706"/>
      <c r="E509" s="706"/>
      <c r="F509" s="706"/>
      <c r="G509" s="706"/>
      <c r="H509" s="707"/>
      <c r="I509" s="706"/>
      <c r="J509" s="706"/>
      <c r="K509" s="706"/>
      <c r="L509" s="706"/>
      <c r="M509" s="706"/>
      <c r="N509" s="706"/>
      <c r="O509" s="706"/>
      <c r="P509" s="706"/>
      <c r="Q509" s="706"/>
      <c r="R509" s="706"/>
      <c r="S509" s="706"/>
      <c r="T509" s="706"/>
      <c r="U509" s="706"/>
      <c r="V509" s="706"/>
      <c r="W509" s="706"/>
      <c r="X509" s="706"/>
      <c r="Y509" s="706"/>
      <c r="Z509" s="706"/>
    </row>
    <row r="510" spans="1:26" ht="15.6" x14ac:dyDescent="0.3">
      <c r="A510" s="706"/>
      <c r="B510" s="706"/>
      <c r="C510" s="706"/>
      <c r="D510" s="706"/>
      <c r="E510" s="706"/>
      <c r="F510" s="706"/>
      <c r="G510" s="706"/>
      <c r="H510" s="707"/>
      <c r="I510" s="706"/>
      <c r="J510" s="706"/>
      <c r="K510" s="706"/>
      <c r="L510" s="706"/>
      <c r="M510" s="706"/>
      <c r="N510" s="706"/>
      <c r="O510" s="706"/>
      <c r="P510" s="706"/>
      <c r="Q510" s="706"/>
      <c r="R510" s="706"/>
      <c r="S510" s="706"/>
      <c r="T510" s="706"/>
      <c r="U510" s="706"/>
      <c r="V510" s="706"/>
      <c r="W510" s="706"/>
      <c r="X510" s="706"/>
      <c r="Y510" s="706"/>
      <c r="Z510" s="706"/>
    </row>
    <row r="511" spans="1:26" ht="15.6" x14ac:dyDescent="0.3">
      <c r="A511" s="706"/>
      <c r="B511" s="706"/>
      <c r="C511" s="706"/>
      <c r="D511" s="706"/>
      <c r="E511" s="706"/>
      <c r="F511" s="706"/>
      <c r="G511" s="706"/>
      <c r="H511" s="707"/>
      <c r="I511" s="706"/>
      <c r="J511" s="706"/>
      <c r="K511" s="706"/>
      <c r="L511" s="706"/>
      <c r="M511" s="706"/>
      <c r="N511" s="706"/>
      <c r="O511" s="706"/>
      <c r="P511" s="706"/>
      <c r="Q511" s="706"/>
      <c r="R511" s="706"/>
      <c r="S511" s="706"/>
      <c r="T511" s="706"/>
      <c r="U511" s="706"/>
      <c r="V511" s="706"/>
      <c r="W511" s="706"/>
      <c r="X511" s="706"/>
      <c r="Y511" s="706"/>
      <c r="Z511" s="706"/>
    </row>
    <row r="512" spans="1:26" ht="15.6" x14ac:dyDescent="0.3">
      <c r="A512" s="706"/>
      <c r="B512" s="706"/>
      <c r="C512" s="706"/>
      <c r="D512" s="706"/>
      <c r="E512" s="706"/>
      <c r="F512" s="706"/>
      <c r="G512" s="706"/>
      <c r="H512" s="707"/>
      <c r="I512" s="706"/>
      <c r="J512" s="706"/>
      <c r="K512" s="706"/>
      <c r="L512" s="706"/>
      <c r="M512" s="706"/>
      <c r="N512" s="706"/>
      <c r="O512" s="706"/>
      <c r="P512" s="706"/>
      <c r="Q512" s="706"/>
      <c r="R512" s="706"/>
      <c r="S512" s="706"/>
      <c r="T512" s="706"/>
      <c r="U512" s="706"/>
      <c r="V512" s="706"/>
      <c r="W512" s="706"/>
      <c r="X512" s="706"/>
      <c r="Y512" s="706"/>
      <c r="Z512" s="706"/>
    </row>
    <row r="513" spans="1:26" ht="15.6" x14ac:dyDescent="0.3">
      <c r="A513" s="706"/>
      <c r="B513" s="706"/>
      <c r="C513" s="706"/>
      <c r="D513" s="706"/>
      <c r="E513" s="706"/>
      <c r="F513" s="706"/>
      <c r="G513" s="706"/>
      <c r="H513" s="707"/>
      <c r="I513" s="706"/>
      <c r="J513" s="706"/>
      <c r="K513" s="706"/>
      <c r="L513" s="706"/>
      <c r="M513" s="706"/>
      <c r="N513" s="706"/>
      <c r="O513" s="706"/>
      <c r="P513" s="706"/>
      <c r="Q513" s="706"/>
      <c r="R513" s="706"/>
      <c r="S513" s="706"/>
      <c r="T513" s="706"/>
      <c r="U513" s="706"/>
      <c r="V513" s="706"/>
      <c r="W513" s="706"/>
      <c r="X513" s="706"/>
      <c r="Y513" s="706"/>
      <c r="Z513" s="706"/>
    </row>
    <row r="514" spans="1:26" ht="15.6" x14ac:dyDescent="0.3">
      <c r="A514" s="706"/>
      <c r="B514" s="706"/>
      <c r="C514" s="706"/>
      <c r="D514" s="706"/>
      <c r="E514" s="706"/>
      <c r="F514" s="706"/>
      <c r="G514" s="706"/>
      <c r="H514" s="707"/>
      <c r="I514" s="706"/>
      <c r="J514" s="706"/>
      <c r="K514" s="706"/>
      <c r="L514" s="706"/>
      <c r="M514" s="706"/>
      <c r="N514" s="706"/>
      <c r="O514" s="706"/>
      <c r="P514" s="706"/>
      <c r="Q514" s="706"/>
      <c r="R514" s="706"/>
      <c r="S514" s="706"/>
      <c r="T514" s="706"/>
      <c r="U514" s="706"/>
      <c r="V514" s="706"/>
      <c r="W514" s="706"/>
      <c r="X514" s="706"/>
      <c r="Y514" s="706"/>
      <c r="Z514" s="706"/>
    </row>
    <row r="515" spans="1:26" ht="15.6" x14ac:dyDescent="0.3">
      <c r="A515" s="706"/>
      <c r="B515" s="706"/>
      <c r="C515" s="706"/>
      <c r="D515" s="706"/>
      <c r="E515" s="706"/>
      <c r="F515" s="706"/>
      <c r="G515" s="706"/>
      <c r="H515" s="707"/>
      <c r="I515" s="706"/>
      <c r="J515" s="706"/>
      <c r="K515" s="706"/>
      <c r="L515" s="706"/>
      <c r="M515" s="706"/>
      <c r="N515" s="706"/>
      <c r="O515" s="706"/>
      <c r="P515" s="706"/>
      <c r="Q515" s="706"/>
      <c r="R515" s="706"/>
      <c r="S515" s="706"/>
      <c r="T515" s="706"/>
      <c r="U515" s="706"/>
      <c r="V515" s="706"/>
      <c r="W515" s="706"/>
      <c r="X515" s="706"/>
      <c r="Y515" s="706"/>
      <c r="Z515" s="706"/>
    </row>
    <row r="516" spans="1:26" ht="15.6" x14ac:dyDescent="0.3">
      <c r="A516" s="706"/>
      <c r="B516" s="706"/>
      <c r="C516" s="706"/>
      <c r="D516" s="706"/>
      <c r="E516" s="706"/>
      <c r="F516" s="706"/>
      <c r="G516" s="706"/>
      <c r="H516" s="707"/>
      <c r="I516" s="706"/>
      <c r="J516" s="706"/>
      <c r="K516" s="706"/>
      <c r="L516" s="706"/>
      <c r="M516" s="706"/>
      <c r="N516" s="706"/>
      <c r="O516" s="706"/>
      <c r="P516" s="706"/>
      <c r="Q516" s="706"/>
      <c r="R516" s="706"/>
      <c r="S516" s="706"/>
      <c r="T516" s="706"/>
      <c r="U516" s="706"/>
      <c r="V516" s="706"/>
      <c r="W516" s="706"/>
      <c r="X516" s="706"/>
      <c r="Y516" s="706"/>
      <c r="Z516" s="706"/>
    </row>
    <row r="517" spans="1:26" ht="15.6" x14ac:dyDescent="0.3">
      <c r="A517" s="706"/>
      <c r="B517" s="706"/>
      <c r="C517" s="706"/>
      <c r="D517" s="706"/>
      <c r="E517" s="706"/>
      <c r="F517" s="706"/>
      <c r="G517" s="706"/>
      <c r="H517" s="707"/>
      <c r="I517" s="706"/>
      <c r="J517" s="706"/>
      <c r="K517" s="706"/>
      <c r="L517" s="706"/>
      <c r="M517" s="706"/>
      <c r="N517" s="706"/>
      <c r="O517" s="706"/>
      <c r="P517" s="706"/>
      <c r="Q517" s="706"/>
      <c r="R517" s="706"/>
      <c r="S517" s="706"/>
      <c r="T517" s="706"/>
      <c r="U517" s="706"/>
      <c r="V517" s="706"/>
      <c r="W517" s="706"/>
      <c r="X517" s="706"/>
      <c r="Y517" s="706"/>
      <c r="Z517" s="706"/>
    </row>
    <row r="518" spans="1:26" ht="15.6" x14ac:dyDescent="0.3">
      <c r="A518" s="706"/>
      <c r="B518" s="706"/>
      <c r="C518" s="706"/>
      <c r="D518" s="706"/>
      <c r="E518" s="706"/>
      <c r="F518" s="706"/>
      <c r="G518" s="706"/>
      <c r="H518" s="707"/>
      <c r="I518" s="706"/>
      <c r="J518" s="706"/>
      <c r="K518" s="706"/>
      <c r="L518" s="706"/>
      <c r="M518" s="706"/>
      <c r="N518" s="706"/>
      <c r="O518" s="706"/>
      <c r="P518" s="706"/>
      <c r="Q518" s="706"/>
      <c r="R518" s="706"/>
      <c r="S518" s="706"/>
      <c r="T518" s="706"/>
      <c r="U518" s="706"/>
      <c r="V518" s="706"/>
      <c r="W518" s="706"/>
      <c r="X518" s="706"/>
      <c r="Y518" s="706"/>
      <c r="Z518" s="706"/>
    </row>
    <row r="519" spans="1:26" ht="15.6" x14ac:dyDescent="0.3">
      <c r="A519" s="706"/>
      <c r="B519" s="706"/>
      <c r="C519" s="706"/>
      <c r="D519" s="706"/>
      <c r="E519" s="706"/>
      <c r="F519" s="706"/>
      <c r="G519" s="706"/>
      <c r="H519" s="707"/>
      <c r="I519" s="706"/>
      <c r="J519" s="706"/>
      <c r="K519" s="706"/>
      <c r="L519" s="706"/>
      <c r="M519" s="706"/>
      <c r="N519" s="706"/>
      <c r="O519" s="706"/>
      <c r="P519" s="706"/>
      <c r="Q519" s="706"/>
      <c r="R519" s="706"/>
      <c r="S519" s="706"/>
      <c r="T519" s="706"/>
      <c r="U519" s="706"/>
      <c r="V519" s="706"/>
      <c r="W519" s="706"/>
      <c r="X519" s="706"/>
      <c r="Y519" s="706"/>
      <c r="Z519" s="706"/>
    </row>
    <row r="520" spans="1:26" ht="15.6" x14ac:dyDescent="0.3">
      <c r="A520" s="706"/>
      <c r="B520" s="706"/>
      <c r="C520" s="706"/>
      <c r="D520" s="706"/>
      <c r="E520" s="706"/>
      <c r="F520" s="706"/>
      <c r="G520" s="706"/>
      <c r="H520" s="707"/>
      <c r="I520" s="706"/>
      <c r="J520" s="706"/>
      <c r="K520" s="706"/>
      <c r="L520" s="706"/>
      <c r="M520" s="706"/>
      <c r="N520" s="706"/>
      <c r="O520" s="706"/>
      <c r="P520" s="706"/>
      <c r="Q520" s="706"/>
      <c r="R520" s="706"/>
      <c r="S520" s="706"/>
      <c r="T520" s="706"/>
      <c r="U520" s="706"/>
      <c r="V520" s="706"/>
      <c r="W520" s="706"/>
      <c r="X520" s="706"/>
      <c r="Y520" s="706"/>
      <c r="Z520" s="706"/>
    </row>
    <row r="521" spans="1:26" ht="15.6" x14ac:dyDescent="0.3">
      <c r="A521" s="706"/>
      <c r="B521" s="706"/>
      <c r="C521" s="706"/>
      <c r="D521" s="706"/>
      <c r="E521" s="706"/>
      <c r="F521" s="706"/>
      <c r="G521" s="706"/>
      <c r="H521" s="707"/>
      <c r="I521" s="706"/>
      <c r="J521" s="706"/>
      <c r="K521" s="706"/>
      <c r="L521" s="706"/>
      <c r="M521" s="706"/>
      <c r="N521" s="706"/>
      <c r="O521" s="706"/>
      <c r="P521" s="706"/>
      <c r="Q521" s="706"/>
      <c r="R521" s="706"/>
      <c r="S521" s="706"/>
      <c r="T521" s="706"/>
      <c r="U521" s="706"/>
      <c r="V521" s="706"/>
      <c r="W521" s="706"/>
      <c r="X521" s="706"/>
      <c r="Y521" s="706"/>
      <c r="Z521" s="706"/>
    </row>
    <row r="522" spans="1:26" ht="15.6" x14ac:dyDescent="0.3">
      <c r="A522" s="706"/>
      <c r="B522" s="706"/>
      <c r="C522" s="706"/>
      <c r="D522" s="706"/>
      <c r="E522" s="706"/>
      <c r="F522" s="706"/>
      <c r="G522" s="706"/>
      <c r="H522" s="707"/>
      <c r="I522" s="706"/>
      <c r="J522" s="706"/>
      <c r="K522" s="706"/>
      <c r="L522" s="706"/>
      <c r="M522" s="706"/>
      <c r="N522" s="706"/>
      <c r="O522" s="706"/>
      <c r="P522" s="706"/>
      <c r="Q522" s="706"/>
      <c r="R522" s="706"/>
      <c r="S522" s="706"/>
      <c r="T522" s="706"/>
      <c r="U522" s="706"/>
      <c r="V522" s="706"/>
      <c r="W522" s="706"/>
      <c r="X522" s="706"/>
      <c r="Y522" s="706"/>
      <c r="Z522" s="706"/>
    </row>
    <row r="523" spans="1:26" ht="15.6" x14ac:dyDescent="0.3">
      <c r="A523" s="706"/>
      <c r="B523" s="706"/>
      <c r="C523" s="706"/>
      <c r="D523" s="706"/>
      <c r="E523" s="706"/>
      <c r="F523" s="706"/>
      <c r="G523" s="706"/>
      <c r="H523" s="707"/>
      <c r="I523" s="706"/>
      <c r="J523" s="706"/>
      <c r="K523" s="706"/>
      <c r="L523" s="706"/>
      <c r="M523" s="706"/>
      <c r="N523" s="706"/>
      <c r="O523" s="706"/>
      <c r="P523" s="706"/>
      <c r="Q523" s="706"/>
      <c r="R523" s="706"/>
      <c r="S523" s="706"/>
      <c r="T523" s="706"/>
      <c r="U523" s="706"/>
      <c r="V523" s="706"/>
      <c r="W523" s="706"/>
      <c r="X523" s="706"/>
      <c r="Y523" s="706"/>
      <c r="Z523" s="706"/>
    </row>
    <row r="524" spans="1:26" ht="15.6" x14ac:dyDescent="0.3">
      <c r="A524" s="706"/>
      <c r="B524" s="706"/>
      <c r="C524" s="706"/>
      <c r="D524" s="706"/>
      <c r="E524" s="706"/>
      <c r="F524" s="706"/>
      <c r="G524" s="706"/>
      <c r="H524" s="707"/>
      <c r="I524" s="706"/>
      <c r="J524" s="706"/>
      <c r="K524" s="706"/>
      <c r="L524" s="706"/>
      <c r="M524" s="706"/>
      <c r="N524" s="706"/>
      <c r="O524" s="706"/>
      <c r="P524" s="706"/>
      <c r="Q524" s="706"/>
      <c r="R524" s="706"/>
      <c r="S524" s="706"/>
      <c r="T524" s="706"/>
      <c r="U524" s="706"/>
      <c r="V524" s="706"/>
      <c r="W524" s="706"/>
      <c r="X524" s="706"/>
      <c r="Y524" s="706"/>
      <c r="Z524" s="706"/>
    </row>
    <row r="525" spans="1:26" ht="15.6" x14ac:dyDescent="0.3">
      <c r="A525" s="706"/>
      <c r="B525" s="706"/>
      <c r="C525" s="706"/>
      <c r="D525" s="706"/>
      <c r="E525" s="706"/>
      <c r="F525" s="706"/>
      <c r="G525" s="706"/>
      <c r="H525" s="707"/>
      <c r="I525" s="706"/>
      <c r="J525" s="706"/>
      <c r="K525" s="706"/>
      <c r="L525" s="706"/>
      <c r="M525" s="706"/>
      <c r="N525" s="706"/>
      <c r="O525" s="706"/>
      <c r="P525" s="706"/>
      <c r="Q525" s="706"/>
      <c r="R525" s="706"/>
      <c r="S525" s="706"/>
      <c r="T525" s="706"/>
      <c r="U525" s="706"/>
      <c r="V525" s="706"/>
      <c r="W525" s="706"/>
      <c r="X525" s="706"/>
      <c r="Y525" s="706"/>
      <c r="Z525" s="706"/>
    </row>
    <row r="526" spans="1:26" ht="15.6" x14ac:dyDescent="0.3">
      <c r="A526" s="706"/>
      <c r="B526" s="706"/>
      <c r="C526" s="706"/>
      <c r="D526" s="706"/>
      <c r="E526" s="706"/>
      <c r="F526" s="706"/>
      <c r="G526" s="706"/>
      <c r="H526" s="707"/>
      <c r="I526" s="706"/>
      <c r="J526" s="706"/>
      <c r="K526" s="706"/>
      <c r="L526" s="706"/>
      <c r="M526" s="706"/>
      <c r="N526" s="706"/>
      <c r="O526" s="706"/>
      <c r="P526" s="706"/>
      <c r="Q526" s="706"/>
      <c r="R526" s="706"/>
      <c r="S526" s="706"/>
      <c r="T526" s="706"/>
      <c r="U526" s="706"/>
      <c r="V526" s="706"/>
      <c r="W526" s="706"/>
      <c r="X526" s="706"/>
      <c r="Y526" s="706"/>
      <c r="Z526" s="706"/>
    </row>
    <row r="527" spans="1:26" ht="15.6" x14ac:dyDescent="0.3">
      <c r="A527" s="706"/>
      <c r="B527" s="706"/>
      <c r="C527" s="706"/>
      <c r="D527" s="706"/>
      <c r="E527" s="706"/>
      <c r="F527" s="706"/>
      <c r="G527" s="706"/>
      <c r="H527" s="707"/>
      <c r="I527" s="706"/>
      <c r="J527" s="706"/>
      <c r="K527" s="706"/>
      <c r="L527" s="706"/>
      <c r="M527" s="706"/>
      <c r="N527" s="706"/>
      <c r="O527" s="706"/>
      <c r="P527" s="706"/>
      <c r="Q527" s="706"/>
      <c r="R527" s="706"/>
      <c r="S527" s="706"/>
      <c r="T527" s="706"/>
      <c r="U527" s="706"/>
      <c r="V527" s="706"/>
      <c r="W527" s="706"/>
      <c r="X527" s="706"/>
      <c r="Y527" s="706"/>
      <c r="Z527" s="706"/>
    </row>
    <row r="528" spans="1:26" ht="15.6" x14ac:dyDescent="0.3">
      <c r="A528" s="706"/>
      <c r="B528" s="706"/>
      <c r="C528" s="706"/>
      <c r="D528" s="706"/>
      <c r="E528" s="706"/>
      <c r="F528" s="706"/>
      <c r="G528" s="706"/>
      <c r="H528" s="707"/>
      <c r="I528" s="706"/>
      <c r="J528" s="706"/>
      <c r="K528" s="706"/>
      <c r="L528" s="706"/>
      <c r="M528" s="706"/>
      <c r="N528" s="706"/>
      <c r="O528" s="706"/>
      <c r="P528" s="706"/>
      <c r="Q528" s="706"/>
      <c r="R528" s="706"/>
      <c r="S528" s="706"/>
      <c r="T528" s="706"/>
      <c r="U528" s="706"/>
      <c r="V528" s="706"/>
      <c r="W528" s="706"/>
      <c r="X528" s="706"/>
      <c r="Y528" s="706"/>
      <c r="Z528" s="706"/>
    </row>
    <row r="529" spans="1:26" ht="15.6" x14ac:dyDescent="0.3">
      <c r="A529" s="706"/>
      <c r="B529" s="706"/>
      <c r="C529" s="706"/>
      <c r="D529" s="706"/>
      <c r="E529" s="706"/>
      <c r="F529" s="706"/>
      <c r="G529" s="706"/>
      <c r="H529" s="707"/>
      <c r="I529" s="706"/>
      <c r="J529" s="706"/>
      <c r="K529" s="706"/>
      <c r="L529" s="706"/>
      <c r="M529" s="706"/>
      <c r="N529" s="706"/>
      <c r="O529" s="706"/>
      <c r="P529" s="706"/>
      <c r="Q529" s="706"/>
      <c r="R529" s="706"/>
      <c r="S529" s="706"/>
      <c r="T529" s="706"/>
      <c r="U529" s="706"/>
      <c r="V529" s="706"/>
      <c r="W529" s="706"/>
      <c r="X529" s="706"/>
      <c r="Y529" s="706"/>
      <c r="Z529" s="706"/>
    </row>
    <row r="530" spans="1:26" ht="15.6" x14ac:dyDescent="0.3">
      <c r="A530" s="706"/>
      <c r="B530" s="706"/>
      <c r="C530" s="706"/>
      <c r="D530" s="706"/>
      <c r="E530" s="706"/>
      <c r="F530" s="706"/>
      <c r="G530" s="706"/>
      <c r="H530" s="707"/>
      <c r="I530" s="706"/>
      <c r="J530" s="706"/>
      <c r="K530" s="706"/>
      <c r="L530" s="706"/>
      <c r="M530" s="706"/>
      <c r="N530" s="706"/>
      <c r="O530" s="706"/>
      <c r="P530" s="706"/>
      <c r="Q530" s="706"/>
      <c r="R530" s="706"/>
      <c r="S530" s="706"/>
      <c r="T530" s="706"/>
      <c r="U530" s="706"/>
      <c r="V530" s="706"/>
      <c r="W530" s="706"/>
      <c r="X530" s="706"/>
      <c r="Y530" s="706"/>
      <c r="Z530" s="706"/>
    </row>
    <row r="531" spans="1:26" ht="15.6" x14ac:dyDescent="0.3">
      <c r="A531" s="706"/>
      <c r="B531" s="706"/>
      <c r="C531" s="706"/>
      <c r="D531" s="706"/>
      <c r="E531" s="706"/>
      <c r="F531" s="706"/>
      <c r="G531" s="706"/>
      <c r="H531" s="707"/>
      <c r="I531" s="706"/>
      <c r="J531" s="706"/>
      <c r="K531" s="706"/>
      <c r="L531" s="706"/>
      <c r="M531" s="706"/>
      <c r="N531" s="706"/>
      <c r="O531" s="706"/>
      <c r="P531" s="706"/>
      <c r="Q531" s="706"/>
      <c r="R531" s="706"/>
      <c r="S531" s="706"/>
      <c r="T531" s="706"/>
      <c r="U531" s="706"/>
      <c r="V531" s="706"/>
      <c r="W531" s="706"/>
      <c r="X531" s="706"/>
      <c r="Y531" s="706"/>
      <c r="Z531" s="706"/>
    </row>
    <row r="532" spans="1:26" ht="15.6" x14ac:dyDescent="0.3">
      <c r="A532" s="706"/>
      <c r="B532" s="706"/>
      <c r="C532" s="706"/>
      <c r="D532" s="706"/>
      <c r="E532" s="706"/>
      <c r="F532" s="706"/>
      <c r="G532" s="706"/>
      <c r="H532" s="707"/>
      <c r="I532" s="706"/>
      <c r="J532" s="706"/>
      <c r="K532" s="706"/>
      <c r="L532" s="706"/>
      <c r="M532" s="706"/>
      <c r="N532" s="706"/>
      <c r="O532" s="706"/>
      <c r="P532" s="706"/>
      <c r="Q532" s="706"/>
      <c r="R532" s="706"/>
      <c r="S532" s="706"/>
      <c r="T532" s="706"/>
      <c r="U532" s="706"/>
      <c r="V532" s="706"/>
      <c r="W532" s="706"/>
      <c r="X532" s="706"/>
      <c r="Y532" s="706"/>
      <c r="Z532" s="706"/>
    </row>
    <row r="533" spans="1:26" ht="15.6" x14ac:dyDescent="0.3">
      <c r="A533" s="706"/>
      <c r="B533" s="706"/>
      <c r="C533" s="706"/>
      <c r="D533" s="706"/>
      <c r="E533" s="706"/>
      <c r="F533" s="706"/>
      <c r="G533" s="706"/>
      <c r="H533" s="707"/>
      <c r="I533" s="706"/>
      <c r="J533" s="706"/>
      <c r="K533" s="706"/>
      <c r="L533" s="706"/>
      <c r="M533" s="706"/>
      <c r="N533" s="706"/>
      <c r="O533" s="706"/>
      <c r="P533" s="706"/>
      <c r="Q533" s="706"/>
      <c r="R533" s="706"/>
      <c r="S533" s="706"/>
      <c r="T533" s="706"/>
      <c r="U533" s="706"/>
      <c r="V533" s="706"/>
      <c r="W533" s="706"/>
      <c r="X533" s="706"/>
      <c r="Y533" s="706"/>
      <c r="Z533" s="706"/>
    </row>
    <row r="534" spans="1:26" ht="15.6" x14ac:dyDescent="0.3">
      <c r="A534" s="706"/>
      <c r="B534" s="706"/>
      <c r="C534" s="706"/>
      <c r="D534" s="706"/>
      <c r="E534" s="706"/>
      <c r="F534" s="706"/>
      <c r="G534" s="706"/>
      <c r="H534" s="707"/>
      <c r="I534" s="706"/>
      <c r="J534" s="706"/>
      <c r="K534" s="706"/>
      <c r="L534" s="706"/>
      <c r="M534" s="706"/>
      <c r="N534" s="706"/>
      <c r="O534" s="706"/>
      <c r="P534" s="706"/>
      <c r="Q534" s="706"/>
      <c r="R534" s="706"/>
      <c r="S534" s="706"/>
      <c r="T534" s="706"/>
      <c r="U534" s="706"/>
      <c r="V534" s="706"/>
      <c r="W534" s="706"/>
      <c r="X534" s="706"/>
      <c r="Y534" s="706"/>
      <c r="Z534" s="706"/>
    </row>
    <row r="535" spans="1:26" ht="15.6" x14ac:dyDescent="0.3">
      <c r="A535" s="706"/>
      <c r="B535" s="706"/>
      <c r="C535" s="706"/>
      <c r="D535" s="706"/>
      <c r="E535" s="706"/>
      <c r="F535" s="706"/>
      <c r="G535" s="706"/>
      <c r="H535" s="707"/>
      <c r="I535" s="706"/>
      <c r="J535" s="706"/>
      <c r="K535" s="706"/>
      <c r="L535" s="706"/>
      <c r="M535" s="706"/>
      <c r="N535" s="706"/>
      <c r="O535" s="706"/>
      <c r="P535" s="706"/>
      <c r="Q535" s="706"/>
      <c r="R535" s="706"/>
      <c r="S535" s="706"/>
      <c r="T535" s="706"/>
      <c r="U535" s="706"/>
      <c r="V535" s="706"/>
      <c r="W535" s="706"/>
      <c r="X535" s="706"/>
      <c r="Y535" s="706"/>
      <c r="Z535" s="706"/>
    </row>
    <row r="536" spans="1:26" ht="15.6" x14ac:dyDescent="0.3">
      <c r="A536" s="706"/>
      <c r="B536" s="706"/>
      <c r="C536" s="706"/>
      <c r="D536" s="706"/>
      <c r="E536" s="706"/>
      <c r="F536" s="706"/>
      <c r="G536" s="706"/>
      <c r="H536" s="707"/>
      <c r="I536" s="706"/>
      <c r="J536" s="706"/>
      <c r="K536" s="706"/>
      <c r="L536" s="706"/>
      <c r="M536" s="706"/>
      <c r="N536" s="706"/>
      <c r="O536" s="706"/>
      <c r="P536" s="706"/>
      <c r="Q536" s="706"/>
      <c r="R536" s="706"/>
      <c r="S536" s="706"/>
      <c r="T536" s="706"/>
      <c r="U536" s="706"/>
      <c r="V536" s="706"/>
      <c r="W536" s="706"/>
      <c r="X536" s="706"/>
      <c r="Y536" s="706"/>
      <c r="Z536" s="706"/>
    </row>
    <row r="537" spans="1:26" ht="15.6" x14ac:dyDescent="0.3">
      <c r="A537" s="706"/>
      <c r="B537" s="706"/>
      <c r="C537" s="706"/>
      <c r="D537" s="706"/>
      <c r="E537" s="706"/>
      <c r="F537" s="706"/>
      <c r="G537" s="706"/>
      <c r="H537" s="707"/>
      <c r="I537" s="706"/>
      <c r="J537" s="706"/>
      <c r="K537" s="706"/>
      <c r="L537" s="706"/>
      <c r="M537" s="706"/>
      <c r="N537" s="706"/>
      <c r="O537" s="706"/>
      <c r="P537" s="706"/>
      <c r="Q537" s="706"/>
      <c r="R537" s="706"/>
      <c r="S537" s="706"/>
      <c r="T537" s="706"/>
      <c r="U537" s="706"/>
      <c r="V537" s="706"/>
      <c r="W537" s="706"/>
      <c r="X537" s="706"/>
      <c r="Y537" s="706"/>
      <c r="Z537" s="706"/>
    </row>
    <row r="538" spans="1:26" ht="15.6" x14ac:dyDescent="0.3">
      <c r="A538" s="706"/>
      <c r="B538" s="706"/>
      <c r="C538" s="706"/>
      <c r="D538" s="706"/>
      <c r="E538" s="706"/>
      <c r="F538" s="706"/>
      <c r="G538" s="706"/>
      <c r="H538" s="707"/>
      <c r="I538" s="706"/>
      <c r="J538" s="706"/>
      <c r="K538" s="706"/>
      <c r="L538" s="706"/>
      <c r="M538" s="706"/>
      <c r="N538" s="706"/>
      <c r="O538" s="706"/>
      <c r="P538" s="706"/>
      <c r="Q538" s="706"/>
      <c r="R538" s="706"/>
      <c r="S538" s="706"/>
      <c r="T538" s="706"/>
      <c r="U538" s="706"/>
      <c r="V538" s="706"/>
      <c r="W538" s="706"/>
      <c r="X538" s="706"/>
      <c r="Y538" s="706"/>
      <c r="Z538" s="706"/>
    </row>
    <row r="539" spans="1:26" ht="15.6" x14ac:dyDescent="0.3">
      <c r="A539" s="706"/>
      <c r="B539" s="706"/>
      <c r="C539" s="706"/>
      <c r="D539" s="706"/>
      <c r="E539" s="706"/>
      <c r="F539" s="706"/>
      <c r="G539" s="706"/>
      <c r="H539" s="707"/>
      <c r="I539" s="706"/>
      <c r="J539" s="706"/>
      <c r="K539" s="706"/>
      <c r="L539" s="706"/>
      <c r="M539" s="706"/>
      <c r="N539" s="706"/>
      <c r="O539" s="706"/>
      <c r="P539" s="706"/>
      <c r="Q539" s="706"/>
      <c r="R539" s="706"/>
      <c r="S539" s="706"/>
      <c r="T539" s="706"/>
      <c r="U539" s="706"/>
      <c r="V539" s="706"/>
      <c r="W539" s="706"/>
      <c r="X539" s="706"/>
      <c r="Y539" s="706"/>
      <c r="Z539" s="706"/>
    </row>
    <row r="540" spans="1:26" ht="15.6" x14ac:dyDescent="0.3">
      <c r="A540" s="706"/>
      <c r="B540" s="706"/>
      <c r="C540" s="706"/>
      <c r="D540" s="706"/>
      <c r="E540" s="706"/>
      <c r="F540" s="706"/>
      <c r="G540" s="706"/>
      <c r="H540" s="707"/>
      <c r="I540" s="706"/>
      <c r="J540" s="706"/>
      <c r="K540" s="706"/>
      <c r="L540" s="706"/>
      <c r="M540" s="706"/>
      <c r="N540" s="706"/>
      <c r="O540" s="706"/>
      <c r="P540" s="706"/>
      <c r="Q540" s="706"/>
      <c r="R540" s="706"/>
      <c r="S540" s="706"/>
      <c r="T540" s="706"/>
      <c r="U540" s="706"/>
      <c r="V540" s="706"/>
      <c r="W540" s="706"/>
      <c r="X540" s="706"/>
      <c r="Y540" s="706"/>
      <c r="Z540" s="706"/>
    </row>
    <row r="541" spans="1:26" ht="15.6" x14ac:dyDescent="0.3">
      <c r="A541" s="706"/>
      <c r="B541" s="706"/>
      <c r="C541" s="706"/>
      <c r="D541" s="706"/>
      <c r="E541" s="706"/>
      <c r="F541" s="706"/>
      <c r="G541" s="706"/>
      <c r="H541" s="707"/>
      <c r="I541" s="706"/>
      <c r="J541" s="706"/>
      <c r="K541" s="706"/>
      <c r="L541" s="706"/>
      <c r="M541" s="706"/>
      <c r="N541" s="706"/>
      <c r="O541" s="706"/>
      <c r="P541" s="706"/>
      <c r="Q541" s="706"/>
      <c r="R541" s="706"/>
      <c r="S541" s="706"/>
      <c r="T541" s="706"/>
      <c r="U541" s="706"/>
      <c r="V541" s="706"/>
      <c r="W541" s="706"/>
      <c r="X541" s="706"/>
      <c r="Y541" s="706"/>
      <c r="Z541" s="706"/>
    </row>
    <row r="542" spans="1:26" ht="15.6" x14ac:dyDescent="0.3">
      <c r="A542" s="706"/>
      <c r="B542" s="706"/>
      <c r="C542" s="706"/>
      <c r="D542" s="706"/>
      <c r="E542" s="706"/>
      <c r="F542" s="706"/>
      <c r="G542" s="706"/>
      <c r="H542" s="707"/>
      <c r="I542" s="706"/>
      <c r="J542" s="706"/>
      <c r="K542" s="706"/>
      <c r="L542" s="706"/>
      <c r="M542" s="706"/>
      <c r="N542" s="706"/>
      <c r="O542" s="706"/>
      <c r="P542" s="706"/>
      <c r="Q542" s="706"/>
      <c r="R542" s="706"/>
      <c r="S542" s="706"/>
      <c r="T542" s="706"/>
      <c r="U542" s="706"/>
      <c r="V542" s="706"/>
      <c r="W542" s="706"/>
      <c r="X542" s="706"/>
      <c r="Y542" s="706"/>
      <c r="Z542" s="706"/>
    </row>
    <row r="543" spans="1:26" ht="15.6" x14ac:dyDescent="0.3">
      <c r="A543" s="706"/>
      <c r="B543" s="706"/>
      <c r="C543" s="706"/>
      <c r="D543" s="706"/>
      <c r="E543" s="706"/>
      <c r="F543" s="706"/>
      <c r="G543" s="706"/>
      <c r="H543" s="707"/>
      <c r="I543" s="706"/>
      <c r="J543" s="706"/>
      <c r="K543" s="706"/>
      <c r="L543" s="706"/>
      <c r="M543" s="706"/>
      <c r="N543" s="706"/>
      <c r="O543" s="706"/>
      <c r="P543" s="706"/>
      <c r="Q543" s="706"/>
      <c r="R543" s="706"/>
      <c r="S543" s="706"/>
      <c r="T543" s="706"/>
      <c r="U543" s="706"/>
      <c r="V543" s="706"/>
      <c r="W543" s="706"/>
      <c r="X543" s="706"/>
      <c r="Y543" s="706"/>
      <c r="Z543" s="706"/>
    </row>
    <row r="544" spans="1:26" ht="15.6" x14ac:dyDescent="0.3">
      <c r="A544" s="706"/>
      <c r="B544" s="706"/>
      <c r="C544" s="706"/>
      <c r="D544" s="706"/>
      <c r="E544" s="706"/>
      <c r="F544" s="706"/>
      <c r="G544" s="706"/>
      <c r="H544" s="707"/>
      <c r="I544" s="706"/>
      <c r="J544" s="706"/>
      <c r="K544" s="706"/>
      <c r="L544" s="706"/>
      <c r="M544" s="706"/>
      <c r="N544" s="706"/>
      <c r="O544" s="706"/>
      <c r="P544" s="706"/>
      <c r="Q544" s="706"/>
      <c r="R544" s="706"/>
      <c r="S544" s="706"/>
      <c r="T544" s="706"/>
      <c r="U544" s="706"/>
      <c r="V544" s="706"/>
      <c r="W544" s="706"/>
      <c r="X544" s="706"/>
      <c r="Y544" s="706"/>
      <c r="Z544" s="706"/>
    </row>
    <row r="545" spans="1:26" ht="15.6" x14ac:dyDescent="0.3">
      <c r="A545" s="706"/>
      <c r="B545" s="706"/>
      <c r="C545" s="706"/>
      <c r="D545" s="706"/>
      <c r="E545" s="706"/>
      <c r="F545" s="706"/>
      <c r="G545" s="706"/>
      <c r="H545" s="707"/>
      <c r="I545" s="706"/>
      <c r="J545" s="706"/>
      <c r="K545" s="706"/>
      <c r="L545" s="706"/>
      <c r="M545" s="706"/>
      <c r="N545" s="706"/>
      <c r="O545" s="706"/>
      <c r="P545" s="706"/>
      <c r="Q545" s="706"/>
      <c r="R545" s="706"/>
      <c r="S545" s="706"/>
      <c r="T545" s="706"/>
      <c r="U545" s="706"/>
      <c r="V545" s="706"/>
      <c r="W545" s="706"/>
      <c r="X545" s="706"/>
      <c r="Y545" s="706"/>
      <c r="Z545" s="706"/>
    </row>
    <row r="546" spans="1:26" ht="15.6" x14ac:dyDescent="0.3">
      <c r="A546" s="706"/>
      <c r="B546" s="706"/>
      <c r="C546" s="706"/>
      <c r="D546" s="706"/>
      <c r="E546" s="706"/>
      <c r="F546" s="706"/>
      <c r="G546" s="706"/>
      <c r="H546" s="707"/>
      <c r="I546" s="706"/>
      <c r="J546" s="706"/>
      <c r="K546" s="706"/>
      <c r="L546" s="706"/>
      <c r="M546" s="706"/>
      <c r="N546" s="706"/>
      <c r="O546" s="706"/>
      <c r="P546" s="706"/>
      <c r="Q546" s="706"/>
      <c r="R546" s="706"/>
      <c r="S546" s="706"/>
      <c r="T546" s="706"/>
      <c r="U546" s="706"/>
      <c r="V546" s="706"/>
      <c r="W546" s="706"/>
      <c r="X546" s="706"/>
      <c r="Y546" s="706"/>
      <c r="Z546" s="706"/>
    </row>
    <row r="547" spans="1:26" ht="15.6" x14ac:dyDescent="0.3">
      <c r="A547" s="706"/>
      <c r="B547" s="706"/>
      <c r="C547" s="706"/>
      <c r="D547" s="706"/>
      <c r="E547" s="706"/>
      <c r="F547" s="706"/>
      <c r="G547" s="706"/>
      <c r="H547" s="707"/>
      <c r="I547" s="706"/>
      <c r="J547" s="706"/>
      <c r="K547" s="706"/>
      <c r="L547" s="706"/>
      <c r="M547" s="706"/>
      <c r="N547" s="706"/>
      <c r="O547" s="706"/>
      <c r="P547" s="706"/>
      <c r="Q547" s="706"/>
      <c r="R547" s="706"/>
      <c r="S547" s="706"/>
      <c r="T547" s="706"/>
      <c r="U547" s="706"/>
      <c r="V547" s="706"/>
      <c r="W547" s="706"/>
      <c r="X547" s="706"/>
      <c r="Y547" s="706"/>
      <c r="Z547" s="706"/>
    </row>
    <row r="548" spans="1:26" ht="15.6" x14ac:dyDescent="0.3">
      <c r="A548" s="706"/>
      <c r="B548" s="706"/>
      <c r="C548" s="706"/>
      <c r="D548" s="706"/>
      <c r="E548" s="706"/>
      <c r="F548" s="706"/>
      <c r="G548" s="706"/>
      <c r="H548" s="707"/>
      <c r="I548" s="706"/>
      <c r="J548" s="706"/>
      <c r="K548" s="706"/>
      <c r="L548" s="706"/>
      <c r="M548" s="706"/>
      <c r="N548" s="706"/>
      <c r="O548" s="706"/>
      <c r="P548" s="706"/>
      <c r="Q548" s="706"/>
      <c r="R548" s="706"/>
      <c r="S548" s="706"/>
      <c r="T548" s="706"/>
      <c r="U548" s="706"/>
      <c r="V548" s="706"/>
      <c r="W548" s="706"/>
      <c r="X548" s="706"/>
      <c r="Y548" s="706"/>
      <c r="Z548" s="706"/>
    </row>
    <row r="549" spans="1:26" ht="15.6" x14ac:dyDescent="0.3">
      <c r="A549" s="706"/>
      <c r="B549" s="706"/>
      <c r="C549" s="706"/>
      <c r="D549" s="706"/>
      <c r="E549" s="706"/>
      <c r="F549" s="706"/>
      <c r="G549" s="706"/>
      <c r="H549" s="707"/>
      <c r="I549" s="706"/>
      <c r="J549" s="706"/>
      <c r="K549" s="706"/>
      <c r="L549" s="706"/>
      <c r="M549" s="706"/>
      <c r="N549" s="706"/>
      <c r="O549" s="706"/>
      <c r="P549" s="706"/>
      <c r="Q549" s="706"/>
      <c r="R549" s="706"/>
      <c r="S549" s="706"/>
      <c r="T549" s="706"/>
      <c r="U549" s="706"/>
      <c r="V549" s="706"/>
      <c r="W549" s="706"/>
      <c r="X549" s="706"/>
      <c r="Y549" s="706"/>
      <c r="Z549" s="706"/>
    </row>
    <row r="550" spans="1:26" ht="15.6" x14ac:dyDescent="0.3">
      <c r="A550" s="706"/>
      <c r="B550" s="706"/>
      <c r="C550" s="706"/>
      <c r="D550" s="706"/>
      <c r="E550" s="706"/>
      <c r="F550" s="706"/>
      <c r="G550" s="706"/>
      <c r="H550" s="707"/>
      <c r="I550" s="706"/>
      <c r="J550" s="706"/>
      <c r="K550" s="706"/>
      <c r="L550" s="706"/>
      <c r="M550" s="706"/>
      <c r="N550" s="706"/>
      <c r="O550" s="706"/>
      <c r="P550" s="706"/>
      <c r="Q550" s="706"/>
      <c r="R550" s="706"/>
      <c r="S550" s="706"/>
      <c r="T550" s="706"/>
      <c r="U550" s="706"/>
      <c r="V550" s="706"/>
      <c r="W550" s="706"/>
      <c r="X550" s="706"/>
      <c r="Y550" s="706"/>
      <c r="Z550" s="706"/>
    </row>
    <row r="551" spans="1:26" ht="15.6" x14ac:dyDescent="0.3">
      <c r="A551" s="706"/>
      <c r="B551" s="706"/>
      <c r="C551" s="706"/>
      <c r="D551" s="706"/>
      <c r="E551" s="706"/>
      <c r="F551" s="706"/>
      <c r="G551" s="706"/>
      <c r="H551" s="707"/>
      <c r="I551" s="706"/>
      <c r="J551" s="706"/>
      <c r="K551" s="706"/>
      <c r="L551" s="706"/>
      <c r="M551" s="706"/>
      <c r="N551" s="706"/>
      <c r="O551" s="706"/>
      <c r="P551" s="706"/>
      <c r="Q551" s="706"/>
      <c r="R551" s="706"/>
      <c r="S551" s="706"/>
      <c r="T551" s="706"/>
      <c r="U551" s="706"/>
      <c r="V551" s="706"/>
      <c r="W551" s="706"/>
      <c r="X551" s="706"/>
      <c r="Y551" s="706"/>
      <c r="Z551" s="706"/>
    </row>
    <row r="552" spans="1:26" ht="15.6" x14ac:dyDescent="0.3">
      <c r="A552" s="706"/>
      <c r="B552" s="706"/>
      <c r="C552" s="706"/>
      <c r="D552" s="706"/>
      <c r="E552" s="706"/>
      <c r="F552" s="706"/>
      <c r="G552" s="706"/>
      <c r="H552" s="707"/>
      <c r="I552" s="706"/>
      <c r="J552" s="706"/>
      <c r="K552" s="706"/>
      <c r="L552" s="706"/>
      <c r="M552" s="706"/>
      <c r="N552" s="706"/>
      <c r="O552" s="706"/>
      <c r="P552" s="706"/>
      <c r="Q552" s="706"/>
      <c r="R552" s="706"/>
      <c r="S552" s="706"/>
      <c r="T552" s="706"/>
      <c r="U552" s="706"/>
      <c r="V552" s="706"/>
      <c r="W552" s="706"/>
      <c r="X552" s="706"/>
      <c r="Y552" s="706"/>
      <c r="Z552" s="706"/>
    </row>
    <row r="553" spans="1:26" ht="15.6" x14ac:dyDescent="0.3">
      <c r="A553" s="706"/>
      <c r="B553" s="706"/>
      <c r="C553" s="706"/>
      <c r="D553" s="706"/>
      <c r="E553" s="706"/>
      <c r="F553" s="706"/>
      <c r="G553" s="706"/>
      <c r="H553" s="707"/>
      <c r="I553" s="706"/>
      <c r="J553" s="706"/>
      <c r="K553" s="706"/>
      <c r="L553" s="706"/>
      <c r="M553" s="706"/>
      <c r="N553" s="706"/>
      <c r="O553" s="706"/>
      <c r="P553" s="706"/>
      <c r="Q553" s="706"/>
      <c r="R553" s="706"/>
      <c r="S553" s="706"/>
      <c r="T553" s="706"/>
      <c r="U553" s="706"/>
      <c r="V553" s="706"/>
      <c r="W553" s="706"/>
      <c r="X553" s="706"/>
      <c r="Y553" s="706"/>
      <c r="Z553" s="706"/>
    </row>
    <row r="554" spans="1:26" ht="15.6" x14ac:dyDescent="0.3">
      <c r="A554" s="706"/>
      <c r="B554" s="706"/>
      <c r="C554" s="706"/>
      <c r="D554" s="706"/>
      <c r="E554" s="706"/>
      <c r="F554" s="706"/>
      <c r="G554" s="706"/>
      <c r="H554" s="707"/>
      <c r="I554" s="706"/>
      <c r="J554" s="706"/>
      <c r="K554" s="706"/>
      <c r="L554" s="706"/>
      <c r="M554" s="706"/>
      <c r="N554" s="706"/>
      <c r="O554" s="706"/>
      <c r="P554" s="706"/>
      <c r="Q554" s="706"/>
      <c r="R554" s="706"/>
      <c r="S554" s="706"/>
      <c r="T554" s="706"/>
      <c r="U554" s="706"/>
      <c r="V554" s="706"/>
      <c r="W554" s="706"/>
      <c r="X554" s="706"/>
      <c r="Y554" s="706"/>
      <c r="Z554" s="706"/>
    </row>
    <row r="555" spans="1:26" ht="15.6" x14ac:dyDescent="0.3">
      <c r="A555" s="706"/>
      <c r="B555" s="706"/>
      <c r="C555" s="706"/>
      <c r="D555" s="706"/>
      <c r="E555" s="706"/>
      <c r="F555" s="706"/>
      <c r="G555" s="706"/>
      <c r="H555" s="707"/>
      <c r="I555" s="706"/>
      <c r="J555" s="706"/>
      <c r="K555" s="706"/>
      <c r="L555" s="706"/>
      <c r="M555" s="706"/>
      <c r="N555" s="706"/>
      <c r="O555" s="706"/>
      <c r="P555" s="706"/>
      <c r="Q555" s="706"/>
      <c r="R555" s="706"/>
      <c r="S555" s="706"/>
      <c r="T555" s="706"/>
      <c r="U555" s="706"/>
      <c r="V555" s="706"/>
      <c r="W555" s="706"/>
      <c r="X555" s="706"/>
      <c r="Y555" s="706"/>
      <c r="Z555" s="706"/>
    </row>
    <row r="556" spans="1:26" ht="15.6" x14ac:dyDescent="0.3">
      <c r="A556" s="706"/>
      <c r="B556" s="706"/>
      <c r="C556" s="706"/>
      <c r="D556" s="706"/>
      <c r="E556" s="706"/>
      <c r="F556" s="706"/>
      <c r="G556" s="706"/>
      <c r="H556" s="707"/>
      <c r="I556" s="706"/>
      <c r="J556" s="706"/>
      <c r="K556" s="706"/>
      <c r="L556" s="706"/>
      <c r="M556" s="706"/>
      <c r="N556" s="706"/>
      <c r="O556" s="706"/>
      <c r="P556" s="706"/>
      <c r="Q556" s="706"/>
      <c r="R556" s="706"/>
      <c r="S556" s="706"/>
      <c r="T556" s="706"/>
      <c r="U556" s="706"/>
      <c r="V556" s="706"/>
      <c r="W556" s="706"/>
      <c r="X556" s="706"/>
      <c r="Y556" s="706"/>
      <c r="Z556" s="706"/>
    </row>
    <row r="557" spans="1:26" ht="15.6" x14ac:dyDescent="0.3">
      <c r="A557" s="706"/>
      <c r="B557" s="706"/>
      <c r="C557" s="706"/>
      <c r="D557" s="706"/>
      <c r="E557" s="706"/>
      <c r="F557" s="706"/>
      <c r="G557" s="706"/>
      <c r="H557" s="707"/>
      <c r="I557" s="706"/>
      <c r="J557" s="706"/>
      <c r="K557" s="706"/>
      <c r="L557" s="706"/>
      <c r="M557" s="706"/>
      <c r="N557" s="706"/>
      <c r="O557" s="706"/>
      <c r="P557" s="706"/>
      <c r="Q557" s="706"/>
      <c r="R557" s="706"/>
      <c r="S557" s="706"/>
      <c r="T557" s="706"/>
      <c r="U557" s="706"/>
      <c r="V557" s="706"/>
      <c r="W557" s="706"/>
      <c r="X557" s="706"/>
      <c r="Y557" s="706"/>
      <c r="Z557" s="706"/>
    </row>
    <row r="558" spans="1:26" ht="15.6" x14ac:dyDescent="0.3">
      <c r="A558" s="706"/>
      <c r="B558" s="706"/>
      <c r="C558" s="706"/>
      <c r="D558" s="706"/>
      <c r="E558" s="706"/>
      <c r="F558" s="706"/>
      <c r="G558" s="706"/>
      <c r="H558" s="707"/>
      <c r="I558" s="706"/>
      <c r="J558" s="706"/>
      <c r="K558" s="706"/>
      <c r="L558" s="706"/>
      <c r="M558" s="706"/>
      <c r="N558" s="706"/>
      <c r="O558" s="706"/>
      <c r="P558" s="706"/>
      <c r="Q558" s="706"/>
      <c r="R558" s="706"/>
      <c r="S558" s="706"/>
      <c r="T558" s="706"/>
      <c r="U558" s="706"/>
      <c r="V558" s="706"/>
      <c r="W558" s="706"/>
      <c r="X558" s="706"/>
      <c r="Y558" s="706"/>
      <c r="Z558" s="706"/>
    </row>
    <row r="559" spans="1:26" ht="15.6" x14ac:dyDescent="0.3">
      <c r="A559" s="706"/>
      <c r="B559" s="706"/>
      <c r="C559" s="706"/>
      <c r="D559" s="706"/>
      <c r="E559" s="706"/>
      <c r="F559" s="706"/>
      <c r="G559" s="706"/>
      <c r="H559" s="707"/>
      <c r="I559" s="706"/>
      <c r="J559" s="706"/>
      <c r="K559" s="706"/>
      <c r="L559" s="706"/>
      <c r="M559" s="706"/>
      <c r="N559" s="706"/>
      <c r="O559" s="706"/>
      <c r="P559" s="706"/>
      <c r="Q559" s="706"/>
      <c r="R559" s="706"/>
      <c r="S559" s="706"/>
      <c r="T559" s="706"/>
      <c r="U559" s="706"/>
      <c r="V559" s="706"/>
      <c r="W559" s="706"/>
      <c r="X559" s="706"/>
      <c r="Y559" s="706"/>
      <c r="Z559" s="706"/>
    </row>
    <row r="560" spans="1:26" ht="15.6" x14ac:dyDescent="0.3">
      <c r="A560" s="706"/>
      <c r="B560" s="706"/>
      <c r="C560" s="706"/>
      <c r="D560" s="706"/>
      <c r="E560" s="706"/>
      <c r="F560" s="706"/>
      <c r="G560" s="706"/>
      <c r="H560" s="707"/>
      <c r="I560" s="706"/>
      <c r="J560" s="706"/>
      <c r="K560" s="706"/>
      <c r="L560" s="706"/>
      <c r="M560" s="706"/>
      <c r="N560" s="706"/>
      <c r="O560" s="706"/>
      <c r="P560" s="706"/>
      <c r="Q560" s="706"/>
      <c r="R560" s="706"/>
      <c r="S560" s="706"/>
      <c r="T560" s="706"/>
      <c r="U560" s="706"/>
      <c r="V560" s="706"/>
      <c r="W560" s="706"/>
      <c r="X560" s="706"/>
      <c r="Y560" s="706"/>
      <c r="Z560" s="706"/>
    </row>
    <row r="561" spans="1:26" ht="15.6" x14ac:dyDescent="0.3">
      <c r="A561" s="706"/>
      <c r="B561" s="706"/>
      <c r="C561" s="706"/>
      <c r="D561" s="706"/>
      <c r="E561" s="706"/>
      <c r="F561" s="706"/>
      <c r="G561" s="706"/>
      <c r="H561" s="707"/>
      <c r="I561" s="706"/>
      <c r="J561" s="706"/>
      <c r="K561" s="706"/>
      <c r="L561" s="706"/>
      <c r="M561" s="706"/>
      <c r="N561" s="706"/>
      <c r="O561" s="706"/>
      <c r="P561" s="706"/>
      <c r="Q561" s="706"/>
      <c r="R561" s="706"/>
      <c r="S561" s="706"/>
      <c r="T561" s="706"/>
      <c r="U561" s="706"/>
      <c r="V561" s="706"/>
      <c r="W561" s="706"/>
      <c r="X561" s="706"/>
      <c r="Y561" s="706"/>
      <c r="Z561" s="706"/>
    </row>
    <row r="562" spans="1:26" ht="15.6" x14ac:dyDescent="0.3">
      <c r="A562" s="706"/>
      <c r="B562" s="706"/>
      <c r="C562" s="706"/>
      <c r="D562" s="706"/>
      <c r="E562" s="706"/>
      <c r="F562" s="706"/>
      <c r="G562" s="706"/>
      <c r="H562" s="707"/>
      <c r="I562" s="706"/>
      <c r="J562" s="706"/>
      <c r="K562" s="706"/>
      <c r="L562" s="706"/>
      <c r="M562" s="706"/>
      <c r="N562" s="706"/>
      <c r="O562" s="706"/>
      <c r="P562" s="706"/>
      <c r="Q562" s="706"/>
      <c r="R562" s="706"/>
      <c r="S562" s="706"/>
      <c r="T562" s="706"/>
      <c r="U562" s="706"/>
      <c r="V562" s="706"/>
      <c r="W562" s="706"/>
      <c r="X562" s="706"/>
      <c r="Y562" s="706"/>
      <c r="Z562" s="706"/>
    </row>
    <row r="563" spans="1:26" ht="15.6" x14ac:dyDescent="0.3">
      <c r="A563" s="706"/>
      <c r="B563" s="706"/>
      <c r="C563" s="706"/>
      <c r="D563" s="706"/>
      <c r="E563" s="706"/>
      <c r="F563" s="706"/>
      <c r="G563" s="706"/>
      <c r="H563" s="707"/>
      <c r="I563" s="706"/>
      <c r="J563" s="706"/>
      <c r="K563" s="706"/>
      <c r="L563" s="706"/>
      <c r="M563" s="706"/>
      <c r="N563" s="706"/>
      <c r="O563" s="706"/>
      <c r="P563" s="706"/>
      <c r="Q563" s="706"/>
      <c r="R563" s="706"/>
      <c r="S563" s="706"/>
      <c r="T563" s="706"/>
      <c r="U563" s="706"/>
      <c r="V563" s="706"/>
      <c r="W563" s="706"/>
      <c r="X563" s="706"/>
      <c r="Y563" s="706"/>
      <c r="Z563" s="706"/>
    </row>
    <row r="564" spans="1:26" ht="15.6" x14ac:dyDescent="0.3">
      <c r="A564" s="706"/>
      <c r="B564" s="706"/>
      <c r="C564" s="706"/>
      <c r="D564" s="706"/>
      <c r="E564" s="706"/>
      <c r="F564" s="706"/>
      <c r="G564" s="706"/>
      <c r="H564" s="707"/>
      <c r="I564" s="706"/>
      <c r="J564" s="706"/>
      <c r="K564" s="706"/>
      <c r="L564" s="706"/>
      <c r="M564" s="706"/>
      <c r="N564" s="706"/>
      <c r="O564" s="706"/>
      <c r="P564" s="706"/>
      <c r="Q564" s="706"/>
      <c r="R564" s="706"/>
      <c r="S564" s="706"/>
      <c r="T564" s="706"/>
      <c r="U564" s="706"/>
      <c r="V564" s="706"/>
      <c r="W564" s="706"/>
      <c r="X564" s="706"/>
      <c r="Y564" s="706"/>
      <c r="Z564" s="706"/>
    </row>
    <row r="565" spans="1:26" ht="15.6" x14ac:dyDescent="0.3">
      <c r="A565" s="706"/>
      <c r="B565" s="706"/>
      <c r="C565" s="706"/>
      <c r="D565" s="706"/>
      <c r="E565" s="706"/>
      <c r="F565" s="706"/>
      <c r="G565" s="706"/>
      <c r="H565" s="707"/>
      <c r="I565" s="706"/>
      <c r="J565" s="706"/>
      <c r="K565" s="706"/>
      <c r="L565" s="706"/>
      <c r="M565" s="706"/>
      <c r="N565" s="706"/>
      <c r="O565" s="706"/>
      <c r="P565" s="706"/>
      <c r="Q565" s="706"/>
      <c r="R565" s="706"/>
      <c r="S565" s="706"/>
      <c r="T565" s="706"/>
      <c r="U565" s="706"/>
      <c r="V565" s="706"/>
      <c r="W565" s="706"/>
      <c r="X565" s="706"/>
      <c r="Y565" s="706"/>
      <c r="Z565" s="706"/>
    </row>
    <row r="566" spans="1:26" ht="15.6" x14ac:dyDescent="0.3">
      <c r="A566" s="706"/>
      <c r="B566" s="706"/>
      <c r="C566" s="706"/>
      <c r="D566" s="706"/>
      <c r="E566" s="706"/>
      <c r="F566" s="706"/>
      <c r="G566" s="706"/>
      <c r="H566" s="707"/>
      <c r="I566" s="706"/>
      <c r="J566" s="706"/>
      <c r="K566" s="706"/>
      <c r="L566" s="706"/>
      <c r="M566" s="706"/>
      <c r="N566" s="706"/>
      <c r="O566" s="706"/>
      <c r="P566" s="706"/>
      <c r="Q566" s="706"/>
      <c r="R566" s="706"/>
      <c r="S566" s="706"/>
      <c r="T566" s="706"/>
      <c r="U566" s="706"/>
      <c r="V566" s="706"/>
      <c r="W566" s="706"/>
      <c r="X566" s="706"/>
      <c r="Y566" s="706"/>
      <c r="Z566" s="706"/>
    </row>
    <row r="567" spans="1:26" ht="15.6" x14ac:dyDescent="0.3">
      <c r="A567" s="706"/>
      <c r="B567" s="706"/>
      <c r="C567" s="706"/>
      <c r="D567" s="706"/>
      <c r="E567" s="706"/>
      <c r="F567" s="706"/>
      <c r="G567" s="706"/>
      <c r="H567" s="707"/>
      <c r="I567" s="706"/>
      <c r="J567" s="706"/>
      <c r="K567" s="706"/>
      <c r="L567" s="706"/>
      <c r="M567" s="706"/>
      <c r="N567" s="706"/>
      <c r="O567" s="706"/>
      <c r="P567" s="706"/>
      <c r="Q567" s="706"/>
      <c r="R567" s="706"/>
      <c r="S567" s="706"/>
      <c r="T567" s="706"/>
      <c r="U567" s="706"/>
      <c r="V567" s="706"/>
      <c r="W567" s="706"/>
      <c r="X567" s="706"/>
      <c r="Y567" s="706"/>
      <c r="Z567" s="706"/>
    </row>
    <row r="568" spans="1:26" ht="15.6" x14ac:dyDescent="0.3">
      <c r="A568" s="706"/>
      <c r="B568" s="706"/>
      <c r="C568" s="706"/>
      <c r="D568" s="706"/>
      <c r="E568" s="706"/>
      <c r="F568" s="706"/>
      <c r="G568" s="706"/>
      <c r="H568" s="707"/>
      <c r="I568" s="706"/>
      <c r="J568" s="706"/>
      <c r="K568" s="706"/>
      <c r="L568" s="706"/>
      <c r="M568" s="706"/>
      <c r="N568" s="706"/>
      <c r="O568" s="706"/>
      <c r="P568" s="706"/>
      <c r="Q568" s="706"/>
      <c r="R568" s="706"/>
      <c r="S568" s="706"/>
      <c r="T568" s="706"/>
      <c r="U568" s="706"/>
      <c r="V568" s="706"/>
      <c r="W568" s="706"/>
      <c r="X568" s="706"/>
      <c r="Y568" s="706"/>
      <c r="Z568" s="706"/>
    </row>
    <row r="569" spans="1:26" ht="15.6" x14ac:dyDescent="0.3">
      <c r="A569" s="706"/>
      <c r="B569" s="706"/>
      <c r="C569" s="706"/>
      <c r="D569" s="706"/>
      <c r="E569" s="706"/>
      <c r="F569" s="706"/>
      <c r="G569" s="706"/>
      <c r="H569" s="707"/>
      <c r="I569" s="706"/>
      <c r="J569" s="706"/>
      <c r="K569" s="706"/>
      <c r="L569" s="706"/>
      <c r="M569" s="706"/>
      <c r="N569" s="706"/>
      <c r="O569" s="706"/>
      <c r="P569" s="706"/>
      <c r="Q569" s="706"/>
      <c r="R569" s="706"/>
      <c r="S569" s="706"/>
      <c r="T569" s="706"/>
      <c r="U569" s="706"/>
      <c r="V569" s="706"/>
      <c r="W569" s="706"/>
      <c r="X569" s="706"/>
      <c r="Y569" s="706"/>
      <c r="Z569" s="706"/>
    </row>
    <row r="570" spans="1:26" ht="15.6" x14ac:dyDescent="0.3">
      <c r="A570" s="706"/>
      <c r="B570" s="706"/>
      <c r="C570" s="706"/>
      <c r="D570" s="706"/>
      <c r="E570" s="706"/>
      <c r="F570" s="706"/>
      <c r="G570" s="706"/>
      <c r="H570" s="707"/>
      <c r="I570" s="706"/>
      <c r="J570" s="706"/>
      <c r="K570" s="706"/>
      <c r="L570" s="706"/>
      <c r="M570" s="706"/>
      <c r="N570" s="706"/>
      <c r="O570" s="706"/>
      <c r="P570" s="706"/>
      <c r="Q570" s="706"/>
      <c r="R570" s="706"/>
      <c r="S570" s="706"/>
      <c r="T570" s="706"/>
      <c r="U570" s="706"/>
      <c r="V570" s="706"/>
      <c r="W570" s="706"/>
      <c r="X570" s="706"/>
      <c r="Y570" s="706"/>
      <c r="Z570" s="706"/>
    </row>
    <row r="571" spans="1:26" ht="15.6" x14ac:dyDescent="0.3">
      <c r="A571" s="706"/>
      <c r="B571" s="706"/>
      <c r="C571" s="706"/>
      <c r="D571" s="706"/>
      <c r="E571" s="706"/>
      <c r="F571" s="706"/>
      <c r="G571" s="706"/>
      <c r="H571" s="707"/>
      <c r="I571" s="706"/>
      <c r="J571" s="706"/>
      <c r="K571" s="706"/>
      <c r="L571" s="706"/>
      <c r="M571" s="706"/>
      <c r="N571" s="706"/>
      <c r="O571" s="706"/>
      <c r="P571" s="706"/>
      <c r="Q571" s="706"/>
      <c r="R571" s="706"/>
      <c r="S571" s="706"/>
      <c r="T571" s="706"/>
      <c r="U571" s="706"/>
      <c r="V571" s="706"/>
      <c r="W571" s="706"/>
      <c r="X571" s="706"/>
      <c r="Y571" s="706"/>
      <c r="Z571" s="706"/>
    </row>
    <row r="572" spans="1:26" ht="15.6" x14ac:dyDescent="0.3">
      <c r="A572" s="706"/>
      <c r="B572" s="706"/>
      <c r="C572" s="706"/>
      <c r="D572" s="706"/>
      <c r="E572" s="706"/>
      <c r="F572" s="706"/>
      <c r="G572" s="706"/>
      <c r="H572" s="707"/>
      <c r="I572" s="706"/>
      <c r="J572" s="706"/>
      <c r="K572" s="706"/>
      <c r="L572" s="706"/>
      <c r="M572" s="706"/>
      <c r="N572" s="706"/>
      <c r="O572" s="706"/>
      <c r="P572" s="706"/>
      <c r="Q572" s="706"/>
      <c r="R572" s="706"/>
      <c r="S572" s="706"/>
      <c r="T572" s="706"/>
      <c r="U572" s="706"/>
      <c r="V572" s="706"/>
      <c r="W572" s="706"/>
      <c r="X572" s="706"/>
      <c r="Y572" s="706"/>
      <c r="Z572" s="706"/>
    </row>
    <row r="573" spans="1:26" ht="15.6" x14ac:dyDescent="0.3">
      <c r="A573" s="706"/>
      <c r="B573" s="706"/>
      <c r="C573" s="706"/>
      <c r="D573" s="706"/>
      <c r="E573" s="706"/>
      <c r="F573" s="706"/>
      <c r="G573" s="706"/>
      <c r="H573" s="707"/>
      <c r="I573" s="706"/>
      <c r="J573" s="706"/>
      <c r="K573" s="706"/>
      <c r="L573" s="706"/>
      <c r="M573" s="706"/>
      <c r="N573" s="706"/>
      <c r="O573" s="706"/>
      <c r="P573" s="706"/>
      <c r="Q573" s="706"/>
      <c r="R573" s="706"/>
      <c r="S573" s="706"/>
      <c r="T573" s="706"/>
      <c r="U573" s="706"/>
      <c r="V573" s="706"/>
      <c r="W573" s="706"/>
      <c r="X573" s="706"/>
      <c r="Y573" s="706"/>
      <c r="Z573" s="706"/>
    </row>
    <row r="574" spans="1:26" ht="15.6" x14ac:dyDescent="0.3">
      <c r="A574" s="706"/>
      <c r="B574" s="706"/>
      <c r="C574" s="706"/>
      <c r="D574" s="706"/>
      <c r="E574" s="706"/>
      <c r="F574" s="706"/>
      <c r="G574" s="706"/>
      <c r="H574" s="707"/>
      <c r="I574" s="706"/>
      <c r="J574" s="706"/>
      <c r="K574" s="706"/>
      <c r="L574" s="706"/>
      <c r="M574" s="706"/>
      <c r="N574" s="706"/>
      <c r="O574" s="706"/>
      <c r="P574" s="706"/>
      <c r="Q574" s="706"/>
      <c r="R574" s="706"/>
      <c r="S574" s="706"/>
      <c r="T574" s="706"/>
      <c r="U574" s="706"/>
      <c r="V574" s="706"/>
      <c r="W574" s="706"/>
      <c r="X574" s="706"/>
      <c r="Y574" s="706"/>
      <c r="Z574" s="706"/>
    </row>
    <row r="575" spans="1:26" ht="15.6" x14ac:dyDescent="0.3">
      <c r="A575" s="706"/>
      <c r="B575" s="706"/>
      <c r="C575" s="706"/>
      <c r="D575" s="706"/>
      <c r="E575" s="706"/>
      <c r="F575" s="706"/>
      <c r="G575" s="706"/>
      <c r="H575" s="707"/>
      <c r="I575" s="706"/>
      <c r="J575" s="706"/>
      <c r="K575" s="706"/>
      <c r="L575" s="706"/>
      <c r="M575" s="706"/>
      <c r="N575" s="706"/>
      <c r="O575" s="706"/>
      <c r="P575" s="706"/>
      <c r="Q575" s="706"/>
      <c r="R575" s="706"/>
      <c r="S575" s="706"/>
      <c r="T575" s="706"/>
      <c r="U575" s="706"/>
      <c r="V575" s="706"/>
      <c r="W575" s="706"/>
      <c r="X575" s="706"/>
      <c r="Y575" s="706"/>
      <c r="Z575" s="706"/>
    </row>
    <row r="576" spans="1:26" ht="15.6" x14ac:dyDescent="0.3">
      <c r="A576" s="706"/>
      <c r="B576" s="706"/>
      <c r="C576" s="706"/>
      <c r="D576" s="706"/>
      <c r="E576" s="706"/>
      <c r="F576" s="706"/>
      <c r="G576" s="706"/>
      <c r="H576" s="707"/>
      <c r="I576" s="706"/>
      <c r="J576" s="706"/>
      <c r="K576" s="706"/>
      <c r="L576" s="706"/>
      <c r="M576" s="706"/>
      <c r="N576" s="706"/>
      <c r="O576" s="706"/>
      <c r="P576" s="706"/>
      <c r="Q576" s="706"/>
      <c r="R576" s="706"/>
      <c r="S576" s="706"/>
      <c r="T576" s="706"/>
      <c r="U576" s="706"/>
      <c r="V576" s="706"/>
      <c r="W576" s="706"/>
      <c r="X576" s="706"/>
      <c r="Y576" s="706"/>
      <c r="Z576" s="706"/>
    </row>
    <row r="577" spans="1:26" ht="15.6" x14ac:dyDescent="0.3">
      <c r="A577" s="706"/>
      <c r="B577" s="706"/>
      <c r="C577" s="706"/>
      <c r="D577" s="706"/>
      <c r="E577" s="706"/>
      <c r="F577" s="706"/>
      <c r="G577" s="706"/>
      <c r="H577" s="707"/>
      <c r="I577" s="706"/>
      <c r="J577" s="706"/>
      <c r="K577" s="706"/>
      <c r="L577" s="706"/>
      <c r="M577" s="706"/>
      <c r="N577" s="706"/>
      <c r="O577" s="706"/>
      <c r="P577" s="706"/>
      <c r="Q577" s="706"/>
      <c r="R577" s="706"/>
      <c r="S577" s="706"/>
      <c r="T577" s="706"/>
      <c r="U577" s="706"/>
      <c r="V577" s="706"/>
      <c r="W577" s="706"/>
      <c r="X577" s="706"/>
      <c r="Y577" s="706"/>
      <c r="Z577" s="706"/>
    </row>
    <row r="578" spans="1:26" ht="15.6" x14ac:dyDescent="0.3">
      <c r="A578" s="706"/>
      <c r="B578" s="706"/>
      <c r="C578" s="706"/>
      <c r="D578" s="706"/>
      <c r="E578" s="706"/>
      <c r="F578" s="706"/>
      <c r="G578" s="706"/>
      <c r="H578" s="707"/>
      <c r="I578" s="706"/>
      <c r="J578" s="706"/>
      <c r="K578" s="706"/>
      <c r="L578" s="706"/>
      <c r="M578" s="706"/>
      <c r="N578" s="706"/>
      <c r="O578" s="706"/>
      <c r="P578" s="706"/>
      <c r="Q578" s="706"/>
      <c r="R578" s="706"/>
      <c r="S578" s="706"/>
      <c r="T578" s="706"/>
      <c r="U578" s="706"/>
      <c r="V578" s="706"/>
      <c r="W578" s="706"/>
      <c r="X578" s="706"/>
      <c r="Y578" s="706"/>
      <c r="Z578" s="706"/>
    </row>
    <row r="579" spans="1:26" ht="15.6" x14ac:dyDescent="0.3">
      <c r="A579" s="706"/>
      <c r="B579" s="706"/>
      <c r="C579" s="706"/>
      <c r="D579" s="706"/>
      <c r="E579" s="706"/>
      <c r="F579" s="706"/>
      <c r="G579" s="706"/>
      <c r="H579" s="707"/>
      <c r="I579" s="706"/>
      <c r="J579" s="706"/>
      <c r="K579" s="706"/>
      <c r="L579" s="706"/>
      <c r="M579" s="706"/>
      <c r="N579" s="706"/>
      <c r="O579" s="706"/>
      <c r="P579" s="706"/>
      <c r="Q579" s="706"/>
      <c r="R579" s="706"/>
      <c r="S579" s="706"/>
      <c r="T579" s="706"/>
      <c r="U579" s="706"/>
      <c r="V579" s="706"/>
      <c r="W579" s="706"/>
      <c r="X579" s="706"/>
      <c r="Y579" s="706"/>
      <c r="Z579" s="706"/>
    </row>
    <row r="580" spans="1:26" ht="15.6" x14ac:dyDescent="0.3">
      <c r="A580" s="706"/>
      <c r="B580" s="706"/>
      <c r="C580" s="706"/>
      <c r="D580" s="706"/>
      <c r="E580" s="706"/>
      <c r="F580" s="706"/>
      <c r="G580" s="706"/>
      <c r="H580" s="707"/>
      <c r="I580" s="706"/>
      <c r="J580" s="706"/>
      <c r="K580" s="706"/>
      <c r="L580" s="706"/>
      <c r="M580" s="706"/>
      <c r="N580" s="706"/>
      <c r="O580" s="706"/>
      <c r="P580" s="706"/>
      <c r="Q580" s="706"/>
      <c r="R580" s="706"/>
      <c r="S580" s="706"/>
      <c r="T580" s="706"/>
      <c r="U580" s="706"/>
      <c r="V580" s="706"/>
      <c r="W580" s="706"/>
      <c r="X580" s="706"/>
      <c r="Y580" s="706"/>
      <c r="Z580" s="706"/>
    </row>
    <row r="581" spans="1:26" ht="15.6" x14ac:dyDescent="0.3">
      <c r="A581" s="706"/>
      <c r="B581" s="706"/>
      <c r="C581" s="706"/>
      <c r="D581" s="706"/>
      <c r="E581" s="706"/>
      <c r="F581" s="706"/>
      <c r="G581" s="706"/>
      <c r="H581" s="707"/>
      <c r="I581" s="706"/>
      <c r="J581" s="706"/>
      <c r="K581" s="706"/>
      <c r="L581" s="706"/>
      <c r="M581" s="706"/>
      <c r="N581" s="706"/>
      <c r="O581" s="706"/>
      <c r="P581" s="706"/>
      <c r="Q581" s="706"/>
      <c r="R581" s="706"/>
      <c r="S581" s="706"/>
      <c r="T581" s="706"/>
      <c r="U581" s="706"/>
      <c r="V581" s="706"/>
      <c r="W581" s="706"/>
      <c r="X581" s="706"/>
      <c r="Y581" s="706"/>
      <c r="Z581" s="706"/>
    </row>
    <row r="582" spans="1:26" ht="15.6" x14ac:dyDescent="0.3">
      <c r="A582" s="706"/>
      <c r="B582" s="706"/>
      <c r="C582" s="706"/>
      <c r="D582" s="706"/>
      <c r="E582" s="706"/>
      <c r="F582" s="706"/>
      <c r="G582" s="706"/>
      <c r="H582" s="707"/>
      <c r="I582" s="706"/>
      <c r="J582" s="706"/>
      <c r="K582" s="706"/>
      <c r="L582" s="706"/>
      <c r="M582" s="706"/>
      <c r="N582" s="706"/>
      <c r="O582" s="706"/>
      <c r="P582" s="706"/>
      <c r="Q582" s="706"/>
      <c r="R582" s="706"/>
      <c r="S582" s="706"/>
      <c r="T582" s="706"/>
      <c r="U582" s="706"/>
      <c r="V582" s="706"/>
      <c r="W582" s="706"/>
      <c r="X582" s="706"/>
      <c r="Y582" s="706"/>
      <c r="Z582" s="706"/>
    </row>
    <row r="583" spans="1:26" ht="15.6" x14ac:dyDescent="0.3">
      <c r="A583" s="706"/>
      <c r="B583" s="706"/>
      <c r="C583" s="706"/>
      <c r="D583" s="706"/>
      <c r="E583" s="706"/>
      <c r="F583" s="706"/>
      <c r="G583" s="706"/>
      <c r="H583" s="707"/>
      <c r="I583" s="706"/>
      <c r="J583" s="706"/>
      <c r="K583" s="706"/>
      <c r="L583" s="706"/>
      <c r="M583" s="706"/>
      <c r="N583" s="706"/>
      <c r="O583" s="706"/>
      <c r="P583" s="706"/>
      <c r="Q583" s="706"/>
      <c r="R583" s="706"/>
      <c r="S583" s="706"/>
      <c r="T583" s="706"/>
      <c r="U583" s="706"/>
      <c r="V583" s="706"/>
      <c r="W583" s="706"/>
      <c r="X583" s="706"/>
      <c r="Y583" s="706"/>
      <c r="Z583" s="706"/>
    </row>
    <row r="584" spans="1:26" ht="15.6" x14ac:dyDescent="0.3">
      <c r="A584" s="706"/>
      <c r="B584" s="706"/>
      <c r="C584" s="706"/>
      <c r="D584" s="706"/>
      <c r="E584" s="706"/>
      <c r="F584" s="706"/>
      <c r="G584" s="706"/>
      <c r="H584" s="707"/>
      <c r="I584" s="706"/>
      <c r="J584" s="706"/>
      <c r="K584" s="706"/>
      <c r="L584" s="706"/>
      <c r="M584" s="706"/>
      <c r="N584" s="706"/>
      <c r="O584" s="706"/>
      <c r="P584" s="706"/>
      <c r="Q584" s="706"/>
      <c r="R584" s="706"/>
      <c r="S584" s="706"/>
      <c r="T584" s="706"/>
      <c r="U584" s="706"/>
      <c r="V584" s="706"/>
      <c r="W584" s="706"/>
      <c r="X584" s="706"/>
      <c r="Y584" s="706"/>
      <c r="Z584" s="706"/>
    </row>
    <row r="585" spans="1:26" ht="15.6" x14ac:dyDescent="0.3">
      <c r="A585" s="706"/>
      <c r="B585" s="706"/>
      <c r="C585" s="706"/>
      <c r="D585" s="706"/>
      <c r="E585" s="706"/>
      <c r="F585" s="706"/>
      <c r="G585" s="706"/>
      <c r="H585" s="707"/>
      <c r="I585" s="706"/>
      <c r="J585" s="706"/>
      <c r="K585" s="706"/>
      <c r="L585" s="706"/>
      <c r="M585" s="706"/>
      <c r="N585" s="706"/>
      <c r="O585" s="706"/>
      <c r="P585" s="706"/>
      <c r="Q585" s="706"/>
      <c r="R585" s="706"/>
      <c r="S585" s="706"/>
      <c r="T585" s="706"/>
      <c r="U585" s="706"/>
      <c r="V585" s="706"/>
      <c r="W585" s="706"/>
      <c r="X585" s="706"/>
      <c r="Y585" s="706"/>
      <c r="Z585" s="706"/>
    </row>
    <row r="586" spans="1:26" ht="15.6" x14ac:dyDescent="0.3">
      <c r="A586" s="706"/>
      <c r="B586" s="706"/>
      <c r="C586" s="706"/>
      <c r="D586" s="706"/>
      <c r="E586" s="706"/>
      <c r="F586" s="706"/>
      <c r="G586" s="706"/>
      <c r="H586" s="707"/>
      <c r="I586" s="706"/>
      <c r="J586" s="706"/>
      <c r="K586" s="706"/>
      <c r="L586" s="706"/>
      <c r="M586" s="706"/>
      <c r="N586" s="706"/>
      <c r="O586" s="706"/>
      <c r="P586" s="706"/>
      <c r="Q586" s="706"/>
      <c r="R586" s="706"/>
      <c r="S586" s="706"/>
      <c r="T586" s="706"/>
      <c r="U586" s="706"/>
      <c r="V586" s="706"/>
      <c r="W586" s="706"/>
      <c r="X586" s="706"/>
      <c r="Y586" s="706"/>
      <c r="Z586" s="706"/>
    </row>
    <row r="587" spans="1:26" ht="15.6" x14ac:dyDescent="0.3">
      <c r="A587" s="706"/>
      <c r="B587" s="706"/>
      <c r="C587" s="706"/>
      <c r="D587" s="706"/>
      <c r="E587" s="706"/>
      <c r="F587" s="706"/>
      <c r="G587" s="706"/>
      <c r="H587" s="707"/>
      <c r="I587" s="706"/>
      <c r="J587" s="706"/>
      <c r="K587" s="706"/>
      <c r="L587" s="706"/>
      <c r="M587" s="706"/>
      <c r="N587" s="706"/>
      <c r="O587" s="706"/>
      <c r="P587" s="706"/>
      <c r="Q587" s="706"/>
      <c r="R587" s="706"/>
      <c r="S587" s="706"/>
      <c r="T587" s="706"/>
      <c r="U587" s="706"/>
      <c r="V587" s="706"/>
      <c r="W587" s="706"/>
      <c r="X587" s="706"/>
      <c r="Y587" s="706"/>
      <c r="Z587" s="706"/>
    </row>
    <row r="588" spans="1:26" ht="15.6" x14ac:dyDescent="0.3">
      <c r="A588" s="706"/>
      <c r="B588" s="706"/>
      <c r="C588" s="706"/>
      <c r="D588" s="706"/>
      <c r="E588" s="706"/>
      <c r="F588" s="706"/>
      <c r="G588" s="706"/>
      <c r="H588" s="707"/>
      <c r="I588" s="706"/>
      <c r="J588" s="706"/>
      <c r="K588" s="706"/>
      <c r="L588" s="706"/>
      <c r="M588" s="706"/>
      <c r="N588" s="706"/>
      <c r="O588" s="706"/>
      <c r="P588" s="706"/>
      <c r="Q588" s="706"/>
      <c r="R588" s="706"/>
      <c r="S588" s="706"/>
      <c r="T588" s="706"/>
      <c r="U588" s="706"/>
      <c r="V588" s="706"/>
      <c r="W588" s="706"/>
      <c r="X588" s="706"/>
      <c r="Y588" s="706"/>
      <c r="Z588" s="706"/>
    </row>
    <row r="589" spans="1:26" ht="15.6" x14ac:dyDescent="0.3">
      <c r="A589" s="706"/>
      <c r="B589" s="706"/>
      <c r="C589" s="706"/>
      <c r="D589" s="706"/>
      <c r="E589" s="706"/>
      <c r="F589" s="706"/>
      <c r="G589" s="706"/>
      <c r="H589" s="707"/>
      <c r="I589" s="706"/>
      <c r="J589" s="706"/>
      <c r="K589" s="706"/>
      <c r="L589" s="706"/>
      <c r="M589" s="706"/>
      <c r="N589" s="706"/>
      <c r="O589" s="706"/>
      <c r="P589" s="706"/>
      <c r="Q589" s="706"/>
      <c r="R589" s="706"/>
      <c r="S589" s="706"/>
      <c r="T589" s="706"/>
      <c r="U589" s="706"/>
      <c r="V589" s="706"/>
      <c r="W589" s="706"/>
      <c r="X589" s="706"/>
      <c r="Y589" s="706"/>
      <c r="Z589" s="706"/>
    </row>
    <row r="590" spans="1:26" ht="15.6" x14ac:dyDescent="0.3">
      <c r="A590" s="706"/>
      <c r="B590" s="706"/>
      <c r="C590" s="706"/>
      <c r="D590" s="706"/>
      <c r="E590" s="706"/>
      <c r="F590" s="706"/>
      <c r="G590" s="706"/>
      <c r="H590" s="707"/>
      <c r="I590" s="706"/>
      <c r="J590" s="706"/>
      <c r="K590" s="706"/>
      <c r="L590" s="706"/>
      <c r="M590" s="706"/>
      <c r="N590" s="706"/>
      <c r="O590" s="706"/>
      <c r="P590" s="706"/>
      <c r="Q590" s="706"/>
      <c r="R590" s="706"/>
      <c r="S590" s="706"/>
      <c r="T590" s="706"/>
      <c r="U590" s="706"/>
      <c r="V590" s="706"/>
      <c r="W590" s="706"/>
      <c r="X590" s="706"/>
      <c r="Y590" s="706"/>
      <c r="Z590" s="706"/>
    </row>
    <row r="591" spans="1:26" ht="15.6" x14ac:dyDescent="0.3">
      <c r="A591" s="706"/>
      <c r="B591" s="706"/>
      <c r="C591" s="706"/>
      <c r="D591" s="706"/>
      <c r="E591" s="706"/>
      <c r="F591" s="706"/>
      <c r="G591" s="706"/>
      <c r="H591" s="707"/>
      <c r="I591" s="706"/>
      <c r="J591" s="706"/>
      <c r="K591" s="706"/>
      <c r="L591" s="706"/>
      <c r="M591" s="706"/>
      <c r="N591" s="706"/>
      <c r="O591" s="706"/>
      <c r="P591" s="706"/>
      <c r="Q591" s="706"/>
      <c r="R591" s="706"/>
      <c r="S591" s="706"/>
      <c r="T591" s="706"/>
      <c r="U591" s="706"/>
      <c r="V591" s="706"/>
      <c r="W591" s="706"/>
      <c r="X591" s="706"/>
      <c r="Y591" s="706"/>
      <c r="Z591" s="706"/>
    </row>
    <row r="592" spans="1:26" ht="15.6" x14ac:dyDescent="0.3">
      <c r="A592" s="706"/>
      <c r="B592" s="706"/>
      <c r="C592" s="706"/>
      <c r="D592" s="706"/>
      <c r="E592" s="706"/>
      <c r="F592" s="706"/>
      <c r="G592" s="706"/>
      <c r="H592" s="707"/>
      <c r="I592" s="706"/>
      <c r="J592" s="706"/>
      <c r="K592" s="706"/>
      <c r="L592" s="706"/>
      <c r="M592" s="706"/>
      <c r="N592" s="706"/>
      <c r="O592" s="706"/>
      <c r="P592" s="706"/>
      <c r="Q592" s="706"/>
      <c r="R592" s="706"/>
      <c r="S592" s="706"/>
      <c r="T592" s="706"/>
      <c r="U592" s="706"/>
      <c r="V592" s="706"/>
      <c r="W592" s="706"/>
      <c r="X592" s="706"/>
      <c r="Y592" s="706"/>
      <c r="Z592" s="706"/>
    </row>
    <row r="593" spans="1:26" ht="15.6" x14ac:dyDescent="0.3">
      <c r="A593" s="706"/>
      <c r="B593" s="706"/>
      <c r="C593" s="706"/>
      <c r="D593" s="706"/>
      <c r="E593" s="706"/>
      <c r="F593" s="706"/>
      <c r="G593" s="706"/>
      <c r="H593" s="707"/>
      <c r="I593" s="706"/>
      <c r="J593" s="706"/>
      <c r="K593" s="706"/>
      <c r="L593" s="706"/>
      <c r="M593" s="706"/>
      <c r="N593" s="706"/>
      <c r="O593" s="706"/>
      <c r="P593" s="706"/>
      <c r="Q593" s="706"/>
      <c r="R593" s="706"/>
      <c r="S593" s="706"/>
      <c r="T593" s="706"/>
      <c r="U593" s="706"/>
      <c r="V593" s="706"/>
      <c r="W593" s="706"/>
      <c r="X593" s="706"/>
      <c r="Y593" s="706"/>
      <c r="Z593" s="706"/>
    </row>
    <row r="594" spans="1:26" ht="15.6" x14ac:dyDescent="0.3">
      <c r="A594" s="706"/>
      <c r="B594" s="706"/>
      <c r="C594" s="706"/>
      <c r="D594" s="706"/>
      <c r="E594" s="706"/>
      <c r="F594" s="706"/>
      <c r="G594" s="706"/>
      <c r="H594" s="707"/>
      <c r="I594" s="706"/>
      <c r="J594" s="706"/>
      <c r="K594" s="706"/>
      <c r="L594" s="706"/>
      <c r="M594" s="706"/>
      <c r="N594" s="706"/>
      <c r="O594" s="706"/>
      <c r="P594" s="706"/>
      <c r="Q594" s="706"/>
      <c r="R594" s="706"/>
      <c r="S594" s="706"/>
      <c r="T594" s="706"/>
      <c r="U594" s="706"/>
      <c r="V594" s="706"/>
      <c r="W594" s="706"/>
      <c r="X594" s="706"/>
      <c r="Y594" s="706"/>
      <c r="Z594" s="706"/>
    </row>
    <row r="595" spans="1:26" ht="15.6" x14ac:dyDescent="0.3">
      <c r="A595" s="706"/>
      <c r="B595" s="706"/>
      <c r="C595" s="706"/>
      <c r="D595" s="706"/>
      <c r="E595" s="706"/>
      <c r="F595" s="706"/>
      <c r="G595" s="706"/>
      <c r="H595" s="707"/>
      <c r="I595" s="706"/>
      <c r="J595" s="706"/>
      <c r="K595" s="706"/>
      <c r="L595" s="706"/>
      <c r="M595" s="706"/>
      <c r="N595" s="706"/>
      <c r="O595" s="706"/>
      <c r="P595" s="706"/>
      <c r="Q595" s="706"/>
      <c r="R595" s="706"/>
      <c r="S595" s="706"/>
      <c r="T595" s="706"/>
      <c r="U595" s="706"/>
      <c r="V595" s="706"/>
      <c r="W595" s="706"/>
      <c r="X595" s="706"/>
      <c r="Y595" s="706"/>
      <c r="Z595" s="706"/>
    </row>
    <row r="596" spans="1:26" ht="15.6" x14ac:dyDescent="0.3">
      <c r="A596" s="706"/>
      <c r="B596" s="706"/>
      <c r="C596" s="706"/>
      <c r="D596" s="706"/>
      <c r="E596" s="706"/>
      <c r="F596" s="706"/>
      <c r="G596" s="706"/>
      <c r="H596" s="707"/>
      <c r="I596" s="706"/>
      <c r="J596" s="706"/>
      <c r="K596" s="706"/>
      <c r="L596" s="706"/>
      <c r="M596" s="706"/>
      <c r="N596" s="706"/>
      <c r="O596" s="706"/>
      <c r="P596" s="706"/>
      <c r="Q596" s="706"/>
      <c r="R596" s="706"/>
      <c r="S596" s="706"/>
      <c r="T596" s="706"/>
      <c r="U596" s="706"/>
      <c r="V596" s="706"/>
      <c r="W596" s="706"/>
      <c r="X596" s="706"/>
      <c r="Y596" s="706"/>
      <c r="Z596" s="706"/>
    </row>
    <row r="597" spans="1:26" ht="15.6" x14ac:dyDescent="0.3">
      <c r="A597" s="706"/>
      <c r="B597" s="706"/>
      <c r="C597" s="706"/>
      <c r="D597" s="706"/>
      <c r="E597" s="706"/>
      <c r="F597" s="706"/>
      <c r="G597" s="706"/>
      <c r="H597" s="707"/>
      <c r="I597" s="706"/>
      <c r="J597" s="706"/>
      <c r="K597" s="706"/>
      <c r="L597" s="706"/>
      <c r="M597" s="706"/>
      <c r="N597" s="706"/>
      <c r="O597" s="706"/>
      <c r="P597" s="706"/>
      <c r="Q597" s="706"/>
      <c r="R597" s="706"/>
      <c r="S597" s="706"/>
      <c r="T597" s="706"/>
      <c r="U597" s="706"/>
      <c r="V597" s="706"/>
      <c r="W597" s="706"/>
      <c r="X597" s="706"/>
      <c r="Y597" s="706"/>
      <c r="Z597" s="706"/>
    </row>
    <row r="598" spans="1:26" ht="15.6" x14ac:dyDescent="0.3">
      <c r="A598" s="706"/>
      <c r="B598" s="706"/>
      <c r="C598" s="706"/>
      <c r="D598" s="706"/>
      <c r="E598" s="706"/>
      <c r="F598" s="706"/>
      <c r="G598" s="706"/>
      <c r="H598" s="707"/>
      <c r="I598" s="706"/>
      <c r="J598" s="706"/>
      <c r="K598" s="706"/>
      <c r="L598" s="706"/>
      <c r="M598" s="706"/>
      <c r="N598" s="706"/>
      <c r="O598" s="706"/>
      <c r="P598" s="706"/>
      <c r="Q598" s="706"/>
      <c r="R598" s="706"/>
      <c r="S598" s="706"/>
      <c r="T598" s="706"/>
      <c r="U598" s="706"/>
      <c r="V598" s="706"/>
      <c r="W598" s="706"/>
      <c r="X598" s="706"/>
      <c r="Y598" s="706"/>
      <c r="Z598" s="706"/>
    </row>
    <row r="599" spans="1:26" ht="15.6" x14ac:dyDescent="0.3">
      <c r="A599" s="706"/>
      <c r="B599" s="706"/>
      <c r="C599" s="706"/>
      <c r="D599" s="706"/>
      <c r="E599" s="706"/>
      <c r="F599" s="706"/>
      <c r="G599" s="706"/>
      <c r="H599" s="707"/>
      <c r="I599" s="706"/>
      <c r="J599" s="706"/>
      <c r="K599" s="706"/>
      <c r="L599" s="706"/>
      <c r="M599" s="706"/>
      <c r="N599" s="706"/>
      <c r="O599" s="706"/>
      <c r="P599" s="706"/>
      <c r="Q599" s="706"/>
      <c r="R599" s="706"/>
      <c r="S599" s="706"/>
      <c r="T599" s="706"/>
      <c r="U599" s="706"/>
      <c r="V599" s="706"/>
      <c r="W599" s="706"/>
      <c r="X599" s="706"/>
      <c r="Y599" s="706"/>
      <c r="Z599" s="706"/>
    </row>
    <row r="600" spans="1:26" ht="15.6" x14ac:dyDescent="0.3">
      <c r="A600" s="706"/>
      <c r="B600" s="706"/>
      <c r="C600" s="706"/>
      <c r="D600" s="706"/>
      <c r="E600" s="706"/>
      <c r="F600" s="706"/>
      <c r="G600" s="706"/>
      <c r="H600" s="707"/>
      <c r="I600" s="706"/>
      <c r="J600" s="706"/>
      <c r="K600" s="706"/>
      <c r="L600" s="706"/>
      <c r="M600" s="706"/>
      <c r="N600" s="706"/>
      <c r="O600" s="706"/>
      <c r="P600" s="706"/>
      <c r="Q600" s="706"/>
      <c r="R600" s="706"/>
      <c r="S600" s="706"/>
      <c r="T600" s="706"/>
      <c r="U600" s="706"/>
      <c r="V600" s="706"/>
      <c r="W600" s="706"/>
      <c r="X600" s="706"/>
      <c r="Y600" s="706"/>
      <c r="Z600" s="706"/>
    </row>
    <row r="601" spans="1:26" ht="15.6" x14ac:dyDescent="0.3">
      <c r="A601" s="706"/>
      <c r="B601" s="706"/>
      <c r="C601" s="706"/>
      <c r="D601" s="706"/>
      <c r="E601" s="706"/>
      <c r="F601" s="706"/>
      <c r="G601" s="706"/>
      <c r="H601" s="707"/>
      <c r="I601" s="706"/>
      <c r="J601" s="706"/>
      <c r="K601" s="706"/>
      <c r="L601" s="706"/>
      <c r="M601" s="706"/>
      <c r="N601" s="706"/>
      <c r="O601" s="706"/>
      <c r="P601" s="706"/>
      <c r="Q601" s="706"/>
      <c r="R601" s="706"/>
      <c r="S601" s="706"/>
      <c r="T601" s="706"/>
      <c r="U601" s="706"/>
      <c r="V601" s="706"/>
      <c r="W601" s="706"/>
      <c r="X601" s="706"/>
      <c r="Y601" s="706"/>
      <c r="Z601" s="706"/>
    </row>
    <row r="602" spans="1:26" ht="15.6" x14ac:dyDescent="0.3">
      <c r="A602" s="706"/>
      <c r="B602" s="706"/>
      <c r="C602" s="706"/>
      <c r="D602" s="706"/>
      <c r="E602" s="706"/>
      <c r="F602" s="706"/>
      <c r="G602" s="706"/>
      <c r="H602" s="707"/>
      <c r="I602" s="706"/>
      <c r="J602" s="706"/>
      <c r="K602" s="706"/>
      <c r="L602" s="706"/>
      <c r="M602" s="706"/>
      <c r="N602" s="706"/>
      <c r="O602" s="706"/>
      <c r="P602" s="706"/>
      <c r="Q602" s="706"/>
      <c r="R602" s="706"/>
      <c r="S602" s="706"/>
      <c r="T602" s="706"/>
      <c r="U602" s="706"/>
      <c r="V602" s="706"/>
      <c r="W602" s="706"/>
      <c r="X602" s="706"/>
      <c r="Y602" s="706"/>
      <c r="Z602" s="706"/>
    </row>
    <row r="603" spans="1:26" ht="15.6" x14ac:dyDescent="0.3">
      <c r="A603" s="706"/>
      <c r="B603" s="706"/>
      <c r="C603" s="706"/>
      <c r="D603" s="706"/>
      <c r="E603" s="706"/>
      <c r="F603" s="706"/>
      <c r="G603" s="706"/>
      <c r="H603" s="707"/>
      <c r="I603" s="706"/>
      <c r="J603" s="706"/>
      <c r="K603" s="706"/>
      <c r="L603" s="706"/>
      <c r="M603" s="706"/>
      <c r="N603" s="706"/>
      <c r="O603" s="706"/>
      <c r="P603" s="706"/>
      <c r="Q603" s="706"/>
      <c r="R603" s="706"/>
      <c r="S603" s="706"/>
      <c r="T603" s="706"/>
      <c r="U603" s="706"/>
      <c r="V603" s="706"/>
      <c r="W603" s="706"/>
      <c r="X603" s="706"/>
      <c r="Y603" s="706"/>
      <c r="Z603" s="706"/>
    </row>
    <row r="604" spans="1:26" ht="15.6" x14ac:dyDescent="0.3">
      <c r="A604" s="706"/>
      <c r="B604" s="706"/>
      <c r="C604" s="706"/>
      <c r="D604" s="706"/>
      <c r="E604" s="706"/>
      <c r="F604" s="706"/>
      <c r="G604" s="706"/>
      <c r="H604" s="707"/>
      <c r="I604" s="706"/>
      <c r="J604" s="706"/>
      <c r="K604" s="706"/>
      <c r="L604" s="706"/>
      <c r="M604" s="706"/>
      <c r="N604" s="706"/>
      <c r="O604" s="706"/>
      <c r="P604" s="706"/>
      <c r="Q604" s="706"/>
      <c r="R604" s="706"/>
      <c r="S604" s="706"/>
      <c r="T604" s="706"/>
      <c r="U604" s="706"/>
      <c r="V604" s="706"/>
      <c r="W604" s="706"/>
      <c r="X604" s="706"/>
      <c r="Y604" s="706"/>
      <c r="Z604" s="706"/>
    </row>
    <row r="605" spans="1:26" ht="15.6" x14ac:dyDescent="0.3">
      <c r="A605" s="706"/>
      <c r="B605" s="706"/>
      <c r="C605" s="706"/>
      <c r="D605" s="706"/>
      <c r="E605" s="706"/>
      <c r="F605" s="706"/>
      <c r="G605" s="706"/>
      <c r="H605" s="707"/>
      <c r="I605" s="706"/>
      <c r="J605" s="706"/>
      <c r="K605" s="706"/>
      <c r="L605" s="706"/>
      <c r="M605" s="706"/>
      <c r="N605" s="706"/>
      <c r="O605" s="706"/>
      <c r="P605" s="706"/>
      <c r="Q605" s="706"/>
      <c r="R605" s="706"/>
      <c r="S605" s="706"/>
      <c r="T605" s="706"/>
      <c r="U605" s="706"/>
      <c r="V605" s="706"/>
      <c r="W605" s="706"/>
      <c r="X605" s="706"/>
      <c r="Y605" s="706"/>
      <c r="Z605" s="706"/>
    </row>
    <row r="606" spans="1:26" ht="15.6" x14ac:dyDescent="0.3">
      <c r="A606" s="706"/>
      <c r="B606" s="706"/>
      <c r="C606" s="706"/>
      <c r="D606" s="706"/>
      <c r="E606" s="706"/>
      <c r="F606" s="706"/>
      <c r="G606" s="706"/>
      <c r="H606" s="707"/>
      <c r="I606" s="706"/>
      <c r="J606" s="706"/>
      <c r="K606" s="706"/>
      <c r="L606" s="706"/>
      <c r="M606" s="706"/>
      <c r="N606" s="706"/>
      <c r="O606" s="706"/>
      <c r="P606" s="706"/>
      <c r="Q606" s="706"/>
      <c r="R606" s="706"/>
      <c r="S606" s="706"/>
      <c r="T606" s="706"/>
      <c r="U606" s="706"/>
      <c r="V606" s="706"/>
      <c r="W606" s="706"/>
      <c r="X606" s="706"/>
      <c r="Y606" s="706"/>
      <c r="Z606" s="706"/>
    </row>
    <row r="607" spans="1:26" ht="15.6" x14ac:dyDescent="0.3">
      <c r="A607" s="706"/>
      <c r="B607" s="706"/>
      <c r="C607" s="706"/>
      <c r="D607" s="706"/>
      <c r="E607" s="706"/>
      <c r="F607" s="706"/>
      <c r="G607" s="706"/>
      <c r="H607" s="707"/>
      <c r="I607" s="706"/>
      <c r="J607" s="706"/>
      <c r="K607" s="706"/>
      <c r="L607" s="706"/>
      <c r="M607" s="706"/>
      <c r="N607" s="706"/>
      <c r="O607" s="706"/>
      <c r="P607" s="706"/>
      <c r="Q607" s="706"/>
      <c r="R607" s="706"/>
      <c r="S607" s="706"/>
      <c r="T607" s="706"/>
      <c r="U607" s="706"/>
      <c r="V607" s="706"/>
      <c r="W607" s="706"/>
      <c r="X607" s="706"/>
      <c r="Y607" s="706"/>
      <c r="Z607" s="706"/>
    </row>
    <row r="608" spans="1:26" ht="15.6" x14ac:dyDescent="0.3">
      <c r="A608" s="706"/>
      <c r="B608" s="706"/>
      <c r="C608" s="706"/>
      <c r="D608" s="706"/>
      <c r="E608" s="706"/>
      <c r="F608" s="706"/>
      <c r="G608" s="706"/>
      <c r="H608" s="707"/>
      <c r="I608" s="706"/>
      <c r="J608" s="706"/>
      <c r="K608" s="706"/>
      <c r="L608" s="706"/>
      <c r="M608" s="706"/>
      <c r="N608" s="706"/>
      <c r="O608" s="706"/>
      <c r="P608" s="706"/>
      <c r="Q608" s="706"/>
      <c r="R608" s="706"/>
      <c r="S608" s="706"/>
      <c r="T608" s="706"/>
      <c r="U608" s="706"/>
      <c r="V608" s="706"/>
      <c r="W608" s="706"/>
      <c r="X608" s="706"/>
      <c r="Y608" s="706"/>
      <c r="Z608" s="706"/>
    </row>
    <row r="609" spans="1:26" ht="15.6" x14ac:dyDescent="0.3">
      <c r="A609" s="706"/>
      <c r="B609" s="706"/>
      <c r="C609" s="706"/>
      <c r="D609" s="706"/>
      <c r="E609" s="706"/>
      <c r="F609" s="706"/>
      <c r="G609" s="706"/>
      <c r="H609" s="707"/>
      <c r="I609" s="706"/>
      <c r="J609" s="706"/>
      <c r="K609" s="706"/>
      <c r="L609" s="706"/>
      <c r="M609" s="706"/>
      <c r="N609" s="706"/>
      <c r="O609" s="706"/>
      <c r="P609" s="706"/>
      <c r="Q609" s="706"/>
      <c r="R609" s="706"/>
      <c r="S609" s="706"/>
      <c r="T609" s="706"/>
      <c r="U609" s="706"/>
      <c r="V609" s="706"/>
      <c r="W609" s="706"/>
      <c r="X609" s="706"/>
      <c r="Y609" s="706"/>
      <c r="Z609" s="706"/>
    </row>
    <row r="610" spans="1:26" ht="15.6" x14ac:dyDescent="0.3">
      <c r="A610" s="706"/>
      <c r="B610" s="706"/>
      <c r="C610" s="706"/>
      <c r="D610" s="706"/>
      <c r="E610" s="706"/>
      <c r="F610" s="706"/>
      <c r="G610" s="706"/>
      <c r="H610" s="707"/>
      <c r="I610" s="706"/>
      <c r="J610" s="706"/>
      <c r="K610" s="706"/>
      <c r="L610" s="706"/>
      <c r="M610" s="706"/>
      <c r="N610" s="706"/>
      <c r="O610" s="706"/>
      <c r="P610" s="706"/>
      <c r="Q610" s="706"/>
      <c r="R610" s="706"/>
      <c r="S610" s="706"/>
      <c r="T610" s="706"/>
      <c r="U610" s="706"/>
      <c r="V610" s="706"/>
      <c r="W610" s="706"/>
      <c r="X610" s="706"/>
      <c r="Y610" s="706"/>
      <c r="Z610" s="706"/>
    </row>
    <row r="611" spans="1:26" ht="15.6" x14ac:dyDescent="0.3">
      <c r="A611" s="706"/>
      <c r="B611" s="706"/>
      <c r="C611" s="706"/>
      <c r="D611" s="706"/>
      <c r="E611" s="706"/>
      <c r="F611" s="706"/>
      <c r="G611" s="706"/>
      <c r="H611" s="707"/>
      <c r="I611" s="706"/>
      <c r="J611" s="706"/>
      <c r="K611" s="706"/>
      <c r="L611" s="706"/>
      <c r="M611" s="706"/>
      <c r="N611" s="706"/>
      <c r="O611" s="706"/>
      <c r="P611" s="706"/>
      <c r="Q611" s="706"/>
      <c r="R611" s="706"/>
      <c r="S611" s="706"/>
      <c r="T611" s="706"/>
      <c r="U611" s="706"/>
      <c r="V611" s="706"/>
      <c r="W611" s="706"/>
      <c r="X611" s="706"/>
      <c r="Y611" s="706"/>
      <c r="Z611" s="706"/>
    </row>
    <row r="612" spans="1:26" ht="15.6" x14ac:dyDescent="0.3">
      <c r="A612" s="706"/>
      <c r="B612" s="706"/>
      <c r="C612" s="706"/>
      <c r="D612" s="706"/>
      <c r="E612" s="706"/>
      <c r="F612" s="706"/>
      <c r="G612" s="706"/>
      <c r="H612" s="707"/>
      <c r="I612" s="706"/>
      <c r="J612" s="706"/>
      <c r="K612" s="706"/>
      <c r="L612" s="706"/>
      <c r="M612" s="706"/>
      <c r="N612" s="706"/>
      <c r="O612" s="706"/>
      <c r="P612" s="706"/>
      <c r="Q612" s="706"/>
      <c r="R612" s="706"/>
      <c r="S612" s="706"/>
      <c r="T612" s="706"/>
      <c r="U612" s="706"/>
      <c r="V612" s="706"/>
      <c r="W612" s="706"/>
      <c r="X612" s="706"/>
      <c r="Y612" s="706"/>
      <c r="Z612" s="706"/>
    </row>
    <row r="613" spans="1:26" ht="15.6" x14ac:dyDescent="0.3">
      <c r="A613" s="706"/>
      <c r="B613" s="706"/>
      <c r="C613" s="706"/>
      <c r="D613" s="706"/>
      <c r="E613" s="706"/>
      <c r="F613" s="706"/>
      <c r="G613" s="706"/>
      <c r="H613" s="707"/>
      <c r="I613" s="706"/>
      <c r="J613" s="706"/>
      <c r="K613" s="706"/>
      <c r="L613" s="706"/>
      <c r="M613" s="706"/>
      <c r="N613" s="706"/>
      <c r="O613" s="706"/>
      <c r="P613" s="706"/>
      <c r="Q613" s="706"/>
      <c r="R613" s="706"/>
      <c r="S613" s="706"/>
      <c r="T613" s="706"/>
      <c r="U613" s="706"/>
      <c r="V613" s="706"/>
      <c r="W613" s="706"/>
      <c r="X613" s="706"/>
      <c r="Y613" s="706"/>
      <c r="Z613" s="706"/>
    </row>
    <row r="614" spans="1:26" ht="15.6" x14ac:dyDescent="0.3">
      <c r="A614" s="706"/>
      <c r="B614" s="706"/>
      <c r="C614" s="706"/>
      <c r="D614" s="706"/>
      <c r="E614" s="706"/>
      <c r="F614" s="706"/>
      <c r="G614" s="706"/>
      <c r="H614" s="707"/>
      <c r="I614" s="706"/>
      <c r="J614" s="706"/>
      <c r="K614" s="706"/>
      <c r="L614" s="706"/>
      <c r="M614" s="706"/>
      <c r="N614" s="706"/>
      <c r="O614" s="706"/>
      <c r="P614" s="706"/>
      <c r="Q614" s="706"/>
      <c r="R614" s="706"/>
      <c r="S614" s="706"/>
      <c r="T614" s="706"/>
      <c r="U614" s="706"/>
      <c r="V614" s="706"/>
      <c r="W614" s="706"/>
      <c r="X614" s="706"/>
      <c r="Y614" s="706"/>
      <c r="Z614" s="706"/>
    </row>
    <row r="615" spans="1:26" ht="15.6" x14ac:dyDescent="0.3">
      <c r="A615" s="706"/>
      <c r="B615" s="706"/>
      <c r="C615" s="706"/>
      <c r="D615" s="706"/>
      <c r="E615" s="706"/>
      <c r="F615" s="706"/>
      <c r="G615" s="706"/>
      <c r="H615" s="707"/>
      <c r="I615" s="706"/>
      <c r="J615" s="706"/>
      <c r="K615" s="706"/>
      <c r="L615" s="706"/>
      <c r="M615" s="706"/>
      <c r="N615" s="706"/>
      <c r="O615" s="706"/>
      <c r="P615" s="706"/>
      <c r="Q615" s="706"/>
      <c r="R615" s="706"/>
      <c r="S615" s="706"/>
      <c r="T615" s="706"/>
      <c r="U615" s="706"/>
      <c r="V615" s="706"/>
      <c r="W615" s="706"/>
      <c r="X615" s="706"/>
      <c r="Y615" s="706"/>
      <c r="Z615" s="706"/>
    </row>
    <row r="616" spans="1:26" ht="15.6" x14ac:dyDescent="0.3">
      <c r="A616" s="706"/>
      <c r="B616" s="706"/>
      <c r="C616" s="706"/>
      <c r="D616" s="706"/>
      <c r="E616" s="706"/>
      <c r="F616" s="706"/>
      <c r="G616" s="706"/>
      <c r="H616" s="707"/>
      <c r="I616" s="706"/>
      <c r="J616" s="706"/>
      <c r="K616" s="706"/>
      <c r="L616" s="706"/>
      <c r="M616" s="706"/>
      <c r="N616" s="706"/>
      <c r="O616" s="706"/>
      <c r="P616" s="706"/>
      <c r="Q616" s="706"/>
      <c r="R616" s="706"/>
      <c r="S616" s="706"/>
      <c r="T616" s="706"/>
      <c r="U616" s="706"/>
      <c r="V616" s="706"/>
      <c r="W616" s="706"/>
      <c r="X616" s="706"/>
      <c r="Y616" s="706"/>
      <c r="Z616" s="706"/>
    </row>
    <row r="617" spans="1:26" ht="15.6" x14ac:dyDescent="0.3">
      <c r="A617" s="706"/>
      <c r="B617" s="706"/>
      <c r="C617" s="706"/>
      <c r="D617" s="706"/>
      <c r="E617" s="706"/>
      <c r="F617" s="706"/>
      <c r="G617" s="706"/>
      <c r="H617" s="707"/>
      <c r="I617" s="706"/>
      <c r="J617" s="706"/>
      <c r="K617" s="706"/>
      <c r="L617" s="706"/>
      <c r="M617" s="706"/>
      <c r="N617" s="706"/>
      <c r="O617" s="706"/>
      <c r="P617" s="706"/>
      <c r="Q617" s="706"/>
      <c r="R617" s="706"/>
      <c r="S617" s="706"/>
      <c r="T617" s="706"/>
      <c r="U617" s="706"/>
      <c r="V617" s="706"/>
      <c r="W617" s="706"/>
      <c r="X617" s="706"/>
      <c r="Y617" s="706"/>
      <c r="Z617" s="706"/>
    </row>
    <row r="618" spans="1:26" ht="15.6" x14ac:dyDescent="0.3">
      <c r="A618" s="706"/>
      <c r="B618" s="706"/>
      <c r="C618" s="706"/>
      <c r="D618" s="706"/>
      <c r="E618" s="706"/>
      <c r="F618" s="706"/>
      <c r="G618" s="706"/>
      <c r="H618" s="707"/>
      <c r="I618" s="706"/>
      <c r="J618" s="706"/>
      <c r="K618" s="706"/>
      <c r="L618" s="706"/>
      <c r="M618" s="706"/>
      <c r="N618" s="706"/>
      <c r="O618" s="706"/>
      <c r="P618" s="706"/>
      <c r="Q618" s="706"/>
      <c r="R618" s="706"/>
      <c r="S618" s="706"/>
      <c r="T618" s="706"/>
      <c r="U618" s="706"/>
      <c r="V618" s="706"/>
      <c r="W618" s="706"/>
      <c r="X618" s="706"/>
      <c r="Y618" s="706"/>
      <c r="Z618" s="706"/>
    </row>
    <row r="619" spans="1:26" ht="15.6" x14ac:dyDescent="0.3">
      <c r="A619" s="706"/>
      <c r="B619" s="706"/>
      <c r="C619" s="706"/>
      <c r="D619" s="706"/>
      <c r="E619" s="706"/>
      <c r="F619" s="706"/>
      <c r="G619" s="706"/>
      <c r="H619" s="707"/>
      <c r="I619" s="706"/>
      <c r="J619" s="706"/>
      <c r="K619" s="706"/>
      <c r="L619" s="706"/>
      <c r="M619" s="706"/>
      <c r="N619" s="706"/>
      <c r="O619" s="706"/>
      <c r="P619" s="706"/>
      <c r="Q619" s="706"/>
      <c r="R619" s="706"/>
      <c r="S619" s="706"/>
      <c r="T619" s="706"/>
      <c r="U619" s="706"/>
      <c r="V619" s="706"/>
      <c r="W619" s="706"/>
      <c r="X619" s="706"/>
      <c r="Y619" s="706"/>
      <c r="Z619" s="706"/>
    </row>
    <row r="620" spans="1:26" ht="15.6" x14ac:dyDescent="0.3">
      <c r="A620" s="706"/>
      <c r="B620" s="706"/>
      <c r="C620" s="706"/>
      <c r="D620" s="706"/>
      <c r="E620" s="706"/>
      <c r="F620" s="706"/>
      <c r="G620" s="706"/>
      <c r="H620" s="707"/>
      <c r="I620" s="706"/>
      <c r="J620" s="706"/>
      <c r="K620" s="706"/>
      <c r="L620" s="706"/>
      <c r="M620" s="706"/>
      <c r="N620" s="706"/>
      <c r="O620" s="706"/>
      <c r="P620" s="706"/>
      <c r="Q620" s="706"/>
      <c r="R620" s="706"/>
      <c r="S620" s="706"/>
      <c r="T620" s="706"/>
      <c r="U620" s="706"/>
      <c r="V620" s="706"/>
      <c r="W620" s="706"/>
      <c r="X620" s="706"/>
      <c r="Y620" s="706"/>
      <c r="Z620" s="706"/>
    </row>
    <row r="621" spans="1:26" ht="15.6" x14ac:dyDescent="0.3">
      <c r="A621" s="706"/>
      <c r="B621" s="706"/>
      <c r="C621" s="706"/>
      <c r="D621" s="706"/>
      <c r="E621" s="706"/>
      <c r="F621" s="706"/>
      <c r="G621" s="706"/>
      <c r="H621" s="707"/>
      <c r="I621" s="706"/>
      <c r="J621" s="706"/>
      <c r="K621" s="706"/>
      <c r="L621" s="706"/>
      <c r="M621" s="706"/>
      <c r="N621" s="706"/>
      <c r="O621" s="706"/>
      <c r="P621" s="706"/>
      <c r="Q621" s="706"/>
      <c r="R621" s="706"/>
      <c r="S621" s="706"/>
      <c r="T621" s="706"/>
      <c r="U621" s="706"/>
      <c r="V621" s="706"/>
      <c r="W621" s="706"/>
      <c r="X621" s="706"/>
      <c r="Y621" s="706"/>
      <c r="Z621" s="706"/>
    </row>
    <row r="622" spans="1:26" ht="15.6" x14ac:dyDescent="0.3">
      <c r="A622" s="706"/>
      <c r="B622" s="706"/>
      <c r="C622" s="706"/>
      <c r="D622" s="706"/>
      <c r="E622" s="706"/>
      <c r="F622" s="706"/>
      <c r="G622" s="706"/>
      <c r="H622" s="707"/>
      <c r="I622" s="706"/>
      <c r="J622" s="706"/>
      <c r="K622" s="706"/>
      <c r="L622" s="706"/>
      <c r="M622" s="706"/>
      <c r="N622" s="706"/>
      <c r="O622" s="706"/>
      <c r="P622" s="706"/>
      <c r="Q622" s="706"/>
      <c r="R622" s="706"/>
      <c r="S622" s="706"/>
      <c r="T622" s="706"/>
      <c r="U622" s="706"/>
      <c r="V622" s="706"/>
      <c r="W622" s="706"/>
      <c r="X622" s="706"/>
      <c r="Y622" s="706"/>
      <c r="Z622" s="706"/>
    </row>
    <row r="623" spans="1:26" ht="15.6" x14ac:dyDescent="0.3">
      <c r="A623" s="706"/>
      <c r="B623" s="706"/>
      <c r="C623" s="706"/>
      <c r="D623" s="706"/>
      <c r="E623" s="706"/>
      <c r="F623" s="706"/>
      <c r="G623" s="706"/>
      <c r="H623" s="707"/>
      <c r="I623" s="706"/>
      <c r="J623" s="706"/>
      <c r="K623" s="706"/>
      <c r="L623" s="706"/>
      <c r="M623" s="706"/>
      <c r="N623" s="706"/>
      <c r="O623" s="706"/>
      <c r="P623" s="706"/>
      <c r="Q623" s="706"/>
      <c r="R623" s="706"/>
      <c r="S623" s="706"/>
      <c r="T623" s="706"/>
      <c r="U623" s="706"/>
      <c r="V623" s="706"/>
      <c r="W623" s="706"/>
      <c r="X623" s="706"/>
      <c r="Y623" s="706"/>
      <c r="Z623" s="706"/>
    </row>
    <row r="624" spans="1:26" ht="15.6" x14ac:dyDescent="0.3">
      <c r="A624" s="706"/>
      <c r="B624" s="706"/>
      <c r="C624" s="706"/>
      <c r="D624" s="706"/>
      <c r="E624" s="706"/>
      <c r="F624" s="706"/>
      <c r="G624" s="706"/>
      <c r="H624" s="707"/>
      <c r="I624" s="706"/>
      <c r="J624" s="706"/>
      <c r="K624" s="706"/>
      <c r="L624" s="706"/>
      <c r="M624" s="706"/>
      <c r="N624" s="706"/>
      <c r="O624" s="706"/>
      <c r="P624" s="706"/>
      <c r="Q624" s="706"/>
      <c r="R624" s="706"/>
      <c r="S624" s="706"/>
      <c r="T624" s="706"/>
      <c r="U624" s="706"/>
      <c r="V624" s="706"/>
      <c r="W624" s="706"/>
      <c r="X624" s="706"/>
      <c r="Y624" s="706"/>
      <c r="Z624" s="706"/>
    </row>
    <row r="625" spans="1:26" ht="15.6" x14ac:dyDescent="0.3">
      <c r="A625" s="706"/>
      <c r="B625" s="706"/>
      <c r="C625" s="706"/>
      <c r="D625" s="706"/>
      <c r="E625" s="706"/>
      <c r="F625" s="706"/>
      <c r="G625" s="706"/>
      <c r="H625" s="707"/>
      <c r="I625" s="706"/>
      <c r="J625" s="706"/>
      <c r="K625" s="706"/>
      <c r="L625" s="706"/>
      <c r="M625" s="706"/>
      <c r="N625" s="706"/>
      <c r="O625" s="706"/>
      <c r="P625" s="706"/>
      <c r="Q625" s="706"/>
      <c r="R625" s="706"/>
      <c r="S625" s="706"/>
      <c r="T625" s="706"/>
      <c r="U625" s="706"/>
      <c r="V625" s="706"/>
      <c r="W625" s="706"/>
      <c r="X625" s="706"/>
      <c r="Y625" s="706"/>
      <c r="Z625" s="706"/>
    </row>
    <row r="626" spans="1:26" ht="15.6" x14ac:dyDescent="0.3">
      <c r="A626" s="706"/>
      <c r="B626" s="706"/>
      <c r="C626" s="706"/>
      <c r="D626" s="706"/>
      <c r="E626" s="706"/>
      <c r="F626" s="706"/>
      <c r="G626" s="706"/>
      <c r="H626" s="707"/>
      <c r="I626" s="706"/>
      <c r="J626" s="706"/>
      <c r="K626" s="706"/>
      <c r="L626" s="706"/>
      <c r="M626" s="706"/>
      <c r="N626" s="706"/>
      <c r="O626" s="706"/>
      <c r="P626" s="706"/>
      <c r="Q626" s="706"/>
      <c r="R626" s="706"/>
      <c r="S626" s="706"/>
      <c r="T626" s="706"/>
      <c r="U626" s="706"/>
      <c r="V626" s="706"/>
      <c r="W626" s="706"/>
      <c r="X626" s="706"/>
      <c r="Y626" s="706"/>
      <c r="Z626" s="706"/>
    </row>
    <row r="627" spans="1:26" ht="15.6" x14ac:dyDescent="0.3">
      <c r="A627" s="706"/>
      <c r="B627" s="706"/>
      <c r="C627" s="706"/>
      <c r="D627" s="706"/>
      <c r="E627" s="706"/>
      <c r="F627" s="706"/>
      <c r="G627" s="706"/>
      <c r="H627" s="707"/>
      <c r="I627" s="706"/>
      <c r="J627" s="706"/>
      <c r="K627" s="706"/>
      <c r="L627" s="706"/>
      <c r="M627" s="706"/>
      <c r="N627" s="706"/>
      <c r="O627" s="706"/>
      <c r="P627" s="706"/>
      <c r="Q627" s="706"/>
      <c r="R627" s="706"/>
      <c r="S627" s="706"/>
      <c r="T627" s="706"/>
      <c r="U627" s="706"/>
      <c r="V627" s="706"/>
      <c r="W627" s="706"/>
      <c r="X627" s="706"/>
      <c r="Y627" s="706"/>
      <c r="Z627" s="706"/>
    </row>
    <row r="628" spans="1:26" ht="15.6" x14ac:dyDescent="0.3">
      <c r="A628" s="706"/>
      <c r="B628" s="706"/>
      <c r="C628" s="706"/>
      <c r="D628" s="706"/>
      <c r="E628" s="706"/>
      <c r="F628" s="706"/>
      <c r="G628" s="706"/>
      <c r="H628" s="707"/>
      <c r="I628" s="706"/>
      <c r="J628" s="706"/>
      <c r="K628" s="706"/>
      <c r="L628" s="706"/>
      <c r="M628" s="706"/>
      <c r="N628" s="706"/>
      <c r="O628" s="706"/>
      <c r="P628" s="706"/>
      <c r="Q628" s="706"/>
      <c r="R628" s="706"/>
      <c r="S628" s="706"/>
      <c r="T628" s="706"/>
      <c r="U628" s="706"/>
      <c r="V628" s="706"/>
      <c r="W628" s="706"/>
      <c r="X628" s="706"/>
      <c r="Y628" s="706"/>
      <c r="Z628" s="706"/>
    </row>
    <row r="629" spans="1:26" ht="15.6" x14ac:dyDescent="0.3">
      <c r="A629" s="706"/>
      <c r="B629" s="706"/>
      <c r="C629" s="706"/>
      <c r="D629" s="706"/>
      <c r="E629" s="706"/>
      <c r="F629" s="706"/>
      <c r="G629" s="706"/>
      <c r="H629" s="707"/>
      <c r="I629" s="706"/>
      <c r="J629" s="706"/>
      <c r="K629" s="706"/>
      <c r="L629" s="706"/>
      <c r="M629" s="706"/>
      <c r="N629" s="706"/>
      <c r="O629" s="706"/>
      <c r="P629" s="706"/>
      <c r="Q629" s="706"/>
      <c r="R629" s="706"/>
      <c r="S629" s="706"/>
      <c r="T629" s="706"/>
      <c r="U629" s="706"/>
      <c r="V629" s="706"/>
      <c r="W629" s="706"/>
      <c r="X629" s="706"/>
      <c r="Y629" s="706"/>
      <c r="Z629" s="706"/>
    </row>
    <row r="630" spans="1:26" ht="15.6" x14ac:dyDescent="0.3">
      <c r="A630" s="706"/>
      <c r="B630" s="706"/>
      <c r="C630" s="706"/>
      <c r="D630" s="706"/>
      <c r="E630" s="706"/>
      <c r="F630" s="706"/>
      <c r="G630" s="706"/>
      <c r="H630" s="707"/>
      <c r="I630" s="706"/>
      <c r="J630" s="706"/>
      <c r="K630" s="706"/>
      <c r="L630" s="706"/>
      <c r="M630" s="706"/>
      <c r="N630" s="706"/>
      <c r="O630" s="706"/>
      <c r="P630" s="706"/>
      <c r="Q630" s="706"/>
      <c r="R630" s="706"/>
      <c r="S630" s="706"/>
      <c r="T630" s="706"/>
      <c r="U630" s="706"/>
      <c r="V630" s="706"/>
      <c r="W630" s="706"/>
      <c r="X630" s="706"/>
      <c r="Y630" s="706"/>
      <c r="Z630" s="706"/>
    </row>
    <row r="631" spans="1:26" ht="15.6" x14ac:dyDescent="0.3">
      <c r="A631" s="706"/>
      <c r="B631" s="706"/>
      <c r="C631" s="706"/>
      <c r="D631" s="706"/>
      <c r="E631" s="706"/>
      <c r="F631" s="706"/>
      <c r="G631" s="706"/>
      <c r="H631" s="707"/>
      <c r="I631" s="706"/>
      <c r="J631" s="706"/>
      <c r="K631" s="706"/>
      <c r="L631" s="706"/>
      <c r="M631" s="706"/>
      <c r="N631" s="706"/>
      <c r="O631" s="706"/>
      <c r="P631" s="706"/>
      <c r="Q631" s="706"/>
      <c r="R631" s="706"/>
      <c r="S631" s="706"/>
      <c r="T631" s="706"/>
      <c r="U631" s="706"/>
      <c r="V631" s="706"/>
      <c r="W631" s="706"/>
      <c r="X631" s="706"/>
      <c r="Y631" s="706"/>
      <c r="Z631" s="706"/>
    </row>
    <row r="632" spans="1:26" ht="15.6" x14ac:dyDescent="0.3">
      <c r="A632" s="706"/>
      <c r="B632" s="706"/>
      <c r="C632" s="706"/>
      <c r="D632" s="706"/>
      <c r="E632" s="706"/>
      <c r="F632" s="706"/>
      <c r="G632" s="706"/>
      <c r="H632" s="707"/>
      <c r="I632" s="706"/>
      <c r="J632" s="706"/>
      <c r="K632" s="706"/>
      <c r="L632" s="706"/>
      <c r="M632" s="706"/>
      <c r="N632" s="706"/>
      <c r="O632" s="706"/>
      <c r="P632" s="706"/>
      <c r="Q632" s="706"/>
      <c r="R632" s="706"/>
      <c r="S632" s="706"/>
      <c r="T632" s="706"/>
      <c r="U632" s="706"/>
      <c r="V632" s="706"/>
      <c r="W632" s="706"/>
      <c r="X632" s="706"/>
      <c r="Y632" s="706"/>
      <c r="Z632" s="706"/>
    </row>
    <row r="633" spans="1:26" ht="15.6" x14ac:dyDescent="0.3">
      <c r="A633" s="706"/>
      <c r="B633" s="706"/>
      <c r="C633" s="706"/>
      <c r="D633" s="706"/>
      <c r="E633" s="706"/>
      <c r="F633" s="706"/>
      <c r="G633" s="706"/>
      <c r="H633" s="707"/>
      <c r="I633" s="706"/>
      <c r="J633" s="706"/>
      <c r="K633" s="706"/>
      <c r="L633" s="706"/>
      <c r="M633" s="706"/>
      <c r="N633" s="706"/>
      <c r="O633" s="706"/>
      <c r="P633" s="706"/>
      <c r="Q633" s="706"/>
      <c r="R633" s="706"/>
      <c r="S633" s="706"/>
      <c r="T633" s="706"/>
      <c r="U633" s="706"/>
      <c r="V633" s="706"/>
      <c r="W633" s="706"/>
      <c r="X633" s="706"/>
      <c r="Y633" s="706"/>
      <c r="Z633" s="706"/>
    </row>
    <row r="634" spans="1:26" ht="15.6" x14ac:dyDescent="0.3">
      <c r="A634" s="706"/>
      <c r="B634" s="706"/>
      <c r="C634" s="706"/>
      <c r="D634" s="706"/>
      <c r="E634" s="706"/>
      <c r="F634" s="706"/>
      <c r="G634" s="706"/>
      <c r="H634" s="707"/>
      <c r="I634" s="706"/>
      <c r="J634" s="706"/>
      <c r="K634" s="706"/>
      <c r="L634" s="706"/>
      <c r="M634" s="706"/>
      <c r="N634" s="706"/>
      <c r="O634" s="706"/>
      <c r="P634" s="706"/>
      <c r="Q634" s="706"/>
      <c r="R634" s="706"/>
      <c r="S634" s="706"/>
      <c r="T634" s="706"/>
      <c r="U634" s="706"/>
      <c r="V634" s="706"/>
      <c r="W634" s="706"/>
      <c r="X634" s="706"/>
      <c r="Y634" s="706"/>
      <c r="Z634" s="706"/>
    </row>
    <row r="635" spans="1:26" ht="15.6" x14ac:dyDescent="0.3">
      <c r="A635" s="706"/>
      <c r="B635" s="706"/>
      <c r="C635" s="706"/>
      <c r="D635" s="706"/>
      <c r="E635" s="706"/>
      <c r="F635" s="706"/>
      <c r="G635" s="706"/>
      <c r="H635" s="707"/>
      <c r="I635" s="706"/>
      <c r="J635" s="706"/>
      <c r="K635" s="706"/>
      <c r="L635" s="706"/>
      <c r="M635" s="706"/>
      <c r="N635" s="706"/>
      <c r="O635" s="706"/>
      <c r="P635" s="706"/>
      <c r="Q635" s="706"/>
      <c r="R635" s="706"/>
      <c r="S635" s="706"/>
      <c r="T635" s="706"/>
      <c r="U635" s="706"/>
      <c r="V635" s="706"/>
      <c r="W635" s="706"/>
      <c r="X635" s="706"/>
      <c r="Y635" s="706"/>
      <c r="Z635" s="706"/>
    </row>
    <row r="636" spans="1:26" ht="15.6" x14ac:dyDescent="0.3">
      <c r="A636" s="706"/>
      <c r="B636" s="706"/>
      <c r="C636" s="706"/>
      <c r="D636" s="706"/>
      <c r="E636" s="706"/>
      <c r="F636" s="706"/>
      <c r="G636" s="706"/>
      <c r="H636" s="707"/>
      <c r="I636" s="706"/>
      <c r="J636" s="706"/>
      <c r="K636" s="706"/>
      <c r="L636" s="706"/>
      <c r="M636" s="706"/>
      <c r="N636" s="706"/>
      <c r="O636" s="706"/>
      <c r="P636" s="706"/>
      <c r="Q636" s="706"/>
      <c r="R636" s="706"/>
      <c r="S636" s="706"/>
      <c r="T636" s="706"/>
      <c r="U636" s="706"/>
      <c r="V636" s="706"/>
      <c r="W636" s="706"/>
      <c r="X636" s="706"/>
      <c r="Y636" s="706"/>
      <c r="Z636" s="706"/>
    </row>
    <row r="637" spans="1:26" ht="15.6" x14ac:dyDescent="0.3">
      <c r="A637" s="706"/>
      <c r="B637" s="706"/>
      <c r="C637" s="706"/>
      <c r="D637" s="706"/>
      <c r="E637" s="706"/>
      <c r="F637" s="706"/>
      <c r="G637" s="706"/>
      <c r="H637" s="707"/>
      <c r="I637" s="706"/>
      <c r="J637" s="706"/>
      <c r="K637" s="706"/>
      <c r="L637" s="706"/>
      <c r="M637" s="706"/>
      <c r="N637" s="706"/>
      <c r="O637" s="706"/>
      <c r="P637" s="706"/>
      <c r="Q637" s="706"/>
      <c r="R637" s="706"/>
      <c r="S637" s="706"/>
      <c r="T637" s="706"/>
      <c r="U637" s="706"/>
      <c r="V637" s="706"/>
      <c r="W637" s="706"/>
      <c r="X637" s="706"/>
      <c r="Y637" s="706"/>
      <c r="Z637" s="706"/>
    </row>
    <row r="638" spans="1:26" ht="15.6" x14ac:dyDescent="0.3">
      <c r="A638" s="706"/>
      <c r="B638" s="706"/>
      <c r="C638" s="706"/>
      <c r="D638" s="706"/>
      <c r="E638" s="706"/>
      <c r="F638" s="706"/>
      <c r="G638" s="706"/>
      <c r="H638" s="707"/>
      <c r="I638" s="706"/>
      <c r="J638" s="706"/>
      <c r="K638" s="706"/>
      <c r="L638" s="706"/>
      <c r="M638" s="706"/>
      <c r="N638" s="706"/>
      <c r="O638" s="706"/>
      <c r="P638" s="706"/>
      <c r="Q638" s="706"/>
      <c r="R638" s="706"/>
      <c r="S638" s="706"/>
      <c r="T638" s="706"/>
      <c r="U638" s="706"/>
      <c r="V638" s="706"/>
      <c r="W638" s="706"/>
      <c r="X638" s="706"/>
      <c r="Y638" s="706"/>
      <c r="Z638" s="706"/>
    </row>
    <row r="639" spans="1:26" ht="15.6" x14ac:dyDescent="0.3">
      <c r="A639" s="706"/>
      <c r="B639" s="706"/>
      <c r="C639" s="706"/>
      <c r="D639" s="706"/>
      <c r="E639" s="706"/>
      <c r="F639" s="706"/>
      <c r="G639" s="706"/>
      <c r="H639" s="707"/>
      <c r="I639" s="706"/>
      <c r="J639" s="706"/>
      <c r="K639" s="706"/>
      <c r="L639" s="706"/>
      <c r="M639" s="706"/>
      <c r="N639" s="706"/>
      <c r="O639" s="706"/>
      <c r="P639" s="706"/>
      <c r="Q639" s="706"/>
      <c r="R639" s="706"/>
      <c r="S639" s="706"/>
      <c r="T639" s="706"/>
      <c r="U639" s="706"/>
      <c r="V639" s="706"/>
      <c r="W639" s="706"/>
      <c r="X639" s="706"/>
      <c r="Y639" s="706"/>
      <c r="Z639" s="706"/>
    </row>
    <row r="640" spans="1:26" ht="15.6" x14ac:dyDescent="0.3">
      <c r="A640" s="706"/>
      <c r="B640" s="706"/>
      <c r="C640" s="706"/>
      <c r="D640" s="706"/>
      <c r="E640" s="706"/>
      <c r="F640" s="706"/>
      <c r="G640" s="706"/>
      <c r="H640" s="707"/>
      <c r="I640" s="706"/>
      <c r="J640" s="706"/>
      <c r="K640" s="706"/>
      <c r="L640" s="706"/>
      <c r="M640" s="706"/>
      <c r="N640" s="706"/>
      <c r="O640" s="706"/>
      <c r="P640" s="706"/>
      <c r="Q640" s="706"/>
      <c r="R640" s="706"/>
      <c r="S640" s="706"/>
      <c r="T640" s="706"/>
      <c r="U640" s="706"/>
      <c r="V640" s="706"/>
      <c r="W640" s="706"/>
      <c r="X640" s="706"/>
      <c r="Y640" s="706"/>
      <c r="Z640" s="706"/>
    </row>
    <row r="641" spans="1:26" ht="15.6" x14ac:dyDescent="0.3">
      <c r="A641" s="706"/>
      <c r="B641" s="706"/>
      <c r="C641" s="706"/>
      <c r="D641" s="706"/>
      <c r="E641" s="706"/>
      <c r="F641" s="706"/>
      <c r="G641" s="706"/>
      <c r="H641" s="707"/>
      <c r="I641" s="706"/>
      <c r="J641" s="706"/>
      <c r="K641" s="706"/>
      <c r="L641" s="706"/>
      <c r="M641" s="706"/>
      <c r="N641" s="706"/>
      <c r="O641" s="706"/>
      <c r="P641" s="706"/>
      <c r="Q641" s="706"/>
      <c r="R641" s="706"/>
      <c r="S641" s="706"/>
      <c r="T641" s="706"/>
      <c r="U641" s="706"/>
      <c r="V641" s="706"/>
      <c r="W641" s="706"/>
      <c r="X641" s="706"/>
      <c r="Y641" s="706"/>
      <c r="Z641" s="706"/>
    </row>
    <row r="642" spans="1:26" ht="15.6" x14ac:dyDescent="0.3">
      <c r="A642" s="706"/>
      <c r="B642" s="706"/>
      <c r="C642" s="706"/>
      <c r="D642" s="706"/>
      <c r="E642" s="706"/>
      <c r="F642" s="706"/>
      <c r="G642" s="706"/>
      <c r="H642" s="707"/>
      <c r="I642" s="706"/>
      <c r="J642" s="706"/>
      <c r="K642" s="706"/>
      <c r="L642" s="706"/>
      <c r="M642" s="706"/>
      <c r="N642" s="706"/>
      <c r="O642" s="706"/>
      <c r="P642" s="706"/>
      <c r="Q642" s="706"/>
      <c r="R642" s="706"/>
      <c r="S642" s="706"/>
      <c r="T642" s="706"/>
      <c r="U642" s="706"/>
      <c r="V642" s="706"/>
      <c r="W642" s="706"/>
      <c r="X642" s="706"/>
      <c r="Y642" s="706"/>
      <c r="Z642" s="706"/>
    </row>
    <row r="643" spans="1:26" ht="15.6" x14ac:dyDescent="0.3">
      <c r="A643" s="706"/>
      <c r="B643" s="706"/>
      <c r="C643" s="706"/>
      <c r="D643" s="706"/>
      <c r="E643" s="706"/>
      <c r="F643" s="706"/>
      <c r="G643" s="706"/>
      <c r="H643" s="707"/>
      <c r="I643" s="706"/>
      <c r="J643" s="706"/>
      <c r="K643" s="706"/>
      <c r="L643" s="706"/>
      <c r="M643" s="706"/>
      <c r="N643" s="706"/>
      <c r="O643" s="706"/>
      <c r="P643" s="706"/>
      <c r="Q643" s="706"/>
      <c r="R643" s="706"/>
      <c r="S643" s="706"/>
      <c r="T643" s="706"/>
      <c r="U643" s="706"/>
      <c r="V643" s="706"/>
      <c r="W643" s="706"/>
      <c r="X643" s="706"/>
      <c r="Y643" s="706"/>
      <c r="Z643" s="706"/>
    </row>
    <row r="644" spans="1:26" ht="15.6" x14ac:dyDescent="0.3">
      <c r="A644" s="706"/>
      <c r="B644" s="706"/>
      <c r="C644" s="706"/>
      <c r="D644" s="706"/>
      <c r="E644" s="706"/>
      <c r="F644" s="706"/>
      <c r="G644" s="706"/>
      <c r="H644" s="707"/>
      <c r="I644" s="706"/>
      <c r="J644" s="706"/>
      <c r="K644" s="706"/>
      <c r="L644" s="706"/>
      <c r="M644" s="706"/>
      <c r="N644" s="706"/>
      <c r="O644" s="706"/>
      <c r="P644" s="706"/>
      <c r="Q644" s="706"/>
      <c r="R644" s="706"/>
      <c r="S644" s="706"/>
      <c r="T644" s="706"/>
      <c r="U644" s="706"/>
      <c r="V644" s="706"/>
      <c r="W644" s="706"/>
      <c r="X644" s="706"/>
      <c r="Y644" s="706"/>
      <c r="Z644" s="706"/>
    </row>
    <row r="645" spans="1:26" ht="15.6" x14ac:dyDescent="0.3">
      <c r="A645" s="706"/>
      <c r="B645" s="706"/>
      <c r="C645" s="706"/>
      <c r="D645" s="706"/>
      <c r="E645" s="706"/>
      <c r="F645" s="706"/>
      <c r="G645" s="706"/>
      <c r="H645" s="707"/>
      <c r="I645" s="706"/>
      <c r="J645" s="706"/>
      <c r="K645" s="706"/>
      <c r="L645" s="706"/>
      <c r="M645" s="706"/>
      <c r="N645" s="706"/>
      <c r="O645" s="706"/>
      <c r="P645" s="706"/>
      <c r="Q645" s="706"/>
      <c r="R645" s="706"/>
      <c r="S645" s="706"/>
      <c r="T645" s="706"/>
      <c r="U645" s="706"/>
      <c r="V645" s="706"/>
      <c r="W645" s="706"/>
      <c r="X645" s="706"/>
      <c r="Y645" s="706"/>
      <c r="Z645" s="706"/>
    </row>
    <row r="646" spans="1:26" ht="15.6" x14ac:dyDescent="0.3">
      <c r="A646" s="706"/>
      <c r="B646" s="706"/>
      <c r="C646" s="706"/>
      <c r="D646" s="706"/>
      <c r="E646" s="706"/>
      <c r="F646" s="706"/>
      <c r="G646" s="706"/>
      <c r="H646" s="707"/>
      <c r="I646" s="706"/>
      <c r="J646" s="706"/>
      <c r="K646" s="706"/>
      <c r="L646" s="706"/>
      <c r="M646" s="706"/>
      <c r="N646" s="706"/>
      <c r="O646" s="706"/>
      <c r="P646" s="706"/>
      <c r="Q646" s="706"/>
      <c r="R646" s="706"/>
      <c r="S646" s="706"/>
      <c r="T646" s="706"/>
      <c r="U646" s="706"/>
      <c r="V646" s="706"/>
      <c r="W646" s="706"/>
      <c r="X646" s="706"/>
      <c r="Y646" s="706"/>
      <c r="Z646" s="706"/>
    </row>
    <row r="647" spans="1:26" ht="15.6" x14ac:dyDescent="0.3">
      <c r="A647" s="706"/>
      <c r="B647" s="706"/>
      <c r="C647" s="706"/>
      <c r="D647" s="706"/>
      <c r="E647" s="706"/>
      <c r="F647" s="706"/>
      <c r="G647" s="706"/>
      <c r="H647" s="707"/>
      <c r="I647" s="706"/>
      <c r="J647" s="706"/>
      <c r="K647" s="706"/>
      <c r="L647" s="706"/>
      <c r="M647" s="706"/>
      <c r="N647" s="706"/>
      <c r="O647" s="706"/>
      <c r="P647" s="706"/>
      <c r="Q647" s="706"/>
      <c r="R647" s="706"/>
      <c r="S647" s="706"/>
      <c r="T647" s="706"/>
      <c r="U647" s="706"/>
      <c r="V647" s="706"/>
      <c r="W647" s="706"/>
      <c r="X647" s="706"/>
      <c r="Y647" s="706"/>
      <c r="Z647" s="706"/>
    </row>
    <row r="648" spans="1:26" ht="15.6" x14ac:dyDescent="0.3">
      <c r="A648" s="706"/>
      <c r="B648" s="706"/>
      <c r="C648" s="706"/>
      <c r="D648" s="706"/>
      <c r="E648" s="706"/>
      <c r="F648" s="706"/>
      <c r="G648" s="706"/>
      <c r="H648" s="707"/>
      <c r="I648" s="706"/>
      <c r="J648" s="706"/>
      <c r="K648" s="706"/>
      <c r="L648" s="706"/>
      <c r="M648" s="706"/>
      <c r="N648" s="706"/>
      <c r="O648" s="706"/>
      <c r="P648" s="706"/>
      <c r="Q648" s="706"/>
      <c r="R648" s="706"/>
      <c r="S648" s="706"/>
      <c r="T648" s="706"/>
      <c r="U648" s="706"/>
      <c r="V648" s="706"/>
      <c r="W648" s="706"/>
      <c r="X648" s="706"/>
      <c r="Y648" s="706"/>
      <c r="Z648" s="706"/>
    </row>
    <row r="649" spans="1:26" ht="15.6" x14ac:dyDescent="0.3">
      <c r="A649" s="706"/>
      <c r="B649" s="706"/>
      <c r="C649" s="706"/>
      <c r="D649" s="706"/>
      <c r="E649" s="706"/>
      <c r="F649" s="706"/>
      <c r="G649" s="706"/>
      <c r="H649" s="707"/>
      <c r="I649" s="706"/>
      <c r="J649" s="706"/>
      <c r="K649" s="706"/>
      <c r="L649" s="706"/>
      <c r="M649" s="706"/>
      <c r="N649" s="706"/>
      <c r="O649" s="706"/>
      <c r="P649" s="706"/>
      <c r="Q649" s="706"/>
      <c r="R649" s="706"/>
      <c r="S649" s="706"/>
      <c r="T649" s="706"/>
      <c r="U649" s="706"/>
      <c r="V649" s="706"/>
      <c r="W649" s="706"/>
      <c r="X649" s="706"/>
      <c r="Y649" s="706"/>
      <c r="Z649" s="706"/>
    </row>
    <row r="650" spans="1:26" ht="15.6" x14ac:dyDescent="0.3">
      <c r="A650" s="706"/>
      <c r="B650" s="706"/>
      <c r="C650" s="706"/>
      <c r="D650" s="706"/>
      <c r="E650" s="706"/>
      <c r="F650" s="706"/>
      <c r="G650" s="706"/>
      <c r="H650" s="707"/>
      <c r="I650" s="706"/>
      <c r="J650" s="706"/>
      <c r="K650" s="706"/>
      <c r="L650" s="706"/>
      <c r="M650" s="706"/>
      <c r="N650" s="706"/>
      <c r="O650" s="706"/>
      <c r="P650" s="706"/>
      <c r="Q650" s="706"/>
      <c r="R650" s="706"/>
      <c r="S650" s="706"/>
      <c r="T650" s="706"/>
      <c r="U650" s="706"/>
      <c r="V650" s="706"/>
      <c r="W650" s="706"/>
      <c r="X650" s="706"/>
      <c r="Y650" s="706"/>
      <c r="Z650" s="706"/>
    </row>
    <row r="651" spans="1:26" ht="15.6" x14ac:dyDescent="0.3">
      <c r="A651" s="706"/>
      <c r="B651" s="706"/>
      <c r="C651" s="706"/>
      <c r="D651" s="706"/>
      <c r="E651" s="706"/>
      <c r="F651" s="706"/>
      <c r="G651" s="706"/>
      <c r="H651" s="707"/>
      <c r="I651" s="706"/>
      <c r="J651" s="706"/>
      <c r="K651" s="706"/>
      <c r="L651" s="706"/>
      <c r="M651" s="706"/>
      <c r="N651" s="706"/>
      <c r="O651" s="706"/>
      <c r="P651" s="706"/>
      <c r="Q651" s="706"/>
      <c r="R651" s="706"/>
      <c r="S651" s="706"/>
      <c r="T651" s="706"/>
      <c r="U651" s="706"/>
      <c r="V651" s="706"/>
      <c r="W651" s="706"/>
      <c r="X651" s="706"/>
      <c r="Y651" s="706"/>
      <c r="Z651" s="706"/>
    </row>
    <row r="652" spans="1:26" ht="15.6" x14ac:dyDescent="0.3">
      <c r="A652" s="706"/>
      <c r="B652" s="706"/>
      <c r="C652" s="706"/>
      <c r="D652" s="706"/>
      <c r="E652" s="706"/>
      <c r="F652" s="706"/>
      <c r="G652" s="706"/>
      <c r="H652" s="707"/>
      <c r="I652" s="706"/>
      <c r="J652" s="706"/>
      <c r="K652" s="706"/>
      <c r="L652" s="706"/>
      <c r="M652" s="706"/>
      <c r="N652" s="706"/>
      <c r="O652" s="706"/>
      <c r="P652" s="706"/>
      <c r="Q652" s="706"/>
      <c r="R652" s="706"/>
      <c r="S652" s="706"/>
      <c r="T652" s="706"/>
      <c r="U652" s="706"/>
      <c r="V652" s="706"/>
      <c r="W652" s="706"/>
      <c r="X652" s="706"/>
      <c r="Y652" s="706"/>
      <c r="Z652" s="706"/>
    </row>
    <row r="653" spans="1:26" ht="15.6" x14ac:dyDescent="0.3">
      <c r="A653" s="706"/>
      <c r="B653" s="706"/>
      <c r="C653" s="706"/>
      <c r="D653" s="706"/>
      <c r="E653" s="706"/>
      <c r="F653" s="706"/>
      <c r="G653" s="706"/>
      <c r="H653" s="707"/>
      <c r="I653" s="706"/>
      <c r="J653" s="706"/>
      <c r="K653" s="706"/>
      <c r="L653" s="706"/>
      <c r="M653" s="706"/>
      <c r="N653" s="706"/>
      <c r="O653" s="706"/>
      <c r="P653" s="706"/>
      <c r="Q653" s="706"/>
      <c r="R653" s="706"/>
      <c r="S653" s="706"/>
      <c r="T653" s="706"/>
      <c r="U653" s="706"/>
      <c r="V653" s="706"/>
      <c r="W653" s="706"/>
      <c r="X653" s="706"/>
      <c r="Y653" s="706"/>
      <c r="Z653" s="706"/>
    </row>
    <row r="654" spans="1:26" ht="15.6" x14ac:dyDescent="0.3">
      <c r="A654" s="706"/>
      <c r="B654" s="706"/>
      <c r="C654" s="706"/>
      <c r="D654" s="706"/>
      <c r="E654" s="706"/>
      <c r="F654" s="706"/>
      <c r="G654" s="706"/>
      <c r="H654" s="707"/>
      <c r="I654" s="706"/>
      <c r="J654" s="706"/>
      <c r="K654" s="706"/>
      <c r="L654" s="706"/>
      <c r="M654" s="706"/>
      <c r="N654" s="706"/>
      <c r="O654" s="706"/>
      <c r="P654" s="706"/>
      <c r="Q654" s="706"/>
      <c r="R654" s="706"/>
      <c r="S654" s="706"/>
      <c r="T654" s="706"/>
      <c r="U654" s="706"/>
      <c r="V654" s="706"/>
      <c r="W654" s="706"/>
      <c r="X654" s="706"/>
      <c r="Y654" s="706"/>
      <c r="Z654" s="706"/>
    </row>
    <row r="655" spans="1:26" ht="15.6" x14ac:dyDescent="0.3">
      <c r="A655" s="706"/>
      <c r="B655" s="706"/>
      <c r="C655" s="706"/>
      <c r="D655" s="706"/>
      <c r="E655" s="706"/>
      <c r="F655" s="706"/>
      <c r="G655" s="706"/>
      <c r="H655" s="707"/>
      <c r="I655" s="706"/>
      <c r="J655" s="706"/>
      <c r="K655" s="706"/>
      <c r="L655" s="706"/>
      <c r="M655" s="706"/>
      <c r="N655" s="706"/>
      <c r="O655" s="706"/>
      <c r="P655" s="706"/>
      <c r="Q655" s="706"/>
      <c r="R655" s="706"/>
      <c r="S655" s="706"/>
      <c r="T655" s="706"/>
      <c r="U655" s="706"/>
      <c r="V655" s="706"/>
      <c r="W655" s="706"/>
      <c r="X655" s="706"/>
      <c r="Y655" s="706"/>
      <c r="Z655" s="706"/>
    </row>
    <row r="656" spans="1:26" ht="15.6" x14ac:dyDescent="0.3">
      <c r="A656" s="706"/>
      <c r="B656" s="706"/>
      <c r="C656" s="706"/>
      <c r="D656" s="706"/>
      <c r="E656" s="706"/>
      <c r="F656" s="706"/>
      <c r="G656" s="706"/>
      <c r="H656" s="707"/>
      <c r="I656" s="706"/>
      <c r="J656" s="706"/>
      <c r="K656" s="706"/>
      <c r="L656" s="706"/>
      <c r="M656" s="706"/>
      <c r="N656" s="706"/>
      <c r="O656" s="706"/>
      <c r="P656" s="706"/>
      <c r="Q656" s="706"/>
      <c r="R656" s="706"/>
      <c r="S656" s="706"/>
      <c r="T656" s="706"/>
      <c r="U656" s="706"/>
      <c r="V656" s="706"/>
      <c r="W656" s="706"/>
      <c r="X656" s="706"/>
      <c r="Y656" s="706"/>
      <c r="Z656" s="706"/>
    </row>
    <row r="657" spans="1:26" ht="15.6" x14ac:dyDescent="0.3">
      <c r="A657" s="706"/>
      <c r="B657" s="706"/>
      <c r="C657" s="706"/>
      <c r="D657" s="706"/>
      <c r="E657" s="706"/>
      <c r="F657" s="706"/>
      <c r="G657" s="706"/>
      <c r="H657" s="707"/>
      <c r="I657" s="706"/>
      <c r="J657" s="706"/>
      <c r="K657" s="706"/>
      <c r="L657" s="706"/>
      <c r="M657" s="706"/>
      <c r="N657" s="706"/>
      <c r="O657" s="706"/>
      <c r="P657" s="706"/>
      <c r="Q657" s="706"/>
      <c r="R657" s="706"/>
      <c r="S657" s="706"/>
      <c r="T657" s="706"/>
      <c r="U657" s="706"/>
      <c r="V657" s="706"/>
      <c r="W657" s="706"/>
      <c r="X657" s="706"/>
      <c r="Y657" s="706"/>
      <c r="Z657" s="706"/>
    </row>
    <row r="658" spans="1:26" ht="15.6" x14ac:dyDescent="0.3">
      <c r="A658" s="706"/>
      <c r="B658" s="706"/>
      <c r="C658" s="706"/>
      <c r="D658" s="706"/>
      <c r="E658" s="706"/>
      <c r="F658" s="706"/>
      <c r="G658" s="706"/>
      <c r="H658" s="707"/>
      <c r="I658" s="706"/>
      <c r="J658" s="706"/>
      <c r="K658" s="706"/>
      <c r="L658" s="706"/>
      <c r="M658" s="706"/>
      <c r="N658" s="706"/>
      <c r="O658" s="706"/>
      <c r="P658" s="706"/>
      <c r="Q658" s="706"/>
      <c r="R658" s="706"/>
      <c r="S658" s="706"/>
      <c r="T658" s="706"/>
      <c r="U658" s="706"/>
      <c r="V658" s="706"/>
      <c r="W658" s="706"/>
      <c r="X658" s="706"/>
      <c r="Y658" s="706"/>
      <c r="Z658" s="706"/>
    </row>
    <row r="659" spans="1:26" ht="15.6" x14ac:dyDescent="0.3">
      <c r="A659" s="706"/>
      <c r="B659" s="706"/>
      <c r="C659" s="706"/>
      <c r="D659" s="706"/>
      <c r="E659" s="706"/>
      <c r="F659" s="706"/>
      <c r="G659" s="706"/>
      <c r="H659" s="707"/>
      <c r="I659" s="706"/>
      <c r="J659" s="706"/>
      <c r="K659" s="706"/>
      <c r="L659" s="706"/>
      <c r="M659" s="706"/>
      <c r="N659" s="706"/>
      <c r="O659" s="706"/>
      <c r="P659" s="706"/>
      <c r="Q659" s="706"/>
      <c r="R659" s="706"/>
      <c r="S659" s="706"/>
      <c r="T659" s="706"/>
      <c r="U659" s="706"/>
      <c r="V659" s="706"/>
      <c r="W659" s="706"/>
      <c r="X659" s="706"/>
      <c r="Y659" s="706"/>
      <c r="Z659" s="706"/>
    </row>
    <row r="660" spans="1:26" ht="15.6" x14ac:dyDescent="0.3">
      <c r="A660" s="706"/>
      <c r="B660" s="706"/>
      <c r="C660" s="706"/>
      <c r="D660" s="706"/>
      <c r="E660" s="706"/>
      <c r="F660" s="706"/>
      <c r="G660" s="706"/>
      <c r="H660" s="707"/>
      <c r="I660" s="706"/>
      <c r="J660" s="706"/>
      <c r="K660" s="706"/>
      <c r="L660" s="706"/>
      <c r="M660" s="706"/>
      <c r="N660" s="706"/>
      <c r="O660" s="706"/>
      <c r="P660" s="706"/>
      <c r="Q660" s="706"/>
      <c r="R660" s="706"/>
      <c r="S660" s="706"/>
      <c r="T660" s="706"/>
      <c r="U660" s="706"/>
      <c r="V660" s="706"/>
      <c r="W660" s="706"/>
      <c r="X660" s="706"/>
      <c r="Y660" s="706"/>
      <c r="Z660" s="706"/>
    </row>
    <row r="661" spans="1:26" ht="15.6" x14ac:dyDescent="0.3">
      <c r="A661" s="706"/>
      <c r="B661" s="706"/>
      <c r="C661" s="706"/>
      <c r="D661" s="706"/>
      <c r="E661" s="706"/>
      <c r="F661" s="706"/>
      <c r="G661" s="706"/>
      <c r="H661" s="707"/>
      <c r="I661" s="706"/>
      <c r="J661" s="706"/>
      <c r="K661" s="706"/>
      <c r="L661" s="706"/>
      <c r="M661" s="706"/>
      <c r="N661" s="706"/>
      <c r="O661" s="706"/>
      <c r="P661" s="706"/>
      <c r="Q661" s="706"/>
      <c r="R661" s="706"/>
      <c r="S661" s="706"/>
      <c r="T661" s="706"/>
      <c r="U661" s="706"/>
      <c r="V661" s="706"/>
      <c r="W661" s="706"/>
      <c r="X661" s="706"/>
      <c r="Y661" s="706"/>
      <c r="Z661" s="706"/>
    </row>
    <row r="662" spans="1:26" ht="15.6" x14ac:dyDescent="0.3">
      <c r="A662" s="706"/>
      <c r="B662" s="706"/>
      <c r="C662" s="706"/>
      <c r="D662" s="706"/>
      <c r="E662" s="706"/>
      <c r="F662" s="706"/>
      <c r="G662" s="706"/>
      <c r="H662" s="707"/>
      <c r="I662" s="706"/>
      <c r="J662" s="706"/>
      <c r="K662" s="706"/>
      <c r="L662" s="706"/>
      <c r="M662" s="706"/>
      <c r="N662" s="706"/>
      <c r="O662" s="706"/>
      <c r="P662" s="706"/>
      <c r="Q662" s="706"/>
      <c r="R662" s="706"/>
      <c r="S662" s="706"/>
      <c r="T662" s="706"/>
      <c r="U662" s="706"/>
      <c r="V662" s="706"/>
      <c r="W662" s="706"/>
      <c r="X662" s="706"/>
      <c r="Y662" s="706"/>
      <c r="Z662" s="706"/>
    </row>
    <row r="663" spans="1:26" ht="15.6" x14ac:dyDescent="0.3">
      <c r="A663" s="706"/>
      <c r="B663" s="706"/>
      <c r="C663" s="706"/>
      <c r="D663" s="706"/>
      <c r="E663" s="706"/>
      <c r="F663" s="706"/>
      <c r="G663" s="706"/>
      <c r="H663" s="707"/>
      <c r="I663" s="706"/>
      <c r="J663" s="706"/>
      <c r="K663" s="706"/>
      <c r="L663" s="706"/>
      <c r="M663" s="706"/>
      <c r="N663" s="706"/>
      <c r="O663" s="706"/>
      <c r="P663" s="706"/>
      <c r="Q663" s="706"/>
      <c r="R663" s="706"/>
      <c r="S663" s="706"/>
      <c r="T663" s="706"/>
      <c r="U663" s="706"/>
      <c r="V663" s="706"/>
      <c r="W663" s="706"/>
      <c r="X663" s="706"/>
      <c r="Y663" s="706"/>
      <c r="Z663" s="706"/>
    </row>
    <row r="664" spans="1:26" ht="15.6" x14ac:dyDescent="0.3">
      <c r="A664" s="706"/>
      <c r="B664" s="706"/>
      <c r="C664" s="706"/>
      <c r="D664" s="706"/>
      <c r="E664" s="706"/>
      <c r="F664" s="706"/>
      <c r="G664" s="706"/>
      <c r="H664" s="707"/>
      <c r="I664" s="706"/>
      <c r="J664" s="706"/>
      <c r="K664" s="706"/>
      <c r="L664" s="706"/>
      <c r="M664" s="706"/>
      <c r="N664" s="706"/>
      <c r="O664" s="706"/>
      <c r="P664" s="706"/>
      <c r="Q664" s="706"/>
      <c r="R664" s="706"/>
      <c r="S664" s="706"/>
      <c r="T664" s="706"/>
      <c r="U664" s="706"/>
      <c r="V664" s="706"/>
      <c r="W664" s="706"/>
      <c r="X664" s="706"/>
      <c r="Y664" s="706"/>
      <c r="Z664" s="706"/>
    </row>
    <row r="665" spans="1:26" ht="15.6" x14ac:dyDescent="0.3">
      <c r="A665" s="706"/>
      <c r="B665" s="706"/>
      <c r="C665" s="706"/>
      <c r="D665" s="706"/>
      <c r="E665" s="706"/>
      <c r="F665" s="706"/>
      <c r="G665" s="706"/>
      <c r="H665" s="707"/>
      <c r="I665" s="706"/>
      <c r="J665" s="706"/>
      <c r="K665" s="706"/>
      <c r="L665" s="706"/>
      <c r="M665" s="706"/>
      <c r="N665" s="706"/>
      <c r="O665" s="706"/>
      <c r="P665" s="706"/>
      <c r="Q665" s="706"/>
      <c r="R665" s="706"/>
      <c r="S665" s="706"/>
      <c r="T665" s="706"/>
      <c r="U665" s="706"/>
      <c r="V665" s="706"/>
      <c r="W665" s="706"/>
      <c r="X665" s="706"/>
      <c r="Y665" s="706"/>
      <c r="Z665" s="706"/>
    </row>
    <row r="666" spans="1:26" ht="15.6" x14ac:dyDescent="0.3">
      <c r="A666" s="706"/>
      <c r="B666" s="706"/>
      <c r="C666" s="706"/>
      <c r="D666" s="706"/>
      <c r="E666" s="706"/>
      <c r="F666" s="706"/>
      <c r="G666" s="706"/>
      <c r="H666" s="707"/>
      <c r="I666" s="706"/>
      <c r="J666" s="706"/>
      <c r="K666" s="706"/>
      <c r="L666" s="706"/>
      <c r="M666" s="706"/>
      <c r="N666" s="706"/>
      <c r="O666" s="706"/>
      <c r="P666" s="706"/>
      <c r="Q666" s="706"/>
      <c r="R666" s="706"/>
      <c r="S666" s="706"/>
      <c r="T666" s="706"/>
      <c r="U666" s="706"/>
      <c r="V666" s="706"/>
      <c r="W666" s="706"/>
      <c r="X666" s="706"/>
      <c r="Y666" s="706"/>
      <c r="Z666" s="706"/>
    </row>
    <row r="667" spans="1:26" ht="15.6" x14ac:dyDescent="0.3">
      <c r="A667" s="706"/>
      <c r="B667" s="706"/>
      <c r="C667" s="706"/>
      <c r="D667" s="706"/>
      <c r="E667" s="706"/>
      <c r="F667" s="706"/>
      <c r="G667" s="706"/>
      <c r="H667" s="707"/>
      <c r="I667" s="706"/>
      <c r="J667" s="706"/>
      <c r="K667" s="706"/>
      <c r="L667" s="706"/>
      <c r="M667" s="706"/>
      <c r="N667" s="706"/>
      <c r="O667" s="706"/>
      <c r="P667" s="706"/>
      <c r="Q667" s="706"/>
      <c r="R667" s="706"/>
      <c r="S667" s="706"/>
      <c r="T667" s="706"/>
      <c r="U667" s="706"/>
      <c r="V667" s="706"/>
      <c r="W667" s="706"/>
      <c r="X667" s="706"/>
      <c r="Y667" s="706"/>
      <c r="Z667" s="706"/>
    </row>
    <row r="668" spans="1:26" ht="15.6" x14ac:dyDescent="0.3">
      <c r="A668" s="706"/>
      <c r="B668" s="706"/>
      <c r="C668" s="706"/>
      <c r="D668" s="706"/>
      <c r="E668" s="706"/>
      <c r="F668" s="706"/>
      <c r="G668" s="706"/>
      <c r="H668" s="707"/>
      <c r="I668" s="706"/>
      <c r="J668" s="706"/>
      <c r="K668" s="706"/>
      <c r="L668" s="706"/>
      <c r="M668" s="706"/>
      <c r="N668" s="706"/>
      <c r="O668" s="706"/>
      <c r="P668" s="706"/>
      <c r="Q668" s="706"/>
      <c r="R668" s="706"/>
      <c r="S668" s="706"/>
      <c r="T668" s="706"/>
      <c r="U668" s="706"/>
      <c r="V668" s="706"/>
      <c r="W668" s="706"/>
      <c r="X668" s="706"/>
      <c r="Y668" s="706"/>
      <c r="Z668" s="706"/>
    </row>
    <row r="669" spans="1:26" ht="15.6" x14ac:dyDescent="0.3">
      <c r="A669" s="706"/>
      <c r="B669" s="706"/>
      <c r="C669" s="706"/>
      <c r="D669" s="706"/>
      <c r="E669" s="706"/>
      <c r="F669" s="706"/>
      <c r="G669" s="706"/>
      <c r="H669" s="707"/>
      <c r="I669" s="706"/>
      <c r="J669" s="706"/>
      <c r="K669" s="706"/>
      <c r="L669" s="706"/>
      <c r="M669" s="706"/>
      <c r="N669" s="706"/>
      <c r="O669" s="706"/>
      <c r="P669" s="706"/>
      <c r="Q669" s="706"/>
      <c r="R669" s="706"/>
      <c r="S669" s="706"/>
      <c r="T669" s="706"/>
      <c r="U669" s="706"/>
      <c r="V669" s="706"/>
      <c r="W669" s="706"/>
      <c r="X669" s="706"/>
      <c r="Y669" s="706"/>
      <c r="Z669" s="706"/>
    </row>
    <row r="670" spans="1:26" ht="15.6" x14ac:dyDescent="0.3">
      <c r="A670" s="706"/>
      <c r="B670" s="706"/>
      <c r="C670" s="706"/>
      <c r="D670" s="706"/>
      <c r="E670" s="706"/>
      <c r="F670" s="706"/>
      <c r="G670" s="706"/>
      <c r="H670" s="707"/>
      <c r="I670" s="706"/>
      <c r="J670" s="706"/>
      <c r="K670" s="706"/>
      <c r="L670" s="706"/>
      <c r="M670" s="706"/>
      <c r="N670" s="706"/>
      <c r="O670" s="706"/>
      <c r="P670" s="706"/>
      <c r="Q670" s="706"/>
      <c r="R670" s="706"/>
      <c r="S670" s="706"/>
      <c r="T670" s="706"/>
      <c r="U670" s="706"/>
      <c r="V670" s="706"/>
      <c r="W670" s="706"/>
      <c r="X670" s="706"/>
      <c r="Y670" s="706"/>
      <c r="Z670" s="706"/>
    </row>
    <row r="671" spans="1:26" ht="15.6" x14ac:dyDescent="0.3">
      <c r="A671" s="706"/>
      <c r="B671" s="706"/>
      <c r="C671" s="706"/>
      <c r="D671" s="706"/>
      <c r="E671" s="706"/>
      <c r="F671" s="706"/>
      <c r="G671" s="706"/>
      <c r="H671" s="707"/>
      <c r="I671" s="706"/>
      <c r="J671" s="706"/>
      <c r="K671" s="706"/>
      <c r="L671" s="706"/>
      <c r="M671" s="706"/>
      <c r="N671" s="706"/>
      <c r="O671" s="706"/>
      <c r="P671" s="706"/>
      <c r="Q671" s="706"/>
      <c r="R671" s="706"/>
      <c r="S671" s="706"/>
      <c r="T671" s="706"/>
      <c r="U671" s="706"/>
      <c r="V671" s="706"/>
      <c r="W671" s="706"/>
      <c r="X671" s="706"/>
      <c r="Y671" s="706"/>
      <c r="Z671" s="706"/>
    </row>
    <row r="672" spans="1:26" ht="15.6" x14ac:dyDescent="0.3">
      <c r="A672" s="706"/>
      <c r="B672" s="706"/>
      <c r="C672" s="706"/>
      <c r="D672" s="706"/>
      <c r="E672" s="706"/>
      <c r="F672" s="706"/>
      <c r="G672" s="706"/>
      <c r="H672" s="707"/>
      <c r="I672" s="706"/>
      <c r="J672" s="706"/>
      <c r="K672" s="706"/>
      <c r="L672" s="706"/>
      <c r="M672" s="706"/>
      <c r="N672" s="706"/>
      <c r="O672" s="706"/>
      <c r="P672" s="706"/>
      <c r="Q672" s="706"/>
      <c r="R672" s="706"/>
      <c r="S672" s="706"/>
      <c r="T672" s="706"/>
      <c r="U672" s="706"/>
      <c r="V672" s="706"/>
      <c r="W672" s="706"/>
      <c r="X672" s="706"/>
      <c r="Y672" s="706"/>
      <c r="Z672" s="706"/>
    </row>
    <row r="673" spans="1:26" ht="15.6" x14ac:dyDescent="0.3">
      <c r="A673" s="706"/>
      <c r="B673" s="706"/>
      <c r="C673" s="706"/>
      <c r="D673" s="706"/>
      <c r="E673" s="706"/>
      <c r="F673" s="706"/>
      <c r="G673" s="706"/>
      <c r="H673" s="707"/>
      <c r="I673" s="706"/>
      <c r="J673" s="706"/>
      <c r="K673" s="706"/>
      <c r="L673" s="706"/>
      <c r="M673" s="706"/>
      <c r="N673" s="706"/>
      <c r="O673" s="706"/>
      <c r="P673" s="706"/>
      <c r="Q673" s="706"/>
      <c r="R673" s="706"/>
      <c r="S673" s="706"/>
      <c r="T673" s="706"/>
      <c r="U673" s="706"/>
      <c r="V673" s="706"/>
      <c r="W673" s="706"/>
      <c r="X673" s="706"/>
      <c r="Y673" s="706"/>
      <c r="Z673" s="706"/>
    </row>
    <row r="674" spans="1:26" ht="15.6" x14ac:dyDescent="0.3">
      <c r="A674" s="706"/>
      <c r="B674" s="706"/>
      <c r="C674" s="706"/>
      <c r="D674" s="706"/>
      <c r="E674" s="706"/>
      <c r="F674" s="706"/>
      <c r="G674" s="706"/>
      <c r="H674" s="707"/>
      <c r="I674" s="706"/>
      <c r="J674" s="706"/>
      <c r="K674" s="706"/>
      <c r="L674" s="706"/>
      <c r="M674" s="706"/>
      <c r="N674" s="706"/>
      <c r="O674" s="706"/>
      <c r="P674" s="706"/>
      <c r="Q674" s="706"/>
      <c r="R674" s="706"/>
      <c r="S674" s="706"/>
      <c r="T674" s="706"/>
      <c r="U674" s="706"/>
      <c r="V674" s="706"/>
      <c r="W674" s="706"/>
      <c r="X674" s="706"/>
      <c r="Y674" s="706"/>
      <c r="Z674" s="706"/>
    </row>
    <row r="675" spans="1:26" ht="15.6" x14ac:dyDescent="0.3">
      <c r="A675" s="706"/>
      <c r="B675" s="706"/>
      <c r="C675" s="706"/>
      <c r="D675" s="706"/>
      <c r="E675" s="706"/>
      <c r="F675" s="706"/>
      <c r="G675" s="706"/>
      <c r="H675" s="707"/>
      <c r="I675" s="706"/>
      <c r="J675" s="706"/>
      <c r="K675" s="706"/>
      <c r="L675" s="706"/>
      <c r="M675" s="706"/>
      <c r="N675" s="706"/>
      <c r="O675" s="706"/>
      <c r="P675" s="706"/>
      <c r="Q675" s="706"/>
      <c r="R675" s="706"/>
      <c r="S675" s="706"/>
      <c r="T675" s="706"/>
      <c r="U675" s="706"/>
      <c r="V675" s="706"/>
      <c r="W675" s="706"/>
      <c r="X675" s="706"/>
      <c r="Y675" s="706"/>
      <c r="Z675" s="706"/>
    </row>
    <row r="676" spans="1:26" ht="15.6" x14ac:dyDescent="0.3">
      <c r="A676" s="706"/>
      <c r="B676" s="706"/>
      <c r="C676" s="706"/>
      <c r="D676" s="706"/>
      <c r="E676" s="706"/>
      <c r="F676" s="706"/>
      <c r="G676" s="706"/>
      <c r="H676" s="707"/>
      <c r="I676" s="706"/>
      <c r="J676" s="706"/>
      <c r="K676" s="706"/>
      <c r="L676" s="706"/>
      <c r="M676" s="706"/>
      <c r="N676" s="706"/>
      <c r="O676" s="706"/>
      <c r="P676" s="706"/>
      <c r="Q676" s="706"/>
      <c r="R676" s="706"/>
      <c r="S676" s="706"/>
      <c r="T676" s="706"/>
      <c r="U676" s="706"/>
      <c r="V676" s="706"/>
      <c r="W676" s="706"/>
      <c r="X676" s="706"/>
      <c r="Y676" s="706"/>
      <c r="Z676" s="706"/>
    </row>
    <row r="677" spans="1:26" ht="15.6" x14ac:dyDescent="0.3">
      <c r="A677" s="706"/>
      <c r="B677" s="706"/>
      <c r="C677" s="706"/>
      <c r="D677" s="706"/>
      <c r="E677" s="706"/>
      <c r="F677" s="706"/>
      <c r="G677" s="706"/>
      <c r="H677" s="707"/>
      <c r="I677" s="706"/>
      <c r="J677" s="706"/>
      <c r="K677" s="706"/>
      <c r="L677" s="706"/>
      <c r="M677" s="706"/>
      <c r="N677" s="706"/>
      <c r="O677" s="706"/>
      <c r="P677" s="706"/>
      <c r="Q677" s="706"/>
      <c r="R677" s="706"/>
      <c r="S677" s="706"/>
      <c r="T677" s="706"/>
      <c r="U677" s="706"/>
      <c r="V677" s="706"/>
      <c r="W677" s="706"/>
      <c r="X677" s="706"/>
      <c r="Y677" s="706"/>
      <c r="Z677" s="706"/>
    </row>
    <row r="678" spans="1:26" ht="15.6" x14ac:dyDescent="0.3">
      <c r="A678" s="706"/>
      <c r="B678" s="706"/>
      <c r="C678" s="706"/>
      <c r="D678" s="706"/>
      <c r="E678" s="706"/>
      <c r="F678" s="706"/>
      <c r="G678" s="706"/>
      <c r="H678" s="707"/>
      <c r="I678" s="706"/>
      <c r="J678" s="706"/>
      <c r="K678" s="706"/>
      <c r="L678" s="706"/>
      <c r="M678" s="706"/>
      <c r="N678" s="706"/>
      <c r="O678" s="706"/>
      <c r="P678" s="706"/>
      <c r="Q678" s="706"/>
      <c r="R678" s="706"/>
      <c r="S678" s="706"/>
      <c r="T678" s="706"/>
      <c r="U678" s="706"/>
      <c r="V678" s="706"/>
      <c r="W678" s="706"/>
      <c r="X678" s="706"/>
      <c r="Y678" s="706"/>
      <c r="Z678" s="706"/>
    </row>
    <row r="679" spans="1:26" ht="15.6" x14ac:dyDescent="0.3">
      <c r="A679" s="706"/>
      <c r="B679" s="706"/>
      <c r="C679" s="706"/>
      <c r="D679" s="706"/>
      <c r="E679" s="706"/>
      <c r="F679" s="706"/>
      <c r="G679" s="706"/>
      <c r="H679" s="707"/>
      <c r="I679" s="706"/>
      <c r="J679" s="706"/>
      <c r="K679" s="706"/>
      <c r="L679" s="706"/>
      <c r="M679" s="706"/>
      <c r="N679" s="706"/>
      <c r="O679" s="706"/>
      <c r="P679" s="706"/>
      <c r="Q679" s="706"/>
      <c r="R679" s="706"/>
      <c r="S679" s="706"/>
      <c r="T679" s="706"/>
      <c r="U679" s="706"/>
      <c r="V679" s="706"/>
      <c r="W679" s="706"/>
      <c r="X679" s="706"/>
      <c r="Y679" s="706"/>
      <c r="Z679" s="706"/>
    </row>
    <row r="680" spans="1:26" ht="15.6" x14ac:dyDescent="0.3">
      <c r="A680" s="706"/>
      <c r="B680" s="706"/>
      <c r="C680" s="706"/>
      <c r="D680" s="706"/>
      <c r="E680" s="706"/>
      <c r="F680" s="706"/>
      <c r="G680" s="706"/>
      <c r="H680" s="707"/>
      <c r="I680" s="706"/>
      <c r="J680" s="706"/>
      <c r="K680" s="706"/>
      <c r="L680" s="706"/>
      <c r="M680" s="706"/>
      <c r="N680" s="706"/>
      <c r="O680" s="706"/>
      <c r="P680" s="706"/>
      <c r="Q680" s="706"/>
      <c r="R680" s="706"/>
      <c r="S680" s="706"/>
      <c r="T680" s="706"/>
      <c r="U680" s="706"/>
      <c r="V680" s="706"/>
      <c r="W680" s="706"/>
      <c r="X680" s="706"/>
      <c r="Y680" s="706"/>
      <c r="Z680" s="706"/>
    </row>
    <row r="681" spans="1:26" ht="15.6" x14ac:dyDescent="0.3">
      <c r="A681" s="706"/>
      <c r="B681" s="706"/>
      <c r="C681" s="706"/>
      <c r="D681" s="706"/>
      <c r="E681" s="706"/>
      <c r="F681" s="706"/>
      <c r="G681" s="706"/>
      <c r="H681" s="707"/>
      <c r="I681" s="706"/>
      <c r="J681" s="706"/>
      <c r="K681" s="706"/>
      <c r="L681" s="706"/>
      <c r="M681" s="706"/>
      <c r="N681" s="706"/>
      <c r="O681" s="706"/>
      <c r="P681" s="706"/>
      <c r="Q681" s="706"/>
      <c r="R681" s="706"/>
      <c r="S681" s="706"/>
      <c r="T681" s="706"/>
      <c r="U681" s="706"/>
      <c r="V681" s="706"/>
      <c r="W681" s="706"/>
      <c r="X681" s="706"/>
      <c r="Y681" s="706"/>
      <c r="Z681" s="706"/>
    </row>
    <row r="682" spans="1:26" ht="15.6" x14ac:dyDescent="0.3">
      <c r="A682" s="706"/>
      <c r="B682" s="706"/>
      <c r="C682" s="706"/>
      <c r="D682" s="706"/>
      <c r="E682" s="706"/>
      <c r="F682" s="706"/>
      <c r="G682" s="706"/>
      <c r="H682" s="707"/>
      <c r="I682" s="706"/>
      <c r="J682" s="706"/>
      <c r="K682" s="706"/>
      <c r="L682" s="706"/>
      <c r="M682" s="706"/>
      <c r="N682" s="706"/>
      <c r="O682" s="706"/>
      <c r="P682" s="706"/>
      <c r="Q682" s="706"/>
      <c r="R682" s="706"/>
      <c r="S682" s="706"/>
      <c r="T682" s="706"/>
      <c r="U682" s="706"/>
      <c r="V682" s="706"/>
      <c r="W682" s="706"/>
      <c r="X682" s="706"/>
      <c r="Y682" s="706"/>
      <c r="Z682" s="706"/>
    </row>
    <row r="683" spans="1:26" ht="15.6" x14ac:dyDescent="0.3">
      <c r="A683" s="706"/>
      <c r="B683" s="706"/>
      <c r="C683" s="706"/>
      <c r="D683" s="706"/>
      <c r="E683" s="706"/>
      <c r="F683" s="706"/>
      <c r="G683" s="706"/>
      <c r="H683" s="707"/>
      <c r="I683" s="706"/>
      <c r="J683" s="706"/>
      <c r="K683" s="706"/>
      <c r="L683" s="706"/>
      <c r="M683" s="706"/>
      <c r="N683" s="706"/>
      <c r="O683" s="706"/>
      <c r="P683" s="706"/>
      <c r="Q683" s="706"/>
      <c r="R683" s="706"/>
      <c r="S683" s="706"/>
      <c r="T683" s="706"/>
      <c r="U683" s="706"/>
      <c r="V683" s="706"/>
      <c r="W683" s="706"/>
      <c r="X683" s="706"/>
      <c r="Y683" s="706"/>
      <c r="Z683" s="706"/>
    </row>
    <row r="684" spans="1:26" ht="15.6" x14ac:dyDescent="0.3">
      <c r="A684" s="706"/>
      <c r="B684" s="706"/>
      <c r="C684" s="706"/>
      <c r="D684" s="706"/>
      <c r="E684" s="706"/>
      <c r="F684" s="706"/>
      <c r="G684" s="706"/>
      <c r="H684" s="707"/>
      <c r="I684" s="706"/>
      <c r="J684" s="706"/>
      <c r="K684" s="706"/>
      <c r="L684" s="706"/>
      <c r="M684" s="706"/>
      <c r="N684" s="706"/>
      <c r="O684" s="706"/>
      <c r="P684" s="706"/>
      <c r="Q684" s="706"/>
      <c r="R684" s="706"/>
      <c r="S684" s="706"/>
      <c r="T684" s="706"/>
      <c r="U684" s="706"/>
      <c r="V684" s="706"/>
      <c r="W684" s="706"/>
      <c r="X684" s="706"/>
      <c r="Y684" s="706"/>
      <c r="Z684" s="706"/>
    </row>
    <row r="685" spans="1:26" ht="15.6" x14ac:dyDescent="0.3">
      <c r="A685" s="706"/>
      <c r="B685" s="706"/>
      <c r="C685" s="706"/>
      <c r="D685" s="706"/>
      <c r="E685" s="706"/>
      <c r="F685" s="706"/>
      <c r="G685" s="706"/>
      <c r="H685" s="707"/>
      <c r="I685" s="706"/>
      <c r="J685" s="706"/>
      <c r="K685" s="706"/>
      <c r="L685" s="706"/>
      <c r="M685" s="706"/>
      <c r="N685" s="706"/>
      <c r="O685" s="706"/>
      <c r="P685" s="706"/>
      <c r="Q685" s="706"/>
      <c r="R685" s="706"/>
      <c r="S685" s="706"/>
      <c r="T685" s="706"/>
      <c r="U685" s="706"/>
      <c r="V685" s="706"/>
      <c r="W685" s="706"/>
      <c r="X685" s="706"/>
      <c r="Y685" s="706"/>
      <c r="Z685" s="706"/>
    </row>
    <row r="686" spans="1:26" ht="15.6" x14ac:dyDescent="0.3">
      <c r="A686" s="706"/>
      <c r="B686" s="706"/>
      <c r="C686" s="706"/>
      <c r="D686" s="706"/>
      <c r="E686" s="706"/>
      <c r="F686" s="706"/>
      <c r="G686" s="706"/>
      <c r="H686" s="707"/>
      <c r="I686" s="706"/>
      <c r="J686" s="706"/>
      <c r="K686" s="706"/>
      <c r="L686" s="706"/>
      <c r="M686" s="706"/>
      <c r="N686" s="706"/>
      <c r="O686" s="706"/>
      <c r="P686" s="706"/>
      <c r="Q686" s="706"/>
      <c r="R686" s="706"/>
      <c r="S686" s="706"/>
      <c r="T686" s="706"/>
      <c r="U686" s="706"/>
      <c r="V686" s="706"/>
      <c r="W686" s="706"/>
      <c r="X686" s="706"/>
      <c r="Y686" s="706"/>
      <c r="Z686" s="706"/>
    </row>
    <row r="687" spans="1:26" ht="15.6" x14ac:dyDescent="0.3">
      <c r="A687" s="706"/>
      <c r="B687" s="706"/>
      <c r="C687" s="706"/>
      <c r="D687" s="706"/>
      <c r="E687" s="706"/>
      <c r="F687" s="706"/>
      <c r="G687" s="706"/>
      <c r="H687" s="707"/>
      <c r="I687" s="706"/>
      <c r="J687" s="706"/>
      <c r="K687" s="706"/>
      <c r="L687" s="706"/>
      <c r="M687" s="706"/>
      <c r="N687" s="706"/>
      <c r="O687" s="706"/>
      <c r="P687" s="706"/>
      <c r="Q687" s="706"/>
      <c r="R687" s="706"/>
      <c r="S687" s="706"/>
      <c r="T687" s="706"/>
      <c r="U687" s="706"/>
      <c r="V687" s="706"/>
      <c r="W687" s="706"/>
      <c r="X687" s="706"/>
      <c r="Y687" s="706"/>
      <c r="Z687" s="706"/>
    </row>
    <row r="688" spans="1:26" ht="15.6" x14ac:dyDescent="0.3">
      <c r="A688" s="706"/>
      <c r="B688" s="706"/>
      <c r="C688" s="706"/>
      <c r="D688" s="706"/>
      <c r="E688" s="706"/>
      <c r="F688" s="706"/>
      <c r="G688" s="706"/>
      <c r="H688" s="707"/>
      <c r="I688" s="706"/>
      <c r="J688" s="706"/>
      <c r="K688" s="706"/>
      <c r="L688" s="706"/>
      <c r="M688" s="706"/>
      <c r="N688" s="706"/>
      <c r="O688" s="706"/>
      <c r="P688" s="706"/>
      <c r="Q688" s="706"/>
      <c r="R688" s="706"/>
      <c r="S688" s="706"/>
      <c r="T688" s="706"/>
      <c r="U688" s="706"/>
      <c r="V688" s="706"/>
      <c r="W688" s="706"/>
      <c r="X688" s="706"/>
      <c r="Y688" s="706"/>
      <c r="Z688" s="706"/>
    </row>
    <row r="689" spans="1:26" ht="15.6" x14ac:dyDescent="0.3">
      <c r="A689" s="706"/>
      <c r="B689" s="706"/>
      <c r="C689" s="706"/>
      <c r="D689" s="706"/>
      <c r="E689" s="706"/>
      <c r="F689" s="706"/>
      <c r="G689" s="706"/>
      <c r="H689" s="707"/>
      <c r="I689" s="706"/>
      <c r="J689" s="706"/>
      <c r="K689" s="706"/>
      <c r="L689" s="706"/>
      <c r="M689" s="706"/>
      <c r="N689" s="706"/>
      <c r="O689" s="706"/>
      <c r="P689" s="706"/>
      <c r="Q689" s="706"/>
      <c r="R689" s="706"/>
      <c r="S689" s="706"/>
      <c r="T689" s="706"/>
      <c r="U689" s="706"/>
      <c r="V689" s="706"/>
      <c r="W689" s="706"/>
      <c r="X689" s="706"/>
      <c r="Y689" s="706"/>
      <c r="Z689" s="706"/>
    </row>
    <row r="690" spans="1:26" ht="15.6" x14ac:dyDescent="0.3">
      <c r="A690" s="706"/>
      <c r="B690" s="706"/>
      <c r="C690" s="706"/>
      <c r="D690" s="706"/>
      <c r="E690" s="706"/>
      <c r="F690" s="706"/>
      <c r="G690" s="706"/>
      <c r="H690" s="707"/>
      <c r="I690" s="706"/>
      <c r="J690" s="706"/>
      <c r="K690" s="706"/>
      <c r="L690" s="706"/>
      <c r="M690" s="706"/>
      <c r="N690" s="706"/>
      <c r="O690" s="706"/>
      <c r="P690" s="706"/>
      <c r="Q690" s="706"/>
      <c r="R690" s="706"/>
      <c r="S690" s="706"/>
      <c r="T690" s="706"/>
      <c r="U690" s="706"/>
      <c r="V690" s="706"/>
      <c r="W690" s="706"/>
      <c r="X690" s="706"/>
      <c r="Y690" s="706"/>
      <c r="Z690" s="706"/>
    </row>
    <row r="691" spans="1:26" ht="15.6" x14ac:dyDescent="0.3">
      <c r="A691" s="706"/>
      <c r="B691" s="706"/>
      <c r="C691" s="706"/>
      <c r="D691" s="706"/>
      <c r="E691" s="706"/>
      <c r="F691" s="706"/>
      <c r="G691" s="706"/>
      <c r="H691" s="707"/>
      <c r="I691" s="706"/>
      <c r="J691" s="706"/>
      <c r="K691" s="706"/>
      <c r="L691" s="706"/>
      <c r="M691" s="706"/>
      <c r="N691" s="706"/>
      <c r="O691" s="706"/>
      <c r="P691" s="706"/>
      <c r="Q691" s="706"/>
      <c r="R691" s="706"/>
      <c r="S691" s="706"/>
      <c r="T691" s="706"/>
      <c r="U691" s="706"/>
      <c r="V691" s="706"/>
      <c r="W691" s="706"/>
      <c r="X691" s="706"/>
      <c r="Y691" s="706"/>
      <c r="Z691" s="706"/>
    </row>
    <row r="692" spans="1:26" ht="15.6" x14ac:dyDescent="0.3">
      <c r="A692" s="706"/>
      <c r="B692" s="706"/>
      <c r="C692" s="706"/>
      <c r="D692" s="706"/>
      <c r="E692" s="706"/>
      <c r="F692" s="706"/>
      <c r="G692" s="706"/>
      <c r="H692" s="707"/>
      <c r="I692" s="706"/>
      <c r="J692" s="706"/>
      <c r="K692" s="706"/>
      <c r="L692" s="706"/>
      <c r="M692" s="706"/>
      <c r="N692" s="706"/>
      <c r="O692" s="706"/>
      <c r="P692" s="706"/>
      <c r="Q692" s="706"/>
      <c r="R692" s="706"/>
      <c r="S692" s="706"/>
      <c r="T692" s="706"/>
      <c r="U692" s="706"/>
      <c r="V692" s="706"/>
      <c r="W692" s="706"/>
      <c r="X692" s="706"/>
      <c r="Y692" s="706"/>
      <c r="Z692" s="706"/>
    </row>
    <row r="693" spans="1:26" ht="15.6" x14ac:dyDescent="0.3">
      <c r="A693" s="706"/>
      <c r="B693" s="706"/>
      <c r="C693" s="706"/>
      <c r="D693" s="706"/>
      <c r="E693" s="706"/>
      <c r="F693" s="706"/>
      <c r="G693" s="706"/>
      <c r="H693" s="707"/>
      <c r="I693" s="706"/>
      <c r="J693" s="706"/>
      <c r="K693" s="706"/>
      <c r="L693" s="706"/>
      <c r="M693" s="706"/>
      <c r="N693" s="706"/>
      <c r="O693" s="706"/>
      <c r="P693" s="706"/>
      <c r="Q693" s="706"/>
      <c r="R693" s="706"/>
      <c r="S693" s="706"/>
      <c r="T693" s="706"/>
      <c r="U693" s="706"/>
      <c r="V693" s="706"/>
      <c r="W693" s="706"/>
      <c r="X693" s="706"/>
      <c r="Y693" s="706"/>
      <c r="Z693" s="706"/>
    </row>
    <row r="694" spans="1:26" ht="15.6" x14ac:dyDescent="0.3">
      <c r="A694" s="706"/>
      <c r="B694" s="706"/>
      <c r="C694" s="706"/>
      <c r="D694" s="706"/>
      <c r="E694" s="706"/>
      <c r="F694" s="706"/>
      <c r="G694" s="706"/>
      <c r="H694" s="707"/>
      <c r="I694" s="706"/>
      <c r="J694" s="706"/>
      <c r="K694" s="706"/>
      <c r="L694" s="706"/>
      <c r="M694" s="706"/>
      <c r="N694" s="706"/>
      <c r="O694" s="706"/>
      <c r="P694" s="706"/>
      <c r="Q694" s="706"/>
      <c r="R694" s="706"/>
      <c r="S694" s="706"/>
      <c r="T694" s="706"/>
      <c r="U694" s="706"/>
      <c r="V694" s="706"/>
      <c r="W694" s="706"/>
      <c r="X694" s="706"/>
      <c r="Y694" s="706"/>
      <c r="Z694" s="706"/>
    </row>
    <row r="695" spans="1:26" ht="15.6" x14ac:dyDescent="0.3">
      <c r="A695" s="706"/>
      <c r="B695" s="706"/>
      <c r="C695" s="706"/>
      <c r="D695" s="706"/>
      <c r="E695" s="706"/>
      <c r="F695" s="706"/>
      <c r="G695" s="706"/>
      <c r="H695" s="707"/>
      <c r="I695" s="706"/>
      <c r="J695" s="706"/>
      <c r="K695" s="706"/>
      <c r="L695" s="706"/>
      <c r="M695" s="706"/>
      <c r="N695" s="706"/>
      <c r="O695" s="706"/>
      <c r="P695" s="706"/>
      <c r="Q695" s="706"/>
      <c r="R695" s="706"/>
      <c r="S695" s="706"/>
      <c r="T695" s="706"/>
      <c r="U695" s="706"/>
      <c r="V695" s="706"/>
      <c r="W695" s="706"/>
      <c r="X695" s="706"/>
      <c r="Y695" s="706"/>
      <c r="Z695" s="706"/>
    </row>
    <row r="696" spans="1:26" ht="15.6" x14ac:dyDescent="0.3">
      <c r="A696" s="706"/>
      <c r="B696" s="706"/>
      <c r="C696" s="706"/>
      <c r="D696" s="706"/>
      <c r="E696" s="706"/>
      <c r="F696" s="706"/>
      <c r="G696" s="706"/>
      <c r="H696" s="707"/>
      <c r="I696" s="706"/>
      <c r="J696" s="706"/>
      <c r="K696" s="706"/>
      <c r="L696" s="706"/>
      <c r="M696" s="706"/>
      <c r="N696" s="706"/>
      <c r="O696" s="706"/>
      <c r="P696" s="706"/>
      <c r="Q696" s="706"/>
      <c r="R696" s="706"/>
      <c r="S696" s="706"/>
      <c r="T696" s="706"/>
      <c r="U696" s="706"/>
      <c r="V696" s="706"/>
      <c r="W696" s="706"/>
      <c r="X696" s="706"/>
      <c r="Y696" s="706"/>
      <c r="Z696" s="706"/>
    </row>
    <row r="697" spans="1:26" ht="15.6" x14ac:dyDescent="0.3">
      <c r="A697" s="706"/>
      <c r="B697" s="706"/>
      <c r="C697" s="706"/>
      <c r="D697" s="706"/>
      <c r="E697" s="706"/>
      <c r="F697" s="706"/>
      <c r="G697" s="706"/>
      <c r="H697" s="707"/>
      <c r="I697" s="706"/>
      <c r="J697" s="706"/>
      <c r="K697" s="706"/>
      <c r="L697" s="706"/>
      <c r="M697" s="706"/>
      <c r="N697" s="706"/>
      <c r="O697" s="706"/>
      <c r="P697" s="706"/>
      <c r="Q697" s="706"/>
      <c r="R697" s="706"/>
      <c r="S697" s="706"/>
      <c r="T697" s="706"/>
      <c r="U697" s="706"/>
      <c r="V697" s="706"/>
      <c r="W697" s="706"/>
      <c r="X697" s="706"/>
      <c r="Y697" s="706"/>
      <c r="Z697" s="706"/>
    </row>
    <row r="698" spans="1:26" ht="15.6" x14ac:dyDescent="0.3">
      <c r="A698" s="706"/>
      <c r="B698" s="706"/>
      <c r="C698" s="706"/>
      <c r="D698" s="706"/>
      <c r="E698" s="706"/>
      <c r="F698" s="706"/>
      <c r="G698" s="706"/>
      <c r="H698" s="707"/>
      <c r="I698" s="706"/>
      <c r="J698" s="706"/>
      <c r="K698" s="706"/>
      <c r="L698" s="706"/>
      <c r="M698" s="706"/>
      <c r="N698" s="706"/>
      <c r="O698" s="706"/>
      <c r="P698" s="706"/>
      <c r="Q698" s="706"/>
      <c r="R698" s="706"/>
      <c r="S698" s="706"/>
      <c r="T698" s="706"/>
      <c r="U698" s="706"/>
      <c r="V698" s="706"/>
      <c r="W698" s="706"/>
      <c r="X698" s="706"/>
      <c r="Y698" s="706"/>
      <c r="Z698" s="706"/>
    </row>
    <row r="699" spans="1:26" ht="15.6" x14ac:dyDescent="0.3">
      <c r="A699" s="706"/>
      <c r="B699" s="706"/>
      <c r="C699" s="706"/>
      <c r="D699" s="706"/>
      <c r="E699" s="706"/>
      <c r="F699" s="706"/>
      <c r="G699" s="706"/>
      <c r="H699" s="707"/>
      <c r="I699" s="706"/>
      <c r="J699" s="706"/>
      <c r="K699" s="706"/>
      <c r="L699" s="706"/>
      <c r="M699" s="706"/>
      <c r="N699" s="706"/>
      <c r="O699" s="706"/>
      <c r="P699" s="706"/>
      <c r="Q699" s="706"/>
      <c r="R699" s="706"/>
      <c r="S699" s="706"/>
      <c r="T699" s="706"/>
      <c r="U699" s="706"/>
      <c r="V699" s="706"/>
      <c r="W699" s="706"/>
      <c r="X699" s="706"/>
      <c r="Y699" s="706"/>
      <c r="Z699" s="706"/>
    </row>
    <row r="700" spans="1:26" ht="15.6" x14ac:dyDescent="0.3">
      <c r="A700" s="706"/>
      <c r="B700" s="706"/>
      <c r="C700" s="706"/>
      <c r="D700" s="706"/>
      <c r="E700" s="706"/>
      <c r="F700" s="706"/>
      <c r="G700" s="706"/>
      <c r="H700" s="707"/>
      <c r="I700" s="706"/>
      <c r="J700" s="706"/>
      <c r="K700" s="706"/>
      <c r="L700" s="706"/>
      <c r="M700" s="706"/>
      <c r="N700" s="706"/>
      <c r="O700" s="706"/>
      <c r="P700" s="706"/>
      <c r="Q700" s="706"/>
      <c r="R700" s="706"/>
      <c r="S700" s="706"/>
      <c r="T700" s="706"/>
      <c r="U700" s="706"/>
      <c r="V700" s="706"/>
      <c r="W700" s="706"/>
      <c r="X700" s="706"/>
      <c r="Y700" s="706"/>
      <c r="Z700" s="706"/>
    </row>
    <row r="701" spans="1:26" ht="15.6" x14ac:dyDescent="0.3">
      <c r="A701" s="706"/>
      <c r="B701" s="706"/>
      <c r="C701" s="706"/>
      <c r="D701" s="706"/>
      <c r="E701" s="706"/>
      <c r="F701" s="706"/>
      <c r="G701" s="706"/>
      <c r="H701" s="707"/>
      <c r="I701" s="706"/>
      <c r="J701" s="706"/>
      <c r="K701" s="706"/>
      <c r="L701" s="706"/>
      <c r="M701" s="706"/>
      <c r="N701" s="706"/>
      <c r="O701" s="706"/>
      <c r="P701" s="706"/>
      <c r="Q701" s="706"/>
      <c r="R701" s="706"/>
      <c r="S701" s="706"/>
      <c r="T701" s="706"/>
      <c r="U701" s="706"/>
      <c r="V701" s="706"/>
      <c r="W701" s="706"/>
      <c r="X701" s="706"/>
      <c r="Y701" s="706"/>
      <c r="Z701" s="706"/>
    </row>
    <row r="702" spans="1:26" ht="15.6" x14ac:dyDescent="0.3">
      <c r="A702" s="706"/>
      <c r="B702" s="706"/>
      <c r="C702" s="706"/>
      <c r="D702" s="706"/>
      <c r="E702" s="706"/>
      <c r="F702" s="706"/>
      <c r="G702" s="706"/>
      <c r="H702" s="707"/>
      <c r="I702" s="706"/>
      <c r="J702" s="706"/>
      <c r="K702" s="706"/>
      <c r="L702" s="706"/>
      <c r="M702" s="706"/>
      <c r="N702" s="706"/>
      <c r="O702" s="706"/>
      <c r="P702" s="706"/>
      <c r="Q702" s="706"/>
      <c r="R702" s="706"/>
      <c r="S702" s="706"/>
      <c r="T702" s="706"/>
      <c r="U702" s="706"/>
      <c r="V702" s="706"/>
      <c r="W702" s="706"/>
      <c r="X702" s="706"/>
      <c r="Y702" s="706"/>
      <c r="Z702" s="706"/>
    </row>
    <row r="703" spans="1:26" ht="15.6" x14ac:dyDescent="0.3">
      <c r="A703" s="706"/>
      <c r="B703" s="706"/>
      <c r="C703" s="706"/>
      <c r="D703" s="706"/>
      <c r="E703" s="706"/>
      <c r="F703" s="706"/>
      <c r="G703" s="706"/>
      <c r="H703" s="707"/>
      <c r="I703" s="706"/>
      <c r="J703" s="706"/>
      <c r="K703" s="706"/>
      <c r="L703" s="706"/>
      <c r="M703" s="706"/>
      <c r="N703" s="706"/>
      <c r="O703" s="706"/>
      <c r="P703" s="706"/>
      <c r="Q703" s="706"/>
      <c r="R703" s="706"/>
      <c r="S703" s="706"/>
      <c r="T703" s="706"/>
      <c r="U703" s="706"/>
      <c r="V703" s="706"/>
      <c r="W703" s="706"/>
      <c r="X703" s="706"/>
      <c r="Y703" s="706"/>
      <c r="Z703" s="706"/>
    </row>
    <row r="704" spans="1:26" ht="15.6" x14ac:dyDescent="0.3">
      <c r="A704" s="706"/>
      <c r="B704" s="706"/>
      <c r="C704" s="706"/>
      <c r="D704" s="706"/>
      <c r="E704" s="706"/>
      <c r="F704" s="706"/>
      <c r="G704" s="706"/>
      <c r="H704" s="707"/>
      <c r="I704" s="706"/>
      <c r="J704" s="706"/>
      <c r="K704" s="706"/>
      <c r="L704" s="706"/>
      <c r="M704" s="706"/>
      <c r="N704" s="706"/>
      <c r="O704" s="706"/>
      <c r="P704" s="706"/>
      <c r="Q704" s="706"/>
      <c r="R704" s="706"/>
      <c r="S704" s="706"/>
      <c r="T704" s="706"/>
      <c r="U704" s="706"/>
      <c r="V704" s="706"/>
      <c r="W704" s="706"/>
      <c r="X704" s="706"/>
      <c r="Y704" s="706"/>
      <c r="Z704" s="706"/>
    </row>
    <row r="705" spans="1:26" ht="15.6" x14ac:dyDescent="0.3">
      <c r="A705" s="706"/>
      <c r="B705" s="706"/>
      <c r="C705" s="706"/>
      <c r="D705" s="706"/>
      <c r="E705" s="706"/>
      <c r="F705" s="706"/>
      <c r="G705" s="706"/>
      <c r="H705" s="707"/>
      <c r="I705" s="706"/>
      <c r="J705" s="706"/>
      <c r="K705" s="706"/>
      <c r="L705" s="706"/>
      <c r="M705" s="706"/>
      <c r="N705" s="706"/>
      <c r="O705" s="706"/>
      <c r="P705" s="706"/>
      <c r="Q705" s="706"/>
      <c r="R705" s="706"/>
      <c r="S705" s="706"/>
      <c r="T705" s="706"/>
      <c r="U705" s="706"/>
      <c r="V705" s="706"/>
      <c r="W705" s="706"/>
      <c r="X705" s="706"/>
      <c r="Y705" s="706"/>
      <c r="Z705" s="706"/>
    </row>
    <row r="706" spans="1:26" ht="15.6" x14ac:dyDescent="0.3">
      <c r="A706" s="706"/>
      <c r="B706" s="706"/>
      <c r="C706" s="706"/>
      <c r="D706" s="706"/>
      <c r="E706" s="706"/>
      <c r="F706" s="706"/>
      <c r="G706" s="706"/>
      <c r="H706" s="707"/>
      <c r="I706" s="706"/>
      <c r="J706" s="706"/>
      <c r="K706" s="706"/>
      <c r="L706" s="706"/>
      <c r="M706" s="706"/>
      <c r="N706" s="706"/>
      <c r="O706" s="706"/>
      <c r="P706" s="706"/>
      <c r="Q706" s="706"/>
      <c r="R706" s="706"/>
      <c r="S706" s="706"/>
      <c r="T706" s="706"/>
      <c r="U706" s="706"/>
      <c r="V706" s="706"/>
      <c r="W706" s="706"/>
      <c r="X706" s="706"/>
      <c r="Y706" s="706"/>
      <c r="Z706" s="706"/>
    </row>
    <row r="707" spans="1:26" ht="15.6" x14ac:dyDescent="0.3">
      <c r="A707" s="706"/>
      <c r="B707" s="706"/>
      <c r="C707" s="706"/>
      <c r="D707" s="706"/>
      <c r="E707" s="706"/>
      <c r="F707" s="706"/>
      <c r="G707" s="706"/>
      <c r="H707" s="707"/>
      <c r="I707" s="706"/>
      <c r="J707" s="706"/>
      <c r="K707" s="706"/>
      <c r="L707" s="706"/>
      <c r="M707" s="706"/>
      <c r="N707" s="706"/>
      <c r="O707" s="706"/>
      <c r="P707" s="706"/>
      <c r="Q707" s="706"/>
      <c r="R707" s="706"/>
      <c r="S707" s="706"/>
      <c r="T707" s="706"/>
      <c r="U707" s="706"/>
      <c r="V707" s="706"/>
      <c r="W707" s="706"/>
      <c r="X707" s="706"/>
      <c r="Y707" s="706"/>
      <c r="Z707" s="706"/>
    </row>
    <row r="708" spans="1:26" ht="15.6" x14ac:dyDescent="0.3">
      <c r="A708" s="706"/>
      <c r="B708" s="706"/>
      <c r="C708" s="706"/>
      <c r="D708" s="706"/>
      <c r="E708" s="706"/>
      <c r="F708" s="706"/>
      <c r="G708" s="706"/>
      <c r="H708" s="707"/>
      <c r="I708" s="706"/>
      <c r="J708" s="706"/>
      <c r="K708" s="706"/>
      <c r="L708" s="706"/>
      <c r="M708" s="706"/>
      <c r="N708" s="706"/>
      <c r="O708" s="706"/>
      <c r="P708" s="706"/>
      <c r="Q708" s="706"/>
      <c r="R708" s="706"/>
      <c r="S708" s="706"/>
      <c r="T708" s="706"/>
      <c r="U708" s="706"/>
      <c r="V708" s="706"/>
      <c r="W708" s="706"/>
      <c r="X708" s="706"/>
      <c r="Y708" s="706"/>
      <c r="Z708" s="706"/>
    </row>
    <row r="709" spans="1:26" ht="15.6" x14ac:dyDescent="0.3">
      <c r="A709" s="706"/>
      <c r="B709" s="706"/>
      <c r="C709" s="706"/>
      <c r="D709" s="706"/>
      <c r="E709" s="706"/>
      <c r="F709" s="706"/>
      <c r="G709" s="706"/>
      <c r="H709" s="707"/>
      <c r="I709" s="706"/>
      <c r="J709" s="706"/>
      <c r="K709" s="706"/>
      <c r="L709" s="706"/>
      <c r="M709" s="706"/>
      <c r="N709" s="706"/>
      <c r="O709" s="706"/>
      <c r="P709" s="706"/>
      <c r="Q709" s="706"/>
      <c r="R709" s="706"/>
      <c r="S709" s="706"/>
      <c r="T709" s="706"/>
      <c r="U709" s="706"/>
      <c r="V709" s="706"/>
      <c r="W709" s="706"/>
      <c r="X709" s="706"/>
      <c r="Y709" s="706"/>
      <c r="Z709" s="706"/>
    </row>
    <row r="710" spans="1:26" ht="15.6" x14ac:dyDescent="0.3">
      <c r="A710" s="706"/>
      <c r="B710" s="706"/>
      <c r="C710" s="706"/>
      <c r="D710" s="706"/>
      <c r="E710" s="706"/>
      <c r="F710" s="706"/>
      <c r="G710" s="706"/>
      <c r="H710" s="707"/>
      <c r="I710" s="706"/>
      <c r="J710" s="706"/>
      <c r="K710" s="706"/>
      <c r="L710" s="706"/>
      <c r="M710" s="706"/>
      <c r="N710" s="706"/>
      <c r="O710" s="706"/>
      <c r="P710" s="706"/>
      <c r="Q710" s="706"/>
      <c r="R710" s="706"/>
      <c r="S710" s="706"/>
      <c r="T710" s="706"/>
      <c r="U710" s="706"/>
      <c r="V710" s="706"/>
      <c r="W710" s="706"/>
      <c r="X710" s="706"/>
      <c r="Y710" s="706"/>
      <c r="Z710" s="706"/>
    </row>
    <row r="711" spans="1:26" ht="15.6" x14ac:dyDescent="0.3">
      <c r="A711" s="706"/>
      <c r="B711" s="706"/>
      <c r="C711" s="706"/>
      <c r="D711" s="706"/>
      <c r="E711" s="706"/>
      <c r="F711" s="706"/>
      <c r="G711" s="706"/>
      <c r="H711" s="707"/>
      <c r="I711" s="706"/>
      <c r="J711" s="706"/>
      <c r="K711" s="706"/>
      <c r="L711" s="706"/>
      <c r="M711" s="706"/>
      <c r="N711" s="706"/>
      <c r="O711" s="706"/>
      <c r="P711" s="706"/>
      <c r="Q711" s="706"/>
      <c r="R711" s="706"/>
      <c r="S711" s="706"/>
      <c r="T711" s="706"/>
      <c r="U711" s="706"/>
      <c r="V711" s="706"/>
      <c r="W711" s="706"/>
      <c r="X711" s="706"/>
      <c r="Y711" s="706"/>
      <c r="Z711" s="706"/>
    </row>
    <row r="712" spans="1:26" ht="15.6" x14ac:dyDescent="0.3">
      <c r="A712" s="706"/>
      <c r="B712" s="706"/>
      <c r="C712" s="706"/>
      <c r="D712" s="706"/>
      <c r="E712" s="706"/>
      <c r="F712" s="706"/>
      <c r="G712" s="706"/>
      <c r="H712" s="707"/>
      <c r="I712" s="706"/>
      <c r="J712" s="706"/>
      <c r="K712" s="706"/>
      <c r="L712" s="706"/>
      <c r="M712" s="706"/>
      <c r="N712" s="706"/>
      <c r="O712" s="706"/>
      <c r="P712" s="706"/>
      <c r="Q712" s="706"/>
      <c r="R712" s="706"/>
      <c r="S712" s="706"/>
      <c r="T712" s="706"/>
      <c r="U712" s="706"/>
      <c r="V712" s="706"/>
      <c r="W712" s="706"/>
      <c r="X712" s="706"/>
      <c r="Y712" s="706"/>
      <c r="Z712" s="706"/>
    </row>
    <row r="713" spans="1:26" ht="15.6" x14ac:dyDescent="0.3">
      <c r="A713" s="706"/>
      <c r="B713" s="706"/>
      <c r="C713" s="706"/>
      <c r="D713" s="706"/>
      <c r="E713" s="706"/>
      <c r="F713" s="706"/>
      <c r="G713" s="706"/>
      <c r="H713" s="707"/>
      <c r="I713" s="706"/>
      <c r="J713" s="706"/>
      <c r="K713" s="706"/>
      <c r="L713" s="706"/>
      <c r="M713" s="706"/>
      <c r="N713" s="706"/>
      <c r="O713" s="706"/>
      <c r="P713" s="706"/>
      <c r="Q713" s="706"/>
      <c r="R713" s="706"/>
      <c r="S713" s="706"/>
      <c r="T713" s="706"/>
      <c r="U713" s="706"/>
      <c r="V713" s="706"/>
      <c r="W713" s="706"/>
      <c r="X713" s="706"/>
      <c r="Y713" s="706"/>
      <c r="Z713" s="706"/>
    </row>
    <row r="714" spans="1:26" ht="15.6" x14ac:dyDescent="0.3">
      <c r="A714" s="706"/>
      <c r="B714" s="706"/>
      <c r="C714" s="706"/>
      <c r="D714" s="706"/>
      <c r="E714" s="706"/>
      <c r="F714" s="706"/>
      <c r="G714" s="706"/>
      <c r="H714" s="707"/>
      <c r="I714" s="706"/>
      <c r="J714" s="706"/>
      <c r="K714" s="706"/>
      <c r="L714" s="706"/>
      <c r="M714" s="706"/>
      <c r="N714" s="706"/>
      <c r="O714" s="706"/>
      <c r="P714" s="706"/>
      <c r="Q714" s="706"/>
      <c r="R714" s="706"/>
      <c r="S714" s="706"/>
      <c r="T714" s="706"/>
      <c r="U714" s="706"/>
      <c r="V714" s="706"/>
      <c r="W714" s="706"/>
      <c r="X714" s="706"/>
      <c r="Y714" s="706"/>
      <c r="Z714" s="706"/>
    </row>
    <row r="715" spans="1:26" ht="15.6" x14ac:dyDescent="0.3">
      <c r="A715" s="706"/>
      <c r="B715" s="706"/>
      <c r="C715" s="706"/>
      <c r="D715" s="706"/>
      <c r="E715" s="706"/>
      <c r="F715" s="706"/>
      <c r="G715" s="706"/>
      <c r="H715" s="707"/>
      <c r="I715" s="706"/>
      <c r="J715" s="706"/>
      <c r="K715" s="706"/>
      <c r="L715" s="706"/>
      <c r="M715" s="706"/>
      <c r="N715" s="706"/>
      <c r="O715" s="706"/>
      <c r="P715" s="706"/>
      <c r="Q715" s="706"/>
      <c r="R715" s="706"/>
      <c r="S715" s="706"/>
      <c r="T715" s="706"/>
      <c r="U715" s="706"/>
      <c r="V715" s="706"/>
      <c r="W715" s="706"/>
      <c r="X715" s="706"/>
      <c r="Y715" s="706"/>
      <c r="Z715" s="706"/>
    </row>
    <row r="716" spans="1:26" ht="15.6" x14ac:dyDescent="0.3">
      <c r="A716" s="706"/>
      <c r="B716" s="706"/>
      <c r="C716" s="706"/>
      <c r="D716" s="706"/>
      <c r="E716" s="706"/>
      <c r="F716" s="706"/>
      <c r="G716" s="706"/>
      <c r="H716" s="707"/>
      <c r="I716" s="706"/>
      <c r="J716" s="706"/>
      <c r="K716" s="706"/>
      <c r="L716" s="706"/>
      <c r="M716" s="706"/>
      <c r="N716" s="706"/>
      <c r="O716" s="706"/>
      <c r="P716" s="706"/>
      <c r="Q716" s="706"/>
      <c r="R716" s="706"/>
      <c r="S716" s="706"/>
      <c r="T716" s="706"/>
      <c r="U716" s="706"/>
      <c r="V716" s="706"/>
      <c r="W716" s="706"/>
      <c r="X716" s="706"/>
      <c r="Y716" s="706"/>
      <c r="Z716" s="706"/>
    </row>
    <row r="717" spans="1:26" ht="15.6" x14ac:dyDescent="0.3">
      <c r="A717" s="706"/>
      <c r="B717" s="706"/>
      <c r="C717" s="706"/>
      <c r="D717" s="706"/>
      <c r="E717" s="706"/>
      <c r="F717" s="706"/>
      <c r="G717" s="706"/>
      <c r="H717" s="707"/>
      <c r="I717" s="706"/>
      <c r="J717" s="706"/>
      <c r="K717" s="706"/>
      <c r="L717" s="706"/>
      <c r="M717" s="706"/>
      <c r="N717" s="706"/>
      <c r="O717" s="706"/>
      <c r="P717" s="706"/>
      <c r="Q717" s="706"/>
      <c r="R717" s="706"/>
      <c r="S717" s="706"/>
      <c r="T717" s="706"/>
      <c r="U717" s="706"/>
      <c r="V717" s="706"/>
      <c r="W717" s="706"/>
      <c r="X717" s="706"/>
      <c r="Y717" s="706"/>
      <c r="Z717" s="706"/>
    </row>
    <row r="718" spans="1:26" ht="15.6" x14ac:dyDescent="0.3">
      <c r="A718" s="706"/>
      <c r="B718" s="706"/>
      <c r="C718" s="706"/>
      <c r="D718" s="706"/>
      <c r="E718" s="706"/>
      <c r="F718" s="706"/>
      <c r="G718" s="706"/>
      <c r="H718" s="707"/>
      <c r="I718" s="706"/>
      <c r="J718" s="706"/>
      <c r="K718" s="706"/>
      <c r="L718" s="706"/>
      <c r="M718" s="706"/>
      <c r="N718" s="706"/>
      <c r="O718" s="706"/>
      <c r="P718" s="706"/>
      <c r="Q718" s="706"/>
      <c r="R718" s="706"/>
      <c r="S718" s="706"/>
      <c r="T718" s="706"/>
      <c r="U718" s="706"/>
      <c r="V718" s="706"/>
      <c r="W718" s="706"/>
      <c r="X718" s="706"/>
      <c r="Y718" s="706"/>
      <c r="Z718" s="706"/>
    </row>
    <row r="719" spans="1:26" ht="15.6" x14ac:dyDescent="0.3">
      <c r="A719" s="706"/>
      <c r="B719" s="706"/>
      <c r="C719" s="706"/>
      <c r="D719" s="706"/>
      <c r="E719" s="706"/>
      <c r="F719" s="706"/>
      <c r="G719" s="706"/>
      <c r="H719" s="707"/>
      <c r="I719" s="706"/>
      <c r="J719" s="706"/>
      <c r="K719" s="706"/>
      <c r="L719" s="706"/>
      <c r="M719" s="706"/>
      <c r="N719" s="706"/>
      <c r="O719" s="706"/>
      <c r="P719" s="706"/>
      <c r="Q719" s="706"/>
      <c r="R719" s="706"/>
      <c r="S719" s="706"/>
      <c r="T719" s="706"/>
      <c r="U719" s="706"/>
      <c r="V719" s="706"/>
      <c r="W719" s="706"/>
      <c r="X719" s="706"/>
      <c r="Y719" s="706"/>
      <c r="Z719" s="706"/>
    </row>
    <row r="720" spans="1:26" ht="15.6" x14ac:dyDescent="0.3">
      <c r="A720" s="706"/>
      <c r="B720" s="706"/>
      <c r="C720" s="706"/>
      <c r="D720" s="706"/>
      <c r="E720" s="706"/>
      <c r="F720" s="706"/>
      <c r="G720" s="706"/>
      <c r="H720" s="707"/>
      <c r="I720" s="706"/>
      <c r="J720" s="706"/>
      <c r="K720" s="706"/>
      <c r="L720" s="706"/>
      <c r="M720" s="706"/>
      <c r="N720" s="706"/>
      <c r="O720" s="706"/>
      <c r="P720" s="706"/>
      <c r="Q720" s="706"/>
      <c r="R720" s="706"/>
      <c r="S720" s="706"/>
      <c r="T720" s="706"/>
      <c r="U720" s="706"/>
      <c r="V720" s="706"/>
      <c r="W720" s="706"/>
      <c r="X720" s="706"/>
      <c r="Y720" s="706"/>
      <c r="Z720" s="706"/>
    </row>
    <row r="721" spans="1:26" ht="15.6" x14ac:dyDescent="0.3">
      <c r="A721" s="706"/>
      <c r="B721" s="706"/>
      <c r="C721" s="706"/>
      <c r="D721" s="706"/>
      <c r="E721" s="706"/>
      <c r="F721" s="706"/>
      <c r="G721" s="706"/>
      <c r="H721" s="707"/>
      <c r="I721" s="706"/>
      <c r="J721" s="706"/>
      <c r="K721" s="706"/>
      <c r="L721" s="706"/>
      <c r="M721" s="706"/>
      <c r="N721" s="706"/>
      <c r="O721" s="706"/>
      <c r="P721" s="706"/>
      <c r="Q721" s="706"/>
      <c r="R721" s="706"/>
      <c r="S721" s="706"/>
      <c r="T721" s="706"/>
      <c r="U721" s="706"/>
      <c r="V721" s="706"/>
      <c r="W721" s="706"/>
      <c r="X721" s="706"/>
      <c r="Y721" s="706"/>
      <c r="Z721" s="706"/>
    </row>
    <row r="722" spans="1:26" ht="15.6" x14ac:dyDescent="0.3">
      <c r="A722" s="706"/>
      <c r="B722" s="706"/>
      <c r="C722" s="706"/>
      <c r="D722" s="706"/>
      <c r="E722" s="706"/>
      <c r="F722" s="706"/>
      <c r="G722" s="706"/>
      <c r="H722" s="707"/>
      <c r="I722" s="706"/>
      <c r="J722" s="706"/>
      <c r="K722" s="706"/>
      <c r="L722" s="706"/>
      <c r="M722" s="706"/>
      <c r="N722" s="706"/>
      <c r="O722" s="706"/>
      <c r="P722" s="706"/>
      <c r="Q722" s="706"/>
      <c r="R722" s="706"/>
      <c r="S722" s="706"/>
      <c r="T722" s="706"/>
      <c r="U722" s="706"/>
      <c r="V722" s="706"/>
      <c r="W722" s="706"/>
      <c r="X722" s="706"/>
      <c r="Y722" s="706"/>
      <c r="Z722" s="706"/>
    </row>
    <row r="723" spans="1:26" ht="15.6" x14ac:dyDescent="0.3">
      <c r="A723" s="706"/>
      <c r="B723" s="706"/>
      <c r="C723" s="706"/>
      <c r="D723" s="706"/>
      <c r="E723" s="706"/>
      <c r="F723" s="706"/>
      <c r="G723" s="706"/>
      <c r="H723" s="707"/>
      <c r="I723" s="706"/>
      <c r="J723" s="706"/>
      <c r="K723" s="706"/>
      <c r="L723" s="706"/>
      <c r="M723" s="706"/>
      <c r="N723" s="706"/>
      <c r="O723" s="706"/>
      <c r="P723" s="706"/>
      <c r="Q723" s="706"/>
      <c r="R723" s="706"/>
      <c r="S723" s="706"/>
      <c r="T723" s="706"/>
      <c r="U723" s="706"/>
      <c r="V723" s="706"/>
      <c r="W723" s="706"/>
      <c r="X723" s="706"/>
      <c r="Y723" s="706"/>
      <c r="Z723" s="706"/>
    </row>
    <row r="724" spans="1:26" ht="15.6" x14ac:dyDescent="0.3">
      <c r="A724" s="706"/>
      <c r="B724" s="706"/>
      <c r="C724" s="706"/>
      <c r="D724" s="706"/>
      <c r="E724" s="706"/>
      <c r="F724" s="706"/>
      <c r="G724" s="706"/>
      <c r="H724" s="707"/>
      <c r="I724" s="706"/>
      <c r="J724" s="706"/>
      <c r="K724" s="706"/>
      <c r="L724" s="706"/>
      <c r="M724" s="706"/>
      <c r="N724" s="706"/>
      <c r="O724" s="706"/>
      <c r="P724" s="706"/>
      <c r="Q724" s="706"/>
      <c r="R724" s="706"/>
      <c r="S724" s="706"/>
      <c r="T724" s="706"/>
      <c r="U724" s="706"/>
      <c r="V724" s="706"/>
      <c r="W724" s="706"/>
      <c r="X724" s="706"/>
      <c r="Y724" s="706"/>
      <c r="Z724" s="706"/>
    </row>
    <row r="725" spans="1:26" ht="15.6" x14ac:dyDescent="0.3">
      <c r="A725" s="706"/>
      <c r="B725" s="706"/>
      <c r="C725" s="706"/>
      <c r="D725" s="706"/>
      <c r="E725" s="706"/>
      <c r="F725" s="706"/>
      <c r="G725" s="706"/>
      <c r="H725" s="707"/>
      <c r="I725" s="706"/>
      <c r="J725" s="706"/>
      <c r="K725" s="706"/>
      <c r="L725" s="706"/>
      <c r="M725" s="706"/>
      <c r="N725" s="706"/>
      <c r="O725" s="706"/>
      <c r="P725" s="706"/>
      <c r="Q725" s="706"/>
      <c r="R725" s="706"/>
      <c r="S725" s="706"/>
      <c r="T725" s="706"/>
      <c r="U725" s="706"/>
      <c r="V725" s="706"/>
      <c r="W725" s="706"/>
      <c r="X725" s="706"/>
      <c r="Y725" s="706"/>
      <c r="Z725" s="706"/>
    </row>
    <row r="726" spans="1:26" ht="15.6" x14ac:dyDescent="0.3">
      <c r="A726" s="706"/>
      <c r="B726" s="706"/>
      <c r="C726" s="706"/>
      <c r="D726" s="706"/>
      <c r="E726" s="706"/>
      <c r="F726" s="706"/>
      <c r="G726" s="706"/>
      <c r="H726" s="707"/>
      <c r="I726" s="706"/>
      <c r="J726" s="706"/>
      <c r="K726" s="706"/>
      <c r="L726" s="706"/>
      <c r="M726" s="706"/>
      <c r="N726" s="706"/>
      <c r="O726" s="706"/>
      <c r="P726" s="706"/>
      <c r="Q726" s="706"/>
      <c r="R726" s="706"/>
      <c r="S726" s="706"/>
      <c r="T726" s="706"/>
      <c r="U726" s="706"/>
      <c r="V726" s="706"/>
      <c r="W726" s="706"/>
      <c r="X726" s="706"/>
      <c r="Y726" s="706"/>
      <c r="Z726" s="706"/>
    </row>
    <row r="727" spans="1:26" ht="15.6" x14ac:dyDescent="0.3">
      <c r="A727" s="706"/>
      <c r="B727" s="706"/>
      <c r="C727" s="706"/>
      <c r="D727" s="706"/>
      <c r="E727" s="706"/>
      <c r="F727" s="706"/>
      <c r="G727" s="706"/>
      <c r="H727" s="707"/>
      <c r="I727" s="706"/>
      <c r="J727" s="706"/>
      <c r="K727" s="706"/>
      <c r="L727" s="706"/>
      <c r="M727" s="706"/>
      <c r="N727" s="706"/>
      <c r="O727" s="706"/>
      <c r="P727" s="706"/>
      <c r="Q727" s="706"/>
      <c r="R727" s="706"/>
      <c r="S727" s="706"/>
      <c r="T727" s="706"/>
      <c r="U727" s="706"/>
      <c r="V727" s="706"/>
      <c r="W727" s="706"/>
      <c r="X727" s="706"/>
      <c r="Y727" s="706"/>
      <c r="Z727" s="706"/>
    </row>
    <row r="728" spans="1:26" ht="15.6" x14ac:dyDescent="0.3">
      <c r="A728" s="706"/>
      <c r="B728" s="706"/>
      <c r="C728" s="706"/>
      <c r="D728" s="706"/>
      <c r="E728" s="706"/>
      <c r="F728" s="706"/>
      <c r="G728" s="706"/>
      <c r="H728" s="707"/>
      <c r="I728" s="706"/>
      <c r="J728" s="706"/>
      <c r="K728" s="706"/>
      <c r="L728" s="706"/>
      <c r="M728" s="706"/>
      <c r="N728" s="706"/>
      <c r="O728" s="706"/>
      <c r="P728" s="706"/>
      <c r="Q728" s="706"/>
      <c r="R728" s="706"/>
      <c r="S728" s="706"/>
      <c r="T728" s="706"/>
      <c r="U728" s="706"/>
      <c r="V728" s="706"/>
      <c r="W728" s="706"/>
      <c r="X728" s="706"/>
      <c r="Y728" s="706"/>
      <c r="Z728" s="706"/>
    </row>
    <row r="729" spans="1:26" ht="15.6" x14ac:dyDescent="0.3">
      <c r="A729" s="706"/>
      <c r="B729" s="706"/>
      <c r="C729" s="706"/>
      <c r="D729" s="706"/>
      <c r="E729" s="706"/>
      <c r="F729" s="706"/>
      <c r="G729" s="706"/>
      <c r="H729" s="707"/>
      <c r="I729" s="706"/>
      <c r="J729" s="706"/>
      <c r="K729" s="706"/>
      <c r="L729" s="706"/>
      <c r="M729" s="706"/>
      <c r="N729" s="706"/>
      <c r="O729" s="706"/>
      <c r="P729" s="706"/>
      <c r="Q729" s="706"/>
      <c r="R729" s="706"/>
      <c r="S729" s="706"/>
      <c r="T729" s="706"/>
      <c r="U729" s="706"/>
      <c r="V729" s="706"/>
      <c r="W729" s="706"/>
      <c r="X729" s="706"/>
      <c r="Y729" s="706"/>
      <c r="Z729" s="706"/>
    </row>
    <row r="730" spans="1:26" ht="15.6" x14ac:dyDescent="0.3">
      <c r="A730" s="706"/>
      <c r="B730" s="706"/>
      <c r="C730" s="706"/>
      <c r="D730" s="706"/>
      <c r="E730" s="706"/>
      <c r="F730" s="706"/>
      <c r="G730" s="706"/>
      <c r="H730" s="707"/>
      <c r="I730" s="706"/>
      <c r="J730" s="706"/>
      <c r="K730" s="706"/>
      <c r="L730" s="706"/>
      <c r="M730" s="706"/>
      <c r="N730" s="706"/>
      <c r="O730" s="706"/>
      <c r="P730" s="706"/>
      <c r="Q730" s="706"/>
      <c r="R730" s="706"/>
      <c r="S730" s="706"/>
      <c r="T730" s="706"/>
      <c r="U730" s="706"/>
      <c r="V730" s="706"/>
      <c r="W730" s="706"/>
      <c r="X730" s="706"/>
      <c r="Y730" s="706"/>
      <c r="Z730" s="706"/>
    </row>
    <row r="731" spans="1:26" ht="15.6" x14ac:dyDescent="0.3">
      <c r="A731" s="706"/>
      <c r="B731" s="706"/>
      <c r="C731" s="706"/>
      <c r="D731" s="706"/>
      <c r="E731" s="706"/>
      <c r="F731" s="706"/>
      <c r="G731" s="706"/>
      <c r="H731" s="707"/>
      <c r="I731" s="706"/>
      <c r="J731" s="706"/>
      <c r="K731" s="706"/>
      <c r="L731" s="706"/>
      <c r="M731" s="706"/>
      <c r="N731" s="706"/>
      <c r="O731" s="706"/>
      <c r="P731" s="706"/>
      <c r="Q731" s="706"/>
      <c r="R731" s="706"/>
      <c r="S731" s="706"/>
      <c r="T731" s="706"/>
      <c r="U731" s="706"/>
      <c r="V731" s="706"/>
      <c r="W731" s="706"/>
      <c r="X731" s="706"/>
      <c r="Y731" s="706"/>
      <c r="Z731" s="706"/>
    </row>
    <row r="732" spans="1:26" ht="15.6" x14ac:dyDescent="0.3">
      <c r="A732" s="706"/>
      <c r="B732" s="706"/>
      <c r="C732" s="706"/>
      <c r="D732" s="706"/>
      <c r="E732" s="706"/>
      <c r="F732" s="706"/>
      <c r="G732" s="706"/>
      <c r="H732" s="707"/>
      <c r="I732" s="706"/>
      <c r="J732" s="706"/>
      <c r="K732" s="706"/>
      <c r="L732" s="706"/>
      <c r="M732" s="706"/>
      <c r="N732" s="706"/>
      <c r="O732" s="706"/>
      <c r="P732" s="706"/>
      <c r="Q732" s="706"/>
      <c r="R732" s="706"/>
      <c r="S732" s="706"/>
      <c r="T732" s="706"/>
      <c r="U732" s="706"/>
      <c r="V732" s="706"/>
      <c r="W732" s="706"/>
      <c r="X732" s="706"/>
      <c r="Y732" s="706"/>
      <c r="Z732" s="706"/>
    </row>
    <row r="733" spans="1:26" ht="15.6" x14ac:dyDescent="0.3">
      <c r="A733" s="706"/>
      <c r="B733" s="706"/>
      <c r="C733" s="706"/>
      <c r="D733" s="706"/>
      <c r="E733" s="706"/>
      <c r="F733" s="706"/>
      <c r="G733" s="706"/>
      <c r="H733" s="707"/>
      <c r="I733" s="706"/>
      <c r="J733" s="706"/>
      <c r="K733" s="706"/>
      <c r="L733" s="706"/>
      <c r="M733" s="706"/>
      <c r="N733" s="706"/>
      <c r="O733" s="706"/>
      <c r="P733" s="706"/>
      <c r="Q733" s="706"/>
      <c r="R733" s="706"/>
      <c r="S733" s="706"/>
      <c r="T733" s="706"/>
      <c r="U733" s="706"/>
      <c r="V733" s="706"/>
      <c r="W733" s="706"/>
      <c r="X733" s="706"/>
      <c r="Y733" s="706"/>
      <c r="Z733" s="706"/>
    </row>
    <row r="734" spans="1:26" ht="15.6" x14ac:dyDescent="0.3">
      <c r="A734" s="706"/>
      <c r="B734" s="706"/>
      <c r="C734" s="706"/>
      <c r="D734" s="706"/>
      <c r="E734" s="706"/>
      <c r="F734" s="706"/>
      <c r="G734" s="706"/>
      <c r="H734" s="707"/>
      <c r="I734" s="706"/>
      <c r="J734" s="706"/>
      <c r="K734" s="706"/>
      <c r="L734" s="706"/>
      <c r="M734" s="706"/>
      <c r="N734" s="706"/>
      <c r="O734" s="706"/>
      <c r="P734" s="706"/>
      <c r="Q734" s="706"/>
      <c r="R734" s="706"/>
      <c r="S734" s="706"/>
      <c r="T734" s="706"/>
      <c r="U734" s="706"/>
      <c r="V734" s="706"/>
      <c r="W734" s="706"/>
      <c r="X734" s="706"/>
      <c r="Y734" s="706"/>
      <c r="Z734" s="706"/>
    </row>
    <row r="735" spans="1:26" ht="15.6" x14ac:dyDescent="0.3">
      <c r="A735" s="706"/>
      <c r="B735" s="706"/>
      <c r="C735" s="706"/>
      <c r="D735" s="706"/>
      <c r="E735" s="706"/>
      <c r="F735" s="706"/>
      <c r="G735" s="706"/>
      <c r="H735" s="707"/>
      <c r="I735" s="706"/>
      <c r="J735" s="706"/>
      <c r="K735" s="706"/>
      <c r="L735" s="706"/>
      <c r="M735" s="706"/>
      <c r="N735" s="706"/>
      <c r="O735" s="706"/>
      <c r="P735" s="706"/>
      <c r="Q735" s="706"/>
      <c r="R735" s="706"/>
      <c r="S735" s="706"/>
      <c r="T735" s="706"/>
      <c r="U735" s="706"/>
      <c r="V735" s="706"/>
      <c r="W735" s="706"/>
      <c r="X735" s="706"/>
      <c r="Y735" s="706"/>
      <c r="Z735" s="706"/>
    </row>
    <row r="736" spans="1:26" ht="15.6" x14ac:dyDescent="0.3">
      <c r="A736" s="706"/>
      <c r="B736" s="706"/>
      <c r="C736" s="706"/>
      <c r="D736" s="706"/>
      <c r="E736" s="706"/>
      <c r="F736" s="706"/>
      <c r="G736" s="706"/>
      <c r="H736" s="707"/>
      <c r="I736" s="706"/>
      <c r="J736" s="706"/>
      <c r="K736" s="706"/>
      <c r="L736" s="706"/>
      <c r="M736" s="706"/>
      <c r="N736" s="706"/>
      <c r="O736" s="706"/>
      <c r="P736" s="706"/>
      <c r="Q736" s="706"/>
      <c r="R736" s="706"/>
      <c r="S736" s="706"/>
      <c r="T736" s="706"/>
      <c r="U736" s="706"/>
      <c r="V736" s="706"/>
      <c r="W736" s="706"/>
      <c r="X736" s="706"/>
      <c r="Y736" s="706"/>
      <c r="Z736" s="706"/>
    </row>
    <row r="737" spans="1:26" ht="15.6" x14ac:dyDescent="0.3">
      <c r="A737" s="706"/>
      <c r="B737" s="706"/>
      <c r="C737" s="706"/>
      <c r="D737" s="706"/>
      <c r="E737" s="706"/>
      <c r="F737" s="706"/>
      <c r="G737" s="706"/>
      <c r="H737" s="707"/>
      <c r="I737" s="706"/>
      <c r="J737" s="706"/>
      <c r="K737" s="706"/>
      <c r="L737" s="706"/>
      <c r="M737" s="706"/>
      <c r="N737" s="706"/>
      <c r="O737" s="706"/>
      <c r="P737" s="706"/>
      <c r="Q737" s="706"/>
      <c r="R737" s="706"/>
      <c r="S737" s="706"/>
      <c r="T737" s="706"/>
      <c r="U737" s="706"/>
      <c r="V737" s="706"/>
      <c r="W737" s="706"/>
      <c r="X737" s="706"/>
      <c r="Y737" s="706"/>
      <c r="Z737" s="706"/>
    </row>
    <row r="738" spans="1:26" ht="15.6" x14ac:dyDescent="0.3">
      <c r="A738" s="706"/>
      <c r="B738" s="706"/>
      <c r="C738" s="706"/>
      <c r="D738" s="706"/>
      <c r="E738" s="706"/>
      <c r="F738" s="706"/>
      <c r="G738" s="706"/>
      <c r="H738" s="707"/>
      <c r="I738" s="706"/>
      <c r="J738" s="706"/>
      <c r="K738" s="706"/>
      <c r="L738" s="706"/>
      <c r="M738" s="706"/>
      <c r="N738" s="706"/>
      <c r="O738" s="706"/>
      <c r="P738" s="706"/>
      <c r="Q738" s="706"/>
      <c r="R738" s="706"/>
      <c r="S738" s="706"/>
      <c r="T738" s="706"/>
      <c r="U738" s="706"/>
      <c r="V738" s="706"/>
      <c r="W738" s="706"/>
      <c r="X738" s="706"/>
      <c r="Y738" s="706"/>
      <c r="Z738" s="706"/>
    </row>
    <row r="739" spans="1:26" ht="15.6" x14ac:dyDescent="0.3">
      <c r="A739" s="706"/>
      <c r="B739" s="706"/>
      <c r="C739" s="706"/>
      <c r="D739" s="706"/>
      <c r="E739" s="706"/>
      <c r="F739" s="706"/>
      <c r="G739" s="706"/>
      <c r="H739" s="707"/>
      <c r="I739" s="706"/>
      <c r="J739" s="706"/>
      <c r="K739" s="706"/>
      <c r="L739" s="706"/>
      <c r="M739" s="706"/>
      <c r="N739" s="706"/>
      <c r="O739" s="706"/>
      <c r="P739" s="706"/>
      <c r="Q739" s="706"/>
      <c r="R739" s="706"/>
      <c r="S739" s="706"/>
      <c r="T739" s="706"/>
      <c r="U739" s="706"/>
      <c r="V739" s="706"/>
      <c r="W739" s="706"/>
      <c r="X739" s="706"/>
      <c r="Y739" s="706"/>
      <c r="Z739" s="706"/>
    </row>
    <row r="740" spans="1:26" ht="15.6" x14ac:dyDescent="0.3">
      <c r="A740" s="706"/>
      <c r="B740" s="706"/>
      <c r="C740" s="706"/>
      <c r="D740" s="706"/>
      <c r="E740" s="706"/>
      <c r="F740" s="706"/>
      <c r="G740" s="706"/>
      <c r="H740" s="707"/>
      <c r="I740" s="706"/>
      <c r="J740" s="706"/>
      <c r="K740" s="706"/>
      <c r="L740" s="706"/>
      <c r="M740" s="706"/>
      <c r="N740" s="706"/>
      <c r="O740" s="706"/>
      <c r="P740" s="706"/>
      <c r="Q740" s="706"/>
      <c r="R740" s="706"/>
      <c r="S740" s="706"/>
      <c r="T740" s="706"/>
      <c r="U740" s="706"/>
      <c r="V740" s="706"/>
      <c r="W740" s="706"/>
      <c r="X740" s="706"/>
      <c r="Y740" s="706"/>
      <c r="Z740" s="706"/>
    </row>
    <row r="741" spans="1:26" ht="15.6" x14ac:dyDescent="0.3">
      <c r="A741" s="706"/>
      <c r="B741" s="706"/>
      <c r="C741" s="706"/>
      <c r="D741" s="706"/>
      <c r="E741" s="706"/>
      <c r="F741" s="706"/>
      <c r="G741" s="706"/>
      <c r="H741" s="707"/>
      <c r="I741" s="706"/>
      <c r="J741" s="706"/>
      <c r="K741" s="706"/>
      <c r="L741" s="706"/>
      <c r="M741" s="706"/>
      <c r="N741" s="706"/>
      <c r="O741" s="706"/>
      <c r="P741" s="706"/>
      <c r="Q741" s="706"/>
      <c r="R741" s="706"/>
      <c r="S741" s="706"/>
      <c r="T741" s="706"/>
      <c r="U741" s="706"/>
      <c r="V741" s="706"/>
      <c r="W741" s="706"/>
      <c r="X741" s="706"/>
      <c r="Y741" s="706"/>
      <c r="Z741" s="706"/>
    </row>
    <row r="742" spans="1:26" ht="15.6" x14ac:dyDescent="0.3">
      <c r="A742" s="706"/>
      <c r="B742" s="706"/>
      <c r="C742" s="706"/>
      <c r="D742" s="706"/>
      <c r="E742" s="706"/>
      <c r="F742" s="706"/>
      <c r="G742" s="706"/>
      <c r="H742" s="707"/>
      <c r="I742" s="706"/>
      <c r="J742" s="706"/>
      <c r="K742" s="706"/>
      <c r="L742" s="706"/>
      <c r="M742" s="706"/>
      <c r="N742" s="706"/>
      <c r="O742" s="706"/>
      <c r="P742" s="706"/>
      <c r="Q742" s="706"/>
      <c r="R742" s="706"/>
      <c r="S742" s="706"/>
      <c r="T742" s="706"/>
      <c r="U742" s="706"/>
      <c r="V742" s="706"/>
      <c r="W742" s="706"/>
      <c r="X742" s="706"/>
      <c r="Y742" s="706"/>
      <c r="Z742" s="706"/>
    </row>
    <row r="743" spans="1:26" ht="15.6" x14ac:dyDescent="0.3">
      <c r="A743" s="706"/>
      <c r="B743" s="706"/>
      <c r="C743" s="706"/>
      <c r="D743" s="706"/>
      <c r="E743" s="706"/>
      <c r="F743" s="706"/>
      <c r="G743" s="706"/>
      <c r="H743" s="707"/>
      <c r="I743" s="706"/>
      <c r="J743" s="706"/>
      <c r="K743" s="706"/>
      <c r="L743" s="706"/>
      <c r="M743" s="706"/>
      <c r="N743" s="706"/>
      <c r="O743" s="706"/>
      <c r="P743" s="706"/>
      <c r="Q743" s="706"/>
      <c r="R743" s="706"/>
      <c r="S743" s="706"/>
      <c r="T743" s="706"/>
      <c r="U743" s="706"/>
      <c r="V743" s="706"/>
      <c r="W743" s="706"/>
      <c r="X743" s="706"/>
      <c r="Y743" s="706"/>
      <c r="Z743" s="706"/>
    </row>
    <row r="744" spans="1:26" ht="15.6" x14ac:dyDescent="0.3">
      <c r="A744" s="706"/>
      <c r="B744" s="706"/>
      <c r="C744" s="706"/>
      <c r="D744" s="706"/>
      <c r="E744" s="706"/>
      <c r="F744" s="706"/>
      <c r="G744" s="706"/>
      <c r="H744" s="707"/>
      <c r="I744" s="706"/>
      <c r="J744" s="706"/>
      <c r="K744" s="706"/>
      <c r="L744" s="706"/>
      <c r="M744" s="706"/>
      <c r="N744" s="706"/>
      <c r="O744" s="706"/>
      <c r="P744" s="706"/>
      <c r="Q744" s="706"/>
      <c r="R744" s="706"/>
      <c r="S744" s="706"/>
      <c r="T744" s="706"/>
      <c r="U744" s="706"/>
      <c r="V744" s="706"/>
      <c r="W744" s="706"/>
      <c r="X744" s="706"/>
      <c r="Y744" s="706"/>
      <c r="Z744" s="706"/>
    </row>
    <row r="745" spans="1:26" ht="15.6" x14ac:dyDescent="0.3">
      <c r="A745" s="706"/>
      <c r="B745" s="706"/>
      <c r="C745" s="706"/>
      <c r="D745" s="706"/>
      <c r="E745" s="706"/>
      <c r="F745" s="706"/>
      <c r="G745" s="706"/>
      <c r="H745" s="707"/>
      <c r="I745" s="706"/>
      <c r="J745" s="706"/>
      <c r="K745" s="706"/>
      <c r="L745" s="706"/>
      <c r="M745" s="706"/>
      <c r="N745" s="706"/>
      <c r="O745" s="706"/>
      <c r="P745" s="706"/>
      <c r="Q745" s="706"/>
      <c r="R745" s="706"/>
      <c r="S745" s="706"/>
      <c r="T745" s="706"/>
      <c r="U745" s="706"/>
      <c r="V745" s="706"/>
      <c r="W745" s="706"/>
      <c r="X745" s="706"/>
      <c r="Y745" s="706"/>
      <c r="Z745" s="706"/>
    </row>
    <row r="746" spans="1:26" ht="15.6" x14ac:dyDescent="0.3">
      <c r="A746" s="706"/>
      <c r="B746" s="706"/>
      <c r="C746" s="706"/>
      <c r="D746" s="706"/>
      <c r="E746" s="706"/>
      <c r="F746" s="706"/>
      <c r="G746" s="706"/>
      <c r="H746" s="707"/>
      <c r="I746" s="706"/>
      <c r="J746" s="706"/>
      <c r="K746" s="706"/>
      <c r="L746" s="706"/>
      <c r="M746" s="706"/>
      <c r="N746" s="706"/>
      <c r="O746" s="706"/>
      <c r="P746" s="706"/>
      <c r="Q746" s="706"/>
      <c r="R746" s="706"/>
      <c r="S746" s="706"/>
      <c r="T746" s="706"/>
      <c r="U746" s="706"/>
      <c r="V746" s="706"/>
      <c r="W746" s="706"/>
      <c r="X746" s="706"/>
      <c r="Y746" s="706"/>
      <c r="Z746" s="706"/>
    </row>
    <row r="747" spans="1:26" ht="15.6" x14ac:dyDescent="0.3">
      <c r="A747" s="706"/>
      <c r="B747" s="706"/>
      <c r="C747" s="706"/>
      <c r="D747" s="706"/>
      <c r="E747" s="706"/>
      <c r="F747" s="706"/>
      <c r="G747" s="706"/>
      <c r="H747" s="707"/>
      <c r="I747" s="706"/>
      <c r="J747" s="706"/>
      <c r="K747" s="706"/>
      <c r="L747" s="706"/>
      <c r="M747" s="706"/>
      <c r="N747" s="706"/>
      <c r="O747" s="706"/>
      <c r="P747" s="706"/>
      <c r="Q747" s="706"/>
      <c r="R747" s="706"/>
      <c r="S747" s="706"/>
      <c r="T747" s="706"/>
      <c r="U747" s="706"/>
      <c r="V747" s="706"/>
      <c r="W747" s="706"/>
      <c r="X747" s="706"/>
      <c r="Y747" s="706"/>
      <c r="Z747" s="706"/>
    </row>
    <row r="748" spans="1:26" ht="15.6" x14ac:dyDescent="0.3">
      <c r="A748" s="706"/>
      <c r="B748" s="706"/>
      <c r="C748" s="706"/>
      <c r="D748" s="706"/>
      <c r="E748" s="706"/>
      <c r="F748" s="706"/>
      <c r="G748" s="706"/>
      <c r="H748" s="707"/>
      <c r="I748" s="706"/>
      <c r="J748" s="706"/>
      <c r="K748" s="706"/>
      <c r="L748" s="706"/>
      <c r="M748" s="706"/>
      <c r="N748" s="706"/>
      <c r="O748" s="706"/>
      <c r="P748" s="706"/>
      <c r="Q748" s="706"/>
      <c r="R748" s="706"/>
      <c r="S748" s="706"/>
      <c r="T748" s="706"/>
      <c r="U748" s="706"/>
      <c r="V748" s="706"/>
      <c r="W748" s="706"/>
      <c r="X748" s="706"/>
      <c r="Y748" s="706"/>
      <c r="Z748" s="706"/>
    </row>
    <row r="749" spans="1:26" ht="15.6" x14ac:dyDescent="0.3">
      <c r="A749" s="706"/>
      <c r="B749" s="706"/>
      <c r="C749" s="706"/>
      <c r="D749" s="706"/>
      <c r="E749" s="706"/>
      <c r="F749" s="706"/>
      <c r="G749" s="706"/>
      <c r="H749" s="707"/>
      <c r="I749" s="706"/>
      <c r="J749" s="706"/>
      <c r="K749" s="706"/>
      <c r="L749" s="706"/>
      <c r="M749" s="706"/>
      <c r="N749" s="706"/>
      <c r="O749" s="706"/>
      <c r="P749" s="706"/>
      <c r="Q749" s="706"/>
      <c r="R749" s="706"/>
      <c r="S749" s="706"/>
      <c r="T749" s="706"/>
      <c r="U749" s="706"/>
      <c r="V749" s="706"/>
      <c r="W749" s="706"/>
      <c r="X749" s="706"/>
      <c r="Y749" s="706"/>
      <c r="Z749" s="706"/>
    </row>
    <row r="750" spans="1:26" ht="15.6" x14ac:dyDescent="0.3">
      <c r="A750" s="706"/>
      <c r="B750" s="706"/>
      <c r="C750" s="706"/>
      <c r="D750" s="706"/>
      <c r="E750" s="706"/>
      <c r="F750" s="706"/>
      <c r="G750" s="706"/>
      <c r="H750" s="707"/>
      <c r="I750" s="706"/>
      <c r="J750" s="706"/>
      <c r="K750" s="706"/>
      <c r="L750" s="706"/>
      <c r="M750" s="706"/>
      <c r="N750" s="706"/>
      <c r="O750" s="706"/>
      <c r="P750" s="706"/>
      <c r="Q750" s="706"/>
      <c r="R750" s="706"/>
      <c r="S750" s="706"/>
      <c r="T750" s="706"/>
      <c r="U750" s="706"/>
      <c r="V750" s="706"/>
      <c r="W750" s="706"/>
      <c r="X750" s="706"/>
      <c r="Y750" s="706"/>
      <c r="Z750" s="706"/>
    </row>
    <row r="751" spans="1:26" ht="15.6" x14ac:dyDescent="0.3">
      <c r="A751" s="706"/>
      <c r="B751" s="706"/>
      <c r="C751" s="706"/>
      <c r="D751" s="706"/>
      <c r="E751" s="706"/>
      <c r="F751" s="706"/>
      <c r="G751" s="706"/>
      <c r="H751" s="707"/>
      <c r="I751" s="706"/>
      <c r="J751" s="706"/>
      <c r="K751" s="706"/>
      <c r="L751" s="706"/>
      <c r="M751" s="706"/>
      <c r="N751" s="706"/>
      <c r="O751" s="706"/>
      <c r="P751" s="706"/>
      <c r="Q751" s="706"/>
      <c r="R751" s="706"/>
      <c r="S751" s="706"/>
      <c r="T751" s="706"/>
      <c r="U751" s="706"/>
      <c r="V751" s="706"/>
      <c r="W751" s="706"/>
      <c r="X751" s="706"/>
      <c r="Y751" s="706"/>
      <c r="Z751" s="706"/>
    </row>
    <row r="752" spans="1:26" ht="15.6" x14ac:dyDescent="0.3">
      <c r="A752" s="706"/>
      <c r="B752" s="706"/>
      <c r="C752" s="706"/>
      <c r="D752" s="706"/>
      <c r="E752" s="706"/>
      <c r="F752" s="706"/>
      <c r="G752" s="706"/>
      <c r="H752" s="707"/>
      <c r="I752" s="706"/>
      <c r="J752" s="706"/>
      <c r="K752" s="706"/>
      <c r="L752" s="706"/>
      <c r="M752" s="706"/>
      <c r="N752" s="706"/>
      <c r="O752" s="706"/>
      <c r="P752" s="706"/>
      <c r="Q752" s="706"/>
      <c r="R752" s="706"/>
      <c r="S752" s="706"/>
      <c r="T752" s="706"/>
      <c r="U752" s="706"/>
      <c r="V752" s="706"/>
      <c r="W752" s="706"/>
      <c r="X752" s="706"/>
      <c r="Y752" s="706"/>
      <c r="Z752" s="706"/>
    </row>
    <row r="753" spans="1:26" ht="15.6" x14ac:dyDescent="0.3">
      <c r="A753" s="706"/>
      <c r="B753" s="706"/>
      <c r="C753" s="706"/>
      <c r="D753" s="706"/>
      <c r="E753" s="706"/>
      <c r="F753" s="706"/>
      <c r="G753" s="706"/>
      <c r="H753" s="707"/>
      <c r="I753" s="706"/>
      <c r="J753" s="706"/>
      <c r="K753" s="706"/>
      <c r="L753" s="706"/>
      <c r="M753" s="706"/>
      <c r="N753" s="706"/>
      <c r="O753" s="706"/>
      <c r="P753" s="706"/>
      <c r="Q753" s="706"/>
      <c r="R753" s="706"/>
      <c r="S753" s="706"/>
      <c r="T753" s="706"/>
      <c r="U753" s="706"/>
      <c r="V753" s="706"/>
      <c r="W753" s="706"/>
      <c r="X753" s="706"/>
      <c r="Y753" s="706"/>
      <c r="Z753" s="706"/>
    </row>
    <row r="754" spans="1:26" ht="15.6" x14ac:dyDescent="0.3">
      <c r="A754" s="706"/>
      <c r="B754" s="706"/>
      <c r="C754" s="706"/>
      <c r="D754" s="706"/>
      <c r="E754" s="706"/>
      <c r="F754" s="706"/>
      <c r="G754" s="706"/>
      <c r="H754" s="707"/>
      <c r="I754" s="706"/>
      <c r="J754" s="706"/>
      <c r="K754" s="706"/>
      <c r="L754" s="706"/>
      <c r="M754" s="706"/>
      <c r="N754" s="706"/>
      <c r="O754" s="706"/>
      <c r="P754" s="706"/>
      <c r="Q754" s="706"/>
      <c r="R754" s="706"/>
      <c r="S754" s="706"/>
      <c r="T754" s="706"/>
      <c r="U754" s="706"/>
      <c r="V754" s="706"/>
      <c r="W754" s="706"/>
      <c r="X754" s="706"/>
      <c r="Y754" s="706"/>
      <c r="Z754" s="706"/>
    </row>
    <row r="755" spans="1:26" ht="15.6" x14ac:dyDescent="0.3">
      <c r="A755" s="706"/>
      <c r="B755" s="706"/>
      <c r="C755" s="706"/>
      <c r="D755" s="706"/>
      <c r="E755" s="706"/>
      <c r="F755" s="706"/>
      <c r="G755" s="706"/>
      <c r="H755" s="707"/>
      <c r="I755" s="706"/>
      <c r="J755" s="706"/>
      <c r="K755" s="706"/>
      <c r="L755" s="706"/>
      <c r="M755" s="706"/>
      <c r="N755" s="706"/>
      <c r="O755" s="706"/>
      <c r="P755" s="706"/>
      <c r="Q755" s="706"/>
      <c r="R755" s="706"/>
      <c r="S755" s="706"/>
      <c r="T755" s="706"/>
      <c r="U755" s="706"/>
      <c r="V755" s="706"/>
      <c r="W755" s="706"/>
      <c r="X755" s="706"/>
      <c r="Y755" s="706"/>
      <c r="Z755" s="706"/>
    </row>
    <row r="756" spans="1:26" ht="15.6" x14ac:dyDescent="0.3">
      <c r="A756" s="706"/>
      <c r="B756" s="706"/>
      <c r="C756" s="706"/>
      <c r="D756" s="706"/>
      <c r="E756" s="706"/>
      <c r="F756" s="706"/>
      <c r="G756" s="706"/>
      <c r="H756" s="707"/>
      <c r="I756" s="706"/>
      <c r="J756" s="706"/>
      <c r="K756" s="706"/>
      <c r="L756" s="706"/>
      <c r="M756" s="706"/>
      <c r="N756" s="706"/>
      <c r="O756" s="706"/>
      <c r="P756" s="706"/>
      <c r="Q756" s="706"/>
      <c r="R756" s="706"/>
      <c r="S756" s="706"/>
      <c r="T756" s="706"/>
      <c r="U756" s="706"/>
      <c r="V756" s="706"/>
      <c r="W756" s="706"/>
      <c r="X756" s="706"/>
      <c r="Y756" s="706"/>
      <c r="Z756" s="706"/>
    </row>
  </sheetData>
  <mergeCells count="44">
    <mergeCell ref="AA4:AA7"/>
    <mergeCell ref="AB4:AB7"/>
    <mergeCell ref="AI4:AI6"/>
    <mergeCell ref="AJ4:AJ6"/>
    <mergeCell ref="AK4:AK6"/>
    <mergeCell ref="AL4:AL6"/>
    <mergeCell ref="U4:U7"/>
    <mergeCell ref="V4:V7"/>
    <mergeCell ref="W4:W7"/>
    <mergeCell ref="X4:X7"/>
    <mergeCell ref="Y4:Y7"/>
    <mergeCell ref="Z4:Z7"/>
    <mergeCell ref="O4:O7"/>
    <mergeCell ref="P4:P7"/>
    <mergeCell ref="Q4:Q7"/>
    <mergeCell ref="R4:R7"/>
    <mergeCell ref="S4:S7"/>
    <mergeCell ref="T4:T7"/>
    <mergeCell ref="V2:AB2"/>
    <mergeCell ref="AC2:AL2"/>
    <mergeCell ref="A4:A7"/>
    <mergeCell ref="B4:B7"/>
    <mergeCell ref="C4:C7"/>
    <mergeCell ref="E4:E7"/>
    <mergeCell ref="F4:F7"/>
    <mergeCell ref="G4:G7"/>
    <mergeCell ref="H4:H6"/>
    <mergeCell ref="M4:M7"/>
    <mergeCell ref="J2:J3"/>
    <mergeCell ref="K2:K3"/>
    <mergeCell ref="L2:L3"/>
    <mergeCell ref="M2:M3"/>
    <mergeCell ref="N2:P2"/>
    <mergeCell ref="Q2:U2"/>
    <mergeCell ref="A1:M1"/>
    <mergeCell ref="A2:A3"/>
    <mergeCell ref="B2:B3"/>
    <mergeCell ref="C2:C3"/>
    <mergeCell ref="D2:D3"/>
    <mergeCell ref="E2:E3"/>
    <mergeCell ref="F2:F3"/>
    <mergeCell ref="G2:G3"/>
    <mergeCell ref="H2:H3"/>
    <mergeCell ref="I2:I3"/>
  </mergeCells>
  <printOptions horizontalCentered="1"/>
  <pageMargins left="0.35433070866141736" right="0.35433070866141736" top="0.70866141732283472" bottom="0.74803149606299213"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3"/>
  <sheetViews>
    <sheetView zoomScale="68" zoomScaleNormal="68" workbookViewId="0">
      <selection activeCell="C18" sqref="C18"/>
    </sheetView>
  </sheetViews>
  <sheetFormatPr baseColWidth="10" defaultRowHeight="14.4" x14ac:dyDescent="0.3"/>
  <cols>
    <col min="3" max="3" width="108.6640625" customWidth="1"/>
    <col min="4" max="4" width="11.44140625" hidden="1" customWidth="1"/>
  </cols>
  <sheetData>
    <row r="1" spans="1:4" x14ac:dyDescent="0.3">
      <c r="A1" s="261" t="s">
        <v>450</v>
      </c>
      <c r="B1" s="261"/>
      <c r="C1" s="261"/>
      <c r="D1" s="261"/>
    </row>
    <row r="2" spans="1:4" x14ac:dyDescent="0.3">
      <c r="A2" s="261"/>
      <c r="B2" s="261"/>
      <c r="C2" s="261"/>
      <c r="D2" s="261"/>
    </row>
    <row r="3" spans="1:4" ht="116.25" customHeight="1" x14ac:dyDescent="0.3">
      <c r="A3" s="261"/>
      <c r="B3" s="261"/>
      <c r="C3" s="261"/>
      <c r="D3" s="261"/>
    </row>
  </sheetData>
  <mergeCells count="1">
    <mergeCell ref="A1: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9"/>
  <sheetViews>
    <sheetView zoomScale="47" zoomScaleNormal="47" workbookViewId="0">
      <selection sqref="A1:A3"/>
    </sheetView>
  </sheetViews>
  <sheetFormatPr baseColWidth="10" defaultColWidth="11.44140625" defaultRowHeight="15" x14ac:dyDescent="0.25"/>
  <cols>
    <col min="1" max="1" width="35.5546875" style="2" customWidth="1"/>
    <col min="2" max="2" width="22.21875" style="2" customWidth="1"/>
    <col min="3" max="3" width="26.88671875" style="2" customWidth="1"/>
    <col min="4" max="4" width="33.109375" style="67" customWidth="1"/>
    <col min="5" max="5" width="15.33203125" style="2" customWidth="1"/>
    <col min="6" max="6" width="10.44140625" style="2" customWidth="1"/>
    <col min="7" max="7" width="13.44140625" style="2" customWidth="1"/>
    <col min="8" max="8" width="23.109375" style="2" customWidth="1"/>
    <col min="9" max="9" width="43.6640625" style="2" customWidth="1"/>
    <col min="10" max="10" width="37.6640625" style="2" customWidth="1"/>
    <col min="11" max="11" width="39.6640625" style="2" customWidth="1"/>
    <col min="12" max="12" width="36.33203125" style="2" customWidth="1"/>
    <col min="13" max="13" width="47.33203125" style="2" customWidth="1"/>
    <col min="14" max="14" width="98.44140625" style="2" customWidth="1"/>
    <col min="15" max="15" width="31.109375" style="2" customWidth="1"/>
    <col min="16" max="16" width="49.33203125" style="2" customWidth="1"/>
    <col min="17" max="17" width="40" style="2" customWidth="1"/>
    <col min="18" max="18" width="78.6640625" style="2" customWidth="1"/>
    <col min="19" max="19" width="46.44140625" style="2" customWidth="1"/>
    <col min="20" max="20" width="51.33203125" style="2" customWidth="1"/>
    <col min="21" max="21" width="49.6640625" style="2" customWidth="1"/>
    <col min="22" max="22" width="24.5546875" style="2" customWidth="1"/>
    <col min="23" max="25" width="11.44140625" style="2"/>
    <col min="26" max="26" width="19.5546875" style="2" customWidth="1"/>
    <col min="27" max="27" width="27.33203125" style="2" customWidth="1"/>
    <col min="28" max="28" width="33.21875" style="2" customWidth="1"/>
    <col min="29" max="29" width="15.88671875" style="2" customWidth="1"/>
    <col min="30" max="30" width="20.77734375" style="2" customWidth="1"/>
    <col min="31" max="31" width="24.109375" style="2" customWidth="1"/>
    <col min="32" max="32" width="20.33203125" style="2" customWidth="1"/>
    <col min="33" max="33" width="24.88671875" style="2" customWidth="1"/>
    <col min="34" max="34" width="25.33203125" style="2" customWidth="1"/>
    <col min="35" max="35" width="30.5546875" style="2" customWidth="1"/>
    <col min="36" max="36" width="31.44140625" style="2" customWidth="1"/>
    <col min="37" max="37" width="42.33203125" style="2" customWidth="1"/>
    <col min="38" max="38" width="61.77734375" style="2" customWidth="1"/>
    <col min="39" max="16384" width="11.44140625" style="2"/>
  </cols>
  <sheetData>
    <row r="1" spans="1:38" ht="38.25" customHeight="1" x14ac:dyDescent="0.25">
      <c r="A1" s="288" t="s">
        <v>25</v>
      </c>
      <c r="B1" s="284" t="s">
        <v>26</v>
      </c>
      <c r="C1" s="284" t="s">
        <v>27</v>
      </c>
      <c r="D1" s="290" t="s">
        <v>28</v>
      </c>
      <c r="E1" s="287" t="s">
        <v>29</v>
      </c>
      <c r="F1" s="287" t="s">
        <v>30</v>
      </c>
      <c r="G1" s="287" t="s">
        <v>31</v>
      </c>
      <c r="H1" s="287" t="s">
        <v>32</v>
      </c>
      <c r="I1" s="287" t="s">
        <v>33</v>
      </c>
      <c r="J1" s="284" t="s">
        <v>34</v>
      </c>
      <c r="K1" s="284" t="s">
        <v>35</v>
      </c>
      <c r="L1" s="284" t="s">
        <v>36</v>
      </c>
      <c r="M1" s="284" t="s">
        <v>37</v>
      </c>
      <c r="N1" s="285" t="s">
        <v>38</v>
      </c>
      <c r="O1" s="285"/>
      <c r="P1" s="285"/>
      <c r="Q1" s="285" t="s">
        <v>39</v>
      </c>
      <c r="R1" s="285"/>
      <c r="S1" s="285"/>
      <c r="T1" s="285"/>
      <c r="U1" s="285"/>
      <c r="V1" s="285" t="s">
        <v>40</v>
      </c>
      <c r="W1" s="285"/>
      <c r="X1" s="285"/>
      <c r="Y1" s="285"/>
      <c r="Z1" s="285"/>
      <c r="AA1" s="285"/>
      <c r="AB1" s="285"/>
      <c r="AC1" s="285" t="s">
        <v>41</v>
      </c>
      <c r="AD1" s="285"/>
      <c r="AE1" s="285"/>
      <c r="AF1" s="285"/>
      <c r="AG1" s="285"/>
      <c r="AH1" s="285"/>
      <c r="AI1" s="285"/>
      <c r="AJ1" s="285"/>
      <c r="AK1" s="285"/>
      <c r="AL1" s="285"/>
    </row>
    <row r="2" spans="1:38" ht="15.6" x14ac:dyDescent="0.25">
      <c r="A2" s="288"/>
      <c r="B2" s="284"/>
      <c r="C2" s="284"/>
      <c r="D2" s="290"/>
      <c r="E2" s="287"/>
      <c r="F2" s="287"/>
      <c r="G2" s="287"/>
      <c r="H2" s="287"/>
      <c r="I2" s="287"/>
      <c r="J2" s="284"/>
      <c r="K2" s="284"/>
      <c r="L2" s="284"/>
      <c r="M2" s="284"/>
      <c r="N2" s="285"/>
      <c r="O2" s="285"/>
      <c r="P2" s="285"/>
      <c r="Q2" s="285"/>
      <c r="R2" s="285"/>
      <c r="S2" s="285"/>
      <c r="T2" s="285"/>
      <c r="U2" s="285"/>
      <c r="V2" s="285" t="s">
        <v>43</v>
      </c>
      <c r="W2" s="285"/>
      <c r="X2" s="285"/>
      <c r="Y2" s="285"/>
      <c r="Z2" s="285"/>
      <c r="AA2" s="285" t="s">
        <v>44</v>
      </c>
      <c r="AB2" s="285" t="s">
        <v>45</v>
      </c>
      <c r="AC2" s="285"/>
      <c r="AD2" s="285"/>
      <c r="AE2" s="285"/>
      <c r="AF2" s="285"/>
      <c r="AG2" s="285"/>
      <c r="AH2" s="285"/>
      <c r="AI2" s="285"/>
      <c r="AJ2" s="285"/>
      <c r="AK2" s="285"/>
      <c r="AL2" s="285"/>
    </row>
    <row r="3" spans="1:38" ht="258.75" customHeight="1" thickBot="1" x14ac:dyDescent="0.3">
      <c r="A3" s="289"/>
      <c r="B3" s="284"/>
      <c r="C3" s="284"/>
      <c r="D3" s="290"/>
      <c r="E3" s="287"/>
      <c r="F3" s="287"/>
      <c r="G3" s="287"/>
      <c r="H3" s="287"/>
      <c r="I3" s="287"/>
      <c r="J3" s="284"/>
      <c r="K3" s="284"/>
      <c r="L3" s="284"/>
      <c r="M3" s="284"/>
      <c r="N3" s="29" t="s">
        <v>46</v>
      </c>
      <c r="O3" s="29" t="s">
        <v>47</v>
      </c>
      <c r="P3" s="29" t="s">
        <v>48</v>
      </c>
      <c r="Q3" s="29" t="s">
        <v>49</v>
      </c>
      <c r="R3" s="30" t="s">
        <v>50</v>
      </c>
      <c r="S3" s="29" t="s">
        <v>51</v>
      </c>
      <c r="T3" s="29" t="s">
        <v>52</v>
      </c>
      <c r="U3" s="29" t="s">
        <v>53</v>
      </c>
      <c r="V3" s="29" t="s">
        <v>54</v>
      </c>
      <c r="W3" s="29" t="s">
        <v>55</v>
      </c>
      <c r="X3" s="29" t="s">
        <v>56</v>
      </c>
      <c r="Y3" s="29" t="s">
        <v>57</v>
      </c>
      <c r="Z3" s="29" t="s">
        <v>58</v>
      </c>
      <c r="AA3" s="286"/>
      <c r="AB3" s="286"/>
      <c r="AC3" s="29" t="s">
        <v>59</v>
      </c>
      <c r="AD3" s="29" t="s">
        <v>60</v>
      </c>
      <c r="AE3" s="29" t="s">
        <v>61</v>
      </c>
      <c r="AF3" s="29" t="s">
        <v>62</v>
      </c>
      <c r="AG3" s="29" t="s">
        <v>63</v>
      </c>
      <c r="AH3" s="29" t="s">
        <v>64</v>
      </c>
      <c r="AI3" s="29" t="s">
        <v>167</v>
      </c>
      <c r="AJ3" s="29" t="s">
        <v>66</v>
      </c>
      <c r="AK3" s="29" t="s">
        <v>67</v>
      </c>
      <c r="AL3" s="29" t="s">
        <v>68</v>
      </c>
    </row>
    <row r="4" spans="1:38" s="50" customFormat="1" ht="132" customHeight="1" x14ac:dyDescent="0.25">
      <c r="A4" s="281" t="s">
        <v>168</v>
      </c>
      <c r="B4" s="267" t="s">
        <v>169</v>
      </c>
      <c r="C4" s="270" t="s">
        <v>71</v>
      </c>
      <c r="D4" s="21" t="s">
        <v>170</v>
      </c>
      <c r="E4" s="270" t="s">
        <v>171</v>
      </c>
      <c r="F4" s="273" t="s">
        <v>172</v>
      </c>
      <c r="G4" s="267" t="s">
        <v>173</v>
      </c>
      <c r="H4" s="276" t="s">
        <v>142</v>
      </c>
      <c r="I4" s="11" t="s">
        <v>174</v>
      </c>
      <c r="J4" s="44" t="s">
        <v>175</v>
      </c>
      <c r="K4" s="45" t="s">
        <v>176</v>
      </c>
      <c r="L4" s="46">
        <v>45046</v>
      </c>
      <c r="M4" s="267" t="s">
        <v>177</v>
      </c>
      <c r="N4" s="47" t="s">
        <v>178</v>
      </c>
      <c r="O4" s="48">
        <v>0</v>
      </c>
      <c r="P4" s="49" t="s">
        <v>179</v>
      </c>
      <c r="Q4" s="278" t="s">
        <v>180</v>
      </c>
      <c r="R4" s="49" t="s">
        <v>181</v>
      </c>
      <c r="S4" s="263" t="s">
        <v>87</v>
      </c>
      <c r="T4" s="263" t="s">
        <v>182</v>
      </c>
      <c r="U4" s="266" t="s">
        <v>183</v>
      </c>
      <c r="V4" s="266" t="s">
        <v>184</v>
      </c>
      <c r="W4" s="262" t="s">
        <v>91</v>
      </c>
      <c r="X4" s="262" t="s">
        <v>91</v>
      </c>
      <c r="Y4" s="262" t="s">
        <v>91</v>
      </c>
      <c r="Z4" s="262" t="s">
        <v>91</v>
      </c>
      <c r="AA4" s="262" t="s">
        <v>185</v>
      </c>
      <c r="AB4" s="262" t="s">
        <v>186</v>
      </c>
      <c r="AC4" s="262" t="s">
        <v>91</v>
      </c>
      <c r="AD4" s="262" t="s">
        <v>91</v>
      </c>
      <c r="AE4" s="262" t="s">
        <v>91</v>
      </c>
      <c r="AF4" s="262" t="s">
        <v>91</v>
      </c>
      <c r="AG4" s="262" t="s">
        <v>91</v>
      </c>
      <c r="AH4" s="262" t="s">
        <v>91</v>
      </c>
      <c r="AI4" s="262" t="s">
        <v>187</v>
      </c>
      <c r="AJ4" s="263" t="s">
        <v>188</v>
      </c>
      <c r="AK4" s="49" t="s">
        <v>159</v>
      </c>
      <c r="AL4" s="263" t="s">
        <v>189</v>
      </c>
    </row>
    <row r="5" spans="1:38" s="50" customFormat="1" ht="228.6" customHeight="1" x14ac:dyDescent="0.25">
      <c r="A5" s="282"/>
      <c r="B5" s="268"/>
      <c r="C5" s="271"/>
      <c r="D5" s="21" t="s">
        <v>190</v>
      </c>
      <c r="E5" s="271"/>
      <c r="F5" s="274"/>
      <c r="G5" s="268"/>
      <c r="H5" s="277"/>
      <c r="I5" s="11" t="s">
        <v>191</v>
      </c>
      <c r="J5" s="51" t="s">
        <v>192</v>
      </c>
      <c r="K5" s="51" t="s">
        <v>176</v>
      </c>
      <c r="L5" s="52">
        <v>45046</v>
      </c>
      <c r="M5" s="268"/>
      <c r="N5" s="53" t="s">
        <v>193</v>
      </c>
      <c r="O5" s="48">
        <v>1</v>
      </c>
      <c r="P5" s="49" t="s">
        <v>194</v>
      </c>
      <c r="Q5" s="279"/>
      <c r="R5" s="49" t="s">
        <v>195</v>
      </c>
      <c r="S5" s="265"/>
      <c r="T5" s="265"/>
      <c r="U5" s="266"/>
      <c r="V5" s="266"/>
      <c r="W5" s="262"/>
      <c r="X5" s="262"/>
      <c r="Y5" s="262"/>
      <c r="Z5" s="262"/>
      <c r="AA5" s="262"/>
      <c r="AB5" s="262"/>
      <c r="AC5" s="262"/>
      <c r="AD5" s="262"/>
      <c r="AE5" s="262"/>
      <c r="AF5" s="262"/>
      <c r="AG5" s="262"/>
      <c r="AH5" s="262"/>
      <c r="AI5" s="262"/>
      <c r="AJ5" s="264"/>
      <c r="AK5" s="49" t="s">
        <v>159</v>
      </c>
      <c r="AL5" s="265"/>
    </row>
    <row r="6" spans="1:38" s="50" customFormat="1" ht="123" customHeight="1" x14ac:dyDescent="0.25">
      <c r="A6" s="282"/>
      <c r="B6" s="269"/>
      <c r="C6" s="272"/>
      <c r="D6" s="54"/>
      <c r="E6" s="272"/>
      <c r="F6" s="275"/>
      <c r="G6" s="269"/>
      <c r="H6" s="37" t="s">
        <v>196</v>
      </c>
      <c r="I6" s="55" t="s">
        <v>197</v>
      </c>
      <c r="J6" s="56" t="s">
        <v>198</v>
      </c>
      <c r="K6" s="51" t="s">
        <v>176</v>
      </c>
      <c r="L6" s="52">
        <v>45046</v>
      </c>
      <c r="M6" s="269"/>
      <c r="N6" s="53" t="s">
        <v>108</v>
      </c>
      <c r="O6" s="48">
        <v>0</v>
      </c>
      <c r="P6" s="49" t="s">
        <v>108</v>
      </c>
      <c r="Q6" s="279"/>
      <c r="R6" s="49" t="s">
        <v>199</v>
      </c>
      <c r="S6" s="265"/>
      <c r="T6" s="265"/>
      <c r="U6" s="266"/>
      <c r="V6" s="266"/>
      <c r="W6" s="262"/>
      <c r="X6" s="262"/>
      <c r="Y6" s="262"/>
      <c r="Z6" s="262"/>
      <c r="AA6" s="262"/>
      <c r="AB6" s="262"/>
      <c r="AC6" s="262"/>
      <c r="AD6" s="262"/>
      <c r="AE6" s="262"/>
      <c r="AF6" s="262"/>
      <c r="AG6" s="262"/>
      <c r="AH6" s="262"/>
      <c r="AI6" s="262"/>
      <c r="AJ6" s="57"/>
      <c r="AK6" s="49" t="s">
        <v>159</v>
      </c>
      <c r="AL6" s="264"/>
    </row>
    <row r="7" spans="1:38" s="50" customFormat="1" ht="244.8" customHeight="1" thickBot="1" x14ac:dyDescent="0.3">
      <c r="A7" s="282"/>
      <c r="B7" s="267" t="s">
        <v>200</v>
      </c>
      <c r="C7" s="270" t="s">
        <v>71</v>
      </c>
      <c r="D7" s="21" t="s">
        <v>201</v>
      </c>
      <c r="E7" s="270" t="s">
        <v>171</v>
      </c>
      <c r="F7" s="273" t="s">
        <v>202</v>
      </c>
      <c r="G7" s="267" t="s">
        <v>203</v>
      </c>
      <c r="H7" s="276" t="s">
        <v>142</v>
      </c>
      <c r="I7" s="58" t="s">
        <v>204</v>
      </c>
      <c r="J7" s="56" t="s">
        <v>198</v>
      </c>
      <c r="K7" s="59" t="s">
        <v>176</v>
      </c>
      <c r="L7" s="52">
        <v>45046</v>
      </c>
      <c r="M7" s="267" t="s">
        <v>205</v>
      </c>
      <c r="N7" s="47" t="s">
        <v>206</v>
      </c>
      <c r="O7" s="48">
        <v>0</v>
      </c>
      <c r="P7" s="60" t="s">
        <v>207</v>
      </c>
      <c r="Q7" s="279"/>
      <c r="R7" s="49" t="s">
        <v>208</v>
      </c>
      <c r="S7" s="265"/>
      <c r="T7" s="265"/>
      <c r="U7" s="266" t="s">
        <v>183</v>
      </c>
      <c r="V7" s="266" t="s">
        <v>209</v>
      </c>
      <c r="W7" s="262" t="s">
        <v>91</v>
      </c>
      <c r="X7" s="262" t="s">
        <v>91</v>
      </c>
      <c r="Y7" s="262" t="s">
        <v>91</v>
      </c>
      <c r="Z7" s="262" t="s">
        <v>91</v>
      </c>
      <c r="AA7" s="262" t="s">
        <v>185</v>
      </c>
      <c r="AB7" s="266" t="s">
        <v>210</v>
      </c>
      <c r="AC7" s="262" t="s">
        <v>91</v>
      </c>
      <c r="AD7" s="262" t="s">
        <v>91</v>
      </c>
      <c r="AE7" s="262" t="s">
        <v>211</v>
      </c>
      <c r="AF7" s="262" t="s">
        <v>211</v>
      </c>
      <c r="AG7" s="262" t="s">
        <v>211</v>
      </c>
      <c r="AH7" s="262" t="s">
        <v>91</v>
      </c>
      <c r="AI7" s="262" t="s">
        <v>187</v>
      </c>
      <c r="AJ7" s="263" t="s">
        <v>212</v>
      </c>
      <c r="AK7" s="49" t="s">
        <v>213</v>
      </c>
      <c r="AL7" s="263" t="s">
        <v>214</v>
      </c>
    </row>
    <row r="8" spans="1:38" s="50" customFormat="1" ht="192" customHeight="1" x14ac:dyDescent="0.25">
      <c r="A8" s="282"/>
      <c r="B8" s="268"/>
      <c r="C8" s="271"/>
      <c r="D8" s="21" t="s">
        <v>215</v>
      </c>
      <c r="E8" s="271"/>
      <c r="F8" s="274"/>
      <c r="G8" s="268"/>
      <c r="H8" s="277"/>
      <c r="I8" s="11" t="s">
        <v>216</v>
      </c>
      <c r="J8" s="61" t="s">
        <v>217</v>
      </c>
      <c r="K8" s="44" t="s">
        <v>176</v>
      </c>
      <c r="L8" s="52">
        <v>45046</v>
      </c>
      <c r="M8" s="268"/>
      <c r="N8" s="53" t="s">
        <v>193</v>
      </c>
      <c r="O8" s="48">
        <v>1</v>
      </c>
      <c r="P8" s="49" t="s">
        <v>218</v>
      </c>
      <c r="Q8" s="279"/>
      <c r="R8" s="49" t="s">
        <v>219</v>
      </c>
      <c r="S8" s="265"/>
      <c r="T8" s="265"/>
      <c r="U8" s="266"/>
      <c r="V8" s="266"/>
      <c r="W8" s="262"/>
      <c r="X8" s="262"/>
      <c r="Y8" s="262"/>
      <c r="Z8" s="262"/>
      <c r="AA8" s="262"/>
      <c r="AB8" s="266"/>
      <c r="AC8" s="262"/>
      <c r="AD8" s="262"/>
      <c r="AE8" s="262"/>
      <c r="AF8" s="262"/>
      <c r="AG8" s="262"/>
      <c r="AH8" s="262"/>
      <c r="AI8" s="262"/>
      <c r="AJ8" s="264"/>
      <c r="AK8" s="49" t="s">
        <v>220</v>
      </c>
      <c r="AL8" s="265"/>
    </row>
    <row r="9" spans="1:38" s="50" customFormat="1" ht="193.2" customHeight="1" x14ac:dyDescent="0.25">
      <c r="A9" s="283"/>
      <c r="B9" s="269"/>
      <c r="C9" s="272"/>
      <c r="D9" s="54"/>
      <c r="E9" s="272"/>
      <c r="F9" s="275"/>
      <c r="G9" s="269"/>
      <c r="H9" s="37" t="s">
        <v>196</v>
      </c>
      <c r="I9" s="55" t="s">
        <v>221</v>
      </c>
      <c r="J9" s="62" t="s">
        <v>222</v>
      </c>
      <c r="K9" s="63" t="s">
        <v>176</v>
      </c>
      <c r="L9" s="64">
        <v>45046</v>
      </c>
      <c r="M9" s="269"/>
      <c r="N9" s="53" t="s">
        <v>223</v>
      </c>
      <c r="O9" s="65">
        <v>0</v>
      </c>
      <c r="P9" s="66"/>
      <c r="Q9" s="280"/>
      <c r="R9" s="49" t="s">
        <v>208</v>
      </c>
      <c r="S9" s="264"/>
      <c r="T9" s="264"/>
      <c r="U9" s="266"/>
      <c r="V9" s="266"/>
      <c r="W9" s="262"/>
      <c r="X9" s="262"/>
      <c r="Y9" s="262"/>
      <c r="Z9" s="262"/>
      <c r="AA9" s="262"/>
      <c r="AB9" s="266"/>
      <c r="AC9" s="262"/>
      <c r="AD9" s="262"/>
      <c r="AE9" s="262"/>
      <c r="AF9" s="262"/>
      <c r="AG9" s="262"/>
      <c r="AH9" s="262"/>
      <c r="AI9" s="262"/>
      <c r="AJ9" s="49"/>
      <c r="AK9" s="49"/>
      <c r="AL9" s="264"/>
    </row>
  </sheetData>
  <mergeCells count="72">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U4:U6"/>
    <mergeCell ref="M7:M9"/>
    <mergeCell ref="U7:U9"/>
    <mergeCell ref="A4:A9"/>
    <mergeCell ref="B4:B6"/>
    <mergeCell ref="C4:C6"/>
    <mergeCell ref="E4:E6"/>
    <mergeCell ref="F4:F6"/>
    <mergeCell ref="G4:G6"/>
    <mergeCell ref="H7:H8"/>
    <mergeCell ref="AB4:AB6"/>
    <mergeCell ref="AC4:AC6"/>
    <mergeCell ref="AD4:AD6"/>
    <mergeCell ref="AE4:AE6"/>
    <mergeCell ref="V4:V6"/>
    <mergeCell ref="W4:W6"/>
    <mergeCell ref="X4:X6"/>
    <mergeCell ref="Y4:Y6"/>
    <mergeCell ref="Z4:Z6"/>
    <mergeCell ref="AA4:AA6"/>
    <mergeCell ref="H4:H5"/>
    <mergeCell ref="M4:M6"/>
    <mergeCell ref="Q4:Q9"/>
    <mergeCell ref="S4:S9"/>
    <mergeCell ref="T4:T9"/>
    <mergeCell ref="B7:B9"/>
    <mergeCell ref="C7:C9"/>
    <mergeCell ref="E7:E9"/>
    <mergeCell ref="F7:F9"/>
    <mergeCell ref="G7:G9"/>
    <mergeCell ref="AA7:AA9"/>
    <mergeCell ref="AH4:AH6"/>
    <mergeCell ref="AI4:AI6"/>
    <mergeCell ref="AJ4:AJ5"/>
    <mergeCell ref="AL4:AL6"/>
    <mergeCell ref="AF4:AF6"/>
    <mergeCell ref="AG4:AG6"/>
    <mergeCell ref="V7:V9"/>
    <mergeCell ref="W7:W9"/>
    <mergeCell ref="X7:X9"/>
    <mergeCell ref="Y7:Y9"/>
    <mergeCell ref="Z7:Z9"/>
    <mergeCell ref="AH7:AH9"/>
    <mergeCell ref="AI7:AI9"/>
    <mergeCell ref="AJ7:AJ8"/>
    <mergeCell ref="AL7:AL9"/>
    <mergeCell ref="AB7:AB9"/>
    <mergeCell ref="AC7:AC9"/>
    <mergeCell ref="AD7:AD9"/>
    <mergeCell ref="AE7:AE9"/>
    <mergeCell ref="AF7:AF9"/>
    <mergeCell ref="AG7:AG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[1]NO!#REF!</xm:f>
          </x14:formula1>
          <xm:sqref>H4:H5 H7:H8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
  <sheetViews>
    <sheetView zoomScale="53" zoomScaleNormal="53" workbookViewId="0"/>
  </sheetViews>
  <sheetFormatPr baseColWidth="10" defaultRowHeight="14.4" x14ac:dyDescent="0.3"/>
  <cols>
    <col min="1" max="1" width="35" customWidth="1"/>
    <col min="2" max="2" width="21" customWidth="1"/>
    <col min="3" max="3" width="14.88671875" customWidth="1"/>
    <col min="4" max="4" width="24" customWidth="1"/>
    <col min="5" max="5" width="11.88671875" customWidth="1"/>
    <col min="8" max="8" width="17" customWidth="1"/>
    <col min="9" max="9" width="28.6640625" customWidth="1"/>
    <col min="10" max="10" width="15.6640625" customWidth="1"/>
    <col min="13" max="13" width="19.6640625" customWidth="1"/>
    <col min="14" max="14" width="75.5546875" customWidth="1"/>
    <col min="15" max="15" width="14.33203125" customWidth="1"/>
    <col min="16" max="16" width="16.5546875" customWidth="1"/>
    <col min="18" max="18" width="32.33203125" customWidth="1"/>
    <col min="19" max="19" width="17" customWidth="1"/>
    <col min="20" max="21" width="25.33203125" customWidth="1"/>
    <col min="22" max="22" width="16.88671875" customWidth="1"/>
    <col min="27" max="27" width="15.33203125" customWidth="1"/>
    <col min="28" max="28" width="18.33203125" customWidth="1"/>
    <col min="35" max="35" width="18.88671875" customWidth="1"/>
    <col min="36" max="36" width="20.5546875" customWidth="1"/>
    <col min="37" max="37" width="21.44140625" customWidth="1"/>
    <col min="38" max="38" width="39.44140625" customWidth="1"/>
  </cols>
  <sheetData>
    <row r="1" spans="1:38" x14ac:dyDescent="0.3">
      <c r="A1" s="88"/>
      <c r="B1" s="88"/>
      <c r="C1" s="88"/>
      <c r="D1" s="147"/>
      <c r="E1" s="88"/>
      <c r="F1" s="88"/>
      <c r="G1" s="88"/>
      <c r="H1" s="88"/>
      <c r="I1" s="88"/>
      <c r="J1" s="88"/>
      <c r="K1" s="88"/>
      <c r="L1" s="88"/>
      <c r="M1" s="88"/>
      <c r="N1" s="320" t="s">
        <v>38</v>
      </c>
      <c r="O1" s="320"/>
      <c r="P1" s="320"/>
      <c r="Q1" s="320" t="s">
        <v>39</v>
      </c>
      <c r="R1" s="320"/>
      <c r="S1" s="320"/>
      <c r="T1" s="320"/>
      <c r="U1" s="320"/>
      <c r="V1" s="320" t="s">
        <v>40</v>
      </c>
      <c r="W1" s="320"/>
      <c r="X1" s="320"/>
      <c r="Y1" s="320"/>
      <c r="Z1" s="320"/>
      <c r="AA1" s="320"/>
      <c r="AB1" s="320"/>
      <c r="AC1" s="320" t="s">
        <v>41</v>
      </c>
      <c r="AD1" s="320"/>
      <c r="AE1" s="320"/>
      <c r="AF1" s="320"/>
      <c r="AG1" s="320"/>
      <c r="AH1" s="320"/>
      <c r="AI1" s="320"/>
      <c r="AJ1" s="320"/>
      <c r="AK1" s="320"/>
      <c r="AL1" s="320"/>
    </row>
    <row r="2" spans="1:38" x14ac:dyDescent="0.3">
      <c r="A2" s="88"/>
      <c r="B2" s="88"/>
      <c r="C2" s="88"/>
      <c r="D2" s="147"/>
      <c r="E2" s="88"/>
      <c r="F2" s="88"/>
      <c r="G2" s="88"/>
      <c r="H2" s="88"/>
      <c r="I2" s="88"/>
      <c r="J2" s="88"/>
      <c r="K2" s="88"/>
      <c r="L2" s="88"/>
      <c r="M2" s="88"/>
      <c r="N2" s="320"/>
      <c r="O2" s="320"/>
      <c r="P2" s="320"/>
      <c r="Q2" s="320"/>
      <c r="R2" s="320"/>
      <c r="S2" s="320"/>
      <c r="T2" s="320"/>
      <c r="U2" s="320"/>
      <c r="V2" s="320" t="s">
        <v>43</v>
      </c>
      <c r="W2" s="320"/>
      <c r="X2" s="320"/>
      <c r="Y2" s="320"/>
      <c r="Z2" s="320"/>
      <c r="AA2" s="320" t="s">
        <v>44</v>
      </c>
      <c r="AB2" s="320" t="s">
        <v>45</v>
      </c>
      <c r="AC2" s="320"/>
      <c r="AD2" s="320"/>
      <c r="AE2" s="320"/>
      <c r="AF2" s="320"/>
      <c r="AG2" s="320"/>
      <c r="AH2" s="320"/>
      <c r="AI2" s="320"/>
      <c r="AJ2" s="320"/>
      <c r="AK2" s="320"/>
      <c r="AL2" s="320"/>
    </row>
    <row r="3" spans="1:38" ht="343.2" x14ac:dyDescent="0.3">
      <c r="A3" s="148" t="s">
        <v>25</v>
      </c>
      <c r="B3" s="149" t="s">
        <v>26</v>
      </c>
      <c r="C3" s="149" t="s">
        <v>27</v>
      </c>
      <c r="D3" s="149" t="s">
        <v>28</v>
      </c>
      <c r="E3" s="150" t="s">
        <v>29</v>
      </c>
      <c r="F3" s="150" t="s">
        <v>30</v>
      </c>
      <c r="G3" s="150" t="s">
        <v>31</v>
      </c>
      <c r="H3" s="150" t="s">
        <v>32</v>
      </c>
      <c r="I3" s="150" t="s">
        <v>33</v>
      </c>
      <c r="J3" s="149" t="s">
        <v>34</v>
      </c>
      <c r="K3" s="149" t="s">
        <v>35</v>
      </c>
      <c r="L3" s="149" t="s">
        <v>36</v>
      </c>
      <c r="M3" s="151" t="s">
        <v>37</v>
      </c>
      <c r="N3" s="124" t="s">
        <v>46</v>
      </c>
      <c r="O3" s="124" t="s">
        <v>47</v>
      </c>
      <c r="P3" s="124" t="s">
        <v>48</v>
      </c>
      <c r="Q3" s="124" t="s">
        <v>49</v>
      </c>
      <c r="R3" s="90" t="s">
        <v>293</v>
      </c>
      <c r="S3" s="124" t="s">
        <v>51</v>
      </c>
      <c r="T3" s="90" t="s">
        <v>52</v>
      </c>
      <c r="U3" s="90" t="s">
        <v>53</v>
      </c>
      <c r="V3" s="124" t="s">
        <v>54</v>
      </c>
      <c r="W3" s="124" t="s">
        <v>55</v>
      </c>
      <c r="X3" s="124" t="s">
        <v>56</v>
      </c>
      <c r="Y3" s="124" t="s">
        <v>57</v>
      </c>
      <c r="Z3" s="124" t="s">
        <v>58</v>
      </c>
      <c r="AA3" s="320"/>
      <c r="AB3" s="320"/>
      <c r="AC3" s="124" t="s">
        <v>59</v>
      </c>
      <c r="AD3" s="124" t="s">
        <v>60</v>
      </c>
      <c r="AE3" s="124" t="s">
        <v>61</v>
      </c>
      <c r="AF3" s="124" t="s">
        <v>62</v>
      </c>
      <c r="AG3" s="124" t="s">
        <v>63</v>
      </c>
      <c r="AH3" s="124" t="s">
        <v>64</v>
      </c>
      <c r="AI3" s="124" t="s">
        <v>65</v>
      </c>
      <c r="AJ3" s="124" t="s">
        <v>66</v>
      </c>
      <c r="AK3" s="124" t="s">
        <v>67</v>
      </c>
      <c r="AL3" s="124" t="s">
        <v>68</v>
      </c>
    </row>
    <row r="4" spans="1:38" ht="373.5" customHeight="1" x14ac:dyDescent="0.3">
      <c r="A4" s="315" t="s">
        <v>402</v>
      </c>
      <c r="B4" s="312" t="s">
        <v>403</v>
      </c>
      <c r="C4" s="318" t="s">
        <v>71</v>
      </c>
      <c r="D4" s="152" t="s">
        <v>404</v>
      </c>
      <c r="E4" s="318" t="s">
        <v>271</v>
      </c>
      <c r="F4" s="319" t="s">
        <v>111</v>
      </c>
      <c r="G4" s="318" t="s">
        <v>381</v>
      </c>
      <c r="H4" s="311" t="s">
        <v>142</v>
      </c>
      <c r="I4" s="154" t="s">
        <v>405</v>
      </c>
      <c r="J4" s="155" t="s">
        <v>406</v>
      </c>
      <c r="K4" s="155" t="s">
        <v>407</v>
      </c>
      <c r="L4" s="155" t="s">
        <v>408</v>
      </c>
      <c r="M4" s="312" t="s">
        <v>409</v>
      </c>
      <c r="N4" s="107" t="s">
        <v>410</v>
      </c>
      <c r="O4" s="313">
        <v>1</v>
      </c>
      <c r="P4" s="291" t="s">
        <v>259</v>
      </c>
      <c r="Q4" s="308" t="s">
        <v>411</v>
      </c>
      <c r="R4" s="291" t="s">
        <v>199</v>
      </c>
      <c r="S4" s="291" t="s">
        <v>306</v>
      </c>
      <c r="T4" s="308" t="s">
        <v>412</v>
      </c>
      <c r="U4" s="308" t="s">
        <v>413</v>
      </c>
      <c r="V4" s="291" t="s">
        <v>403</v>
      </c>
      <c r="W4" s="297" t="s">
        <v>91</v>
      </c>
      <c r="X4" s="297" t="s">
        <v>91</v>
      </c>
      <c r="Y4" s="297" t="s">
        <v>155</v>
      </c>
      <c r="Z4" s="305" t="s">
        <v>91</v>
      </c>
      <c r="AA4" s="306" t="s">
        <v>185</v>
      </c>
      <c r="AB4" s="307" t="s">
        <v>186</v>
      </c>
      <c r="AC4" s="305" t="s">
        <v>155</v>
      </c>
      <c r="AD4" s="297" t="s">
        <v>91</v>
      </c>
      <c r="AE4" s="297" t="s">
        <v>91</v>
      </c>
      <c r="AF4" s="297" t="s">
        <v>91</v>
      </c>
      <c r="AG4" s="297" t="s">
        <v>91</v>
      </c>
      <c r="AH4" s="300" t="s">
        <v>91</v>
      </c>
      <c r="AI4" s="303" t="s">
        <v>335</v>
      </c>
      <c r="AJ4" s="303" t="s">
        <v>414</v>
      </c>
      <c r="AK4" s="291" t="s">
        <v>159</v>
      </c>
      <c r="AL4" s="294" t="s">
        <v>415</v>
      </c>
    </row>
    <row r="5" spans="1:38" ht="189.75" customHeight="1" x14ac:dyDescent="0.3">
      <c r="A5" s="316"/>
      <c r="B5" s="312"/>
      <c r="C5" s="318"/>
      <c r="D5" s="152" t="s">
        <v>416</v>
      </c>
      <c r="E5" s="318"/>
      <c r="F5" s="319"/>
      <c r="G5" s="318"/>
      <c r="H5" s="311"/>
      <c r="I5" s="154" t="s">
        <v>417</v>
      </c>
      <c r="J5" s="155" t="s">
        <v>418</v>
      </c>
      <c r="K5" s="155" t="s">
        <v>407</v>
      </c>
      <c r="L5" s="155" t="s">
        <v>419</v>
      </c>
      <c r="M5" s="312"/>
      <c r="N5" s="107" t="s">
        <v>420</v>
      </c>
      <c r="O5" s="314"/>
      <c r="P5" s="293"/>
      <c r="Q5" s="295"/>
      <c r="R5" s="292"/>
      <c r="S5" s="292"/>
      <c r="T5" s="295"/>
      <c r="U5" s="309"/>
      <c r="V5" s="292"/>
      <c r="W5" s="298"/>
      <c r="X5" s="298"/>
      <c r="Y5" s="298"/>
      <c r="Z5" s="305"/>
      <c r="AA5" s="306"/>
      <c r="AB5" s="307"/>
      <c r="AC5" s="305"/>
      <c r="AD5" s="298"/>
      <c r="AE5" s="298"/>
      <c r="AF5" s="298"/>
      <c r="AG5" s="298"/>
      <c r="AH5" s="301"/>
      <c r="AI5" s="303"/>
      <c r="AJ5" s="304"/>
      <c r="AK5" s="292"/>
      <c r="AL5" s="295"/>
    </row>
    <row r="6" spans="1:38" ht="143.25" customHeight="1" x14ac:dyDescent="0.3">
      <c r="A6" s="317"/>
      <c r="B6" s="312"/>
      <c r="C6" s="318"/>
      <c r="D6" s="156"/>
      <c r="E6" s="318"/>
      <c r="F6" s="319"/>
      <c r="G6" s="318"/>
      <c r="H6" s="157" t="s">
        <v>102</v>
      </c>
      <c r="I6" s="154" t="str">
        <f>+[2]DOFA!E44</f>
        <v>D 6,7 A1,2 Solicitar a las administración de turno y al personal de contrato con especialización, con conocimientos y experiencia que aporten al cumplimiento de las actividades de la defensa judicial propias de la Oficina Jurídica</v>
      </c>
      <c r="J6" s="155" t="s">
        <v>421</v>
      </c>
      <c r="K6" s="155" t="s">
        <v>407</v>
      </c>
      <c r="L6" s="155" t="s">
        <v>376</v>
      </c>
      <c r="M6" s="312"/>
      <c r="N6" s="107" t="s">
        <v>422</v>
      </c>
      <c r="O6" s="158"/>
      <c r="P6" s="112"/>
      <c r="Q6" s="296"/>
      <c r="R6" s="293"/>
      <c r="S6" s="293"/>
      <c r="T6" s="296"/>
      <c r="U6" s="310"/>
      <c r="V6" s="293"/>
      <c r="W6" s="299"/>
      <c r="X6" s="299"/>
      <c r="Y6" s="299"/>
      <c r="Z6" s="305"/>
      <c r="AA6" s="306"/>
      <c r="AB6" s="307"/>
      <c r="AC6" s="305"/>
      <c r="AD6" s="299"/>
      <c r="AE6" s="299"/>
      <c r="AF6" s="299"/>
      <c r="AG6" s="299"/>
      <c r="AH6" s="302"/>
      <c r="AI6" s="303"/>
      <c r="AJ6" s="304"/>
      <c r="AK6" s="293"/>
      <c r="AL6" s="296"/>
    </row>
  </sheetData>
  <mergeCells count="39">
    <mergeCell ref="N1:P2"/>
    <mergeCell ref="Q1:U2"/>
    <mergeCell ref="V1:AB1"/>
    <mergeCell ref="AC1:AL2"/>
    <mergeCell ref="V2:Z2"/>
    <mergeCell ref="AA2:AA3"/>
    <mergeCell ref="AB2:AB3"/>
    <mergeCell ref="R4:R6"/>
    <mergeCell ref="A4:A6"/>
    <mergeCell ref="B4:B6"/>
    <mergeCell ref="C4:C6"/>
    <mergeCell ref="E4:E6"/>
    <mergeCell ref="F4:F6"/>
    <mergeCell ref="G4:G6"/>
    <mergeCell ref="H4:H5"/>
    <mergeCell ref="M4:M6"/>
    <mergeCell ref="O4:O5"/>
    <mergeCell ref="P4:P5"/>
    <mergeCell ref="Q4:Q6"/>
    <mergeCell ref="AD4:AD6"/>
    <mergeCell ref="S4:S6"/>
    <mergeCell ref="T4:T6"/>
    <mergeCell ref="U4:U6"/>
    <mergeCell ref="V4:V6"/>
    <mergeCell ref="W4:W6"/>
    <mergeCell ref="X4:X6"/>
    <mergeCell ref="Y4:Y6"/>
    <mergeCell ref="Z4:Z6"/>
    <mergeCell ref="AA4:AA6"/>
    <mergeCell ref="AB4:AB6"/>
    <mergeCell ref="AC4:AC6"/>
    <mergeCell ref="AK4:AK6"/>
    <mergeCell ref="AL4:AL6"/>
    <mergeCell ref="AE4:AE6"/>
    <mergeCell ref="AF4:AF6"/>
    <mergeCell ref="AG4:AG6"/>
    <mergeCell ref="AH4:AH6"/>
    <mergeCell ref="AI4:AI6"/>
    <mergeCell ref="AJ4:AJ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[2]NO!#REF!</xm:f>
          </x14:formula1>
          <xm:sqref>H4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opLeftCell="A4" zoomScale="53" zoomScaleNormal="53" workbookViewId="0">
      <selection activeCell="A4" sqref="A4:A9"/>
    </sheetView>
  </sheetViews>
  <sheetFormatPr baseColWidth="10" defaultRowHeight="14.4" x14ac:dyDescent="0.3"/>
  <cols>
    <col min="1" max="1" width="41" customWidth="1"/>
    <col min="2" max="2" width="18.44140625" customWidth="1"/>
    <col min="3" max="3" width="20.6640625" customWidth="1"/>
    <col min="4" max="4" width="22.88671875" customWidth="1"/>
    <col min="9" max="9" width="29.6640625" customWidth="1"/>
    <col min="10" max="10" width="31.21875" customWidth="1"/>
    <col min="14" max="14" width="59.88671875" customWidth="1"/>
    <col min="15" max="15" width="19.88671875" customWidth="1"/>
    <col min="16" max="16" width="41.33203125" customWidth="1"/>
    <col min="17" max="17" width="46.44140625" customWidth="1"/>
    <col min="18" max="18" width="36.88671875" customWidth="1"/>
    <col min="19" max="19" width="36.6640625" customWidth="1"/>
    <col min="20" max="20" width="37" customWidth="1"/>
    <col min="21" max="21" width="20.44140625" customWidth="1"/>
    <col min="22" max="22" width="16.109375" customWidth="1"/>
    <col min="24" max="24" width="13.6640625" customWidth="1"/>
    <col min="25" max="25" width="39.5546875" customWidth="1"/>
    <col min="26" max="26" width="14" customWidth="1"/>
    <col min="27" max="27" width="14.6640625" customWidth="1"/>
    <col min="28" max="28" width="28.109375" customWidth="1"/>
    <col min="32" max="32" width="12.6640625" customWidth="1"/>
    <col min="33" max="33" width="13.109375" customWidth="1"/>
    <col min="34" max="34" width="13.33203125" customWidth="1"/>
    <col min="35" max="35" width="44" customWidth="1"/>
    <col min="36" max="36" width="38.33203125" customWidth="1"/>
    <col min="37" max="37" width="44" customWidth="1"/>
    <col min="38" max="38" width="30.109375" customWidth="1"/>
    <col min="48" max="48" width="98.88671875" customWidth="1"/>
    <col min="49" max="49" width="40.33203125" customWidth="1"/>
  </cols>
  <sheetData>
    <row r="1" spans="1:38" s="237" customFormat="1" ht="36.75" customHeight="1" x14ac:dyDescent="0.25">
      <c r="A1" s="374" t="s">
        <v>25</v>
      </c>
      <c r="B1" s="375" t="s">
        <v>26</v>
      </c>
      <c r="C1" s="375" t="s">
        <v>27</v>
      </c>
      <c r="D1" s="375" t="s">
        <v>28</v>
      </c>
      <c r="E1" s="374" t="s">
        <v>29</v>
      </c>
      <c r="F1" s="374" t="s">
        <v>30</v>
      </c>
      <c r="G1" s="374" t="s">
        <v>31</v>
      </c>
      <c r="H1" s="374" t="s">
        <v>32</v>
      </c>
      <c r="I1" s="374" t="s">
        <v>33</v>
      </c>
      <c r="J1" s="375" t="s">
        <v>34</v>
      </c>
      <c r="K1" s="375" t="s">
        <v>35</v>
      </c>
      <c r="L1" s="375" t="s">
        <v>36</v>
      </c>
      <c r="M1" s="361" t="s">
        <v>37</v>
      </c>
      <c r="N1" s="362" t="s">
        <v>38</v>
      </c>
      <c r="O1" s="363"/>
      <c r="P1" s="364"/>
      <c r="Q1" s="367" t="s">
        <v>39</v>
      </c>
      <c r="R1" s="363"/>
      <c r="S1" s="363"/>
      <c r="T1" s="363"/>
      <c r="U1" s="364"/>
      <c r="V1" s="369" t="s">
        <v>40</v>
      </c>
      <c r="W1" s="370"/>
      <c r="X1" s="370"/>
      <c r="Y1" s="370"/>
      <c r="Z1" s="370"/>
      <c r="AA1" s="370"/>
      <c r="AB1" s="371"/>
      <c r="AC1" s="367" t="s">
        <v>41</v>
      </c>
      <c r="AD1" s="363"/>
      <c r="AE1" s="363"/>
      <c r="AF1" s="363"/>
      <c r="AG1" s="363"/>
      <c r="AH1" s="363"/>
      <c r="AI1" s="363"/>
      <c r="AJ1" s="363"/>
      <c r="AK1" s="363"/>
      <c r="AL1" s="364"/>
    </row>
    <row r="2" spans="1:38" s="237" customFormat="1" ht="33.75" customHeight="1" x14ac:dyDescent="0.25">
      <c r="A2" s="374"/>
      <c r="B2" s="375"/>
      <c r="C2" s="375"/>
      <c r="D2" s="375"/>
      <c r="E2" s="374"/>
      <c r="F2" s="374"/>
      <c r="G2" s="374"/>
      <c r="H2" s="374"/>
      <c r="I2" s="374"/>
      <c r="J2" s="375"/>
      <c r="K2" s="375"/>
      <c r="L2" s="375"/>
      <c r="M2" s="361"/>
      <c r="N2" s="365"/>
      <c r="O2" s="365"/>
      <c r="P2" s="366"/>
      <c r="Q2" s="368"/>
      <c r="R2" s="365"/>
      <c r="S2" s="365"/>
      <c r="T2" s="365"/>
      <c r="U2" s="366"/>
      <c r="V2" s="369" t="s">
        <v>43</v>
      </c>
      <c r="W2" s="370"/>
      <c r="X2" s="370"/>
      <c r="Y2" s="370"/>
      <c r="Z2" s="371"/>
      <c r="AA2" s="372" t="s">
        <v>44</v>
      </c>
      <c r="AB2" s="372" t="s">
        <v>45</v>
      </c>
      <c r="AC2" s="368"/>
      <c r="AD2" s="365"/>
      <c r="AE2" s="365"/>
      <c r="AF2" s="365"/>
      <c r="AG2" s="365"/>
      <c r="AH2" s="365"/>
      <c r="AI2" s="365"/>
      <c r="AJ2" s="365"/>
      <c r="AK2" s="365"/>
      <c r="AL2" s="366"/>
    </row>
    <row r="3" spans="1:38" s="241" customFormat="1" ht="105.75" customHeight="1" x14ac:dyDescent="0.25">
      <c r="A3" s="374"/>
      <c r="B3" s="375"/>
      <c r="C3" s="375"/>
      <c r="D3" s="375"/>
      <c r="E3" s="374"/>
      <c r="F3" s="374"/>
      <c r="G3" s="374"/>
      <c r="H3" s="374"/>
      <c r="I3" s="374"/>
      <c r="J3" s="375"/>
      <c r="K3" s="375"/>
      <c r="L3" s="375"/>
      <c r="M3" s="361"/>
      <c r="N3" s="238" t="s">
        <v>634</v>
      </c>
      <c r="O3" s="239" t="s">
        <v>635</v>
      </c>
      <c r="P3" s="239" t="s">
        <v>48</v>
      </c>
      <c r="Q3" s="239" t="s">
        <v>49</v>
      </c>
      <c r="R3" s="239" t="s">
        <v>636</v>
      </c>
      <c r="S3" s="239" t="s">
        <v>51</v>
      </c>
      <c r="T3" s="239" t="s">
        <v>637</v>
      </c>
      <c r="U3" s="239" t="s">
        <v>53</v>
      </c>
      <c r="V3" s="239" t="s">
        <v>54</v>
      </c>
      <c r="W3" s="239" t="s">
        <v>55</v>
      </c>
      <c r="X3" s="239" t="s">
        <v>56</v>
      </c>
      <c r="Y3" s="239" t="s">
        <v>57</v>
      </c>
      <c r="Z3" s="239" t="s">
        <v>58</v>
      </c>
      <c r="AA3" s="373"/>
      <c r="AB3" s="373"/>
      <c r="AC3" s="239" t="s">
        <v>59</v>
      </c>
      <c r="AD3" s="240" t="s">
        <v>60</v>
      </c>
      <c r="AE3" s="239" t="s">
        <v>61</v>
      </c>
      <c r="AF3" s="239" t="s">
        <v>62</v>
      </c>
      <c r="AG3" s="239" t="s">
        <v>63</v>
      </c>
      <c r="AH3" s="239" t="s">
        <v>64</v>
      </c>
      <c r="AI3" s="239" t="s">
        <v>65</v>
      </c>
      <c r="AJ3" s="239" t="s">
        <v>454</v>
      </c>
      <c r="AK3" s="239" t="s">
        <v>638</v>
      </c>
      <c r="AL3" s="239" t="s">
        <v>68</v>
      </c>
    </row>
    <row r="4" spans="1:38" s="237" customFormat="1" ht="367.5" customHeight="1" x14ac:dyDescent="0.25">
      <c r="A4" s="355" t="str">
        <f>([3]CONTEXTO!A8&amp;" "&amp;[3]CONTEXTO!A9)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4" s="343" t="str">
        <f>[3]DESCRIPCION!A16</f>
        <v>Posibilidad de Recibir y/o solicitar dadivas o beneficios a nombre propio o de terceros por realizar tramites sin el cumplimiento de los requisitos</v>
      </c>
      <c r="C4" s="359" t="str">
        <f>'[3]IDENTIFICACION DE RIESGOS'!J16</f>
        <v>CORRUPCION</v>
      </c>
      <c r="D4" s="242" t="str">
        <f>[3]DESCRIPCION!D16</f>
        <v>Ausencia de bancos de conceptos técnico-jurídicos que frenen la interpretación subjetiva de las normas o reglamentos</v>
      </c>
      <c r="E4" s="359" t="str">
        <f>'[3]VALORACIÓN RIESGOS RESIDUAL'!E56:G56</f>
        <v>Posible</v>
      </c>
      <c r="F4" s="359" t="str">
        <f>'[3]VALORACIÓN RIESGOS RESIDUAL'!J56</f>
        <v>Catastrófico</v>
      </c>
      <c r="G4" s="359" t="str">
        <f>'[3]VALORACIÓN RIESGOS RESIDUAL'!K53</f>
        <v>EXTREMA</v>
      </c>
      <c r="H4" s="343" t="s">
        <v>142</v>
      </c>
      <c r="I4" s="243" t="s">
        <v>639</v>
      </c>
      <c r="J4" s="244" t="s">
        <v>640</v>
      </c>
      <c r="K4" s="245" t="s">
        <v>641</v>
      </c>
      <c r="L4" s="243" t="s">
        <v>125</v>
      </c>
      <c r="M4" s="346" t="s">
        <v>642</v>
      </c>
      <c r="N4" s="246" t="s">
        <v>643</v>
      </c>
      <c r="O4" s="247">
        <v>1</v>
      </c>
      <c r="P4" s="248" t="s">
        <v>644</v>
      </c>
      <c r="Q4" s="330" t="s">
        <v>645</v>
      </c>
      <c r="R4" s="349" t="s">
        <v>464</v>
      </c>
      <c r="S4" s="352" t="s">
        <v>356</v>
      </c>
      <c r="T4" s="324" t="s">
        <v>646</v>
      </c>
      <c r="U4" s="327" t="s">
        <v>467</v>
      </c>
      <c r="V4" s="330" t="s">
        <v>647</v>
      </c>
      <c r="W4" s="342" t="s">
        <v>527</v>
      </c>
      <c r="X4" s="342" t="s">
        <v>527</v>
      </c>
      <c r="Y4" s="342" t="s">
        <v>527</v>
      </c>
      <c r="Z4" s="342" t="s">
        <v>527</v>
      </c>
      <c r="AA4" s="334" t="s">
        <v>529</v>
      </c>
      <c r="AB4" s="337" t="s">
        <v>469</v>
      </c>
      <c r="AC4" s="321" t="s">
        <v>527</v>
      </c>
      <c r="AD4" s="321" t="s">
        <v>527</v>
      </c>
      <c r="AE4" s="321" t="s">
        <v>527</v>
      </c>
      <c r="AF4" s="321" t="s">
        <v>527</v>
      </c>
      <c r="AG4" s="321" t="s">
        <v>527</v>
      </c>
      <c r="AH4" s="321" t="s">
        <v>527</v>
      </c>
      <c r="AI4" s="324" t="s">
        <v>531</v>
      </c>
      <c r="AJ4" s="324" t="s">
        <v>648</v>
      </c>
      <c r="AK4" s="327" t="s">
        <v>649</v>
      </c>
      <c r="AL4" s="330" t="s">
        <v>650</v>
      </c>
    </row>
    <row r="5" spans="1:38" s="237" customFormat="1" ht="388.5" customHeight="1" x14ac:dyDescent="0.25">
      <c r="A5" s="356"/>
      <c r="B5" s="344"/>
      <c r="C5" s="344"/>
      <c r="D5" s="249" t="str">
        <f>[3]DESCRIPCION!D17</f>
        <v>Ausencia de autonomía profesional para el análisis de requisitos y no existe manipulación de decisiones por encima de la decisión técnica</v>
      </c>
      <c r="E5" s="344"/>
      <c r="F5" s="344"/>
      <c r="G5" s="344"/>
      <c r="H5" s="344"/>
      <c r="I5" s="250" t="s">
        <v>651</v>
      </c>
      <c r="J5" s="251" t="s">
        <v>652</v>
      </c>
      <c r="K5" s="245" t="s">
        <v>641</v>
      </c>
      <c r="L5" s="250" t="s">
        <v>653</v>
      </c>
      <c r="M5" s="347"/>
      <c r="N5" s="246" t="s">
        <v>654</v>
      </c>
      <c r="O5" s="247">
        <v>1</v>
      </c>
      <c r="P5" s="248" t="s">
        <v>655</v>
      </c>
      <c r="Q5" s="340"/>
      <c r="R5" s="350"/>
      <c r="S5" s="353"/>
      <c r="T5" s="325"/>
      <c r="U5" s="328"/>
      <c r="V5" s="340"/>
      <c r="W5" s="335"/>
      <c r="X5" s="335"/>
      <c r="Y5" s="335"/>
      <c r="Z5" s="335"/>
      <c r="AA5" s="335"/>
      <c r="AB5" s="338"/>
      <c r="AC5" s="322"/>
      <c r="AD5" s="322"/>
      <c r="AE5" s="322"/>
      <c r="AF5" s="322"/>
      <c r="AG5" s="322"/>
      <c r="AH5" s="322"/>
      <c r="AI5" s="325"/>
      <c r="AJ5" s="325"/>
      <c r="AK5" s="328"/>
      <c r="AL5" s="331"/>
    </row>
    <row r="6" spans="1:38" s="237" customFormat="1" ht="363" customHeight="1" x14ac:dyDescent="0.25">
      <c r="A6" s="356"/>
      <c r="B6" s="344"/>
      <c r="C6" s="344"/>
      <c r="D6" s="360" t="str">
        <f>[3]DESCRIPCION!D18</f>
        <v>Fallas en la cultura de la probidad</v>
      </c>
      <c r="E6" s="344"/>
      <c r="F6" s="344"/>
      <c r="G6" s="344"/>
      <c r="H6" s="344"/>
      <c r="I6" s="250" t="s">
        <v>656</v>
      </c>
      <c r="J6" s="251" t="s">
        <v>672</v>
      </c>
      <c r="K6" s="251" t="s">
        <v>657</v>
      </c>
      <c r="L6" s="251" t="s">
        <v>125</v>
      </c>
      <c r="M6" s="347"/>
      <c r="N6" s="246" t="s">
        <v>658</v>
      </c>
      <c r="O6" s="247">
        <v>1</v>
      </c>
      <c r="P6" s="252" t="s">
        <v>659</v>
      </c>
      <c r="Q6" s="340"/>
      <c r="R6" s="350"/>
      <c r="S6" s="353"/>
      <c r="T6" s="325"/>
      <c r="U6" s="328"/>
      <c r="V6" s="340"/>
      <c r="W6" s="335"/>
      <c r="X6" s="335"/>
      <c r="Y6" s="335"/>
      <c r="Z6" s="335"/>
      <c r="AA6" s="335"/>
      <c r="AB6" s="338"/>
      <c r="AC6" s="322"/>
      <c r="AD6" s="322"/>
      <c r="AE6" s="322"/>
      <c r="AF6" s="322"/>
      <c r="AG6" s="322"/>
      <c r="AH6" s="322"/>
      <c r="AI6" s="325"/>
      <c r="AJ6" s="325"/>
      <c r="AK6" s="328"/>
      <c r="AL6" s="332"/>
    </row>
    <row r="7" spans="1:38" s="237" customFormat="1" ht="165.75" customHeight="1" x14ac:dyDescent="0.25">
      <c r="A7" s="356"/>
      <c r="B7" s="344"/>
      <c r="C7" s="344"/>
      <c r="D7" s="344"/>
      <c r="E7" s="344"/>
      <c r="F7" s="344"/>
      <c r="G7" s="344"/>
      <c r="H7" s="344"/>
      <c r="I7" s="250" t="s">
        <v>660</v>
      </c>
      <c r="J7" s="251" t="s">
        <v>661</v>
      </c>
      <c r="K7" s="251" t="s">
        <v>662</v>
      </c>
      <c r="L7" s="251" t="s">
        <v>125</v>
      </c>
      <c r="M7" s="347"/>
      <c r="N7" s="246" t="s">
        <v>663</v>
      </c>
      <c r="O7" s="247">
        <v>1</v>
      </c>
      <c r="P7" s="252" t="s">
        <v>664</v>
      </c>
      <c r="Q7" s="340"/>
      <c r="R7" s="350"/>
      <c r="S7" s="353"/>
      <c r="T7" s="325"/>
      <c r="U7" s="328"/>
      <c r="V7" s="340"/>
      <c r="W7" s="335"/>
      <c r="X7" s="335"/>
      <c r="Y7" s="335"/>
      <c r="Z7" s="335"/>
      <c r="AA7" s="335"/>
      <c r="AB7" s="338"/>
      <c r="AC7" s="322"/>
      <c r="AD7" s="322"/>
      <c r="AE7" s="322"/>
      <c r="AF7" s="322"/>
      <c r="AG7" s="322"/>
      <c r="AH7" s="322"/>
      <c r="AI7" s="325"/>
      <c r="AJ7" s="325"/>
      <c r="AK7" s="328"/>
      <c r="AL7" s="332"/>
    </row>
    <row r="8" spans="1:38" s="237" customFormat="1" ht="409.5" customHeight="1" x14ac:dyDescent="0.25">
      <c r="A8" s="356"/>
      <c r="B8" s="344"/>
      <c r="C8" s="344"/>
      <c r="D8" s="344"/>
      <c r="E8" s="344"/>
      <c r="F8" s="344"/>
      <c r="G8" s="344"/>
      <c r="H8" s="345"/>
      <c r="I8" s="250" t="s">
        <v>665</v>
      </c>
      <c r="J8" s="251" t="s">
        <v>666</v>
      </c>
      <c r="K8" s="251" t="s">
        <v>662</v>
      </c>
      <c r="L8" s="251" t="s">
        <v>370</v>
      </c>
      <c r="M8" s="347"/>
      <c r="N8" s="246" t="s">
        <v>667</v>
      </c>
      <c r="O8" s="247">
        <v>1</v>
      </c>
      <c r="P8" s="252" t="s">
        <v>668</v>
      </c>
      <c r="Q8" s="341"/>
      <c r="R8" s="351"/>
      <c r="S8" s="354"/>
      <c r="T8" s="326"/>
      <c r="U8" s="329"/>
      <c r="V8" s="341"/>
      <c r="W8" s="336"/>
      <c r="X8" s="336"/>
      <c r="Y8" s="336"/>
      <c r="Z8" s="336"/>
      <c r="AA8" s="336"/>
      <c r="AB8" s="339"/>
      <c r="AC8" s="323"/>
      <c r="AD8" s="323"/>
      <c r="AE8" s="323"/>
      <c r="AF8" s="323"/>
      <c r="AG8" s="323"/>
      <c r="AH8" s="323"/>
      <c r="AI8" s="326"/>
      <c r="AJ8" s="326"/>
      <c r="AK8" s="329"/>
      <c r="AL8" s="333"/>
    </row>
    <row r="9" spans="1:38" s="237" customFormat="1" ht="173.25" customHeight="1" thickBot="1" x14ac:dyDescent="0.3">
      <c r="A9" s="357"/>
      <c r="B9" s="358"/>
      <c r="C9" s="358"/>
      <c r="D9" s="253"/>
      <c r="E9" s="358"/>
      <c r="F9" s="358"/>
      <c r="G9" s="358"/>
      <c r="H9" s="254" t="s">
        <v>102</v>
      </c>
      <c r="I9" s="255" t="s">
        <v>669</v>
      </c>
      <c r="J9" s="251" t="s">
        <v>670</v>
      </c>
      <c r="K9" s="251" t="s">
        <v>641</v>
      </c>
      <c r="L9" s="251" t="s">
        <v>671</v>
      </c>
      <c r="M9" s="348"/>
      <c r="N9" s="256" t="s">
        <v>401</v>
      </c>
      <c r="O9" s="257"/>
      <c r="P9" s="258"/>
      <c r="Q9" s="258"/>
      <c r="R9" s="258"/>
      <c r="S9" s="259"/>
      <c r="T9" s="258"/>
      <c r="U9" s="258"/>
      <c r="V9" s="258"/>
      <c r="W9" s="258"/>
      <c r="X9" s="258"/>
      <c r="Y9" s="258"/>
      <c r="Z9" s="258"/>
      <c r="AA9" s="258"/>
      <c r="AB9" s="258"/>
      <c r="AC9" s="258"/>
      <c r="AD9" s="258"/>
      <c r="AE9" s="258"/>
      <c r="AF9" s="258"/>
      <c r="AG9" s="258"/>
      <c r="AH9" s="258"/>
      <c r="AI9" s="258"/>
      <c r="AJ9" s="258"/>
      <c r="AK9" s="258"/>
      <c r="AL9" s="258"/>
    </row>
    <row r="10" spans="1:38" s="2" customFormat="1" ht="409.5" customHeight="1" x14ac:dyDescent="0.25">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row>
  </sheetData>
  <mergeCells count="51">
    <mergeCell ref="A1:A3"/>
    <mergeCell ref="B1:B3"/>
    <mergeCell ref="C1:C3"/>
    <mergeCell ref="D1:D3"/>
    <mergeCell ref="E1:E3"/>
    <mergeCell ref="V1:AB1"/>
    <mergeCell ref="AC1:AL2"/>
    <mergeCell ref="V2:Z2"/>
    <mergeCell ref="AA2:AA3"/>
    <mergeCell ref="AB2:AB3"/>
    <mergeCell ref="G4:G9"/>
    <mergeCell ref="D6:D8"/>
    <mergeCell ref="M1:M3"/>
    <mergeCell ref="N1:P2"/>
    <mergeCell ref="Q1:U2"/>
    <mergeCell ref="G1:G3"/>
    <mergeCell ref="H1:H3"/>
    <mergeCell ref="I1:I3"/>
    <mergeCell ref="J1:J3"/>
    <mergeCell ref="K1:K3"/>
    <mergeCell ref="L1:L3"/>
    <mergeCell ref="F1:F3"/>
    <mergeCell ref="A4:A9"/>
    <mergeCell ref="B4:B9"/>
    <mergeCell ref="C4:C9"/>
    <mergeCell ref="E4:E9"/>
    <mergeCell ref="F4:F9"/>
    <mergeCell ref="Z4:Z8"/>
    <mergeCell ref="H4:H8"/>
    <mergeCell ref="M4:M9"/>
    <mergeCell ref="Q4:Q8"/>
    <mergeCell ref="R4:R8"/>
    <mergeCell ref="S4:S8"/>
    <mergeCell ref="T4:T8"/>
    <mergeCell ref="U4:U8"/>
    <mergeCell ref="V4:V8"/>
    <mergeCell ref="W4:W8"/>
    <mergeCell ref="X4:X8"/>
    <mergeCell ref="Y4:Y8"/>
    <mergeCell ref="AL4:AL8"/>
    <mergeCell ref="AA4:AA8"/>
    <mergeCell ref="AB4:AB8"/>
    <mergeCell ref="AC4:AC8"/>
    <mergeCell ref="AD4:AD8"/>
    <mergeCell ref="AE4:AE8"/>
    <mergeCell ref="AF4:AF8"/>
    <mergeCell ref="AG4:AG8"/>
    <mergeCell ref="AH4:AH8"/>
    <mergeCell ref="AI4:AI8"/>
    <mergeCell ref="AJ4:AJ8"/>
    <mergeCell ref="AK4:AK8"/>
  </mergeCell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7"/>
  <sheetViews>
    <sheetView zoomScale="96" zoomScaleNormal="96" workbookViewId="0">
      <selection sqref="A1:A3"/>
    </sheetView>
  </sheetViews>
  <sheetFormatPr baseColWidth="10" defaultRowHeight="14.4" x14ac:dyDescent="0.3"/>
  <cols>
    <col min="1" max="1" width="52.6640625" customWidth="1"/>
    <col min="2" max="2" width="19.5546875" customWidth="1"/>
    <col min="3" max="3" width="16.6640625" customWidth="1"/>
    <col min="4" max="5" width="18.5546875" customWidth="1"/>
    <col min="6" max="6" width="19" customWidth="1"/>
    <col min="7" max="7" width="18.109375" customWidth="1"/>
    <col min="8" max="8" width="15.33203125" customWidth="1"/>
    <col min="9" max="9" width="33.109375" customWidth="1"/>
    <col min="10" max="10" width="17.5546875" customWidth="1"/>
    <col min="11" max="11" width="15.33203125" customWidth="1"/>
    <col min="12" max="12" width="19" customWidth="1"/>
    <col min="13" max="13" width="18.5546875" customWidth="1"/>
    <col min="14" max="14" width="39.109375" customWidth="1"/>
    <col min="15" max="15" width="16.6640625" customWidth="1"/>
    <col min="16" max="16" width="21.88671875" customWidth="1"/>
    <col min="17" max="17" width="17.5546875" customWidth="1"/>
    <col min="18" max="18" width="47.109375" customWidth="1"/>
    <col min="19" max="19" width="24.6640625" customWidth="1"/>
    <col min="20" max="20" width="22.88671875" customWidth="1"/>
    <col min="21" max="21" width="33.6640625" customWidth="1"/>
    <col min="22" max="22" width="19.5546875" customWidth="1"/>
    <col min="27" max="27" width="18.5546875" customWidth="1"/>
    <col min="28" max="28" width="21.88671875" customWidth="1"/>
    <col min="29" max="29" width="14.44140625" customWidth="1"/>
    <col min="30" max="30" width="13.6640625" customWidth="1"/>
    <col min="35" max="35" width="16.109375" customWidth="1"/>
    <col min="36" max="36" width="23.33203125" customWidth="1"/>
    <col min="37" max="37" width="18.109375" customWidth="1"/>
    <col min="38" max="38" width="30.44140625" customWidth="1"/>
  </cols>
  <sheetData>
    <row r="1" spans="1:38" x14ac:dyDescent="0.3">
      <c r="A1" s="387" t="s">
        <v>25</v>
      </c>
      <c r="B1" s="385" t="s">
        <v>26</v>
      </c>
      <c r="C1" s="385" t="s">
        <v>27</v>
      </c>
      <c r="D1" s="385" t="s">
        <v>28</v>
      </c>
      <c r="E1" s="387" t="s">
        <v>29</v>
      </c>
      <c r="F1" s="387" t="s">
        <v>30</v>
      </c>
      <c r="G1" s="387" t="s">
        <v>31</v>
      </c>
      <c r="H1" s="387" t="s">
        <v>32</v>
      </c>
      <c r="I1" s="387" t="s">
        <v>33</v>
      </c>
      <c r="J1" s="385" t="s">
        <v>34</v>
      </c>
      <c r="K1" s="385" t="s">
        <v>35</v>
      </c>
      <c r="L1" s="385" t="s">
        <v>36</v>
      </c>
      <c r="M1" s="385" t="s">
        <v>37</v>
      </c>
      <c r="N1" s="386" t="s">
        <v>38</v>
      </c>
      <c r="O1" s="386"/>
      <c r="P1" s="386"/>
      <c r="Q1" s="386" t="s">
        <v>39</v>
      </c>
      <c r="R1" s="386"/>
      <c r="S1" s="386"/>
      <c r="T1" s="386"/>
      <c r="U1" s="386"/>
      <c r="V1" s="386" t="s">
        <v>40</v>
      </c>
      <c r="W1" s="386"/>
      <c r="X1" s="386"/>
      <c r="Y1" s="386"/>
      <c r="Z1" s="386"/>
      <c r="AA1" s="386"/>
      <c r="AB1" s="386"/>
      <c r="AC1" s="386" t="s">
        <v>41</v>
      </c>
      <c r="AD1" s="386"/>
      <c r="AE1" s="386"/>
      <c r="AF1" s="386"/>
      <c r="AG1" s="386"/>
      <c r="AH1" s="386"/>
      <c r="AI1" s="386"/>
      <c r="AJ1" s="386"/>
      <c r="AK1" s="386"/>
      <c r="AL1" s="386"/>
    </row>
    <row r="2" spans="1:38" x14ac:dyDescent="0.3">
      <c r="A2" s="387"/>
      <c r="B2" s="385"/>
      <c r="C2" s="385"/>
      <c r="D2" s="385"/>
      <c r="E2" s="387"/>
      <c r="F2" s="387"/>
      <c r="G2" s="387"/>
      <c r="H2" s="387"/>
      <c r="I2" s="387"/>
      <c r="J2" s="385"/>
      <c r="K2" s="385"/>
      <c r="L2" s="385"/>
      <c r="M2" s="385"/>
      <c r="N2" s="386"/>
      <c r="O2" s="386"/>
      <c r="P2" s="386"/>
      <c r="Q2" s="386"/>
      <c r="R2" s="386"/>
      <c r="S2" s="386"/>
      <c r="T2" s="386"/>
      <c r="U2" s="386"/>
      <c r="V2" s="386" t="s">
        <v>43</v>
      </c>
      <c r="W2" s="386"/>
      <c r="X2" s="386"/>
      <c r="Y2" s="386"/>
      <c r="Z2" s="386"/>
      <c r="AA2" s="386" t="s">
        <v>44</v>
      </c>
      <c r="AB2" s="386" t="s">
        <v>45</v>
      </c>
      <c r="AC2" s="386"/>
      <c r="AD2" s="386"/>
      <c r="AE2" s="386"/>
      <c r="AF2" s="386"/>
      <c r="AG2" s="386"/>
      <c r="AH2" s="386"/>
      <c r="AI2" s="386"/>
      <c r="AJ2" s="386"/>
      <c r="AK2" s="386"/>
      <c r="AL2" s="386"/>
    </row>
    <row r="3" spans="1:38" ht="263.25" customHeight="1" x14ac:dyDescent="0.3">
      <c r="A3" s="387"/>
      <c r="B3" s="385"/>
      <c r="C3" s="385"/>
      <c r="D3" s="385"/>
      <c r="E3" s="387"/>
      <c r="F3" s="387"/>
      <c r="G3" s="387"/>
      <c r="H3" s="387"/>
      <c r="I3" s="387"/>
      <c r="J3" s="385"/>
      <c r="K3" s="385"/>
      <c r="L3" s="385"/>
      <c r="M3" s="385"/>
      <c r="N3" s="144" t="s">
        <v>46</v>
      </c>
      <c r="O3" s="144" t="s">
        <v>47</v>
      </c>
      <c r="P3" s="144" t="s">
        <v>48</v>
      </c>
      <c r="Q3" s="144" t="s">
        <v>49</v>
      </c>
      <c r="R3" s="114" t="s">
        <v>323</v>
      </c>
      <c r="S3" s="114" t="s">
        <v>51</v>
      </c>
      <c r="T3" s="114" t="s">
        <v>52</v>
      </c>
      <c r="U3" s="114" t="s">
        <v>53</v>
      </c>
      <c r="V3" s="144" t="s">
        <v>54</v>
      </c>
      <c r="W3" s="144" t="s">
        <v>55</v>
      </c>
      <c r="X3" s="144" t="s">
        <v>56</v>
      </c>
      <c r="Y3" s="144" t="s">
        <v>57</v>
      </c>
      <c r="Z3" s="144" t="s">
        <v>58</v>
      </c>
      <c r="AA3" s="386"/>
      <c r="AB3" s="386"/>
      <c r="AC3" s="144" t="s">
        <v>59</v>
      </c>
      <c r="AD3" s="144" t="s">
        <v>60</v>
      </c>
      <c r="AE3" s="144" t="s">
        <v>61</v>
      </c>
      <c r="AF3" s="144" t="s">
        <v>62</v>
      </c>
      <c r="AG3" s="144" t="s">
        <v>63</v>
      </c>
      <c r="AH3" s="144" t="s">
        <v>64</v>
      </c>
      <c r="AI3" s="144" t="s">
        <v>65</v>
      </c>
      <c r="AJ3" s="144" t="s">
        <v>66</v>
      </c>
      <c r="AK3" s="144" t="s">
        <v>67</v>
      </c>
      <c r="AL3" s="144" t="s">
        <v>68</v>
      </c>
    </row>
    <row r="4" spans="1:38" ht="105.6" x14ac:dyDescent="0.3">
      <c r="A4" s="382" t="s">
        <v>423</v>
      </c>
      <c r="B4" s="378" t="s">
        <v>424</v>
      </c>
      <c r="C4" s="384" t="s">
        <v>71</v>
      </c>
      <c r="D4" s="100" t="s">
        <v>425</v>
      </c>
      <c r="E4" s="384" t="s">
        <v>426</v>
      </c>
      <c r="F4" s="384" t="s">
        <v>348</v>
      </c>
      <c r="G4" s="378" t="s">
        <v>75</v>
      </c>
      <c r="H4" s="378" t="s">
        <v>142</v>
      </c>
      <c r="I4" s="100" t="s">
        <v>427</v>
      </c>
      <c r="J4" s="119" t="s">
        <v>428</v>
      </c>
      <c r="K4" s="119" t="s">
        <v>429</v>
      </c>
      <c r="L4" s="119" t="s">
        <v>317</v>
      </c>
      <c r="M4" s="378" t="s">
        <v>205</v>
      </c>
      <c r="N4" s="107" t="s">
        <v>430</v>
      </c>
      <c r="O4" s="121">
        <v>1</v>
      </c>
      <c r="P4" s="107" t="s">
        <v>389</v>
      </c>
      <c r="Q4" s="303" t="s">
        <v>431</v>
      </c>
      <c r="R4" s="307" t="s">
        <v>355</v>
      </c>
      <c r="S4" s="307" t="s">
        <v>306</v>
      </c>
      <c r="T4" s="380" t="s">
        <v>432</v>
      </c>
      <c r="U4" s="377" t="s">
        <v>241</v>
      </c>
      <c r="V4" s="303" t="s">
        <v>424</v>
      </c>
      <c r="W4" s="376" t="s">
        <v>91</v>
      </c>
      <c r="X4" s="376" t="s">
        <v>91</v>
      </c>
      <c r="Y4" s="376" t="s">
        <v>91</v>
      </c>
      <c r="Z4" s="376" t="s">
        <v>91</v>
      </c>
      <c r="AA4" s="376" t="s">
        <v>71</v>
      </c>
      <c r="AB4" s="303" t="s">
        <v>186</v>
      </c>
      <c r="AC4" s="376" t="s">
        <v>91</v>
      </c>
      <c r="AD4" s="376" t="s">
        <v>91</v>
      </c>
      <c r="AE4" s="376" t="s">
        <v>91</v>
      </c>
      <c r="AF4" s="376" t="s">
        <v>91</v>
      </c>
      <c r="AG4" s="376" t="s">
        <v>91</v>
      </c>
      <c r="AH4" s="376" t="s">
        <v>91</v>
      </c>
      <c r="AI4" s="303" t="s">
        <v>335</v>
      </c>
      <c r="AJ4" s="303" t="s">
        <v>433</v>
      </c>
      <c r="AK4" s="303" t="s">
        <v>337</v>
      </c>
      <c r="AL4" s="303" t="s">
        <v>434</v>
      </c>
    </row>
    <row r="5" spans="1:38" ht="133.5" customHeight="1" x14ac:dyDescent="0.3">
      <c r="A5" s="383"/>
      <c r="B5" s="379"/>
      <c r="C5" s="379"/>
      <c r="D5" s="100" t="s">
        <v>435</v>
      </c>
      <c r="E5" s="379"/>
      <c r="F5" s="379"/>
      <c r="G5" s="379"/>
      <c r="H5" s="379"/>
      <c r="I5" s="100" t="s">
        <v>436</v>
      </c>
      <c r="J5" s="119" t="s">
        <v>437</v>
      </c>
      <c r="K5" s="119" t="s">
        <v>438</v>
      </c>
      <c r="L5" s="143" t="s">
        <v>439</v>
      </c>
      <c r="M5" s="379"/>
      <c r="N5" s="107" t="s">
        <v>440</v>
      </c>
      <c r="O5" s="121">
        <v>1</v>
      </c>
      <c r="P5" s="107" t="s">
        <v>389</v>
      </c>
      <c r="Q5" s="303"/>
      <c r="R5" s="306"/>
      <c r="S5" s="307"/>
      <c r="T5" s="381"/>
      <c r="U5" s="377"/>
      <c r="V5" s="303"/>
      <c r="W5" s="376"/>
      <c r="X5" s="376"/>
      <c r="Y5" s="376"/>
      <c r="Z5" s="376"/>
      <c r="AA5" s="376"/>
      <c r="AB5" s="303"/>
      <c r="AC5" s="376"/>
      <c r="AD5" s="376"/>
      <c r="AE5" s="376"/>
      <c r="AF5" s="376"/>
      <c r="AG5" s="376"/>
      <c r="AH5" s="376"/>
      <c r="AI5" s="303"/>
      <c r="AJ5" s="303"/>
      <c r="AK5" s="303"/>
      <c r="AL5" s="303"/>
    </row>
    <row r="6" spans="1:38" ht="186.75" customHeight="1" x14ac:dyDescent="0.3">
      <c r="A6" s="383"/>
      <c r="B6" s="379"/>
      <c r="C6" s="379"/>
      <c r="D6" s="100" t="s">
        <v>441</v>
      </c>
      <c r="E6" s="379"/>
      <c r="F6" s="379"/>
      <c r="G6" s="379"/>
      <c r="H6" s="379"/>
      <c r="I6" s="100" t="s">
        <v>442</v>
      </c>
      <c r="J6" s="119" t="s">
        <v>443</v>
      </c>
      <c r="K6" s="119" t="s">
        <v>444</v>
      </c>
      <c r="L6" s="143" t="s">
        <v>317</v>
      </c>
      <c r="M6" s="379"/>
      <c r="N6" s="97" t="s">
        <v>445</v>
      </c>
      <c r="O6" s="121">
        <v>1</v>
      </c>
      <c r="P6" s="107" t="s">
        <v>389</v>
      </c>
      <c r="Q6" s="303"/>
      <c r="R6" s="306"/>
      <c r="S6" s="307"/>
      <c r="T6" s="381"/>
      <c r="U6" s="377"/>
      <c r="V6" s="303"/>
      <c r="W6" s="376"/>
      <c r="X6" s="376"/>
      <c r="Y6" s="376"/>
      <c r="Z6" s="376"/>
      <c r="AA6" s="376"/>
      <c r="AB6" s="303"/>
      <c r="AC6" s="376"/>
      <c r="AD6" s="376"/>
      <c r="AE6" s="376"/>
      <c r="AF6" s="376"/>
      <c r="AG6" s="376"/>
      <c r="AH6" s="376"/>
      <c r="AI6" s="303"/>
      <c r="AJ6" s="303"/>
      <c r="AK6" s="303"/>
      <c r="AL6" s="303"/>
    </row>
    <row r="7" spans="1:38" ht="83.25" customHeight="1" x14ac:dyDescent="0.3">
      <c r="A7" s="383"/>
      <c r="B7" s="379"/>
      <c r="C7" s="379"/>
      <c r="D7" s="100"/>
      <c r="E7" s="379"/>
      <c r="F7" s="379"/>
      <c r="G7" s="379"/>
      <c r="H7" s="159" t="s">
        <v>102</v>
      </c>
      <c r="I7" s="160" t="s">
        <v>446</v>
      </c>
      <c r="J7" s="119" t="s">
        <v>447</v>
      </c>
      <c r="K7" s="119" t="s">
        <v>429</v>
      </c>
      <c r="L7" s="119" t="s">
        <v>448</v>
      </c>
      <c r="M7" s="379"/>
      <c r="N7" s="161" t="s">
        <v>449</v>
      </c>
      <c r="O7" s="112"/>
      <c r="P7" s="112"/>
      <c r="Q7" s="303"/>
      <c r="R7" s="306"/>
      <c r="S7" s="307"/>
      <c r="T7" s="381"/>
      <c r="U7" s="377"/>
      <c r="V7" s="303"/>
      <c r="W7" s="376"/>
      <c r="X7" s="376"/>
      <c r="Y7" s="376"/>
      <c r="Z7" s="376"/>
      <c r="AA7" s="376"/>
      <c r="AB7" s="303"/>
      <c r="AC7" s="376"/>
      <c r="AD7" s="376"/>
      <c r="AE7" s="376"/>
      <c r="AF7" s="376"/>
      <c r="AG7" s="376"/>
      <c r="AH7" s="376"/>
      <c r="AI7" s="303"/>
      <c r="AJ7" s="303"/>
      <c r="AK7" s="303"/>
      <c r="AL7" s="303"/>
    </row>
  </sheetData>
  <mergeCells count="50">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7"/>
    <mergeCell ref="M1:M3"/>
    <mergeCell ref="N1:P2"/>
    <mergeCell ref="Q1:U2"/>
    <mergeCell ref="V1:AB1"/>
    <mergeCell ref="A4:A7"/>
    <mergeCell ref="B4:B7"/>
    <mergeCell ref="C4:C7"/>
    <mergeCell ref="E4:E7"/>
    <mergeCell ref="F4:F7"/>
    <mergeCell ref="Z4:Z7"/>
    <mergeCell ref="H4:H6"/>
    <mergeCell ref="M4:M7"/>
    <mergeCell ref="Q4:Q7"/>
    <mergeCell ref="R4:R7"/>
    <mergeCell ref="S4:S7"/>
    <mergeCell ref="T4:T7"/>
    <mergeCell ref="U4:U7"/>
    <mergeCell ref="V4:V7"/>
    <mergeCell ref="W4:W7"/>
    <mergeCell ref="X4:X7"/>
    <mergeCell ref="Y4:Y7"/>
    <mergeCell ref="AL4:AL7"/>
    <mergeCell ref="AA4:AA7"/>
    <mergeCell ref="AB4:AB7"/>
    <mergeCell ref="AC4:AC7"/>
    <mergeCell ref="AD4:AD7"/>
    <mergeCell ref="AE4:AE7"/>
    <mergeCell ref="AF4:AF7"/>
    <mergeCell ref="AG4:AG7"/>
    <mergeCell ref="AH4:AH7"/>
    <mergeCell ref="AI4:AI7"/>
    <mergeCell ref="AJ4:AJ7"/>
    <mergeCell ref="AK4:AK7"/>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[4]NO!#REF!</xm:f>
          </x14:formula1>
          <xm:sqref>H4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
  <sheetViews>
    <sheetView zoomScale="50" zoomScaleNormal="50" workbookViewId="0">
      <selection activeCell="P24" sqref="P24"/>
    </sheetView>
  </sheetViews>
  <sheetFormatPr baseColWidth="10" defaultRowHeight="14.4" x14ac:dyDescent="0.3"/>
  <cols>
    <col min="1" max="1" width="26.109375" customWidth="1"/>
    <col min="2" max="2" width="20.109375" customWidth="1"/>
    <col min="3" max="3" width="15.6640625" customWidth="1"/>
    <col min="8" max="8" width="16.44140625" customWidth="1"/>
    <col min="9" max="9" width="21" customWidth="1"/>
    <col min="10" max="10" width="14.88671875" customWidth="1"/>
    <col min="11" max="11" width="15.6640625" customWidth="1"/>
    <col min="13" max="13" width="15.109375" customWidth="1"/>
    <col min="14" max="14" width="29.33203125" customWidth="1"/>
    <col min="15" max="15" width="13.109375" customWidth="1"/>
    <col min="16" max="16" width="27.109375" customWidth="1"/>
    <col min="18" max="18" width="45.6640625" customWidth="1"/>
    <col min="19" max="19" width="31.109375" customWidth="1"/>
    <col min="20" max="20" width="34" customWidth="1"/>
    <col min="21" max="21" width="31.44140625" customWidth="1"/>
    <col min="22" max="22" width="17.5546875" customWidth="1"/>
    <col min="27" max="27" width="14.5546875" customWidth="1"/>
    <col min="28" max="28" width="21.5546875" customWidth="1"/>
    <col min="35" max="35" width="14.33203125" customWidth="1"/>
    <col min="36" max="36" width="19.44140625" customWidth="1"/>
    <col min="37" max="37" width="17.5546875" customWidth="1"/>
    <col min="38" max="38" width="25" customWidth="1"/>
  </cols>
  <sheetData>
    <row r="1" spans="1:38" ht="15" x14ac:dyDescent="0.3">
      <c r="A1" s="396" t="s">
        <v>25</v>
      </c>
      <c r="B1" s="394" t="s">
        <v>26</v>
      </c>
      <c r="C1" s="394" t="s">
        <v>27</v>
      </c>
      <c r="D1" s="394" t="s">
        <v>28</v>
      </c>
      <c r="E1" s="396" t="s">
        <v>29</v>
      </c>
      <c r="F1" s="396" t="s">
        <v>30</v>
      </c>
      <c r="G1" s="396" t="s">
        <v>31</v>
      </c>
      <c r="H1" s="396" t="s">
        <v>32</v>
      </c>
      <c r="I1" s="396" t="s">
        <v>33</v>
      </c>
      <c r="J1" s="394" t="s">
        <v>34</v>
      </c>
      <c r="K1" s="394" t="s">
        <v>35</v>
      </c>
      <c r="L1" s="394" t="s">
        <v>36</v>
      </c>
      <c r="M1" s="394" t="s">
        <v>37</v>
      </c>
      <c r="N1" s="395" t="s">
        <v>38</v>
      </c>
      <c r="O1" s="395"/>
      <c r="P1" s="395"/>
      <c r="Q1" s="395" t="s">
        <v>39</v>
      </c>
      <c r="R1" s="395"/>
      <c r="S1" s="395"/>
      <c r="T1" s="395"/>
      <c r="U1" s="395"/>
      <c r="V1" s="395" t="s">
        <v>40</v>
      </c>
      <c r="W1" s="395"/>
      <c r="X1" s="395"/>
      <c r="Y1" s="395"/>
      <c r="Z1" s="395"/>
      <c r="AA1" s="395"/>
      <c r="AB1" s="395"/>
      <c r="AC1" s="395" t="s">
        <v>41</v>
      </c>
      <c r="AD1" s="395"/>
      <c r="AE1" s="395"/>
      <c r="AF1" s="395"/>
      <c r="AG1" s="395"/>
      <c r="AH1" s="395"/>
      <c r="AI1" s="395"/>
      <c r="AJ1" s="395"/>
      <c r="AK1" s="395"/>
      <c r="AL1" s="395"/>
    </row>
    <row r="2" spans="1:38" ht="15" x14ac:dyDescent="0.3">
      <c r="A2" s="396"/>
      <c r="B2" s="394"/>
      <c r="C2" s="394"/>
      <c r="D2" s="394"/>
      <c r="E2" s="396"/>
      <c r="F2" s="396"/>
      <c r="G2" s="396"/>
      <c r="H2" s="396"/>
      <c r="I2" s="396"/>
      <c r="J2" s="394"/>
      <c r="K2" s="394"/>
      <c r="L2" s="394"/>
      <c r="M2" s="394"/>
      <c r="N2" s="395"/>
      <c r="O2" s="395"/>
      <c r="P2" s="395"/>
      <c r="Q2" s="395"/>
      <c r="R2" s="395"/>
      <c r="S2" s="395"/>
      <c r="T2" s="395"/>
      <c r="U2" s="395"/>
      <c r="V2" s="395" t="s">
        <v>43</v>
      </c>
      <c r="W2" s="395"/>
      <c r="X2" s="395"/>
      <c r="Y2" s="395"/>
      <c r="Z2" s="395"/>
      <c r="AA2" s="395" t="s">
        <v>44</v>
      </c>
      <c r="AB2" s="395" t="s">
        <v>45</v>
      </c>
      <c r="AC2" s="395"/>
      <c r="AD2" s="395"/>
      <c r="AE2" s="395"/>
      <c r="AF2" s="395"/>
      <c r="AG2" s="395"/>
      <c r="AH2" s="395"/>
      <c r="AI2" s="395"/>
      <c r="AJ2" s="395"/>
      <c r="AK2" s="395"/>
      <c r="AL2" s="395"/>
    </row>
    <row r="3" spans="1:38" ht="282" customHeight="1" x14ac:dyDescent="0.3">
      <c r="A3" s="396"/>
      <c r="B3" s="394"/>
      <c r="C3" s="394"/>
      <c r="D3" s="394"/>
      <c r="E3" s="396"/>
      <c r="F3" s="396"/>
      <c r="G3" s="396"/>
      <c r="H3" s="396"/>
      <c r="I3" s="396"/>
      <c r="J3" s="394"/>
      <c r="K3" s="394"/>
      <c r="L3" s="394"/>
      <c r="M3" s="394"/>
      <c r="N3" s="113" t="s">
        <v>46</v>
      </c>
      <c r="O3" s="113" t="s">
        <v>47</v>
      </c>
      <c r="P3" s="113" t="s">
        <v>48</v>
      </c>
      <c r="Q3" s="113" t="s">
        <v>49</v>
      </c>
      <c r="R3" s="114" t="s">
        <v>323</v>
      </c>
      <c r="S3" s="115" t="s">
        <v>51</v>
      </c>
      <c r="T3" s="115" t="s">
        <v>52</v>
      </c>
      <c r="U3" s="115" t="s">
        <v>53</v>
      </c>
      <c r="V3" s="113" t="s">
        <v>54</v>
      </c>
      <c r="W3" s="113" t="s">
        <v>55</v>
      </c>
      <c r="X3" s="113" t="s">
        <v>56</v>
      </c>
      <c r="Y3" s="113" t="s">
        <v>57</v>
      </c>
      <c r="Z3" s="113" t="s">
        <v>58</v>
      </c>
      <c r="AA3" s="395"/>
      <c r="AB3" s="395"/>
      <c r="AC3" s="113" t="s">
        <v>59</v>
      </c>
      <c r="AD3" s="113" t="s">
        <v>60</v>
      </c>
      <c r="AE3" s="113" t="s">
        <v>61</v>
      </c>
      <c r="AF3" s="113" t="s">
        <v>62</v>
      </c>
      <c r="AG3" s="113" t="s">
        <v>63</v>
      </c>
      <c r="AH3" s="113" t="s">
        <v>64</v>
      </c>
      <c r="AI3" s="113" t="s">
        <v>65</v>
      </c>
      <c r="AJ3" s="113" t="s">
        <v>66</v>
      </c>
      <c r="AK3" s="113" t="s">
        <v>67</v>
      </c>
      <c r="AL3" s="113" t="s">
        <v>68</v>
      </c>
    </row>
    <row r="4" spans="1:38" ht="92.4" x14ac:dyDescent="0.3">
      <c r="A4" s="392" t="s">
        <v>324</v>
      </c>
      <c r="B4" s="378" t="str">
        <f>[5]DESCRIPCION!A10</f>
        <v>Posibilidad de la utilizaciòn del cargo, para favorecer a un tercero en la realizaciòn de un tramite</v>
      </c>
      <c r="C4" s="384" t="str">
        <f>'[5]IDENTIFICACION DE RIESGOS'!J10</f>
        <v>CORRUPCION</v>
      </c>
      <c r="D4" s="100" t="str">
        <f>[5]DESCRIPCION!D10</f>
        <v>Trafico de influencias en los diferentes tràmites de la entidad</v>
      </c>
      <c r="E4" s="384" t="str">
        <f>'[5]VALORACIÓN RIESGOS RESIDUAL'!E14:G14</f>
        <v>Improbable</v>
      </c>
      <c r="F4" s="393" t="str">
        <f>'[5]VALORACIÓN RIESGOS RESIDUAL'!J14</f>
        <v>Menor</v>
      </c>
      <c r="G4" s="378" t="str">
        <f>'[5]VALORACIÓN RIESGOS RESIDUAL'!K11</f>
        <v>EXTREMA</v>
      </c>
      <c r="H4" s="391" t="s">
        <v>142</v>
      </c>
      <c r="I4" s="117" t="s">
        <v>325</v>
      </c>
      <c r="J4" s="104" t="s">
        <v>326</v>
      </c>
      <c r="K4" s="104" t="s">
        <v>327</v>
      </c>
      <c r="L4" s="118" t="s">
        <v>328</v>
      </c>
      <c r="M4" s="119" t="s">
        <v>329</v>
      </c>
      <c r="N4" s="120" t="s">
        <v>330</v>
      </c>
      <c r="O4" s="121">
        <v>1</v>
      </c>
      <c r="P4" s="291" t="s">
        <v>259</v>
      </c>
      <c r="Q4" s="291" t="s">
        <v>331</v>
      </c>
      <c r="R4" s="291" t="s">
        <v>332</v>
      </c>
      <c r="S4" s="291" t="s">
        <v>306</v>
      </c>
      <c r="T4" s="308" t="s">
        <v>333</v>
      </c>
      <c r="U4" s="291" t="s">
        <v>241</v>
      </c>
      <c r="V4" s="388" t="s">
        <v>334</v>
      </c>
      <c r="W4" s="305" t="s">
        <v>91</v>
      </c>
      <c r="X4" s="305" t="s">
        <v>91</v>
      </c>
      <c r="Y4" s="305" t="s">
        <v>91</v>
      </c>
      <c r="Z4" s="305" t="s">
        <v>91</v>
      </c>
      <c r="AA4" s="305" t="s">
        <v>71</v>
      </c>
      <c r="AB4" s="307" t="s">
        <v>310</v>
      </c>
      <c r="AC4" s="305" t="s">
        <v>91</v>
      </c>
      <c r="AD4" s="305" t="s">
        <v>91</v>
      </c>
      <c r="AE4" s="305" t="s">
        <v>91</v>
      </c>
      <c r="AF4" s="305" t="s">
        <v>91</v>
      </c>
      <c r="AG4" s="305" t="s">
        <v>91</v>
      </c>
      <c r="AH4" s="305" t="s">
        <v>91</v>
      </c>
      <c r="AI4" s="307" t="s">
        <v>335</v>
      </c>
      <c r="AJ4" s="307" t="s">
        <v>336</v>
      </c>
      <c r="AK4" s="307" t="s">
        <v>337</v>
      </c>
      <c r="AL4" s="307" t="s">
        <v>338</v>
      </c>
    </row>
    <row r="5" spans="1:38" ht="171.6" x14ac:dyDescent="0.3">
      <c r="A5" s="392"/>
      <c r="B5" s="378"/>
      <c r="C5" s="384"/>
      <c r="D5" s="100" t="str">
        <f>[5]DESCRIPCION!D11</f>
        <v>No cumplimiento de tiempos establecidos por cada uno de los tramites, segùn la fecha de readicaciòn</v>
      </c>
      <c r="E5" s="384"/>
      <c r="F5" s="393"/>
      <c r="G5" s="378"/>
      <c r="H5" s="391"/>
      <c r="I5" s="117" t="s">
        <v>339</v>
      </c>
      <c r="J5" s="104" t="s">
        <v>340</v>
      </c>
      <c r="K5" s="104" t="s">
        <v>341</v>
      </c>
      <c r="L5" s="118" t="s">
        <v>342</v>
      </c>
      <c r="M5" s="119" t="s">
        <v>329</v>
      </c>
      <c r="N5" s="122" t="s">
        <v>343</v>
      </c>
      <c r="O5" s="121">
        <v>1</v>
      </c>
      <c r="P5" s="292"/>
      <c r="Q5" s="292"/>
      <c r="R5" s="292"/>
      <c r="S5" s="292"/>
      <c r="T5" s="295"/>
      <c r="U5" s="292"/>
      <c r="V5" s="389"/>
      <c r="W5" s="305"/>
      <c r="X5" s="305"/>
      <c r="Y5" s="305"/>
      <c r="Z5" s="305"/>
      <c r="AA5" s="305"/>
      <c r="AB5" s="307"/>
      <c r="AC5" s="305"/>
      <c r="AD5" s="305"/>
      <c r="AE5" s="305"/>
      <c r="AF5" s="305"/>
      <c r="AG5" s="305"/>
      <c r="AH5" s="305"/>
      <c r="AI5" s="307"/>
      <c r="AJ5" s="307"/>
      <c r="AK5" s="307"/>
      <c r="AL5" s="307"/>
    </row>
    <row r="6" spans="1:38" ht="105.6" x14ac:dyDescent="0.3">
      <c r="A6" s="392"/>
      <c r="B6" s="378"/>
      <c r="C6" s="384"/>
      <c r="D6" s="109"/>
      <c r="E6" s="384"/>
      <c r="F6" s="393"/>
      <c r="G6" s="378"/>
      <c r="H6" s="123" t="s">
        <v>102</v>
      </c>
      <c r="I6" s="111"/>
      <c r="J6" s="104" t="s">
        <v>344</v>
      </c>
      <c r="K6" s="104" t="s">
        <v>327</v>
      </c>
      <c r="L6" s="118" t="s">
        <v>328</v>
      </c>
      <c r="M6" s="119" t="s">
        <v>329</v>
      </c>
      <c r="N6" s="112"/>
      <c r="O6" s="112"/>
      <c r="P6" s="293"/>
      <c r="Q6" s="293"/>
      <c r="R6" s="293"/>
      <c r="S6" s="293"/>
      <c r="T6" s="296"/>
      <c r="U6" s="293"/>
      <c r="V6" s="390"/>
      <c r="W6" s="305"/>
      <c r="X6" s="305"/>
      <c r="Y6" s="305"/>
      <c r="Z6" s="305"/>
      <c r="AA6" s="305"/>
      <c r="AB6" s="307"/>
      <c r="AC6" s="305"/>
      <c r="AD6" s="305"/>
      <c r="AE6" s="305"/>
      <c r="AF6" s="305"/>
      <c r="AG6" s="305"/>
      <c r="AH6" s="305"/>
      <c r="AI6" s="307"/>
      <c r="AJ6" s="307"/>
      <c r="AK6" s="307"/>
      <c r="AL6" s="307"/>
    </row>
  </sheetData>
  <mergeCells count="50">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6"/>
    <mergeCell ref="M1:M3"/>
    <mergeCell ref="N1:P2"/>
    <mergeCell ref="Q1:U2"/>
    <mergeCell ref="V1:AB1"/>
    <mergeCell ref="A4:A6"/>
    <mergeCell ref="B4:B6"/>
    <mergeCell ref="C4:C6"/>
    <mergeCell ref="E4:E6"/>
    <mergeCell ref="F4:F6"/>
    <mergeCell ref="Z4:Z6"/>
    <mergeCell ref="H4:H5"/>
    <mergeCell ref="P4:P6"/>
    <mergeCell ref="Q4:Q6"/>
    <mergeCell ref="R4:R6"/>
    <mergeCell ref="S4:S6"/>
    <mergeCell ref="T4:T6"/>
    <mergeCell ref="U4:U6"/>
    <mergeCell ref="V4:V6"/>
    <mergeCell ref="W4:W6"/>
    <mergeCell ref="X4:X6"/>
    <mergeCell ref="Y4:Y6"/>
    <mergeCell ref="AL4:AL6"/>
    <mergeCell ref="AA4:AA6"/>
    <mergeCell ref="AB4:AB6"/>
    <mergeCell ref="AC4:AC6"/>
    <mergeCell ref="AD4:AD6"/>
    <mergeCell ref="AE4:AE6"/>
    <mergeCell ref="AF4:AF6"/>
    <mergeCell ref="AG4:AG6"/>
    <mergeCell ref="AH4:AH6"/>
    <mergeCell ref="AI4:AI6"/>
    <mergeCell ref="AJ4:AJ6"/>
    <mergeCell ref="AK4:AK6"/>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[5]NO!#REF!</xm:f>
          </x14:formula1>
          <xm:sqref>H4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8"/>
  <sheetViews>
    <sheetView zoomScale="53" zoomScaleNormal="53" workbookViewId="0">
      <selection activeCell="R5" sqref="R5"/>
    </sheetView>
  </sheetViews>
  <sheetFormatPr baseColWidth="10" defaultColWidth="11.44140625" defaultRowHeight="15" x14ac:dyDescent="0.25"/>
  <cols>
    <col min="1" max="1" width="41.33203125" style="2" customWidth="1"/>
    <col min="2" max="2" width="30.88671875" style="2" customWidth="1"/>
    <col min="3" max="3" width="27.88671875" style="2" customWidth="1"/>
    <col min="4" max="4" width="33.33203125" style="2" customWidth="1"/>
    <col min="5" max="5" width="27" style="2" customWidth="1"/>
    <col min="6" max="6" width="22" style="2" customWidth="1"/>
    <col min="7" max="7" width="23.5546875" style="2" customWidth="1"/>
    <col min="8" max="8" width="28.5546875" style="2" customWidth="1"/>
    <col min="9" max="9" width="41.5546875" style="2" customWidth="1"/>
    <col min="10" max="10" width="27.6640625" style="2" customWidth="1"/>
    <col min="11" max="11" width="24.109375" style="76" customWidth="1"/>
    <col min="12" max="12" width="27.44140625" style="2" customWidth="1"/>
    <col min="13" max="13" width="30.6640625" style="2" customWidth="1"/>
    <col min="14" max="14" width="112.5546875" style="2" customWidth="1"/>
    <col min="15" max="15" width="31.88671875" style="2" customWidth="1"/>
    <col min="16" max="16" width="39.88671875" style="2" customWidth="1"/>
    <col min="17" max="17" width="35.33203125" style="2" customWidth="1"/>
    <col min="18" max="18" width="74.44140625" style="2" customWidth="1"/>
    <col min="19" max="19" width="46.44140625" style="2" customWidth="1"/>
    <col min="20" max="20" width="46.88671875" style="2" customWidth="1"/>
    <col min="21" max="21" width="49.6640625" style="2" customWidth="1"/>
    <col min="22" max="22" width="26.6640625" style="2" customWidth="1"/>
    <col min="23" max="23" width="28.88671875" style="2" customWidth="1"/>
    <col min="24" max="24" width="25.109375" style="2" customWidth="1"/>
    <col min="25" max="25" width="27.5546875" style="2" customWidth="1"/>
    <col min="26" max="26" width="25" style="2" customWidth="1"/>
    <col min="27" max="27" width="20.5546875" style="2" customWidth="1"/>
    <col min="28" max="28" width="30.44140625" style="2" customWidth="1"/>
    <col min="29" max="29" width="29.33203125" style="2" customWidth="1"/>
    <col min="30" max="30" width="30.109375" style="2" customWidth="1"/>
    <col min="31" max="31" width="30" style="2" customWidth="1"/>
    <col min="32" max="32" width="36.44140625" style="2" customWidth="1"/>
    <col min="33" max="33" width="40.6640625" style="2" customWidth="1"/>
    <col min="34" max="34" width="47.88671875" style="2" customWidth="1"/>
    <col min="35" max="35" width="48.44140625" style="2" customWidth="1"/>
    <col min="36" max="36" width="53.6640625" style="2" customWidth="1"/>
    <col min="37" max="37" width="44.44140625" style="2" customWidth="1"/>
    <col min="38" max="38" width="53.44140625" style="2" customWidth="1"/>
    <col min="39" max="16384" width="11.44140625" style="2"/>
  </cols>
  <sheetData>
    <row r="1" spans="1:38" ht="38.25" customHeight="1" x14ac:dyDescent="0.25">
      <c r="A1" s="288" t="s">
        <v>25</v>
      </c>
      <c r="B1" s="284" t="s">
        <v>26</v>
      </c>
      <c r="C1" s="284" t="s">
        <v>27</v>
      </c>
      <c r="D1" s="284" t="s">
        <v>28</v>
      </c>
      <c r="E1" s="287" t="s">
        <v>29</v>
      </c>
      <c r="F1" s="287" t="s">
        <v>30</v>
      </c>
      <c r="G1" s="287" t="s">
        <v>31</v>
      </c>
      <c r="H1" s="287" t="s">
        <v>32</v>
      </c>
      <c r="I1" s="287" t="s">
        <v>33</v>
      </c>
      <c r="J1" s="284" t="s">
        <v>34</v>
      </c>
      <c r="K1" s="284" t="s">
        <v>35</v>
      </c>
      <c r="L1" s="284" t="s">
        <v>36</v>
      </c>
      <c r="M1" s="284" t="s">
        <v>37</v>
      </c>
      <c r="N1" s="285" t="s">
        <v>38</v>
      </c>
      <c r="O1" s="285"/>
      <c r="P1" s="285"/>
      <c r="Q1" s="285" t="s">
        <v>39</v>
      </c>
      <c r="R1" s="285"/>
      <c r="S1" s="285"/>
      <c r="T1" s="285"/>
      <c r="U1" s="285"/>
      <c r="V1" s="285" t="s">
        <v>40</v>
      </c>
      <c r="W1" s="285"/>
      <c r="X1" s="285"/>
      <c r="Y1" s="285"/>
      <c r="Z1" s="285"/>
      <c r="AA1" s="285"/>
      <c r="AB1" s="285"/>
      <c r="AC1" s="285" t="s">
        <v>41</v>
      </c>
      <c r="AD1" s="285"/>
      <c r="AE1" s="285"/>
      <c r="AF1" s="285"/>
      <c r="AG1" s="285"/>
      <c r="AH1" s="285"/>
      <c r="AI1" s="285"/>
      <c r="AJ1" s="285"/>
      <c r="AK1" s="285"/>
      <c r="AL1" s="285"/>
    </row>
    <row r="2" spans="1:38" ht="26.25" customHeight="1" x14ac:dyDescent="0.25">
      <c r="A2" s="288"/>
      <c r="B2" s="284"/>
      <c r="C2" s="284"/>
      <c r="D2" s="284"/>
      <c r="E2" s="287"/>
      <c r="F2" s="287"/>
      <c r="G2" s="287"/>
      <c r="H2" s="287"/>
      <c r="I2" s="287"/>
      <c r="J2" s="284"/>
      <c r="K2" s="284"/>
      <c r="L2" s="284"/>
      <c r="M2" s="284"/>
      <c r="N2" s="285"/>
      <c r="O2" s="285"/>
      <c r="P2" s="285"/>
      <c r="Q2" s="285"/>
      <c r="R2" s="285"/>
      <c r="S2" s="285"/>
      <c r="T2" s="285"/>
      <c r="U2" s="285"/>
      <c r="V2" s="285" t="s">
        <v>43</v>
      </c>
      <c r="W2" s="285"/>
      <c r="X2" s="285"/>
      <c r="Y2" s="285"/>
      <c r="Z2" s="285"/>
      <c r="AA2" s="285" t="s">
        <v>44</v>
      </c>
      <c r="AB2" s="285" t="s">
        <v>45</v>
      </c>
      <c r="AC2" s="285"/>
      <c r="AD2" s="285"/>
      <c r="AE2" s="285"/>
      <c r="AF2" s="285"/>
      <c r="AG2" s="285"/>
      <c r="AH2" s="285"/>
      <c r="AI2" s="285"/>
      <c r="AJ2" s="285"/>
      <c r="AK2" s="285"/>
      <c r="AL2" s="285"/>
    </row>
    <row r="3" spans="1:38" ht="168.6" customHeight="1" x14ac:dyDescent="0.25">
      <c r="A3" s="288"/>
      <c r="B3" s="406"/>
      <c r="C3" s="406"/>
      <c r="D3" s="406"/>
      <c r="E3" s="407"/>
      <c r="F3" s="407"/>
      <c r="G3" s="407"/>
      <c r="H3" s="407"/>
      <c r="I3" s="407"/>
      <c r="J3" s="406"/>
      <c r="K3" s="406"/>
      <c r="L3" s="406"/>
      <c r="M3" s="406"/>
      <c r="N3" s="29" t="s">
        <v>46</v>
      </c>
      <c r="O3" s="29" t="s">
        <v>47</v>
      </c>
      <c r="P3" s="29" t="s">
        <v>48</v>
      </c>
      <c r="Q3" s="29" t="s">
        <v>49</v>
      </c>
      <c r="R3" s="30" t="s">
        <v>224</v>
      </c>
      <c r="S3" s="29" t="s">
        <v>51</v>
      </c>
      <c r="T3" s="29" t="s">
        <v>52</v>
      </c>
      <c r="U3" s="29" t="s">
        <v>53</v>
      </c>
      <c r="V3" s="29" t="s">
        <v>54</v>
      </c>
      <c r="W3" s="29" t="s">
        <v>55</v>
      </c>
      <c r="X3" s="29" t="s">
        <v>56</v>
      </c>
      <c r="Y3" s="29" t="s">
        <v>57</v>
      </c>
      <c r="Z3" s="29" t="s">
        <v>58</v>
      </c>
      <c r="AA3" s="286"/>
      <c r="AB3" s="286"/>
      <c r="AC3" s="29" t="s">
        <v>59</v>
      </c>
      <c r="AD3" s="29" t="s">
        <v>60</v>
      </c>
      <c r="AE3" s="29" t="s">
        <v>61</v>
      </c>
      <c r="AF3" s="29" t="s">
        <v>62</v>
      </c>
      <c r="AG3" s="29" t="s">
        <v>63</v>
      </c>
      <c r="AH3" s="29" t="s">
        <v>64</v>
      </c>
      <c r="AI3" s="29" t="s">
        <v>65</v>
      </c>
      <c r="AJ3" s="29" t="s">
        <v>66</v>
      </c>
      <c r="AK3" s="29" t="s">
        <v>67</v>
      </c>
      <c r="AL3" s="29" t="s">
        <v>68</v>
      </c>
    </row>
    <row r="4" spans="1:38" ht="105.6" customHeight="1" x14ac:dyDescent="0.25">
      <c r="A4" s="404" t="s">
        <v>225</v>
      </c>
      <c r="B4" s="405" t="s">
        <v>226</v>
      </c>
      <c r="C4" s="403" t="s">
        <v>71</v>
      </c>
      <c r="D4" s="21" t="s">
        <v>227</v>
      </c>
      <c r="E4" s="403" t="s">
        <v>228</v>
      </c>
      <c r="F4" s="403" t="s">
        <v>229</v>
      </c>
      <c r="G4" s="403" t="s">
        <v>230</v>
      </c>
      <c r="H4" s="403" t="s">
        <v>142</v>
      </c>
      <c r="I4" s="49" t="s">
        <v>231</v>
      </c>
      <c r="J4" s="5" t="s">
        <v>232</v>
      </c>
      <c r="K4" s="5" t="s">
        <v>233</v>
      </c>
      <c r="L4" s="5" t="s">
        <v>234</v>
      </c>
      <c r="M4" s="49" t="s">
        <v>235</v>
      </c>
      <c r="N4" s="19" t="s">
        <v>236</v>
      </c>
      <c r="O4" s="68">
        <v>0</v>
      </c>
      <c r="P4" s="49" t="s">
        <v>237</v>
      </c>
      <c r="Q4" s="278" t="s">
        <v>238</v>
      </c>
      <c r="R4" s="21" t="s">
        <v>239</v>
      </c>
      <c r="S4" s="263" t="s">
        <v>87</v>
      </c>
      <c r="T4" s="263" t="s">
        <v>240</v>
      </c>
      <c r="U4" s="69" t="s">
        <v>241</v>
      </c>
      <c r="V4" s="401" t="s">
        <v>226</v>
      </c>
      <c r="W4" s="397" t="s">
        <v>91</v>
      </c>
      <c r="X4" s="397" t="s">
        <v>91</v>
      </c>
      <c r="Y4" s="397" t="s">
        <v>155</v>
      </c>
      <c r="Z4" s="400" t="s">
        <v>91</v>
      </c>
      <c r="AA4" s="400" t="s">
        <v>185</v>
      </c>
      <c r="AB4" s="401" t="s">
        <v>186</v>
      </c>
      <c r="AC4" s="70" t="s">
        <v>155</v>
      </c>
      <c r="AD4" s="70" t="s">
        <v>91</v>
      </c>
      <c r="AE4" s="70" t="s">
        <v>91</v>
      </c>
      <c r="AF4" s="70" t="s">
        <v>91</v>
      </c>
      <c r="AG4" s="70" t="s">
        <v>91</v>
      </c>
      <c r="AH4" s="70" t="s">
        <v>91</v>
      </c>
      <c r="AI4" s="402" t="s">
        <v>242</v>
      </c>
      <c r="AJ4" s="34" t="s">
        <v>243</v>
      </c>
      <c r="AK4" s="71" t="s">
        <v>244</v>
      </c>
      <c r="AL4" s="263" t="s">
        <v>245</v>
      </c>
    </row>
    <row r="5" spans="1:38" ht="338.4" customHeight="1" x14ac:dyDescent="0.25">
      <c r="A5" s="404"/>
      <c r="B5" s="405"/>
      <c r="C5" s="403"/>
      <c r="D5" s="21" t="s">
        <v>246</v>
      </c>
      <c r="E5" s="403"/>
      <c r="F5" s="403"/>
      <c r="G5" s="403"/>
      <c r="H5" s="403"/>
      <c r="I5" s="49" t="s">
        <v>247</v>
      </c>
      <c r="J5" s="5" t="s">
        <v>248</v>
      </c>
      <c r="K5" s="5" t="s">
        <v>233</v>
      </c>
      <c r="L5" s="5" t="s">
        <v>234</v>
      </c>
      <c r="M5" s="49" t="s">
        <v>249</v>
      </c>
      <c r="N5" s="19" t="s">
        <v>250</v>
      </c>
      <c r="O5" s="72">
        <v>0</v>
      </c>
      <c r="P5" s="49" t="s">
        <v>251</v>
      </c>
      <c r="Q5" s="279"/>
      <c r="R5" s="21" t="s">
        <v>252</v>
      </c>
      <c r="S5" s="265"/>
      <c r="T5" s="265"/>
      <c r="U5" s="69" t="s">
        <v>241</v>
      </c>
      <c r="V5" s="401"/>
      <c r="W5" s="398"/>
      <c r="X5" s="398"/>
      <c r="Y5" s="398"/>
      <c r="Z5" s="400"/>
      <c r="AA5" s="400"/>
      <c r="AB5" s="401"/>
      <c r="AC5" s="70" t="s">
        <v>155</v>
      </c>
      <c r="AD5" s="70" t="s">
        <v>91</v>
      </c>
      <c r="AE5" s="70" t="s">
        <v>91</v>
      </c>
      <c r="AF5" s="70" t="s">
        <v>91</v>
      </c>
      <c r="AG5" s="70" t="s">
        <v>91</v>
      </c>
      <c r="AH5" s="70" t="s">
        <v>91</v>
      </c>
      <c r="AI5" s="402"/>
      <c r="AJ5" s="34" t="s">
        <v>243</v>
      </c>
      <c r="AK5" s="49" t="s">
        <v>253</v>
      </c>
      <c r="AL5" s="265"/>
    </row>
    <row r="6" spans="1:38" ht="378" customHeight="1" x14ac:dyDescent="0.25">
      <c r="A6" s="404"/>
      <c r="B6" s="405"/>
      <c r="C6" s="403"/>
      <c r="D6" s="21" t="s">
        <v>254</v>
      </c>
      <c r="E6" s="403"/>
      <c r="F6" s="403"/>
      <c r="G6" s="403"/>
      <c r="H6" s="403"/>
      <c r="I6" s="49" t="s">
        <v>255</v>
      </c>
      <c r="J6" s="69" t="s">
        <v>256</v>
      </c>
      <c r="K6" s="5" t="s">
        <v>257</v>
      </c>
      <c r="L6" s="69" t="s">
        <v>234</v>
      </c>
      <c r="M6" s="49" t="s">
        <v>249</v>
      </c>
      <c r="N6" s="21" t="s">
        <v>258</v>
      </c>
      <c r="O6" s="72">
        <v>1</v>
      </c>
      <c r="P6" s="49" t="s">
        <v>259</v>
      </c>
      <c r="Q6" s="279"/>
      <c r="R6" s="21" t="s">
        <v>260</v>
      </c>
      <c r="S6" s="265"/>
      <c r="T6" s="265"/>
      <c r="U6" s="5" t="s">
        <v>261</v>
      </c>
      <c r="V6" s="401"/>
      <c r="W6" s="398"/>
      <c r="X6" s="398"/>
      <c r="Y6" s="398"/>
      <c r="Z6" s="400"/>
      <c r="AA6" s="400"/>
      <c r="AB6" s="401"/>
      <c r="AC6" s="70" t="s">
        <v>155</v>
      </c>
      <c r="AD6" s="70" t="s">
        <v>91</v>
      </c>
      <c r="AE6" s="70" t="s">
        <v>91</v>
      </c>
      <c r="AF6" s="70" t="s">
        <v>91</v>
      </c>
      <c r="AG6" s="70" t="s">
        <v>91</v>
      </c>
      <c r="AH6" s="70" t="s">
        <v>91</v>
      </c>
      <c r="AI6" s="402"/>
      <c r="AJ6" s="34" t="s">
        <v>243</v>
      </c>
      <c r="AK6" s="71" t="s">
        <v>262</v>
      </c>
      <c r="AL6" s="265"/>
    </row>
    <row r="7" spans="1:38" ht="240" customHeight="1" x14ac:dyDescent="0.25">
      <c r="A7" s="404"/>
      <c r="B7" s="405"/>
      <c r="C7" s="403"/>
      <c r="D7" s="73">
        <v>0</v>
      </c>
      <c r="E7" s="403"/>
      <c r="F7" s="403"/>
      <c r="G7" s="403"/>
      <c r="H7" s="74" t="s">
        <v>102</v>
      </c>
      <c r="I7" s="55" t="s">
        <v>263</v>
      </c>
      <c r="J7" s="31" t="s">
        <v>264</v>
      </c>
      <c r="K7" s="31" t="s">
        <v>233</v>
      </c>
      <c r="L7" s="34"/>
      <c r="M7" s="34" t="s">
        <v>249</v>
      </c>
      <c r="N7" s="21" t="s">
        <v>265</v>
      </c>
      <c r="O7" s="75">
        <v>1</v>
      </c>
      <c r="P7" s="49" t="s">
        <v>259</v>
      </c>
      <c r="Q7" s="280"/>
      <c r="R7" s="21" t="s">
        <v>260</v>
      </c>
      <c r="S7" s="264"/>
      <c r="T7" s="264"/>
      <c r="U7" s="5" t="s">
        <v>266</v>
      </c>
      <c r="V7" s="401"/>
      <c r="W7" s="399"/>
      <c r="X7" s="399"/>
      <c r="Y7" s="399"/>
      <c r="Z7" s="400"/>
      <c r="AA7" s="400"/>
      <c r="AB7" s="401"/>
      <c r="AC7" s="70" t="s">
        <v>155</v>
      </c>
      <c r="AD7" s="70" t="s">
        <v>91</v>
      </c>
      <c r="AE7" s="70" t="s">
        <v>91</v>
      </c>
      <c r="AF7" s="70" t="s">
        <v>91</v>
      </c>
      <c r="AG7" s="70" t="s">
        <v>91</v>
      </c>
      <c r="AH7" s="70" t="s">
        <v>91</v>
      </c>
      <c r="AI7" s="402"/>
      <c r="AJ7" s="34" t="s">
        <v>243</v>
      </c>
      <c r="AK7" s="73" t="s">
        <v>267</v>
      </c>
      <c r="AL7" s="264"/>
    </row>
    <row r="8" spans="1:38" x14ac:dyDescent="0.25">
      <c r="AB8" s="77"/>
    </row>
  </sheetData>
  <mergeCells count="39">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W4:W7"/>
    <mergeCell ref="A4:A7"/>
    <mergeCell ref="B4:B7"/>
    <mergeCell ref="C4:C7"/>
    <mergeCell ref="E4:E7"/>
    <mergeCell ref="F4:F7"/>
    <mergeCell ref="G4:G7"/>
    <mergeCell ref="H4:H6"/>
    <mergeCell ref="Q4:Q7"/>
    <mergeCell ref="S4:S7"/>
    <mergeCell ref="T4:T7"/>
    <mergeCell ref="V4:V7"/>
    <mergeCell ref="AL4:AL7"/>
    <mergeCell ref="X4:X7"/>
    <mergeCell ref="Y4:Y7"/>
    <mergeCell ref="Z4:Z7"/>
    <mergeCell ref="AA4:AA7"/>
    <mergeCell ref="AB4:AB7"/>
    <mergeCell ref="AI4:AI7"/>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0"/>
  <sheetViews>
    <sheetView zoomScale="62" zoomScaleNormal="62" workbookViewId="0">
      <selection sqref="A1:A3"/>
    </sheetView>
  </sheetViews>
  <sheetFormatPr baseColWidth="10" defaultRowHeight="14.4" x14ac:dyDescent="0.3"/>
  <cols>
    <col min="1" max="1" width="47.6640625" customWidth="1"/>
    <col min="2" max="2" width="21.5546875" customWidth="1"/>
    <col min="3" max="3" width="17.6640625" customWidth="1"/>
    <col min="4" max="4" width="27.21875" customWidth="1"/>
    <col min="6" max="6" width="14.33203125" customWidth="1"/>
    <col min="7" max="7" width="13.77734375" customWidth="1"/>
    <col min="8" max="8" width="14.6640625" customWidth="1"/>
    <col min="9" max="9" width="59.109375" customWidth="1"/>
    <col min="10" max="10" width="29.88671875" customWidth="1"/>
    <col min="11" max="11" width="33.6640625" customWidth="1"/>
    <col min="12" max="12" width="24.44140625" customWidth="1"/>
    <col min="13" max="13" width="32.21875" customWidth="1"/>
    <col min="14" max="14" width="255.44140625" customWidth="1"/>
    <col min="15" max="15" width="49.88671875" customWidth="1"/>
    <col min="16" max="16" width="33.88671875" customWidth="1"/>
    <col min="17" max="17" width="47.33203125" customWidth="1"/>
    <col min="18" max="18" width="75.44140625" customWidth="1"/>
    <col min="19" max="19" width="49.33203125" customWidth="1"/>
    <col min="20" max="20" width="68.5546875" customWidth="1"/>
    <col min="21" max="21" width="40.5546875" customWidth="1"/>
    <col min="22" max="22" width="43.6640625" customWidth="1"/>
    <col min="23" max="23" width="16.88671875" customWidth="1"/>
    <col min="27" max="27" width="17.109375" customWidth="1"/>
    <col min="28" max="28" width="21.88671875" customWidth="1"/>
    <col min="29" max="29" width="19.44140625" customWidth="1"/>
    <col min="30" max="30" width="18.5546875" customWidth="1"/>
    <col min="31" max="31" width="16.88671875" customWidth="1"/>
    <col min="32" max="32" width="16.5546875" customWidth="1"/>
    <col min="33" max="33" width="17.77734375" customWidth="1"/>
    <col min="34" max="34" width="14" customWidth="1"/>
    <col min="35" max="35" width="28.6640625" customWidth="1"/>
    <col min="36" max="36" width="35" customWidth="1"/>
    <col min="37" max="37" width="47.44140625" customWidth="1"/>
    <col min="38" max="38" width="54.44140625" customWidth="1"/>
    <col min="39" max="39" width="22.109375" customWidth="1"/>
  </cols>
  <sheetData>
    <row r="1" spans="1:39" s="2" customFormat="1" ht="15.6" x14ac:dyDescent="0.25">
      <c r="A1" s="287" t="s">
        <v>25</v>
      </c>
      <c r="B1" s="284" t="s">
        <v>26</v>
      </c>
      <c r="C1" s="284" t="s">
        <v>27</v>
      </c>
      <c r="D1" s="284" t="s">
        <v>28</v>
      </c>
      <c r="E1" s="287" t="s">
        <v>29</v>
      </c>
      <c r="F1" s="287" t="s">
        <v>30</v>
      </c>
      <c r="G1" s="287" t="s">
        <v>31</v>
      </c>
      <c r="H1" s="287" t="s">
        <v>32</v>
      </c>
      <c r="I1" s="287" t="s">
        <v>33</v>
      </c>
      <c r="J1" s="284" t="s">
        <v>34</v>
      </c>
      <c r="K1" s="284" t="s">
        <v>35</v>
      </c>
      <c r="L1" s="284" t="s">
        <v>36</v>
      </c>
      <c r="M1" s="284" t="s">
        <v>37</v>
      </c>
      <c r="N1" s="285" t="s">
        <v>38</v>
      </c>
      <c r="O1" s="285"/>
      <c r="P1" s="285"/>
      <c r="Q1" s="285" t="s">
        <v>39</v>
      </c>
      <c r="R1" s="285"/>
      <c r="S1" s="285"/>
      <c r="T1" s="285"/>
      <c r="U1" s="285"/>
      <c r="V1" s="285" t="s">
        <v>40</v>
      </c>
      <c r="W1" s="285"/>
      <c r="X1" s="285"/>
      <c r="Y1" s="285"/>
      <c r="Z1" s="285"/>
      <c r="AA1" s="285"/>
      <c r="AB1" s="285"/>
      <c r="AC1" s="285" t="s">
        <v>41</v>
      </c>
      <c r="AD1" s="285"/>
      <c r="AE1" s="285"/>
      <c r="AF1" s="285"/>
      <c r="AG1" s="285"/>
      <c r="AH1" s="285"/>
      <c r="AI1" s="285"/>
      <c r="AJ1" s="285"/>
      <c r="AK1" s="285"/>
      <c r="AL1" s="285"/>
      <c r="AM1" s="2" t="s">
        <v>42</v>
      </c>
    </row>
    <row r="2" spans="1:39" s="2" customFormat="1" ht="15.6" x14ac:dyDescent="0.25">
      <c r="A2" s="287"/>
      <c r="B2" s="284"/>
      <c r="C2" s="284"/>
      <c r="D2" s="284"/>
      <c r="E2" s="287"/>
      <c r="F2" s="287"/>
      <c r="G2" s="287"/>
      <c r="H2" s="287"/>
      <c r="I2" s="287"/>
      <c r="J2" s="284"/>
      <c r="K2" s="284"/>
      <c r="L2" s="284"/>
      <c r="M2" s="284"/>
      <c r="N2" s="285"/>
      <c r="O2" s="285"/>
      <c r="P2" s="285"/>
      <c r="Q2" s="285"/>
      <c r="R2" s="285"/>
      <c r="S2" s="285"/>
      <c r="T2" s="285"/>
      <c r="U2" s="285"/>
      <c r="V2" s="285" t="s">
        <v>43</v>
      </c>
      <c r="W2" s="285"/>
      <c r="X2" s="285"/>
      <c r="Y2" s="285"/>
      <c r="Z2" s="285"/>
      <c r="AA2" s="285" t="s">
        <v>44</v>
      </c>
      <c r="AB2" s="285" t="s">
        <v>45</v>
      </c>
      <c r="AC2" s="285"/>
      <c r="AD2" s="285"/>
      <c r="AE2" s="285"/>
      <c r="AF2" s="285"/>
      <c r="AG2" s="285"/>
      <c r="AH2" s="285"/>
      <c r="AI2" s="285"/>
      <c r="AJ2" s="285"/>
      <c r="AK2" s="285"/>
      <c r="AL2" s="285"/>
    </row>
    <row r="3" spans="1:39" s="2" customFormat="1" ht="210" customHeight="1" x14ac:dyDescent="0.25">
      <c r="A3" s="287"/>
      <c r="B3" s="284"/>
      <c r="C3" s="284"/>
      <c r="D3" s="284"/>
      <c r="E3" s="287"/>
      <c r="F3" s="287"/>
      <c r="G3" s="287"/>
      <c r="H3" s="287"/>
      <c r="I3" s="287"/>
      <c r="J3" s="284"/>
      <c r="K3" s="284"/>
      <c r="L3" s="284"/>
      <c r="M3" s="284"/>
      <c r="N3" s="3" t="s">
        <v>46</v>
      </c>
      <c r="O3" s="3" t="s">
        <v>47</v>
      </c>
      <c r="P3" s="3" t="s">
        <v>48</v>
      </c>
      <c r="Q3" s="3" t="s">
        <v>49</v>
      </c>
      <c r="R3" s="4" t="s">
        <v>50</v>
      </c>
      <c r="S3" s="3" t="s">
        <v>51</v>
      </c>
      <c r="T3" s="3" t="s">
        <v>52</v>
      </c>
      <c r="U3" s="3" t="s">
        <v>53</v>
      </c>
      <c r="V3" s="3" t="s">
        <v>54</v>
      </c>
      <c r="W3" s="3" t="s">
        <v>55</v>
      </c>
      <c r="X3" s="3" t="s">
        <v>56</v>
      </c>
      <c r="Y3" s="3" t="s">
        <v>57</v>
      </c>
      <c r="Z3" s="3" t="s">
        <v>58</v>
      </c>
      <c r="AA3" s="285"/>
      <c r="AB3" s="285"/>
      <c r="AC3" s="3" t="s">
        <v>59</v>
      </c>
      <c r="AD3" s="3" t="s">
        <v>60</v>
      </c>
      <c r="AE3" s="3" t="s">
        <v>61</v>
      </c>
      <c r="AF3" s="3" t="s">
        <v>62</v>
      </c>
      <c r="AG3" s="3" t="s">
        <v>63</v>
      </c>
      <c r="AH3" s="3" t="s">
        <v>64</v>
      </c>
      <c r="AI3" s="3" t="s">
        <v>65</v>
      </c>
      <c r="AJ3" s="3" t="s">
        <v>66</v>
      </c>
      <c r="AK3" s="3" t="s">
        <v>67</v>
      </c>
      <c r="AL3" s="3" t="s">
        <v>68</v>
      </c>
    </row>
    <row r="4" spans="1:39" s="2" customFormat="1" ht="355.2" customHeight="1" x14ac:dyDescent="0.25">
      <c r="A4" s="427" t="s">
        <v>69</v>
      </c>
      <c r="B4" s="414" t="s">
        <v>70</v>
      </c>
      <c r="C4" s="403" t="s">
        <v>71</v>
      </c>
      <c r="D4" s="5" t="s">
        <v>72</v>
      </c>
      <c r="E4" s="405" t="s">
        <v>73</v>
      </c>
      <c r="F4" s="428" t="s">
        <v>74</v>
      </c>
      <c r="G4" s="405" t="s">
        <v>75</v>
      </c>
      <c r="H4" s="416" t="s">
        <v>76</v>
      </c>
      <c r="I4" s="6" t="s">
        <v>77</v>
      </c>
      <c r="J4" s="7" t="s">
        <v>78</v>
      </c>
      <c r="K4" s="8" t="s">
        <v>79</v>
      </c>
      <c r="L4" s="8" t="s">
        <v>80</v>
      </c>
      <c r="M4" s="405" t="s">
        <v>81</v>
      </c>
      <c r="N4" s="9" t="s">
        <v>82</v>
      </c>
      <c r="O4" s="408" t="s">
        <v>83</v>
      </c>
      <c r="P4" s="10" t="s">
        <v>84</v>
      </c>
      <c r="Q4" s="412" t="s">
        <v>85</v>
      </c>
      <c r="R4" s="412" t="s">
        <v>86</v>
      </c>
      <c r="S4" s="408" t="s">
        <v>87</v>
      </c>
      <c r="T4" s="408" t="s">
        <v>88</v>
      </c>
      <c r="U4" s="424" t="s">
        <v>89</v>
      </c>
      <c r="V4" s="423" t="s">
        <v>90</v>
      </c>
      <c r="W4" s="411" t="s">
        <v>91</v>
      </c>
      <c r="X4" s="411" t="s">
        <v>91</v>
      </c>
      <c r="Y4" s="411" t="s">
        <v>91</v>
      </c>
      <c r="Z4" s="411" t="s">
        <v>91</v>
      </c>
      <c r="AA4" s="419" t="s">
        <v>71</v>
      </c>
      <c r="AB4" s="423" t="s">
        <v>92</v>
      </c>
      <c r="AC4" s="411" t="s">
        <v>91</v>
      </c>
      <c r="AD4" s="411" t="s">
        <v>91</v>
      </c>
      <c r="AE4" s="411" t="s">
        <v>91</v>
      </c>
      <c r="AF4" s="411" t="s">
        <v>91</v>
      </c>
      <c r="AG4" s="411" t="s">
        <v>91</v>
      </c>
      <c r="AH4" s="411" t="s">
        <v>91</v>
      </c>
      <c r="AI4" s="419" t="s">
        <v>93</v>
      </c>
      <c r="AJ4" s="419" t="s">
        <v>94</v>
      </c>
      <c r="AK4" s="412" t="s">
        <v>95</v>
      </c>
      <c r="AL4" s="412" t="s">
        <v>96</v>
      </c>
    </row>
    <row r="5" spans="1:39" s="2" customFormat="1" ht="409.2" customHeight="1" x14ac:dyDescent="0.25">
      <c r="A5" s="427"/>
      <c r="B5" s="414"/>
      <c r="C5" s="403"/>
      <c r="D5" s="5" t="s">
        <v>97</v>
      </c>
      <c r="E5" s="405"/>
      <c r="F5" s="428"/>
      <c r="G5" s="405"/>
      <c r="H5" s="418"/>
      <c r="I5" s="11" t="s">
        <v>98</v>
      </c>
      <c r="J5" s="7" t="s">
        <v>99</v>
      </c>
      <c r="K5" s="8" t="s">
        <v>79</v>
      </c>
      <c r="L5" s="8" t="s">
        <v>100</v>
      </c>
      <c r="M5" s="405"/>
      <c r="N5" s="10" t="s">
        <v>101</v>
      </c>
      <c r="O5" s="408"/>
      <c r="P5" s="12" t="s">
        <v>84</v>
      </c>
      <c r="Q5" s="413"/>
      <c r="R5" s="413"/>
      <c r="S5" s="408"/>
      <c r="T5" s="408"/>
      <c r="U5" s="425"/>
      <c r="V5" s="423"/>
      <c r="W5" s="411"/>
      <c r="X5" s="411"/>
      <c r="Y5" s="411"/>
      <c r="Z5" s="411"/>
      <c r="AA5" s="420"/>
      <c r="AB5" s="423"/>
      <c r="AC5" s="411"/>
      <c r="AD5" s="411"/>
      <c r="AE5" s="411"/>
      <c r="AF5" s="411"/>
      <c r="AG5" s="411"/>
      <c r="AH5" s="411"/>
      <c r="AI5" s="420"/>
      <c r="AJ5" s="420"/>
      <c r="AK5" s="413"/>
      <c r="AL5" s="413"/>
    </row>
    <row r="6" spans="1:39" s="2" customFormat="1" ht="189" customHeight="1" x14ac:dyDescent="0.25">
      <c r="A6" s="427"/>
      <c r="B6" s="414"/>
      <c r="C6" s="403"/>
      <c r="D6" s="7"/>
      <c r="E6" s="405"/>
      <c r="F6" s="428"/>
      <c r="G6" s="405"/>
      <c r="H6" s="13" t="s">
        <v>102</v>
      </c>
      <c r="I6" s="7" t="s">
        <v>103</v>
      </c>
      <c r="J6" s="7" t="s">
        <v>104</v>
      </c>
      <c r="K6" s="14" t="s">
        <v>79</v>
      </c>
      <c r="L6" s="8" t="s">
        <v>105</v>
      </c>
      <c r="M6" s="405"/>
      <c r="N6" s="15" t="s">
        <v>106</v>
      </c>
      <c r="O6" s="16" t="s">
        <v>107</v>
      </c>
      <c r="P6" s="16" t="s">
        <v>108</v>
      </c>
      <c r="Q6" s="413"/>
      <c r="R6" s="10" t="s">
        <v>86</v>
      </c>
      <c r="S6" s="408"/>
      <c r="T6" s="408"/>
      <c r="U6" s="426"/>
      <c r="V6" s="423"/>
      <c r="W6" s="411"/>
      <c r="X6" s="411"/>
      <c r="Y6" s="411"/>
      <c r="Z6" s="411"/>
      <c r="AA6" s="421"/>
      <c r="AB6" s="423"/>
      <c r="AC6" s="411"/>
      <c r="AD6" s="411"/>
      <c r="AE6" s="411"/>
      <c r="AF6" s="411"/>
      <c r="AG6" s="411"/>
      <c r="AH6" s="411"/>
      <c r="AI6" s="420"/>
      <c r="AJ6" s="420"/>
      <c r="AK6" s="413"/>
      <c r="AL6" s="413"/>
    </row>
    <row r="7" spans="1:39" s="2" customFormat="1" ht="253.2" customHeight="1" x14ac:dyDescent="0.25">
      <c r="A7" s="427"/>
      <c r="B7" s="414" t="s">
        <v>109</v>
      </c>
      <c r="C7" s="403" t="s">
        <v>71</v>
      </c>
      <c r="D7" s="17" t="s">
        <v>110</v>
      </c>
      <c r="E7" s="403" t="s">
        <v>73</v>
      </c>
      <c r="F7" s="415" t="s">
        <v>111</v>
      </c>
      <c r="G7" s="403" t="s">
        <v>75</v>
      </c>
      <c r="H7" s="416" t="s">
        <v>76</v>
      </c>
      <c r="I7" s="7" t="s">
        <v>112</v>
      </c>
      <c r="J7" s="7" t="s">
        <v>113</v>
      </c>
      <c r="K7" s="18" t="s">
        <v>114</v>
      </c>
      <c r="L7" s="8" t="s">
        <v>115</v>
      </c>
      <c r="M7" s="405" t="s">
        <v>81</v>
      </c>
      <c r="N7" s="19" t="s">
        <v>116</v>
      </c>
      <c r="O7" s="419" t="s">
        <v>83</v>
      </c>
      <c r="P7" s="10" t="s">
        <v>117</v>
      </c>
      <c r="Q7" s="413"/>
      <c r="R7" s="20" t="s">
        <v>118</v>
      </c>
      <c r="S7" s="408"/>
      <c r="T7" s="408"/>
      <c r="U7" s="410" t="s">
        <v>89</v>
      </c>
      <c r="V7" s="410" t="s">
        <v>109</v>
      </c>
      <c r="W7" s="409" t="s">
        <v>91</v>
      </c>
      <c r="X7" s="409" t="s">
        <v>91</v>
      </c>
      <c r="Y7" s="409" t="s">
        <v>91</v>
      </c>
      <c r="Z7" s="409" t="s">
        <v>91</v>
      </c>
      <c r="AA7" s="409" t="s">
        <v>71</v>
      </c>
      <c r="AB7" s="410" t="s">
        <v>92</v>
      </c>
      <c r="AC7" s="411" t="s">
        <v>91</v>
      </c>
      <c r="AD7" s="411" t="s">
        <v>91</v>
      </c>
      <c r="AE7" s="411" t="s">
        <v>91</v>
      </c>
      <c r="AF7" s="411" t="s">
        <v>91</v>
      </c>
      <c r="AG7" s="411" t="s">
        <v>91</v>
      </c>
      <c r="AH7" s="411" t="s">
        <v>91</v>
      </c>
      <c r="AI7" s="420"/>
      <c r="AJ7" s="419" t="s">
        <v>119</v>
      </c>
      <c r="AK7" s="413"/>
      <c r="AL7" s="408" t="s">
        <v>120</v>
      </c>
    </row>
    <row r="8" spans="1:39" s="2" customFormat="1" ht="205.2" customHeight="1" x14ac:dyDescent="0.25">
      <c r="A8" s="427"/>
      <c r="B8" s="414"/>
      <c r="C8" s="403"/>
      <c r="D8" s="21" t="s">
        <v>121</v>
      </c>
      <c r="E8" s="403"/>
      <c r="F8" s="415"/>
      <c r="G8" s="403"/>
      <c r="H8" s="417"/>
      <c r="I8" s="7" t="s">
        <v>122</v>
      </c>
      <c r="J8" s="7" t="s">
        <v>123</v>
      </c>
      <c r="K8" s="8" t="s">
        <v>124</v>
      </c>
      <c r="L8" s="8" t="s">
        <v>125</v>
      </c>
      <c r="M8" s="405"/>
      <c r="N8" s="10" t="s">
        <v>126</v>
      </c>
      <c r="O8" s="420"/>
      <c r="P8" s="10" t="s">
        <v>127</v>
      </c>
      <c r="Q8" s="413"/>
      <c r="R8" s="20" t="s">
        <v>118</v>
      </c>
      <c r="S8" s="408"/>
      <c r="T8" s="408"/>
      <c r="U8" s="410"/>
      <c r="V8" s="410"/>
      <c r="W8" s="409"/>
      <c r="X8" s="409"/>
      <c r="Y8" s="409"/>
      <c r="Z8" s="409"/>
      <c r="AA8" s="409"/>
      <c r="AB8" s="410"/>
      <c r="AC8" s="411"/>
      <c r="AD8" s="411"/>
      <c r="AE8" s="411"/>
      <c r="AF8" s="411"/>
      <c r="AG8" s="411"/>
      <c r="AH8" s="411"/>
      <c r="AI8" s="420"/>
      <c r="AJ8" s="421"/>
      <c r="AK8" s="413"/>
      <c r="AL8" s="408"/>
    </row>
    <row r="9" spans="1:39" s="2" customFormat="1" ht="351.6" customHeight="1" x14ac:dyDescent="0.25">
      <c r="A9" s="427"/>
      <c r="B9" s="414"/>
      <c r="C9" s="403"/>
      <c r="D9" s="22" t="s">
        <v>128</v>
      </c>
      <c r="E9" s="403"/>
      <c r="F9" s="415"/>
      <c r="G9" s="403"/>
      <c r="H9" s="418"/>
      <c r="I9" s="6" t="s">
        <v>129</v>
      </c>
      <c r="J9" s="8" t="s">
        <v>130</v>
      </c>
      <c r="K9" s="8" t="s">
        <v>131</v>
      </c>
      <c r="L9" s="8" t="s">
        <v>132</v>
      </c>
      <c r="M9" s="405"/>
      <c r="N9" s="10" t="s">
        <v>133</v>
      </c>
      <c r="O9" s="421"/>
      <c r="P9" s="23" t="s">
        <v>117</v>
      </c>
      <c r="Q9" s="413"/>
      <c r="R9" s="20" t="s">
        <v>118</v>
      </c>
      <c r="S9" s="408"/>
      <c r="T9" s="408"/>
      <c r="U9" s="410"/>
      <c r="V9" s="410"/>
      <c r="W9" s="409"/>
      <c r="X9" s="409"/>
      <c r="Y9" s="409"/>
      <c r="Z9" s="409"/>
      <c r="AA9" s="409"/>
      <c r="AB9" s="410"/>
      <c r="AC9" s="411"/>
      <c r="AD9" s="411"/>
      <c r="AE9" s="411"/>
      <c r="AF9" s="411"/>
      <c r="AG9" s="411"/>
      <c r="AH9" s="411"/>
      <c r="AI9" s="420"/>
      <c r="AJ9" s="10" t="s">
        <v>134</v>
      </c>
      <c r="AK9" s="413"/>
      <c r="AL9" s="408"/>
    </row>
    <row r="10" spans="1:39" s="2" customFormat="1" ht="125.4" customHeight="1" x14ac:dyDescent="0.25">
      <c r="A10" s="427"/>
      <c r="B10" s="414"/>
      <c r="C10" s="403"/>
      <c r="D10" s="7"/>
      <c r="E10" s="403"/>
      <c r="F10" s="415"/>
      <c r="G10" s="403"/>
      <c r="H10" s="24" t="s">
        <v>102</v>
      </c>
      <c r="I10" s="7" t="s">
        <v>103</v>
      </c>
      <c r="J10" s="7" t="s">
        <v>104</v>
      </c>
      <c r="K10" s="8" t="s">
        <v>79</v>
      </c>
      <c r="L10" s="25" t="s">
        <v>105</v>
      </c>
      <c r="M10" s="405"/>
      <c r="N10" s="26" t="s">
        <v>106</v>
      </c>
      <c r="O10" s="27"/>
      <c r="P10" s="27"/>
      <c r="Q10" s="422"/>
      <c r="R10" s="28"/>
      <c r="S10" s="408"/>
      <c r="T10" s="408"/>
      <c r="U10" s="410"/>
      <c r="V10" s="410"/>
      <c r="W10" s="409"/>
      <c r="X10" s="409"/>
      <c r="Y10" s="409"/>
      <c r="Z10" s="409"/>
      <c r="AA10" s="409"/>
      <c r="AB10" s="410"/>
      <c r="AC10" s="411"/>
      <c r="AD10" s="411"/>
      <c r="AE10" s="411"/>
      <c r="AF10" s="411"/>
      <c r="AG10" s="411"/>
      <c r="AH10" s="411"/>
      <c r="AI10" s="421"/>
      <c r="AJ10" s="10" t="s">
        <v>135</v>
      </c>
      <c r="AK10" s="422"/>
      <c r="AL10" s="408"/>
    </row>
  </sheetData>
  <mergeCells count="75">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S4:S10"/>
    <mergeCell ref="A4:A10"/>
    <mergeCell ref="B4:B6"/>
    <mergeCell ref="C4:C6"/>
    <mergeCell ref="E4:E6"/>
    <mergeCell ref="F4:F6"/>
    <mergeCell ref="G4:G6"/>
    <mergeCell ref="H4:H5"/>
    <mergeCell ref="M4:M6"/>
    <mergeCell ref="O4:O5"/>
    <mergeCell ref="Q4:Q10"/>
    <mergeCell ref="R4:R5"/>
    <mergeCell ref="AE4:AE6"/>
    <mergeCell ref="T4:T10"/>
    <mergeCell ref="U4:U6"/>
    <mergeCell ref="V4:V6"/>
    <mergeCell ref="W4:W6"/>
    <mergeCell ref="X4:X6"/>
    <mergeCell ref="Y4:Y6"/>
    <mergeCell ref="V7:V10"/>
    <mergeCell ref="W7:W10"/>
    <mergeCell ref="X7:X10"/>
    <mergeCell ref="Y7:Y10"/>
    <mergeCell ref="Z4:Z6"/>
    <mergeCell ref="AA4:AA6"/>
    <mergeCell ref="AB4:AB6"/>
    <mergeCell ref="AC4:AC6"/>
    <mergeCell ref="AD4:AD6"/>
    <mergeCell ref="AL4:AL6"/>
    <mergeCell ref="B7:B10"/>
    <mergeCell ref="C7:C10"/>
    <mergeCell ref="E7:E10"/>
    <mergeCell ref="F7:F10"/>
    <mergeCell ref="G7:G10"/>
    <mergeCell ref="H7:H9"/>
    <mergeCell ref="M7:M10"/>
    <mergeCell ref="O7:O9"/>
    <mergeCell ref="U7:U10"/>
    <mergeCell ref="AF4:AF6"/>
    <mergeCell ref="AG4:AG6"/>
    <mergeCell ref="AH4:AH6"/>
    <mergeCell ref="AI4:AI10"/>
    <mergeCell ref="AJ4:AJ6"/>
    <mergeCell ref="AK4:AK10"/>
    <mergeCell ref="AL7:AL10"/>
    <mergeCell ref="Z7:Z10"/>
    <mergeCell ref="AA7:AA10"/>
    <mergeCell ref="AB7:AB10"/>
    <mergeCell ref="AC7:AC10"/>
    <mergeCell ref="AD7:AD10"/>
    <mergeCell ref="AE7:AE10"/>
    <mergeCell ref="AF7:AF10"/>
    <mergeCell ref="AG7:AG10"/>
    <mergeCell ref="AH7:AH10"/>
    <mergeCell ref="AJ7:AJ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2"/>
  <sheetViews>
    <sheetView topLeftCell="A4" zoomScale="89" zoomScaleNormal="89" workbookViewId="0">
      <selection sqref="A1:A3"/>
    </sheetView>
  </sheetViews>
  <sheetFormatPr baseColWidth="10" defaultRowHeight="14.4" x14ac:dyDescent="0.3"/>
  <cols>
    <col min="1" max="1" width="25.109375" customWidth="1"/>
    <col min="3" max="3" width="15.88671875" customWidth="1"/>
    <col min="4" max="4" width="18" customWidth="1"/>
    <col min="5" max="5" width="22.33203125" customWidth="1"/>
    <col min="7" max="7" width="26.5546875" customWidth="1"/>
    <col min="8" max="8" width="19.33203125" customWidth="1"/>
    <col min="9" max="9" width="24.6640625" customWidth="1"/>
    <col min="10" max="10" width="16.109375" customWidth="1"/>
    <col min="11" max="11" width="18.109375" customWidth="1"/>
    <col min="12" max="12" width="15.5546875" customWidth="1"/>
    <col min="13" max="13" width="16" customWidth="1"/>
    <col min="14" max="14" width="51.88671875" customWidth="1"/>
    <col min="15" max="15" width="34.33203125" customWidth="1"/>
    <col min="16" max="16" width="30" customWidth="1"/>
    <col min="17" max="17" width="27.33203125" customWidth="1"/>
    <col min="18" max="18" width="56.33203125" customWidth="1"/>
    <col min="19" max="19" width="34.33203125" customWidth="1"/>
    <col min="20" max="20" width="36.5546875" customWidth="1"/>
    <col min="21" max="21" width="31.33203125" customWidth="1"/>
    <col min="22" max="22" width="24.6640625" customWidth="1"/>
    <col min="28" max="28" width="17.109375" customWidth="1"/>
    <col min="34" max="34" width="43.5546875" customWidth="1"/>
    <col min="35" max="35" width="26.5546875" customWidth="1"/>
    <col min="36" max="36" width="33.6640625" customWidth="1"/>
    <col min="37" max="37" width="27.33203125" customWidth="1"/>
    <col min="38" max="38" width="38.44140625" customWidth="1"/>
  </cols>
  <sheetData>
    <row r="1" spans="1:40" s="207" customFormat="1" ht="15" customHeight="1" x14ac:dyDescent="0.3">
      <c r="A1" s="607" t="s">
        <v>25</v>
      </c>
      <c r="B1" s="607" t="s">
        <v>26</v>
      </c>
      <c r="C1" s="608" t="s">
        <v>27</v>
      </c>
      <c r="D1" s="607" t="s">
        <v>28</v>
      </c>
      <c r="E1" s="607" t="s">
        <v>29</v>
      </c>
      <c r="F1" s="607" t="s">
        <v>30</v>
      </c>
      <c r="G1" s="607" t="s">
        <v>31</v>
      </c>
      <c r="H1" s="607" t="s">
        <v>32</v>
      </c>
      <c r="I1" s="607" t="s">
        <v>33</v>
      </c>
      <c r="J1" s="607" t="s">
        <v>34</v>
      </c>
      <c r="K1" s="607" t="s">
        <v>35</v>
      </c>
      <c r="L1" s="607" t="s">
        <v>36</v>
      </c>
      <c r="M1" s="607" t="s">
        <v>37</v>
      </c>
      <c r="N1" s="609" t="s">
        <v>38</v>
      </c>
      <c r="O1" s="610"/>
      <c r="P1" s="610"/>
      <c r="Q1" s="611" t="s">
        <v>39</v>
      </c>
      <c r="R1" s="611"/>
      <c r="S1" s="611"/>
      <c r="T1" s="611"/>
      <c r="U1" s="611"/>
      <c r="V1" s="611" t="s">
        <v>40</v>
      </c>
      <c r="W1" s="611"/>
      <c r="X1" s="611"/>
      <c r="Y1" s="611"/>
      <c r="Z1" s="611"/>
      <c r="AA1" s="611"/>
      <c r="AB1" s="611"/>
      <c r="AC1" s="611" t="s">
        <v>41</v>
      </c>
      <c r="AD1" s="611"/>
      <c r="AE1" s="611"/>
      <c r="AF1" s="611"/>
      <c r="AG1" s="611"/>
      <c r="AH1" s="611"/>
      <c r="AI1" s="611"/>
      <c r="AJ1" s="611"/>
      <c r="AK1" s="611"/>
      <c r="AL1" s="611"/>
    </row>
    <row r="2" spans="1:40" s="207" customFormat="1" ht="20.25" customHeight="1" x14ac:dyDescent="0.3">
      <c r="A2" s="607"/>
      <c r="B2" s="607"/>
      <c r="C2" s="612"/>
      <c r="D2" s="607"/>
      <c r="E2" s="607"/>
      <c r="F2" s="607"/>
      <c r="G2" s="607"/>
      <c r="H2" s="607"/>
      <c r="I2" s="607"/>
      <c r="J2" s="607"/>
      <c r="K2" s="607"/>
      <c r="L2" s="607"/>
      <c r="M2" s="607"/>
      <c r="N2" s="609"/>
      <c r="O2" s="610"/>
      <c r="P2" s="610"/>
      <c r="Q2" s="611"/>
      <c r="R2" s="611"/>
      <c r="S2" s="611"/>
      <c r="T2" s="611"/>
      <c r="U2" s="611"/>
      <c r="V2" s="611" t="s">
        <v>43</v>
      </c>
      <c r="W2" s="611"/>
      <c r="X2" s="611"/>
      <c r="Y2" s="611"/>
      <c r="Z2" s="611"/>
      <c r="AA2" s="611" t="s">
        <v>44</v>
      </c>
      <c r="AB2" s="611" t="s">
        <v>45</v>
      </c>
      <c r="AC2" s="611"/>
      <c r="AD2" s="611"/>
      <c r="AE2" s="611"/>
      <c r="AF2" s="611"/>
      <c r="AG2" s="611"/>
      <c r="AH2" s="611"/>
      <c r="AI2" s="611"/>
      <c r="AJ2" s="611"/>
      <c r="AK2" s="611"/>
      <c r="AL2" s="611"/>
    </row>
    <row r="3" spans="1:40" s="207" customFormat="1" ht="180.75" customHeight="1" x14ac:dyDescent="0.3">
      <c r="A3" s="607"/>
      <c r="B3" s="607"/>
      <c r="C3" s="613"/>
      <c r="D3" s="607"/>
      <c r="E3" s="607"/>
      <c r="F3" s="607"/>
      <c r="G3" s="607"/>
      <c r="H3" s="607"/>
      <c r="I3" s="607"/>
      <c r="J3" s="607"/>
      <c r="K3" s="607"/>
      <c r="L3" s="607"/>
      <c r="M3" s="607"/>
      <c r="N3" s="614" t="s">
        <v>673</v>
      </c>
      <c r="O3" s="615" t="s">
        <v>635</v>
      </c>
      <c r="P3" s="615" t="s">
        <v>48</v>
      </c>
      <c r="Q3" s="616" t="s">
        <v>49</v>
      </c>
      <c r="R3" s="617" t="s">
        <v>674</v>
      </c>
      <c r="S3" s="617" t="s">
        <v>51</v>
      </c>
      <c r="T3" s="617" t="s">
        <v>637</v>
      </c>
      <c r="U3" s="617" t="s">
        <v>53</v>
      </c>
      <c r="V3" s="616" t="s">
        <v>54</v>
      </c>
      <c r="W3" s="616" t="s">
        <v>55</v>
      </c>
      <c r="X3" s="616" t="s">
        <v>56</v>
      </c>
      <c r="Y3" s="616" t="s">
        <v>57</v>
      </c>
      <c r="Z3" s="616" t="s">
        <v>675</v>
      </c>
      <c r="AA3" s="611"/>
      <c r="AB3" s="611"/>
      <c r="AC3" s="616" t="s">
        <v>59</v>
      </c>
      <c r="AD3" s="616" t="s">
        <v>60</v>
      </c>
      <c r="AE3" s="616" t="s">
        <v>61</v>
      </c>
      <c r="AF3" s="616" t="s">
        <v>62</v>
      </c>
      <c r="AG3" s="616" t="s">
        <v>63</v>
      </c>
      <c r="AH3" s="616" t="s">
        <v>64</v>
      </c>
      <c r="AI3" s="617" t="s">
        <v>65</v>
      </c>
      <c r="AJ3" s="617" t="s">
        <v>676</v>
      </c>
      <c r="AK3" s="617" t="s">
        <v>677</v>
      </c>
      <c r="AL3" s="617" t="s">
        <v>68</v>
      </c>
    </row>
    <row r="4" spans="1:40" s="207" customFormat="1" ht="279.75" customHeight="1" x14ac:dyDescent="0.3">
      <c r="A4" s="618" t="s">
        <v>678</v>
      </c>
      <c r="B4" s="619" t="s">
        <v>679</v>
      </c>
      <c r="C4" s="620" t="s">
        <v>71</v>
      </c>
      <c r="D4" s="621" t="s">
        <v>680</v>
      </c>
      <c r="E4" s="620" t="s">
        <v>171</v>
      </c>
      <c r="F4" s="620" t="s">
        <v>681</v>
      </c>
      <c r="G4" s="620" t="s">
        <v>682</v>
      </c>
      <c r="H4" s="619" t="s">
        <v>142</v>
      </c>
      <c r="I4" s="622" t="s">
        <v>683</v>
      </c>
      <c r="J4" s="621" t="s">
        <v>684</v>
      </c>
      <c r="K4" s="621" t="s">
        <v>685</v>
      </c>
      <c r="L4" s="623" t="s">
        <v>686</v>
      </c>
      <c r="M4" s="624" t="s">
        <v>687</v>
      </c>
      <c r="N4" s="625" t="s">
        <v>688</v>
      </c>
      <c r="O4" s="626" t="s">
        <v>689</v>
      </c>
      <c r="P4" s="626" t="s">
        <v>690</v>
      </c>
      <c r="Q4" s="626" t="s">
        <v>691</v>
      </c>
      <c r="R4" s="627" t="s">
        <v>692</v>
      </c>
      <c r="S4" s="628" t="s">
        <v>693</v>
      </c>
      <c r="T4" s="629" t="s">
        <v>694</v>
      </c>
      <c r="U4" s="627" t="s">
        <v>695</v>
      </c>
      <c r="V4" s="627" t="s">
        <v>696</v>
      </c>
      <c r="W4" s="630" t="s">
        <v>697</v>
      </c>
      <c r="X4" s="627" t="s">
        <v>698</v>
      </c>
      <c r="Y4" s="627" t="s">
        <v>697</v>
      </c>
      <c r="Z4" s="627" t="s">
        <v>698</v>
      </c>
      <c r="AA4" s="627" t="s">
        <v>699</v>
      </c>
      <c r="AB4" s="627" t="s">
        <v>700</v>
      </c>
      <c r="AC4" s="631" t="s">
        <v>697</v>
      </c>
      <c r="AD4" s="631" t="s">
        <v>698</v>
      </c>
      <c r="AE4" s="631" t="s">
        <v>91</v>
      </c>
      <c r="AF4" s="631" t="s">
        <v>91</v>
      </c>
      <c r="AG4" s="631" t="s">
        <v>91</v>
      </c>
      <c r="AH4" s="632" t="s">
        <v>701</v>
      </c>
      <c r="AI4" s="627" t="s">
        <v>702</v>
      </c>
      <c r="AJ4" s="626" t="s">
        <v>703</v>
      </c>
      <c r="AK4" s="626" t="s">
        <v>704</v>
      </c>
      <c r="AL4" s="626" t="s">
        <v>705</v>
      </c>
    </row>
    <row r="5" spans="1:40" s="207" customFormat="1" ht="304.5" customHeight="1" x14ac:dyDescent="0.3">
      <c r="A5" s="633"/>
      <c r="B5" s="634"/>
      <c r="C5" s="551"/>
      <c r="D5" s="635" t="s">
        <v>706</v>
      </c>
      <c r="E5" s="551"/>
      <c r="F5" s="551"/>
      <c r="G5" s="551"/>
      <c r="H5" s="551"/>
      <c r="I5" s="636" t="s">
        <v>707</v>
      </c>
      <c r="J5" s="635" t="s">
        <v>684</v>
      </c>
      <c r="K5" s="635" t="s">
        <v>708</v>
      </c>
      <c r="L5" s="637" t="s">
        <v>686</v>
      </c>
      <c r="M5" s="638"/>
      <c r="N5" s="625" t="s">
        <v>709</v>
      </c>
      <c r="O5" s="639"/>
      <c r="P5" s="639"/>
      <c r="Q5" s="639"/>
      <c r="R5" s="640"/>
      <c r="S5" s="641"/>
      <c r="T5" s="642"/>
      <c r="U5" s="640"/>
      <c r="V5" s="640"/>
      <c r="W5" s="643"/>
      <c r="X5" s="640"/>
      <c r="Y5" s="640"/>
      <c r="Z5" s="640"/>
      <c r="AA5" s="640"/>
      <c r="AB5" s="640"/>
      <c r="AC5" s="644" t="s">
        <v>697</v>
      </c>
      <c r="AD5" s="644" t="s">
        <v>697</v>
      </c>
      <c r="AE5" s="644" t="s">
        <v>697</v>
      </c>
      <c r="AF5" s="644" t="s">
        <v>697</v>
      </c>
      <c r="AG5" s="644" t="s">
        <v>697</v>
      </c>
      <c r="AH5" s="645" t="s">
        <v>710</v>
      </c>
      <c r="AI5" s="646"/>
      <c r="AJ5" s="647"/>
      <c r="AK5" s="647"/>
      <c r="AL5" s="647"/>
      <c r="AN5" s="648"/>
    </row>
    <row r="6" spans="1:40" s="207" customFormat="1" ht="274.5" customHeight="1" x14ac:dyDescent="0.3">
      <c r="A6" s="633"/>
      <c r="B6" s="634"/>
      <c r="C6" s="551"/>
      <c r="D6" s="635" t="s">
        <v>711</v>
      </c>
      <c r="E6" s="551"/>
      <c r="F6" s="551"/>
      <c r="G6" s="551"/>
      <c r="H6" s="552"/>
      <c r="I6" s="636" t="s">
        <v>712</v>
      </c>
      <c r="J6" s="635" t="s">
        <v>713</v>
      </c>
      <c r="K6" s="635" t="s">
        <v>714</v>
      </c>
      <c r="L6" s="637" t="s">
        <v>686</v>
      </c>
      <c r="M6" s="638"/>
      <c r="N6" s="625" t="s">
        <v>715</v>
      </c>
      <c r="O6" s="639"/>
      <c r="P6" s="639"/>
      <c r="Q6" s="639"/>
      <c r="R6" s="640"/>
      <c r="S6" s="641"/>
      <c r="T6" s="642"/>
      <c r="U6" s="640"/>
      <c r="V6" s="640"/>
      <c r="W6" s="643"/>
      <c r="X6" s="640"/>
      <c r="Y6" s="640"/>
      <c r="Z6" s="640"/>
      <c r="AA6" s="640"/>
      <c r="AB6" s="640"/>
      <c r="AC6" s="644" t="s">
        <v>697</v>
      </c>
      <c r="AD6" s="644" t="s">
        <v>697</v>
      </c>
      <c r="AE6" s="644" t="s">
        <v>697</v>
      </c>
      <c r="AF6" s="644" t="s">
        <v>697</v>
      </c>
      <c r="AG6" s="644" t="s">
        <v>697</v>
      </c>
      <c r="AH6" s="649"/>
      <c r="AI6" s="646"/>
      <c r="AJ6" s="647"/>
      <c r="AK6" s="647"/>
      <c r="AL6" s="647"/>
    </row>
    <row r="7" spans="1:40" s="207" customFormat="1" ht="120.6" thickBot="1" x14ac:dyDescent="0.35">
      <c r="A7" s="650"/>
      <c r="B7" s="651"/>
      <c r="C7" s="652"/>
      <c r="D7" s="653"/>
      <c r="E7" s="652"/>
      <c r="F7" s="652"/>
      <c r="G7" s="652"/>
      <c r="H7" s="654" t="s">
        <v>102</v>
      </c>
      <c r="I7" s="219" t="s">
        <v>716</v>
      </c>
      <c r="J7" s="655" t="s">
        <v>717</v>
      </c>
      <c r="K7" s="655" t="s">
        <v>685</v>
      </c>
      <c r="L7" s="656" t="s">
        <v>718</v>
      </c>
      <c r="M7" s="657"/>
      <c r="N7" s="625"/>
      <c r="O7" s="639"/>
      <c r="P7" s="639"/>
      <c r="Q7" s="639"/>
      <c r="R7" s="640"/>
      <c r="S7" s="641"/>
      <c r="T7" s="642"/>
      <c r="U7" s="640"/>
      <c r="V7" s="640"/>
      <c r="W7" s="643"/>
      <c r="X7" s="640"/>
      <c r="Y7" s="640"/>
      <c r="Z7" s="640"/>
      <c r="AA7" s="640"/>
      <c r="AB7" s="640"/>
      <c r="AC7" s="644"/>
      <c r="AD7" s="644"/>
      <c r="AE7" s="644"/>
      <c r="AF7" s="644"/>
      <c r="AG7" s="644"/>
      <c r="AH7" s="644"/>
      <c r="AI7" s="646"/>
      <c r="AJ7" s="647"/>
      <c r="AK7" s="647"/>
      <c r="AL7" s="647"/>
    </row>
    <row r="8" spans="1:40" x14ac:dyDescent="0.3">
      <c r="AH8" s="658"/>
    </row>
    <row r="9" spans="1:40" x14ac:dyDescent="0.3">
      <c r="AH9" s="658"/>
    </row>
    <row r="10" spans="1:40" x14ac:dyDescent="0.3">
      <c r="AH10" s="658"/>
    </row>
    <row r="11" spans="1:40" x14ac:dyDescent="0.3">
      <c r="AH11" s="658"/>
    </row>
    <row r="12" spans="1:40" x14ac:dyDescent="0.3">
      <c r="AH12" s="658"/>
    </row>
    <row r="13" spans="1:40" x14ac:dyDescent="0.3">
      <c r="AH13" s="658"/>
    </row>
    <row r="14" spans="1:40" x14ac:dyDescent="0.3">
      <c r="AH14" s="658"/>
    </row>
    <row r="15" spans="1:40" x14ac:dyDescent="0.3">
      <c r="AH15" s="658"/>
    </row>
    <row r="16" spans="1:40" x14ac:dyDescent="0.3">
      <c r="AH16" s="658"/>
    </row>
    <row r="17" spans="34:34" x14ac:dyDescent="0.3">
      <c r="AH17" s="658"/>
    </row>
    <row r="18" spans="34:34" x14ac:dyDescent="0.3">
      <c r="AH18" s="658"/>
    </row>
    <row r="19" spans="34:34" x14ac:dyDescent="0.3">
      <c r="AH19" s="658"/>
    </row>
    <row r="20" spans="34:34" x14ac:dyDescent="0.3">
      <c r="AH20" s="658"/>
    </row>
    <row r="21" spans="34:34" x14ac:dyDescent="0.3">
      <c r="AH21" s="658"/>
    </row>
    <row r="22" spans="34:34" x14ac:dyDescent="0.3">
      <c r="AH22" s="658"/>
    </row>
  </sheetData>
  <mergeCells count="46">
    <mergeCell ref="AK4:AK7"/>
    <mergeCell ref="AL4:AL7"/>
    <mergeCell ref="Y4:Y7"/>
    <mergeCell ref="Z4:Z7"/>
    <mergeCell ref="AA4:AA7"/>
    <mergeCell ref="AB4:AB7"/>
    <mergeCell ref="AI4:AI7"/>
    <mergeCell ref="AJ4:AJ7"/>
    <mergeCell ref="S4:S7"/>
    <mergeCell ref="T4:T7"/>
    <mergeCell ref="U4:U7"/>
    <mergeCell ref="V4:V7"/>
    <mergeCell ref="W4:W7"/>
    <mergeCell ref="X4:X7"/>
    <mergeCell ref="H4:H6"/>
    <mergeCell ref="M4:M7"/>
    <mergeCell ref="O4:O7"/>
    <mergeCell ref="P4:P7"/>
    <mergeCell ref="Q4:Q7"/>
    <mergeCell ref="R4:R7"/>
    <mergeCell ref="A4:A7"/>
    <mergeCell ref="B4:B7"/>
    <mergeCell ref="C4:C7"/>
    <mergeCell ref="E4:E7"/>
    <mergeCell ref="F4:F7"/>
    <mergeCell ref="G4:G7"/>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horizontalDpi="0"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2"/>
  <sheetViews>
    <sheetView topLeftCell="J11" zoomScale="75" zoomScaleNormal="75" workbookViewId="0">
      <selection activeCell="L12" sqref="L12"/>
    </sheetView>
  </sheetViews>
  <sheetFormatPr baseColWidth="10" defaultRowHeight="14.4" x14ac:dyDescent="0.3"/>
  <cols>
    <col min="1" max="1" width="19.33203125" customWidth="1"/>
    <col min="2" max="2" width="17.33203125" customWidth="1"/>
    <col min="3" max="3" width="18.44140625" customWidth="1"/>
    <col min="4" max="4" width="30.5546875" customWidth="1"/>
    <col min="5" max="5" width="16.33203125" customWidth="1"/>
    <col min="6" max="6" width="13.88671875" customWidth="1"/>
    <col min="7" max="7" width="12.88671875" customWidth="1"/>
    <col min="8" max="8" width="22.109375" customWidth="1"/>
    <col min="9" max="9" width="34.33203125" customWidth="1"/>
    <col min="10" max="10" width="23.6640625" customWidth="1"/>
    <col min="11" max="11" width="20" customWidth="1"/>
    <col min="12" max="12" width="14.5546875" customWidth="1"/>
    <col min="13" max="13" width="38.44140625" customWidth="1"/>
    <col min="14" max="14" width="83.5546875" customWidth="1"/>
    <col min="15" max="15" width="25.44140625" customWidth="1"/>
    <col min="16" max="16" width="32.109375" customWidth="1"/>
    <col min="17" max="17" width="29.33203125" customWidth="1"/>
    <col min="18" max="18" width="104.44140625" customWidth="1"/>
    <col min="19" max="19" width="43.33203125" customWidth="1"/>
    <col min="20" max="20" width="57.109375" customWidth="1"/>
    <col min="21" max="21" width="41.5546875" customWidth="1"/>
    <col min="22" max="22" width="21.33203125" customWidth="1"/>
    <col min="25" max="25" width="15.44140625" customWidth="1"/>
    <col min="27" max="27" width="16.5546875" customWidth="1"/>
    <col min="28" max="28" width="17.5546875" customWidth="1"/>
    <col min="29" max="29" width="14.88671875" customWidth="1"/>
    <col min="30" max="30" width="14.5546875" customWidth="1"/>
    <col min="31" max="31" width="13.88671875" customWidth="1"/>
    <col min="32" max="32" width="15.88671875" customWidth="1"/>
    <col min="33" max="33" width="19.44140625" customWidth="1"/>
    <col min="34" max="34" width="16.6640625" customWidth="1"/>
    <col min="35" max="35" width="18.33203125" customWidth="1"/>
    <col min="36" max="36" width="21.33203125" customWidth="1"/>
    <col min="37" max="37" width="38.6640625" customWidth="1"/>
    <col min="38" max="38" width="16.5546875" customWidth="1"/>
  </cols>
  <sheetData>
    <row r="1" spans="1:40" ht="68.25" customHeight="1" x14ac:dyDescent="0.3">
      <c r="A1" s="288" t="s">
        <v>25</v>
      </c>
      <c r="B1" s="284" t="s">
        <v>26</v>
      </c>
      <c r="C1" s="284" t="s">
        <v>27</v>
      </c>
      <c r="D1" s="284" t="s">
        <v>28</v>
      </c>
      <c r="E1" s="287" t="s">
        <v>29</v>
      </c>
      <c r="F1" s="287" t="s">
        <v>30</v>
      </c>
      <c r="G1" s="287" t="s">
        <v>31</v>
      </c>
      <c r="H1" s="287" t="s">
        <v>32</v>
      </c>
      <c r="I1" s="287" t="s">
        <v>33</v>
      </c>
      <c r="J1" s="284" t="s">
        <v>34</v>
      </c>
      <c r="K1" s="284" t="s">
        <v>35</v>
      </c>
      <c r="L1" s="284" t="s">
        <v>36</v>
      </c>
      <c r="M1" s="284" t="s">
        <v>37</v>
      </c>
      <c r="N1" s="285" t="s">
        <v>38</v>
      </c>
      <c r="O1" s="285"/>
      <c r="P1" s="285"/>
      <c r="Q1" s="285" t="s">
        <v>39</v>
      </c>
      <c r="R1" s="285"/>
      <c r="S1" s="285"/>
      <c r="T1" s="285"/>
      <c r="U1" s="285"/>
      <c r="V1" s="285" t="s">
        <v>40</v>
      </c>
      <c r="W1" s="285"/>
      <c r="X1" s="285"/>
      <c r="Y1" s="285"/>
      <c r="Z1" s="285"/>
      <c r="AA1" s="285"/>
      <c r="AB1" s="285"/>
      <c r="AC1" s="285" t="s">
        <v>41</v>
      </c>
      <c r="AD1" s="285"/>
      <c r="AE1" s="285"/>
      <c r="AF1" s="285"/>
      <c r="AG1" s="285"/>
      <c r="AH1" s="285"/>
      <c r="AI1" s="285"/>
      <c r="AJ1" s="285"/>
      <c r="AK1" s="285"/>
      <c r="AL1" s="285"/>
    </row>
    <row r="2" spans="1:40" ht="26.25" customHeight="1" x14ac:dyDescent="0.3">
      <c r="A2" s="288"/>
      <c r="B2" s="284"/>
      <c r="C2" s="284"/>
      <c r="D2" s="284"/>
      <c r="E2" s="287"/>
      <c r="F2" s="287"/>
      <c r="G2" s="287"/>
      <c r="H2" s="287"/>
      <c r="I2" s="287"/>
      <c r="J2" s="284"/>
      <c r="K2" s="284"/>
      <c r="L2" s="284"/>
      <c r="M2" s="284"/>
      <c r="N2" s="285"/>
      <c r="O2" s="285"/>
      <c r="P2" s="285"/>
      <c r="Q2" s="285"/>
      <c r="R2" s="285"/>
      <c r="S2" s="285"/>
      <c r="T2" s="285"/>
      <c r="U2" s="285"/>
      <c r="V2" s="285" t="s">
        <v>43</v>
      </c>
      <c r="W2" s="285"/>
      <c r="X2" s="285"/>
      <c r="Y2" s="285"/>
      <c r="Z2" s="285"/>
      <c r="AA2" s="285" t="s">
        <v>44</v>
      </c>
      <c r="AB2" s="285" t="s">
        <v>45</v>
      </c>
      <c r="AC2" s="285"/>
      <c r="AD2" s="285"/>
      <c r="AE2" s="285"/>
      <c r="AF2" s="285"/>
      <c r="AG2" s="285"/>
      <c r="AH2" s="285"/>
      <c r="AI2" s="285"/>
      <c r="AJ2" s="285"/>
      <c r="AK2" s="285"/>
      <c r="AL2" s="285"/>
    </row>
    <row r="3" spans="1:40" ht="174" customHeight="1" x14ac:dyDescent="0.3">
      <c r="A3" s="288"/>
      <c r="B3" s="284"/>
      <c r="C3" s="284"/>
      <c r="D3" s="284"/>
      <c r="E3" s="287"/>
      <c r="F3" s="287"/>
      <c r="G3" s="407"/>
      <c r="H3" s="287"/>
      <c r="I3" s="287"/>
      <c r="J3" s="284"/>
      <c r="K3" s="284"/>
      <c r="L3" s="284"/>
      <c r="M3" s="284"/>
      <c r="N3" s="3" t="s">
        <v>46</v>
      </c>
      <c r="O3" s="3" t="s">
        <v>47</v>
      </c>
      <c r="P3" s="3" t="s">
        <v>48</v>
      </c>
      <c r="Q3" s="3" t="s">
        <v>49</v>
      </c>
      <c r="R3" s="4" t="s">
        <v>788</v>
      </c>
      <c r="S3" s="763" t="s">
        <v>51</v>
      </c>
      <c r="T3" s="763" t="s">
        <v>52</v>
      </c>
      <c r="U3" s="763" t="s">
        <v>53</v>
      </c>
      <c r="V3" s="3" t="s">
        <v>54</v>
      </c>
      <c r="W3" s="3" t="s">
        <v>55</v>
      </c>
      <c r="X3" s="3" t="s">
        <v>56</v>
      </c>
      <c r="Y3" s="3" t="s">
        <v>57</v>
      </c>
      <c r="Z3" s="3" t="s">
        <v>58</v>
      </c>
      <c r="AA3" s="285"/>
      <c r="AB3" s="285"/>
      <c r="AC3" s="3" t="s">
        <v>59</v>
      </c>
      <c r="AD3" s="3" t="s">
        <v>60</v>
      </c>
      <c r="AE3" s="3" t="s">
        <v>61</v>
      </c>
      <c r="AF3" s="3" t="s">
        <v>62</v>
      </c>
      <c r="AG3" s="3" t="s">
        <v>63</v>
      </c>
      <c r="AH3" s="3" t="s">
        <v>64</v>
      </c>
      <c r="AI3" s="3" t="s">
        <v>65</v>
      </c>
      <c r="AJ3" s="3" t="s">
        <v>454</v>
      </c>
      <c r="AK3" s="3" t="s">
        <v>67</v>
      </c>
      <c r="AL3" s="3" t="s">
        <v>68</v>
      </c>
    </row>
    <row r="4" spans="1:40" ht="316.5" customHeight="1" x14ac:dyDescent="0.3">
      <c r="A4" s="764" t="s">
        <v>789</v>
      </c>
      <c r="B4" s="765" t="s">
        <v>790</v>
      </c>
      <c r="C4" s="766" t="s">
        <v>71</v>
      </c>
      <c r="D4" s="767" t="s">
        <v>791</v>
      </c>
      <c r="E4" s="481" t="s">
        <v>792</v>
      </c>
      <c r="F4" s="481" t="s">
        <v>348</v>
      </c>
      <c r="G4" s="481" t="s">
        <v>75</v>
      </c>
      <c r="H4" s="768" t="s">
        <v>142</v>
      </c>
      <c r="I4" s="769" t="s">
        <v>793</v>
      </c>
      <c r="J4" s="770" t="s">
        <v>794</v>
      </c>
      <c r="K4" s="770" t="s">
        <v>165</v>
      </c>
      <c r="L4" s="770" t="s">
        <v>795</v>
      </c>
      <c r="M4" s="771" t="s">
        <v>796</v>
      </c>
      <c r="N4" s="772" t="s">
        <v>797</v>
      </c>
      <c r="O4" s="495" t="s">
        <v>798</v>
      </c>
      <c r="P4" s="773" t="s">
        <v>799</v>
      </c>
      <c r="Q4" s="324" t="s">
        <v>800</v>
      </c>
      <c r="R4" s="774" t="s">
        <v>801</v>
      </c>
      <c r="S4" s="775" t="s">
        <v>802</v>
      </c>
      <c r="T4" s="774" t="s">
        <v>803</v>
      </c>
      <c r="U4" s="776" t="s">
        <v>734</v>
      </c>
      <c r="V4" s="777" t="s">
        <v>804</v>
      </c>
      <c r="W4" s="519" t="s">
        <v>91</v>
      </c>
      <c r="X4" s="519" t="s">
        <v>91</v>
      </c>
      <c r="Y4" s="519" t="s">
        <v>91</v>
      </c>
      <c r="Z4" s="519" t="s">
        <v>91</v>
      </c>
      <c r="AA4" s="519" t="s">
        <v>71</v>
      </c>
      <c r="AB4" s="778" t="s">
        <v>92</v>
      </c>
      <c r="AC4" s="726" t="s">
        <v>698</v>
      </c>
      <c r="AD4" s="726" t="s">
        <v>697</v>
      </c>
      <c r="AE4" s="779" t="s">
        <v>697</v>
      </c>
      <c r="AF4" s="779" t="s">
        <v>697</v>
      </c>
      <c r="AG4" s="779" t="s">
        <v>697</v>
      </c>
      <c r="AH4" s="780" t="s">
        <v>697</v>
      </c>
      <c r="AI4" s="781" t="s">
        <v>737</v>
      </c>
      <c r="AJ4" s="246" t="s">
        <v>805</v>
      </c>
      <c r="AK4" s="782" t="s">
        <v>159</v>
      </c>
      <c r="AL4" s="33" t="s">
        <v>160</v>
      </c>
    </row>
    <row r="5" spans="1:40" ht="288" customHeight="1" x14ac:dyDescent="0.3">
      <c r="A5" s="783"/>
      <c r="B5" s="784"/>
      <c r="C5" s="785"/>
      <c r="D5" s="769" t="s">
        <v>806</v>
      </c>
      <c r="E5" s="481"/>
      <c r="F5" s="481"/>
      <c r="G5" s="481"/>
      <c r="H5" s="786"/>
      <c r="I5" s="769" t="s">
        <v>807</v>
      </c>
      <c r="J5" s="787" t="s">
        <v>808</v>
      </c>
      <c r="K5" s="770" t="s">
        <v>165</v>
      </c>
      <c r="L5" s="770" t="s">
        <v>795</v>
      </c>
      <c r="M5" s="788"/>
      <c r="N5" s="789" t="s">
        <v>809</v>
      </c>
      <c r="O5" s="790"/>
      <c r="P5" s="773"/>
      <c r="Q5" s="325"/>
      <c r="R5" s="774"/>
      <c r="S5" s="791"/>
      <c r="T5" s="774"/>
      <c r="U5" s="792"/>
      <c r="V5" s="777"/>
      <c r="W5" s="519"/>
      <c r="X5" s="519"/>
      <c r="Y5" s="519"/>
      <c r="Z5" s="519"/>
      <c r="AA5" s="519"/>
      <c r="AB5" s="778"/>
      <c r="AC5" s="726" t="s">
        <v>698</v>
      </c>
      <c r="AD5" s="726" t="s">
        <v>697</v>
      </c>
      <c r="AE5" s="779" t="s">
        <v>697</v>
      </c>
      <c r="AF5" s="779" t="s">
        <v>697</v>
      </c>
      <c r="AG5" s="779" t="s">
        <v>697</v>
      </c>
      <c r="AH5" s="780" t="s">
        <v>697</v>
      </c>
      <c r="AI5" s="793"/>
      <c r="AJ5" s="794" t="s">
        <v>810</v>
      </c>
      <c r="AK5" s="726" t="s">
        <v>159</v>
      </c>
      <c r="AL5" s="33" t="s">
        <v>160</v>
      </c>
    </row>
    <row r="6" spans="1:40" ht="307.5" customHeight="1" x14ac:dyDescent="0.3">
      <c r="A6" s="783"/>
      <c r="B6" s="784"/>
      <c r="C6" s="785"/>
      <c r="D6" s="769" t="s">
        <v>811</v>
      </c>
      <c r="E6" s="481"/>
      <c r="F6" s="481"/>
      <c r="G6" s="481"/>
      <c r="H6" s="786"/>
      <c r="I6" s="769" t="s">
        <v>812</v>
      </c>
      <c r="J6" s="795" t="s">
        <v>813</v>
      </c>
      <c r="K6" s="770" t="s">
        <v>165</v>
      </c>
      <c r="L6" s="795" t="s">
        <v>795</v>
      </c>
      <c r="M6" s="788"/>
      <c r="N6" s="796" t="s">
        <v>814</v>
      </c>
      <c r="O6" s="790"/>
      <c r="P6" s="773"/>
      <c r="Q6" s="325"/>
      <c r="R6" s="774"/>
      <c r="S6" s="791"/>
      <c r="T6" s="774"/>
      <c r="U6" s="792"/>
      <c r="V6" s="777"/>
      <c r="W6" s="519"/>
      <c r="X6" s="519"/>
      <c r="Y6" s="519"/>
      <c r="Z6" s="519"/>
      <c r="AA6" s="519"/>
      <c r="AB6" s="778"/>
      <c r="AC6" s="726" t="s">
        <v>698</v>
      </c>
      <c r="AD6" s="726" t="s">
        <v>698</v>
      </c>
      <c r="AE6" s="779" t="s">
        <v>698</v>
      </c>
      <c r="AF6" s="779" t="s">
        <v>698</v>
      </c>
      <c r="AG6" s="779" t="s">
        <v>698</v>
      </c>
      <c r="AH6" s="780" t="s">
        <v>698</v>
      </c>
      <c r="AI6" s="793"/>
      <c r="AJ6" s="794" t="s">
        <v>815</v>
      </c>
      <c r="AK6" s="726" t="s">
        <v>159</v>
      </c>
      <c r="AL6" s="33" t="s">
        <v>160</v>
      </c>
    </row>
    <row r="7" spans="1:40" ht="213" customHeight="1" x14ac:dyDescent="0.3">
      <c r="A7" s="783"/>
      <c r="B7" s="784"/>
      <c r="C7" s="785"/>
      <c r="D7" s="797" t="s">
        <v>816</v>
      </c>
      <c r="E7" s="481"/>
      <c r="F7" s="481"/>
      <c r="G7" s="481"/>
      <c r="H7" s="786"/>
      <c r="I7" s="769" t="s">
        <v>817</v>
      </c>
      <c r="J7" s="795" t="s">
        <v>818</v>
      </c>
      <c r="K7" s="770" t="s">
        <v>165</v>
      </c>
      <c r="L7" s="795" t="s">
        <v>795</v>
      </c>
      <c r="M7" s="788"/>
      <c r="N7" s="33" t="s">
        <v>819</v>
      </c>
      <c r="O7" s="790"/>
      <c r="P7" s="773"/>
      <c r="Q7" s="325"/>
      <c r="R7" s="774"/>
      <c r="S7" s="791"/>
      <c r="T7" s="774"/>
      <c r="U7" s="792"/>
      <c r="V7" s="777"/>
      <c r="W7" s="519"/>
      <c r="X7" s="519"/>
      <c r="Y7" s="519"/>
      <c r="Z7" s="519"/>
      <c r="AA7" s="519"/>
      <c r="AB7" s="778"/>
      <c r="AC7" s="726" t="s">
        <v>698</v>
      </c>
      <c r="AD7" s="726" t="s">
        <v>697</v>
      </c>
      <c r="AE7" s="779" t="s">
        <v>697</v>
      </c>
      <c r="AF7" s="779" t="s">
        <v>697</v>
      </c>
      <c r="AG7" s="779" t="s">
        <v>697</v>
      </c>
      <c r="AH7" s="780" t="s">
        <v>697</v>
      </c>
      <c r="AI7" s="793"/>
      <c r="AJ7" s="794" t="s">
        <v>820</v>
      </c>
      <c r="AK7" s="726" t="s">
        <v>821</v>
      </c>
      <c r="AL7" s="33" t="s">
        <v>822</v>
      </c>
    </row>
    <row r="8" spans="1:40" ht="168" customHeight="1" x14ac:dyDescent="0.3">
      <c r="A8" s="783"/>
      <c r="B8" s="784"/>
      <c r="C8" s="798"/>
      <c r="D8" s="36"/>
      <c r="E8" s="799"/>
      <c r="F8" s="800"/>
      <c r="G8" s="801"/>
      <c r="H8" s="802" t="s">
        <v>102</v>
      </c>
      <c r="I8" s="769" t="s">
        <v>823</v>
      </c>
      <c r="J8" s="34" t="s">
        <v>824</v>
      </c>
      <c r="K8" s="73" t="s">
        <v>165</v>
      </c>
      <c r="L8" s="34" t="s">
        <v>825</v>
      </c>
      <c r="M8" s="803"/>
      <c r="N8" s="726" t="s">
        <v>826</v>
      </c>
      <c r="O8" s="790"/>
      <c r="P8" s="773"/>
      <c r="Q8" s="325"/>
      <c r="R8" s="774"/>
      <c r="S8" s="791"/>
      <c r="T8" s="774"/>
      <c r="U8" s="804"/>
      <c r="V8" s="777"/>
      <c r="W8" s="519"/>
      <c r="X8" s="519"/>
      <c r="Y8" s="519"/>
      <c r="Z8" s="519"/>
      <c r="AA8" s="519"/>
      <c r="AB8" s="778"/>
      <c r="AC8" s="726"/>
      <c r="AD8" s="726"/>
      <c r="AE8" s="779"/>
      <c r="AF8" s="779"/>
      <c r="AG8" s="779"/>
      <c r="AH8" s="780"/>
      <c r="AI8" s="805"/>
      <c r="AJ8" s="794"/>
      <c r="AK8" s="726"/>
      <c r="AL8" s="33"/>
    </row>
    <row r="9" spans="1:40" ht="168" customHeight="1" x14ac:dyDescent="0.3">
      <c r="A9" s="783"/>
      <c r="B9" s="806" t="s">
        <v>827</v>
      </c>
      <c r="C9" s="481" t="s">
        <v>71</v>
      </c>
      <c r="D9" s="807" t="s">
        <v>828</v>
      </c>
      <c r="E9" s="808" t="s">
        <v>792</v>
      </c>
      <c r="F9" s="808" t="s">
        <v>348</v>
      </c>
      <c r="G9" s="809" t="s">
        <v>75</v>
      </c>
      <c r="H9" s="474" t="s">
        <v>142</v>
      </c>
      <c r="I9" s="769" t="s">
        <v>829</v>
      </c>
      <c r="J9" s="34" t="s">
        <v>830</v>
      </c>
      <c r="K9" s="73" t="s">
        <v>831</v>
      </c>
      <c r="L9" s="34" t="s">
        <v>795</v>
      </c>
      <c r="M9" s="810" t="s">
        <v>832</v>
      </c>
      <c r="N9" s="726" t="s">
        <v>833</v>
      </c>
      <c r="O9" s="811" t="s">
        <v>834</v>
      </c>
      <c r="P9" s="479" t="s">
        <v>835</v>
      </c>
      <c r="Q9" s="812"/>
      <c r="R9" s="813" t="s">
        <v>836</v>
      </c>
      <c r="S9" s="812"/>
      <c r="T9" s="528" t="s">
        <v>837</v>
      </c>
      <c r="U9" s="528" t="s">
        <v>734</v>
      </c>
      <c r="V9" s="813" t="s">
        <v>838</v>
      </c>
      <c r="W9" s="813" t="s">
        <v>91</v>
      </c>
      <c r="X9" s="813" t="s">
        <v>91</v>
      </c>
      <c r="Y9" s="813" t="s">
        <v>91</v>
      </c>
      <c r="Z9" s="813" t="s">
        <v>91</v>
      </c>
      <c r="AA9" s="813" t="s">
        <v>71</v>
      </c>
      <c r="AB9" s="813" t="s">
        <v>92</v>
      </c>
      <c r="AC9" s="34" t="s">
        <v>91</v>
      </c>
      <c r="AD9" s="34" t="s">
        <v>91</v>
      </c>
      <c r="AE9" s="34" t="s">
        <v>91</v>
      </c>
      <c r="AF9" s="34" t="s">
        <v>91</v>
      </c>
      <c r="AG9" s="34" t="s">
        <v>91</v>
      </c>
      <c r="AH9" s="196" t="s">
        <v>91</v>
      </c>
      <c r="AI9" s="814" t="s">
        <v>737</v>
      </c>
      <c r="AJ9" s="794" t="s">
        <v>839</v>
      </c>
      <c r="AK9" s="726" t="s">
        <v>159</v>
      </c>
      <c r="AL9" s="794" t="s">
        <v>840</v>
      </c>
    </row>
    <row r="10" spans="1:40" ht="211.5" customHeight="1" x14ac:dyDescent="0.3">
      <c r="A10" s="783"/>
      <c r="B10" s="806"/>
      <c r="C10" s="481"/>
      <c r="D10" s="807" t="s">
        <v>841</v>
      </c>
      <c r="E10" s="815"/>
      <c r="F10" s="815"/>
      <c r="G10" s="815"/>
      <c r="H10" s="475"/>
      <c r="I10" s="769" t="s">
        <v>842</v>
      </c>
      <c r="J10" s="34" t="s">
        <v>843</v>
      </c>
      <c r="K10" s="73" t="s">
        <v>165</v>
      </c>
      <c r="L10" s="34" t="s">
        <v>795</v>
      </c>
      <c r="M10" s="810"/>
      <c r="N10" s="73" t="s">
        <v>844</v>
      </c>
      <c r="O10" s="811"/>
      <c r="P10" s="479"/>
      <c r="Q10" s="812"/>
      <c r="R10" s="813"/>
      <c r="S10" s="812"/>
      <c r="T10" s="528"/>
      <c r="U10" s="528"/>
      <c r="V10" s="813"/>
      <c r="W10" s="813"/>
      <c r="X10" s="813"/>
      <c r="Y10" s="813"/>
      <c r="Z10" s="813"/>
      <c r="AA10" s="813"/>
      <c r="AB10" s="813"/>
      <c r="AC10" s="34" t="s">
        <v>91</v>
      </c>
      <c r="AD10" s="34" t="s">
        <v>91</v>
      </c>
      <c r="AE10" s="34" t="s">
        <v>91</v>
      </c>
      <c r="AF10" s="34" t="s">
        <v>91</v>
      </c>
      <c r="AG10" s="34" t="s">
        <v>91</v>
      </c>
      <c r="AH10" s="196" t="s">
        <v>845</v>
      </c>
      <c r="AI10" s="814"/>
      <c r="AJ10" s="794" t="s">
        <v>846</v>
      </c>
      <c r="AK10" s="726" t="s">
        <v>847</v>
      </c>
      <c r="AL10" s="794" t="s">
        <v>848</v>
      </c>
      <c r="AM10" s="816"/>
      <c r="AN10" s="816"/>
    </row>
    <row r="11" spans="1:40" ht="306.75" customHeight="1" x14ac:dyDescent="0.3">
      <c r="A11" s="783"/>
      <c r="B11" s="806"/>
      <c r="C11" s="481"/>
      <c r="D11" s="807" t="s">
        <v>849</v>
      </c>
      <c r="E11" s="817"/>
      <c r="F11" s="817"/>
      <c r="G11" s="817"/>
      <c r="H11" s="476"/>
      <c r="I11" s="818" t="s">
        <v>850</v>
      </c>
      <c r="J11" s="198" t="s">
        <v>851</v>
      </c>
      <c r="K11" s="73" t="s">
        <v>165</v>
      </c>
      <c r="L11" s="34" t="s">
        <v>795</v>
      </c>
      <c r="M11" s="810"/>
      <c r="N11" s="33" t="s">
        <v>852</v>
      </c>
      <c r="O11" s="811"/>
      <c r="P11" s="479"/>
      <c r="Q11" s="812"/>
      <c r="R11" s="813"/>
      <c r="S11" s="812"/>
      <c r="T11" s="528"/>
      <c r="U11" s="528"/>
      <c r="V11" s="813"/>
      <c r="W11" s="813"/>
      <c r="X11" s="813"/>
      <c r="Y11" s="813"/>
      <c r="Z11" s="813"/>
      <c r="AA11" s="813"/>
      <c r="AB11" s="813"/>
      <c r="AC11" s="34" t="s">
        <v>91</v>
      </c>
      <c r="AD11" s="34" t="s">
        <v>91</v>
      </c>
      <c r="AE11" s="34" t="s">
        <v>91</v>
      </c>
      <c r="AF11" s="34" t="s">
        <v>91</v>
      </c>
      <c r="AG11" s="34" t="s">
        <v>91</v>
      </c>
      <c r="AH11" s="196" t="s">
        <v>853</v>
      </c>
      <c r="AI11" s="814"/>
      <c r="AJ11" s="794" t="s">
        <v>854</v>
      </c>
      <c r="AK11" s="726" t="s">
        <v>855</v>
      </c>
      <c r="AL11" s="34" t="s">
        <v>840</v>
      </c>
      <c r="AM11" s="816"/>
      <c r="AN11" s="816"/>
    </row>
    <row r="12" spans="1:40" ht="168" customHeight="1" x14ac:dyDescent="0.3">
      <c r="A12" s="783"/>
      <c r="B12" s="806"/>
      <c r="C12" s="481"/>
      <c r="D12" s="819"/>
      <c r="E12" s="801"/>
      <c r="F12" s="801"/>
      <c r="G12" s="801"/>
      <c r="H12" s="802" t="s">
        <v>102</v>
      </c>
      <c r="I12" s="820" t="s">
        <v>856</v>
      </c>
      <c r="J12" s="34" t="s">
        <v>857</v>
      </c>
      <c r="K12" s="34" t="s">
        <v>165</v>
      </c>
      <c r="L12" s="34" t="s">
        <v>825</v>
      </c>
      <c r="M12" s="810"/>
      <c r="N12" s="33" t="s">
        <v>858</v>
      </c>
      <c r="O12" s="811"/>
      <c r="P12" s="479"/>
      <c r="Q12" s="762"/>
      <c r="R12" s="813"/>
      <c r="S12" s="762"/>
      <c r="T12" s="528"/>
      <c r="U12" s="528"/>
      <c r="V12" s="813"/>
      <c r="W12" s="813"/>
      <c r="X12" s="813"/>
      <c r="Y12" s="813"/>
      <c r="Z12" s="813"/>
      <c r="AA12" s="813"/>
      <c r="AB12" s="813"/>
      <c r="AC12" s="34"/>
      <c r="AD12" s="34"/>
      <c r="AE12" s="34"/>
      <c r="AF12" s="34"/>
      <c r="AG12" s="34"/>
      <c r="AH12" s="198"/>
      <c r="AI12" s="814"/>
      <c r="AJ12" s="821"/>
      <c r="AK12" s="822" t="s">
        <v>859</v>
      </c>
      <c r="AL12" s="822"/>
    </row>
  </sheetData>
  <mergeCells count="63">
    <mergeCell ref="Y9:Y12"/>
    <mergeCell ref="Z9:Z12"/>
    <mergeCell ref="AA9:AA12"/>
    <mergeCell ref="AB9:AB12"/>
    <mergeCell ref="AI9:AI12"/>
    <mergeCell ref="R9:R12"/>
    <mergeCell ref="T9:T12"/>
    <mergeCell ref="U9:U12"/>
    <mergeCell ref="V9:V12"/>
    <mergeCell ref="W9:W12"/>
    <mergeCell ref="X9:X12"/>
    <mergeCell ref="Y4:Y8"/>
    <mergeCell ref="Z4:Z8"/>
    <mergeCell ref="AA4:AA8"/>
    <mergeCell ref="AB4:AB8"/>
    <mergeCell ref="AI4:AI8"/>
    <mergeCell ref="B9:B12"/>
    <mergeCell ref="C9:C12"/>
    <mergeCell ref="E9:E11"/>
    <mergeCell ref="F9:F11"/>
    <mergeCell ref="G9:G11"/>
    <mergeCell ref="S4:S12"/>
    <mergeCell ref="T4:T8"/>
    <mergeCell ref="U4:U8"/>
    <mergeCell ref="V4:V8"/>
    <mergeCell ref="W4:W8"/>
    <mergeCell ref="X4:X8"/>
    <mergeCell ref="H4:H7"/>
    <mergeCell ref="M4:M8"/>
    <mergeCell ref="O4:O8"/>
    <mergeCell ref="P4:P8"/>
    <mergeCell ref="Q4:Q12"/>
    <mergeCell ref="R4:R8"/>
    <mergeCell ref="H9:H11"/>
    <mergeCell ref="M9:M12"/>
    <mergeCell ref="O9:O12"/>
    <mergeCell ref="P9:P12"/>
    <mergeCell ref="A4:A12"/>
    <mergeCell ref="B4:B8"/>
    <mergeCell ref="C4:C8"/>
    <mergeCell ref="E4:E7"/>
    <mergeCell ref="F4:F7"/>
    <mergeCell ref="G4:G7"/>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
  <sheetViews>
    <sheetView topLeftCell="A4" zoomScale="71" zoomScaleNormal="71" workbookViewId="0">
      <selection activeCell="N5" sqref="N5"/>
    </sheetView>
  </sheetViews>
  <sheetFormatPr baseColWidth="10" defaultRowHeight="14.4" x14ac:dyDescent="0.3"/>
  <cols>
    <col min="1" max="1" width="25.109375" customWidth="1"/>
    <col min="2" max="2" width="17" customWidth="1"/>
    <col min="3" max="3" width="22.6640625" customWidth="1"/>
    <col min="4" max="4" width="16.88671875" customWidth="1"/>
    <col min="5" max="5" width="16" customWidth="1"/>
    <col min="9" max="9" width="31.33203125" customWidth="1"/>
    <col min="10" max="10" width="17" customWidth="1"/>
    <col min="11" max="11" width="17.88671875" customWidth="1"/>
    <col min="14" max="14" width="36.5546875" customWidth="1"/>
    <col min="16" max="16" width="18.44140625" customWidth="1"/>
    <col min="18" max="18" width="47.5546875" customWidth="1"/>
    <col min="19" max="19" width="20.6640625" customWidth="1"/>
    <col min="20" max="20" width="21.109375" customWidth="1"/>
    <col min="22" max="22" width="21.33203125" customWidth="1"/>
    <col min="27" max="27" width="13.88671875" customWidth="1"/>
    <col min="28" max="28" width="18" customWidth="1"/>
    <col min="35" max="35" width="17.44140625" customWidth="1"/>
    <col min="36" max="36" width="18.88671875" customWidth="1"/>
    <col min="37" max="37" width="15.33203125" customWidth="1"/>
    <col min="38" max="38" width="26.88671875" customWidth="1"/>
  </cols>
  <sheetData>
    <row r="1" spans="1:39" ht="15.75" customHeight="1" x14ac:dyDescent="0.3">
      <c r="A1" s="396" t="s">
        <v>25</v>
      </c>
      <c r="B1" s="394" t="s">
        <v>26</v>
      </c>
      <c r="C1" s="394" t="s">
        <v>27</v>
      </c>
      <c r="D1" s="394" t="s">
        <v>28</v>
      </c>
      <c r="E1" s="396" t="s">
        <v>29</v>
      </c>
      <c r="F1" s="396" t="s">
        <v>30</v>
      </c>
      <c r="G1" s="396" t="s">
        <v>31</v>
      </c>
      <c r="H1" s="396" t="s">
        <v>32</v>
      </c>
      <c r="I1" s="396" t="s">
        <v>33</v>
      </c>
      <c r="J1" s="394" t="s">
        <v>34</v>
      </c>
      <c r="K1" s="394" t="s">
        <v>35</v>
      </c>
      <c r="L1" s="394" t="s">
        <v>36</v>
      </c>
      <c r="M1" s="394" t="s">
        <v>37</v>
      </c>
      <c r="N1" s="439" t="s">
        <v>38</v>
      </c>
      <c r="O1" s="439"/>
      <c r="P1" s="439"/>
      <c r="Q1" s="439" t="s">
        <v>39</v>
      </c>
      <c r="R1" s="439"/>
      <c r="S1" s="439"/>
      <c r="T1" s="439"/>
      <c r="U1" s="439"/>
      <c r="V1" s="439" t="s">
        <v>40</v>
      </c>
      <c r="W1" s="439"/>
      <c r="X1" s="439"/>
      <c r="Y1" s="439"/>
      <c r="Z1" s="439"/>
      <c r="AA1" s="439"/>
      <c r="AB1" s="439"/>
      <c r="AC1" s="439" t="s">
        <v>41</v>
      </c>
      <c r="AD1" s="439"/>
      <c r="AE1" s="439"/>
      <c r="AF1" s="439"/>
      <c r="AG1" s="439"/>
      <c r="AH1" s="439"/>
      <c r="AI1" s="439"/>
      <c r="AJ1" s="439"/>
      <c r="AK1" s="439"/>
      <c r="AL1" s="439"/>
      <c r="AM1" s="88"/>
    </row>
    <row r="2" spans="1:39" ht="15.6" x14ac:dyDescent="0.3">
      <c r="A2" s="396"/>
      <c r="B2" s="394"/>
      <c r="C2" s="394"/>
      <c r="D2" s="394"/>
      <c r="E2" s="396"/>
      <c r="F2" s="396"/>
      <c r="G2" s="396"/>
      <c r="H2" s="396"/>
      <c r="I2" s="396"/>
      <c r="J2" s="394"/>
      <c r="K2" s="394"/>
      <c r="L2" s="394"/>
      <c r="M2" s="394"/>
      <c r="N2" s="439"/>
      <c r="O2" s="439"/>
      <c r="P2" s="439"/>
      <c r="Q2" s="439"/>
      <c r="R2" s="439"/>
      <c r="S2" s="439"/>
      <c r="T2" s="439"/>
      <c r="U2" s="439"/>
      <c r="V2" s="439" t="s">
        <v>43</v>
      </c>
      <c r="W2" s="439"/>
      <c r="X2" s="439"/>
      <c r="Y2" s="439"/>
      <c r="Z2" s="439"/>
      <c r="AA2" s="439" t="s">
        <v>44</v>
      </c>
      <c r="AB2" s="439" t="s">
        <v>45</v>
      </c>
      <c r="AC2" s="439"/>
      <c r="AD2" s="439"/>
      <c r="AE2" s="439"/>
      <c r="AF2" s="439"/>
      <c r="AG2" s="439"/>
      <c r="AH2" s="439"/>
      <c r="AI2" s="439"/>
      <c r="AJ2" s="439"/>
      <c r="AK2" s="439"/>
      <c r="AL2" s="439"/>
      <c r="AM2" s="88"/>
    </row>
    <row r="3" spans="1:39" ht="228.75" customHeight="1" x14ac:dyDescent="0.3">
      <c r="A3" s="396"/>
      <c r="B3" s="394"/>
      <c r="C3" s="394"/>
      <c r="D3" s="394"/>
      <c r="E3" s="396"/>
      <c r="F3" s="396"/>
      <c r="G3" s="396"/>
      <c r="H3" s="396"/>
      <c r="I3" s="396"/>
      <c r="J3" s="394"/>
      <c r="K3" s="394"/>
      <c r="L3" s="394"/>
      <c r="M3" s="394"/>
      <c r="N3" s="89" t="s">
        <v>46</v>
      </c>
      <c r="O3" s="89" t="s">
        <v>47</v>
      </c>
      <c r="P3" s="89" t="s">
        <v>48</v>
      </c>
      <c r="Q3" s="89" t="s">
        <v>49</v>
      </c>
      <c r="R3" s="90" t="s">
        <v>293</v>
      </c>
      <c r="S3" s="89" t="s">
        <v>51</v>
      </c>
      <c r="T3" s="89" t="s">
        <v>52</v>
      </c>
      <c r="U3" s="89" t="s">
        <v>53</v>
      </c>
      <c r="V3" s="89" t="s">
        <v>54</v>
      </c>
      <c r="W3" s="89" t="s">
        <v>55</v>
      </c>
      <c r="X3" s="89" t="s">
        <v>56</v>
      </c>
      <c r="Y3" s="89" t="s">
        <v>57</v>
      </c>
      <c r="Z3" s="89" t="s">
        <v>58</v>
      </c>
      <c r="AA3" s="439"/>
      <c r="AB3" s="439"/>
      <c r="AC3" s="89" t="s">
        <v>59</v>
      </c>
      <c r="AD3" s="89" t="s">
        <v>60</v>
      </c>
      <c r="AE3" s="89" t="s">
        <v>61</v>
      </c>
      <c r="AF3" s="89" t="s">
        <v>62</v>
      </c>
      <c r="AG3" s="89" t="s">
        <v>63</v>
      </c>
      <c r="AH3" s="89" t="s">
        <v>64</v>
      </c>
      <c r="AI3" s="89" t="s">
        <v>65</v>
      </c>
      <c r="AJ3" s="89" t="s">
        <v>66</v>
      </c>
      <c r="AK3" s="89" t="s">
        <v>67</v>
      </c>
      <c r="AL3" s="89" t="s">
        <v>68</v>
      </c>
      <c r="AM3" s="91"/>
    </row>
    <row r="4" spans="1:39" ht="409.6" x14ac:dyDescent="0.3">
      <c r="A4" s="432" t="str">
        <f>([6]CONTEXTO!A8&amp;" "&amp;[6]CONTEXTO!A9)</f>
        <v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4" s="434" t="str">
        <f>[6]DESCRIPCION!A13</f>
        <v>PROBABILIDAD QUE SE GENERE TRAFICO DE INFLUENCIA PARA SELECCIÓN DE BENEFICIARIOS QUE NO CUMPLAN LOS REQUISITOS ESTABLECIDOS</v>
      </c>
      <c r="C4" s="436" t="str">
        <f>'[6]IDENTIFICACION DE RIESGOS'!J13</f>
        <v>CORRUPCION</v>
      </c>
      <c r="D4" s="92" t="str">
        <f>[6]DESCRIPCION!D13</f>
        <v>FALTA DE CONOCIMIENTO Y RESITENCIA AL CAMBIO POR PARTE DE LOS FUNCIONARIOS</v>
      </c>
      <c r="E4" s="437" t="s">
        <v>294</v>
      </c>
      <c r="F4" s="438" t="s">
        <v>140</v>
      </c>
      <c r="G4" s="437" t="str">
        <f>'[6]VALORACIÓN RIESGOS RESIDUAL'!K32</f>
        <v>EXTREMA</v>
      </c>
      <c r="H4" s="431" t="s">
        <v>295</v>
      </c>
      <c r="I4" s="93" t="s">
        <v>296</v>
      </c>
      <c r="J4" s="94" t="s">
        <v>297</v>
      </c>
      <c r="K4" s="94" t="s">
        <v>298</v>
      </c>
      <c r="L4" s="95" t="s">
        <v>299</v>
      </c>
      <c r="M4" s="96" t="s">
        <v>300</v>
      </c>
      <c r="N4" s="97" t="s">
        <v>301</v>
      </c>
      <c r="O4" s="98" t="s">
        <v>302</v>
      </c>
      <c r="P4" s="34" t="s">
        <v>303</v>
      </c>
      <c r="Q4" s="303" t="s">
        <v>304</v>
      </c>
      <c r="R4" s="303" t="s">
        <v>305</v>
      </c>
      <c r="S4" s="291" t="s">
        <v>306</v>
      </c>
      <c r="T4" s="308" t="s">
        <v>307</v>
      </c>
      <c r="U4" s="291" t="s">
        <v>308</v>
      </c>
      <c r="V4" s="291" t="s">
        <v>309</v>
      </c>
      <c r="W4" s="297" t="s">
        <v>91</v>
      </c>
      <c r="X4" s="297" t="s">
        <v>91</v>
      </c>
      <c r="Y4" s="297" t="s">
        <v>91</v>
      </c>
      <c r="Z4" s="297" t="s">
        <v>91</v>
      </c>
      <c r="AA4" s="297" t="s">
        <v>71</v>
      </c>
      <c r="AB4" s="291" t="s">
        <v>310</v>
      </c>
      <c r="AC4" s="297" t="s">
        <v>91</v>
      </c>
      <c r="AD4" s="297" t="s">
        <v>91</v>
      </c>
      <c r="AE4" s="297" t="s">
        <v>91</v>
      </c>
      <c r="AF4" s="297" t="s">
        <v>91</v>
      </c>
      <c r="AG4" s="297" t="s">
        <v>91</v>
      </c>
      <c r="AH4" s="297" t="s">
        <v>91</v>
      </c>
      <c r="AI4" s="291" t="s">
        <v>311</v>
      </c>
      <c r="AJ4" s="308" t="s">
        <v>312</v>
      </c>
      <c r="AK4" s="291" t="s">
        <v>313</v>
      </c>
      <c r="AL4" s="291" t="s">
        <v>314</v>
      </c>
      <c r="AM4" s="99"/>
    </row>
    <row r="5" spans="1:39" ht="409.2" x14ac:dyDescent="0.3">
      <c r="A5" s="432"/>
      <c r="B5" s="434"/>
      <c r="C5" s="436"/>
      <c r="D5" s="100" t="str">
        <f>[6]DESCRIPCION!D14</f>
        <v>FALTA DE ETICA PROFESIONAL, AMIGUISMO, DESCONOCIMIENTO DE LOS PROCESOS DEL SIGAMI Y RESITENCIA AL CAMBIO</v>
      </c>
      <c r="E5" s="384"/>
      <c r="F5" s="393"/>
      <c r="G5" s="384"/>
      <c r="H5" s="431"/>
      <c r="I5" s="103" t="s">
        <v>315</v>
      </c>
      <c r="J5" s="104" t="s">
        <v>316</v>
      </c>
      <c r="K5" s="104" t="s">
        <v>298</v>
      </c>
      <c r="L5" s="105" t="s">
        <v>317</v>
      </c>
      <c r="M5" s="106" t="s">
        <v>318</v>
      </c>
      <c r="N5" s="107" t="s">
        <v>319</v>
      </c>
      <c r="O5" s="108">
        <v>1</v>
      </c>
      <c r="P5" s="34" t="s">
        <v>259</v>
      </c>
      <c r="Q5" s="303"/>
      <c r="R5" s="303"/>
      <c r="S5" s="292"/>
      <c r="T5" s="295"/>
      <c r="U5" s="292"/>
      <c r="V5" s="292"/>
      <c r="W5" s="298"/>
      <c r="X5" s="298"/>
      <c r="Y5" s="298"/>
      <c r="Z5" s="298"/>
      <c r="AA5" s="298"/>
      <c r="AB5" s="429"/>
      <c r="AC5" s="298"/>
      <c r="AD5" s="298"/>
      <c r="AE5" s="298"/>
      <c r="AF5" s="298"/>
      <c r="AG5" s="298"/>
      <c r="AH5" s="298"/>
      <c r="AI5" s="292"/>
      <c r="AJ5" s="309"/>
      <c r="AK5" s="292"/>
      <c r="AL5" s="292"/>
      <c r="AM5" s="99"/>
    </row>
    <row r="6" spans="1:39" ht="132.6" thickBot="1" x14ac:dyDescent="0.35">
      <c r="A6" s="433"/>
      <c r="B6" s="435"/>
      <c r="C6" s="437"/>
      <c r="D6" s="109"/>
      <c r="E6" s="384"/>
      <c r="F6" s="393"/>
      <c r="G6" s="384"/>
      <c r="H6" s="110" t="s">
        <v>102</v>
      </c>
      <c r="I6" s="111" t="s">
        <v>320</v>
      </c>
      <c r="J6" s="104" t="s">
        <v>321</v>
      </c>
      <c r="K6" s="104" t="s">
        <v>298</v>
      </c>
      <c r="L6" s="105" t="s">
        <v>317</v>
      </c>
      <c r="M6" s="106" t="s">
        <v>322</v>
      </c>
      <c r="N6" s="112"/>
      <c r="O6" s="108">
        <v>0</v>
      </c>
      <c r="P6" s="31" t="s">
        <v>108</v>
      </c>
      <c r="Q6" s="303"/>
      <c r="R6" s="303"/>
      <c r="S6" s="293"/>
      <c r="T6" s="296"/>
      <c r="U6" s="293"/>
      <c r="V6" s="293"/>
      <c r="W6" s="299"/>
      <c r="X6" s="299"/>
      <c r="Y6" s="299"/>
      <c r="Z6" s="299"/>
      <c r="AA6" s="299"/>
      <c r="AB6" s="430"/>
      <c r="AC6" s="299"/>
      <c r="AD6" s="299"/>
      <c r="AE6" s="299"/>
      <c r="AF6" s="299"/>
      <c r="AG6" s="299"/>
      <c r="AH6" s="299"/>
      <c r="AI6" s="293"/>
      <c r="AJ6" s="310"/>
      <c r="AK6" s="293"/>
      <c r="AL6" s="293"/>
      <c r="AM6" s="99"/>
    </row>
  </sheetData>
  <mergeCells count="49">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U4:U6"/>
    <mergeCell ref="A4:A6"/>
    <mergeCell ref="B4:B6"/>
    <mergeCell ref="C4:C6"/>
    <mergeCell ref="E4:E6"/>
    <mergeCell ref="F4:F6"/>
    <mergeCell ref="G4:G6"/>
    <mergeCell ref="H4:H5"/>
    <mergeCell ref="Q4:Q6"/>
    <mergeCell ref="R4:R6"/>
    <mergeCell ref="S4:S6"/>
    <mergeCell ref="T4:T6"/>
    <mergeCell ref="AG4:AG6"/>
    <mergeCell ref="V4:V6"/>
    <mergeCell ref="W4:W6"/>
    <mergeCell ref="X4:X6"/>
    <mergeCell ref="Y4:Y6"/>
    <mergeCell ref="Z4:Z6"/>
    <mergeCell ref="AA4:AA6"/>
    <mergeCell ref="AB4:AB6"/>
    <mergeCell ref="AC4:AC6"/>
    <mergeCell ref="AD4:AD6"/>
    <mergeCell ref="AE4:AE6"/>
    <mergeCell ref="AF4:AF6"/>
    <mergeCell ref="AH4:AH6"/>
    <mergeCell ref="AI4:AI6"/>
    <mergeCell ref="AJ4:AJ6"/>
    <mergeCell ref="AK4:AK6"/>
    <mergeCell ref="AL4:AL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[6]NO!#REF!</xm:f>
          </x14:formula1>
          <xm:sqref>H4:H6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
  <sheetViews>
    <sheetView zoomScale="65" zoomScaleNormal="65" workbookViewId="0">
      <selection activeCell="U4" sqref="U4:U9"/>
    </sheetView>
  </sheetViews>
  <sheetFormatPr baseColWidth="10" defaultRowHeight="14.4" x14ac:dyDescent="0.3"/>
  <cols>
    <col min="1" max="1" width="27.44140625" customWidth="1"/>
    <col min="2" max="2" width="21.6640625" customWidth="1"/>
    <col min="3" max="3" width="17" customWidth="1"/>
    <col min="4" max="4" width="18" customWidth="1"/>
    <col min="5" max="5" width="13.6640625" customWidth="1"/>
    <col min="6" max="6" width="15" customWidth="1"/>
    <col min="7" max="7" width="12.88671875" customWidth="1"/>
    <col min="9" max="9" width="29.5546875" customWidth="1"/>
    <col min="10" max="10" width="24.33203125" customWidth="1"/>
    <col min="11" max="11" width="15.5546875" customWidth="1"/>
    <col min="13" max="13" width="15.6640625" customWidth="1"/>
    <col min="14" max="14" width="49.88671875" customWidth="1"/>
    <col min="16" max="16" width="19.88671875" customWidth="1"/>
    <col min="17" max="17" width="15.44140625" customWidth="1"/>
    <col min="18" max="18" width="43.6640625" customWidth="1"/>
    <col min="19" max="19" width="21.33203125" customWidth="1"/>
    <col min="20" max="20" width="27.33203125" customWidth="1"/>
    <col min="21" max="21" width="26.6640625" customWidth="1"/>
    <col min="22" max="22" width="17.6640625" customWidth="1"/>
    <col min="27" max="27" width="18.109375" customWidth="1"/>
    <col min="28" max="28" width="20" customWidth="1"/>
    <col min="35" max="35" width="16.44140625" customWidth="1"/>
    <col min="36" max="36" width="19.5546875" customWidth="1"/>
    <col min="37" max="37" width="19.44140625" customWidth="1"/>
    <col min="38" max="38" width="40.88671875" customWidth="1"/>
  </cols>
  <sheetData>
    <row r="1" spans="1:38" x14ac:dyDescent="0.3">
      <c r="A1" s="459" t="s">
        <v>25</v>
      </c>
      <c r="B1" s="394" t="s">
        <v>26</v>
      </c>
      <c r="C1" s="394" t="s">
        <v>27</v>
      </c>
      <c r="D1" s="394" t="s">
        <v>28</v>
      </c>
      <c r="E1" s="396" t="s">
        <v>29</v>
      </c>
      <c r="F1" s="396" t="s">
        <v>30</v>
      </c>
      <c r="G1" s="396" t="s">
        <v>31</v>
      </c>
      <c r="H1" s="396" t="s">
        <v>32</v>
      </c>
      <c r="I1" s="396" t="s">
        <v>33</v>
      </c>
      <c r="J1" s="394" t="s">
        <v>34</v>
      </c>
      <c r="K1" s="394" t="s">
        <v>35</v>
      </c>
      <c r="L1" s="394" t="s">
        <v>36</v>
      </c>
      <c r="M1" s="394" t="s">
        <v>37</v>
      </c>
      <c r="N1" s="320" t="s">
        <v>38</v>
      </c>
      <c r="O1" s="320"/>
      <c r="P1" s="320"/>
      <c r="Q1" s="320" t="s">
        <v>39</v>
      </c>
      <c r="R1" s="320"/>
      <c r="S1" s="320"/>
      <c r="T1" s="320"/>
      <c r="U1" s="320"/>
      <c r="V1" s="320" t="s">
        <v>40</v>
      </c>
      <c r="W1" s="320"/>
      <c r="X1" s="320"/>
      <c r="Y1" s="320"/>
      <c r="Z1" s="320"/>
      <c r="AA1" s="320"/>
      <c r="AB1" s="320"/>
      <c r="AC1" s="320" t="s">
        <v>41</v>
      </c>
      <c r="AD1" s="320"/>
      <c r="AE1" s="320"/>
      <c r="AF1" s="320"/>
      <c r="AG1" s="320"/>
      <c r="AH1" s="320"/>
      <c r="AI1" s="320"/>
      <c r="AJ1" s="320"/>
      <c r="AK1" s="320"/>
      <c r="AL1" s="320"/>
    </row>
    <row r="2" spans="1:38" x14ac:dyDescent="0.3">
      <c r="A2" s="460"/>
      <c r="B2" s="394"/>
      <c r="C2" s="394"/>
      <c r="D2" s="394"/>
      <c r="E2" s="396"/>
      <c r="F2" s="396"/>
      <c r="G2" s="396"/>
      <c r="H2" s="396"/>
      <c r="I2" s="396"/>
      <c r="J2" s="394"/>
      <c r="K2" s="394"/>
      <c r="L2" s="394"/>
      <c r="M2" s="394"/>
      <c r="N2" s="320"/>
      <c r="O2" s="320"/>
      <c r="P2" s="320"/>
      <c r="Q2" s="320"/>
      <c r="R2" s="320"/>
      <c r="S2" s="320"/>
      <c r="T2" s="320"/>
      <c r="U2" s="320"/>
      <c r="V2" s="320" t="s">
        <v>43</v>
      </c>
      <c r="W2" s="320"/>
      <c r="X2" s="320"/>
      <c r="Y2" s="320"/>
      <c r="Z2" s="320"/>
      <c r="AA2" s="320" t="s">
        <v>44</v>
      </c>
      <c r="AB2" s="320" t="s">
        <v>45</v>
      </c>
      <c r="AC2" s="320"/>
      <c r="AD2" s="320"/>
      <c r="AE2" s="320"/>
      <c r="AF2" s="320"/>
      <c r="AG2" s="320"/>
      <c r="AH2" s="320"/>
      <c r="AI2" s="320"/>
      <c r="AJ2" s="320"/>
      <c r="AK2" s="320"/>
      <c r="AL2" s="320"/>
    </row>
    <row r="3" spans="1:38" ht="279.75" customHeight="1" x14ac:dyDescent="0.3">
      <c r="A3" s="461"/>
      <c r="B3" s="394"/>
      <c r="C3" s="394"/>
      <c r="D3" s="394"/>
      <c r="E3" s="396"/>
      <c r="F3" s="396"/>
      <c r="G3" s="396"/>
      <c r="H3" s="396"/>
      <c r="I3" s="396"/>
      <c r="J3" s="394"/>
      <c r="K3" s="394"/>
      <c r="L3" s="394"/>
      <c r="M3" s="394"/>
      <c r="N3" s="124" t="s">
        <v>46</v>
      </c>
      <c r="O3" s="124" t="s">
        <v>47</v>
      </c>
      <c r="P3" s="124" t="s">
        <v>48</v>
      </c>
      <c r="Q3" s="124" t="s">
        <v>49</v>
      </c>
      <c r="R3" s="90" t="s">
        <v>293</v>
      </c>
      <c r="S3" s="90" t="s">
        <v>51</v>
      </c>
      <c r="T3" s="90" t="s">
        <v>52</v>
      </c>
      <c r="U3" s="90" t="s">
        <v>53</v>
      </c>
      <c r="V3" s="124" t="s">
        <v>54</v>
      </c>
      <c r="W3" s="124" t="s">
        <v>55</v>
      </c>
      <c r="X3" s="124" t="s">
        <v>56</v>
      </c>
      <c r="Y3" s="124" t="s">
        <v>57</v>
      </c>
      <c r="Z3" s="124" t="s">
        <v>58</v>
      </c>
      <c r="AA3" s="320"/>
      <c r="AB3" s="320"/>
      <c r="AC3" s="124" t="s">
        <v>59</v>
      </c>
      <c r="AD3" s="124" t="s">
        <v>60</v>
      </c>
      <c r="AE3" s="124" t="s">
        <v>61</v>
      </c>
      <c r="AF3" s="124" t="s">
        <v>62</v>
      </c>
      <c r="AG3" s="124" t="s">
        <v>63</v>
      </c>
      <c r="AH3" s="124" t="s">
        <v>64</v>
      </c>
      <c r="AI3" s="124" t="s">
        <v>65</v>
      </c>
      <c r="AJ3" s="124" t="s">
        <v>66</v>
      </c>
      <c r="AK3" s="124" t="s">
        <v>67</v>
      </c>
      <c r="AL3" s="124" t="s">
        <v>68</v>
      </c>
    </row>
    <row r="4" spans="1:38" ht="309.75" customHeight="1" x14ac:dyDescent="0.3">
      <c r="A4" s="453" t="s">
        <v>345</v>
      </c>
      <c r="B4" s="444" t="s">
        <v>346</v>
      </c>
      <c r="C4" s="457" t="s">
        <v>71</v>
      </c>
      <c r="D4" s="125" t="s">
        <v>347</v>
      </c>
      <c r="E4" s="437" t="s">
        <v>139</v>
      </c>
      <c r="F4" s="438" t="s">
        <v>348</v>
      </c>
      <c r="G4" s="437" t="s">
        <v>272</v>
      </c>
      <c r="H4" s="447" t="s">
        <v>142</v>
      </c>
      <c r="I4" s="93" t="s">
        <v>349</v>
      </c>
      <c r="J4" s="93" t="s">
        <v>350</v>
      </c>
      <c r="K4" s="94" t="s">
        <v>351</v>
      </c>
      <c r="L4" s="94" t="s">
        <v>146</v>
      </c>
      <c r="M4" s="126" t="s">
        <v>352</v>
      </c>
      <c r="N4" s="122" t="s">
        <v>353</v>
      </c>
      <c r="O4" s="127">
        <v>1</v>
      </c>
      <c r="P4" s="122" t="s">
        <v>259</v>
      </c>
      <c r="Q4" s="440" t="s">
        <v>354</v>
      </c>
      <c r="R4" s="308" t="s">
        <v>355</v>
      </c>
      <c r="S4" s="308" t="s">
        <v>356</v>
      </c>
      <c r="T4" s="308" t="s">
        <v>357</v>
      </c>
      <c r="U4" s="308" t="s">
        <v>241</v>
      </c>
      <c r="V4" s="308" t="s">
        <v>358</v>
      </c>
      <c r="W4" s="300" t="s">
        <v>91</v>
      </c>
      <c r="X4" s="300" t="s">
        <v>91</v>
      </c>
      <c r="Y4" s="300" t="s">
        <v>91</v>
      </c>
      <c r="Z4" s="300" t="s">
        <v>91</v>
      </c>
      <c r="AA4" s="300" t="s">
        <v>71</v>
      </c>
      <c r="AB4" s="440" t="s">
        <v>186</v>
      </c>
      <c r="AC4" s="300" t="s">
        <v>91</v>
      </c>
      <c r="AD4" s="300" t="s">
        <v>91</v>
      </c>
      <c r="AE4" s="300" t="s">
        <v>91</v>
      </c>
      <c r="AF4" s="300" t="s">
        <v>91</v>
      </c>
      <c r="AG4" s="300" t="s">
        <v>91</v>
      </c>
      <c r="AH4" s="300" t="s">
        <v>91</v>
      </c>
      <c r="AI4" s="440" t="s">
        <v>335</v>
      </c>
      <c r="AJ4" s="308" t="s">
        <v>359</v>
      </c>
      <c r="AK4" s="308" t="s">
        <v>337</v>
      </c>
      <c r="AL4" s="308" t="s">
        <v>360</v>
      </c>
    </row>
    <row r="5" spans="1:38" ht="224.4" x14ac:dyDescent="0.3">
      <c r="A5" s="454"/>
      <c r="B5" s="444"/>
      <c r="C5" s="457"/>
      <c r="D5" s="119" t="s">
        <v>270</v>
      </c>
      <c r="E5" s="384"/>
      <c r="F5" s="393"/>
      <c r="G5" s="384"/>
      <c r="H5" s="391"/>
      <c r="I5" s="109" t="s">
        <v>361</v>
      </c>
      <c r="J5" s="109" t="s">
        <v>362</v>
      </c>
      <c r="K5" s="104" t="s">
        <v>363</v>
      </c>
      <c r="L5" s="104" t="s">
        <v>364</v>
      </c>
      <c r="M5" s="128" t="s">
        <v>352</v>
      </c>
      <c r="N5" s="122" t="s">
        <v>365</v>
      </c>
      <c r="O5" s="127">
        <v>1</v>
      </c>
      <c r="P5" s="122" t="s">
        <v>259</v>
      </c>
      <c r="Q5" s="441"/>
      <c r="R5" s="295"/>
      <c r="S5" s="295"/>
      <c r="T5" s="295"/>
      <c r="U5" s="295"/>
      <c r="V5" s="295"/>
      <c r="W5" s="301"/>
      <c r="X5" s="301"/>
      <c r="Y5" s="301"/>
      <c r="Z5" s="301"/>
      <c r="AA5" s="301"/>
      <c r="AB5" s="441"/>
      <c r="AC5" s="301"/>
      <c r="AD5" s="301"/>
      <c r="AE5" s="301"/>
      <c r="AF5" s="301"/>
      <c r="AG5" s="301"/>
      <c r="AH5" s="301"/>
      <c r="AI5" s="441"/>
      <c r="AJ5" s="295"/>
      <c r="AK5" s="295"/>
      <c r="AL5" s="295"/>
    </row>
    <row r="6" spans="1:38" ht="201.75" customHeight="1" thickBot="1" x14ac:dyDescent="0.35">
      <c r="A6" s="454"/>
      <c r="B6" s="456"/>
      <c r="C6" s="457"/>
      <c r="D6" s="129" t="s">
        <v>366</v>
      </c>
      <c r="E6" s="130" t="s">
        <v>367</v>
      </c>
      <c r="F6" s="131" t="s">
        <v>74</v>
      </c>
      <c r="G6" s="130" t="s">
        <v>272</v>
      </c>
      <c r="H6" s="132" t="s">
        <v>142</v>
      </c>
      <c r="I6" s="133" t="str">
        <f>[7]DOFA!G39</f>
        <v xml:space="preserve">ESTRATEGIA FA (SUPERVIVENCIA)
Utilizar fortalezas para contrarrestar amenazas
</v>
      </c>
      <c r="J6" s="133" t="s">
        <v>368</v>
      </c>
      <c r="K6" s="134" t="s">
        <v>369</v>
      </c>
      <c r="L6" s="135" t="s">
        <v>370</v>
      </c>
      <c r="M6" s="128" t="s">
        <v>352</v>
      </c>
      <c r="N6" s="122" t="s">
        <v>371</v>
      </c>
      <c r="O6" s="127">
        <v>1</v>
      </c>
      <c r="P6" s="120" t="s">
        <v>259</v>
      </c>
      <c r="Q6" s="441"/>
      <c r="R6" s="295"/>
      <c r="S6" s="295"/>
      <c r="T6" s="295"/>
      <c r="U6" s="295"/>
      <c r="V6" s="296"/>
      <c r="W6" s="301"/>
      <c r="X6" s="301"/>
      <c r="Y6" s="301"/>
      <c r="Z6" s="301"/>
      <c r="AA6" s="301"/>
      <c r="AB6" s="441"/>
      <c r="AC6" s="301"/>
      <c r="AD6" s="301"/>
      <c r="AE6" s="301"/>
      <c r="AF6" s="301"/>
      <c r="AG6" s="301"/>
      <c r="AH6" s="301"/>
      <c r="AI6" s="441"/>
      <c r="AJ6" s="295"/>
      <c r="AK6" s="295"/>
      <c r="AL6" s="295"/>
    </row>
    <row r="7" spans="1:38" ht="124.2" x14ac:dyDescent="0.3">
      <c r="A7" s="454"/>
      <c r="B7" s="443" t="s">
        <v>372</v>
      </c>
      <c r="C7" s="457"/>
      <c r="D7" s="136" t="s">
        <v>373</v>
      </c>
      <c r="E7" s="445" t="e">
        <f>+[8]PROBABILIDAD!T11</f>
        <v>#REF!</v>
      </c>
      <c r="F7" s="445" t="s">
        <v>74</v>
      </c>
      <c r="G7" s="445" t="s">
        <v>272</v>
      </c>
      <c r="H7" s="446" t="s">
        <v>142</v>
      </c>
      <c r="I7" s="118" t="s">
        <v>374</v>
      </c>
      <c r="J7" s="448" t="s">
        <v>368</v>
      </c>
      <c r="K7" s="450" t="s">
        <v>351</v>
      </c>
      <c r="L7" s="450" t="s">
        <v>146</v>
      </c>
      <c r="M7" s="451" t="s">
        <v>352</v>
      </c>
      <c r="N7" s="137" t="s">
        <v>375</v>
      </c>
      <c r="O7" s="127">
        <v>0</v>
      </c>
      <c r="P7" s="138" t="s">
        <v>251</v>
      </c>
      <c r="Q7" s="441"/>
      <c r="R7" s="295"/>
      <c r="S7" s="295"/>
      <c r="T7" s="295"/>
      <c r="U7" s="295"/>
      <c r="V7" s="440" t="s">
        <v>372</v>
      </c>
      <c r="W7" s="301"/>
      <c r="X7" s="301"/>
      <c r="Y7" s="301"/>
      <c r="Z7" s="301"/>
      <c r="AA7" s="301"/>
      <c r="AB7" s="441"/>
      <c r="AC7" s="301"/>
      <c r="AD7" s="301"/>
      <c r="AE7" s="301"/>
      <c r="AF7" s="301"/>
      <c r="AG7" s="301"/>
      <c r="AH7" s="301"/>
      <c r="AI7" s="441"/>
      <c r="AJ7" s="295"/>
      <c r="AK7" s="295"/>
      <c r="AL7" s="295"/>
    </row>
    <row r="8" spans="1:38" ht="132" x14ac:dyDescent="0.3">
      <c r="A8" s="454"/>
      <c r="B8" s="444"/>
      <c r="C8" s="457"/>
      <c r="D8" s="136" t="s">
        <v>366</v>
      </c>
      <c r="E8" s="445"/>
      <c r="F8" s="445"/>
      <c r="G8" s="445"/>
      <c r="H8" s="446"/>
      <c r="I8" s="139" t="s">
        <v>374</v>
      </c>
      <c r="J8" s="449"/>
      <c r="K8" s="447"/>
      <c r="L8" s="447"/>
      <c r="M8" s="452"/>
      <c r="N8" s="140" t="s">
        <v>375</v>
      </c>
      <c r="O8" s="127">
        <v>0</v>
      </c>
      <c r="P8" s="122" t="s">
        <v>251</v>
      </c>
      <c r="Q8" s="441"/>
      <c r="R8" s="295"/>
      <c r="S8" s="295"/>
      <c r="T8" s="295"/>
      <c r="U8" s="295"/>
      <c r="V8" s="441"/>
      <c r="W8" s="301"/>
      <c r="X8" s="301"/>
      <c r="Y8" s="301"/>
      <c r="Z8" s="301"/>
      <c r="AA8" s="301"/>
      <c r="AB8" s="441"/>
      <c r="AC8" s="301"/>
      <c r="AD8" s="301"/>
      <c r="AE8" s="301"/>
      <c r="AF8" s="301"/>
      <c r="AG8" s="301"/>
      <c r="AH8" s="301"/>
      <c r="AI8" s="441"/>
      <c r="AJ8" s="295"/>
      <c r="AK8" s="295"/>
      <c r="AL8" s="295"/>
    </row>
    <row r="9" spans="1:38" ht="93" thickBot="1" x14ac:dyDescent="0.35">
      <c r="A9" s="455"/>
      <c r="B9" s="141"/>
      <c r="C9" s="458"/>
      <c r="D9" s="136"/>
      <c r="E9" s="142"/>
      <c r="F9" s="142"/>
      <c r="G9" s="142"/>
      <c r="H9" s="142"/>
      <c r="I9" s="111" t="str">
        <f>[7]DOFA!E40</f>
        <v>D7, D9, A5 Elaborar e implementar un Plan de choque  que contenga cronograma y responsables para hacer seguimiento sistematico al cumplimiento de las metas planteadas en el plan de desarrollo</v>
      </c>
      <c r="J9" s="104" t="s">
        <v>321</v>
      </c>
      <c r="K9" s="104" t="s">
        <v>351</v>
      </c>
      <c r="L9" s="104" t="s">
        <v>376</v>
      </c>
      <c r="M9" s="118"/>
      <c r="N9" s="143"/>
      <c r="O9" s="143"/>
      <c r="P9" s="122"/>
      <c r="Q9" s="442"/>
      <c r="R9" s="296"/>
      <c r="S9" s="296"/>
      <c r="T9" s="296"/>
      <c r="U9" s="296"/>
      <c r="V9" s="442"/>
      <c r="W9" s="302"/>
      <c r="X9" s="302"/>
      <c r="Y9" s="302"/>
      <c r="Z9" s="302"/>
      <c r="AA9" s="302"/>
      <c r="AB9" s="442"/>
      <c r="AC9" s="302"/>
      <c r="AD9" s="302"/>
      <c r="AE9" s="302"/>
      <c r="AF9" s="302"/>
      <c r="AG9" s="302"/>
      <c r="AH9" s="302"/>
      <c r="AI9" s="442"/>
      <c r="AJ9" s="296"/>
      <c r="AK9" s="296"/>
      <c r="AL9" s="296"/>
    </row>
  </sheetData>
  <mergeCells count="59">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5"/>
    <mergeCell ref="M1:M3"/>
    <mergeCell ref="N1:P2"/>
    <mergeCell ref="Q1:U2"/>
    <mergeCell ref="V1:AB1"/>
    <mergeCell ref="A4:A9"/>
    <mergeCell ref="B4:B6"/>
    <mergeCell ref="C4:C9"/>
    <mergeCell ref="E4:E5"/>
    <mergeCell ref="F4:F5"/>
    <mergeCell ref="U4:U9"/>
    <mergeCell ref="J7:J8"/>
    <mergeCell ref="K7:K8"/>
    <mergeCell ref="L7:L8"/>
    <mergeCell ref="M7:M8"/>
    <mergeCell ref="H4:H5"/>
    <mergeCell ref="Q4:Q9"/>
    <mergeCell ref="R4:R9"/>
    <mergeCell ref="S4:S9"/>
    <mergeCell ref="T4:T9"/>
    <mergeCell ref="AG4:AG9"/>
    <mergeCell ref="V4:V6"/>
    <mergeCell ref="W4:W9"/>
    <mergeCell ref="X4:X9"/>
    <mergeCell ref="Y4:Y9"/>
    <mergeCell ref="Z4:Z9"/>
    <mergeCell ref="AA4:AA9"/>
    <mergeCell ref="V7:V9"/>
    <mergeCell ref="AB4:AB9"/>
    <mergeCell ref="AC4:AC9"/>
    <mergeCell ref="AD4:AD9"/>
    <mergeCell ref="AE4:AE9"/>
    <mergeCell ref="AF4:AF9"/>
    <mergeCell ref="B7:B8"/>
    <mergeCell ref="E7:E8"/>
    <mergeCell ref="F7:F8"/>
    <mergeCell ref="G7:G8"/>
    <mergeCell ref="H7:H8"/>
    <mergeCell ref="AH4:AH9"/>
    <mergeCell ref="AI4:AI9"/>
    <mergeCell ref="AJ4:AJ9"/>
    <mergeCell ref="AK4:AK9"/>
    <mergeCell ref="AL4:AL9"/>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6"/>
  <sheetViews>
    <sheetView zoomScale="68" zoomScaleNormal="68" workbookViewId="0">
      <selection activeCell="D5" sqref="D5"/>
    </sheetView>
  </sheetViews>
  <sheetFormatPr baseColWidth="10" defaultRowHeight="14.4" x14ac:dyDescent="0.3"/>
  <cols>
    <col min="1" max="1" width="42.5546875" customWidth="1"/>
    <col min="2" max="2" width="36.6640625" customWidth="1"/>
    <col min="3" max="3" width="26.33203125" customWidth="1"/>
    <col min="4" max="4" width="33" customWidth="1"/>
    <col min="5" max="5" width="33.6640625" customWidth="1"/>
    <col min="9" max="9" width="33.44140625" customWidth="1"/>
    <col min="13" max="13" width="11.44140625" customWidth="1"/>
    <col min="14" max="14" width="55" customWidth="1"/>
    <col min="15" max="15" width="37.6640625" customWidth="1"/>
    <col min="16" max="16" width="38" customWidth="1"/>
    <col min="17" max="17" width="29.5546875" customWidth="1"/>
    <col min="18" max="18" width="26.6640625" customWidth="1"/>
    <col min="19" max="19" width="24.6640625" customWidth="1"/>
    <col min="20" max="20" width="29.6640625" customWidth="1"/>
    <col min="21" max="21" width="20" customWidth="1"/>
    <col min="27" max="27" width="37.6640625" customWidth="1"/>
    <col min="28" max="28" width="24.44140625" customWidth="1"/>
    <col min="33" max="33" width="30.33203125" customWidth="1"/>
    <col min="34" max="34" width="19.33203125" customWidth="1"/>
    <col min="35" max="35" width="44.33203125" customWidth="1"/>
    <col min="36" max="36" width="31.109375" customWidth="1"/>
    <col min="37" max="37" width="29.33203125" customWidth="1"/>
    <col min="38" max="38" width="32.6640625" customWidth="1"/>
  </cols>
  <sheetData>
    <row r="1" spans="1:38" ht="15.6" x14ac:dyDescent="0.3">
      <c r="A1" s="487" t="s">
        <v>25</v>
      </c>
      <c r="B1" s="483" t="s">
        <v>26</v>
      </c>
      <c r="C1" s="483" t="s">
        <v>27</v>
      </c>
      <c r="D1" s="483" t="s">
        <v>28</v>
      </c>
      <c r="E1" s="486" t="s">
        <v>29</v>
      </c>
      <c r="F1" s="486" t="s">
        <v>30</v>
      </c>
      <c r="G1" s="486" t="s">
        <v>31</v>
      </c>
      <c r="H1" s="486" t="s">
        <v>32</v>
      </c>
      <c r="I1" s="486" t="s">
        <v>33</v>
      </c>
      <c r="J1" s="483" t="s">
        <v>34</v>
      </c>
      <c r="K1" s="483" t="s">
        <v>35</v>
      </c>
      <c r="L1" s="483" t="s">
        <v>36</v>
      </c>
      <c r="M1" s="483" t="s">
        <v>37</v>
      </c>
      <c r="N1" s="484" t="s">
        <v>38</v>
      </c>
      <c r="O1" s="484"/>
      <c r="P1" s="484"/>
      <c r="Q1" s="484" t="s">
        <v>39</v>
      </c>
      <c r="R1" s="484"/>
      <c r="S1" s="484"/>
      <c r="T1" s="484"/>
      <c r="U1" s="484"/>
      <c r="V1" s="484" t="s">
        <v>40</v>
      </c>
      <c r="W1" s="484"/>
      <c r="X1" s="484"/>
      <c r="Y1" s="484"/>
      <c r="Z1" s="484"/>
      <c r="AA1" s="484"/>
      <c r="AB1" s="484"/>
      <c r="AC1" s="484" t="s">
        <v>41</v>
      </c>
      <c r="AD1" s="484"/>
      <c r="AE1" s="484"/>
      <c r="AF1" s="484"/>
      <c r="AG1" s="484"/>
      <c r="AH1" s="484"/>
      <c r="AI1" s="484"/>
      <c r="AJ1" s="484"/>
      <c r="AK1" s="484"/>
      <c r="AL1" s="484"/>
    </row>
    <row r="2" spans="1:38" ht="15.6" x14ac:dyDescent="0.3">
      <c r="A2" s="487"/>
      <c r="B2" s="483"/>
      <c r="C2" s="483"/>
      <c r="D2" s="483"/>
      <c r="E2" s="486"/>
      <c r="F2" s="486"/>
      <c r="G2" s="486"/>
      <c r="H2" s="486"/>
      <c r="I2" s="486"/>
      <c r="J2" s="483"/>
      <c r="K2" s="483"/>
      <c r="L2" s="483"/>
      <c r="M2" s="483"/>
      <c r="N2" s="484"/>
      <c r="O2" s="484"/>
      <c r="P2" s="484"/>
      <c r="Q2" s="484"/>
      <c r="R2" s="484"/>
      <c r="S2" s="484"/>
      <c r="T2" s="484"/>
      <c r="U2" s="484"/>
      <c r="V2" s="484" t="s">
        <v>43</v>
      </c>
      <c r="W2" s="484"/>
      <c r="X2" s="484"/>
      <c r="Y2" s="484"/>
      <c r="Z2" s="484"/>
      <c r="AA2" s="484" t="s">
        <v>44</v>
      </c>
      <c r="AB2" s="484" t="s">
        <v>45</v>
      </c>
      <c r="AC2" s="484"/>
      <c r="AD2" s="484"/>
      <c r="AE2" s="484"/>
      <c r="AF2" s="484"/>
      <c r="AG2" s="484"/>
      <c r="AH2" s="484"/>
      <c r="AI2" s="484"/>
      <c r="AJ2" s="484"/>
      <c r="AK2" s="484"/>
      <c r="AL2" s="484"/>
    </row>
    <row r="3" spans="1:38" ht="112.5" customHeight="1" x14ac:dyDescent="0.3">
      <c r="A3" s="488"/>
      <c r="B3" s="483"/>
      <c r="C3" s="483"/>
      <c r="D3" s="483"/>
      <c r="E3" s="486"/>
      <c r="F3" s="486"/>
      <c r="G3" s="486"/>
      <c r="H3" s="486"/>
      <c r="I3" s="486"/>
      <c r="J3" s="483"/>
      <c r="K3" s="483"/>
      <c r="L3" s="483"/>
      <c r="M3" s="483"/>
      <c r="N3" s="193" t="s">
        <v>452</v>
      </c>
      <c r="O3" s="193" t="s">
        <v>47</v>
      </c>
      <c r="P3" s="193" t="s">
        <v>48</v>
      </c>
      <c r="Q3" s="193" t="s">
        <v>49</v>
      </c>
      <c r="R3" s="194" t="s">
        <v>50</v>
      </c>
      <c r="S3" s="193" t="s">
        <v>51</v>
      </c>
      <c r="T3" s="193" t="s">
        <v>52</v>
      </c>
      <c r="U3" s="193" t="s">
        <v>53</v>
      </c>
      <c r="V3" s="193" t="s">
        <v>54</v>
      </c>
      <c r="W3" s="193" t="s">
        <v>55</v>
      </c>
      <c r="X3" s="193" t="s">
        <v>56</v>
      </c>
      <c r="Y3" s="193" t="s">
        <v>57</v>
      </c>
      <c r="Z3" s="193" t="s">
        <v>58</v>
      </c>
      <c r="AA3" s="485"/>
      <c r="AB3" s="485"/>
      <c r="AC3" s="193" t="s">
        <v>59</v>
      </c>
      <c r="AD3" s="193" t="s">
        <v>60</v>
      </c>
      <c r="AE3" s="193" t="s">
        <v>61</v>
      </c>
      <c r="AF3" s="193" t="s">
        <v>62</v>
      </c>
      <c r="AG3" s="193" t="s">
        <v>63</v>
      </c>
      <c r="AH3" s="193" t="s">
        <v>64</v>
      </c>
      <c r="AI3" s="193" t="s">
        <v>65</v>
      </c>
      <c r="AJ3" s="193" t="s">
        <v>66</v>
      </c>
      <c r="AK3" s="193" t="s">
        <v>67</v>
      </c>
      <c r="AL3" s="193" t="s">
        <v>68</v>
      </c>
    </row>
    <row r="4" spans="1:38" ht="254.25" customHeight="1" x14ac:dyDescent="0.3">
      <c r="A4" s="480" t="s">
        <v>489</v>
      </c>
      <c r="B4" s="402" t="s">
        <v>490</v>
      </c>
      <c r="C4" s="481" t="s">
        <v>71</v>
      </c>
      <c r="D4" s="31" t="s">
        <v>491</v>
      </c>
      <c r="E4" s="481" t="s">
        <v>367</v>
      </c>
      <c r="F4" s="482" t="s">
        <v>111</v>
      </c>
      <c r="G4" s="481" t="s">
        <v>141</v>
      </c>
      <c r="H4" s="276" t="s">
        <v>142</v>
      </c>
      <c r="I4" s="25" t="s">
        <v>492</v>
      </c>
      <c r="J4" s="195" t="s">
        <v>493</v>
      </c>
      <c r="K4" s="473" t="s">
        <v>494</v>
      </c>
      <c r="L4" s="31" t="s">
        <v>495</v>
      </c>
      <c r="M4" s="474" t="s">
        <v>496</v>
      </c>
      <c r="N4" s="35" t="s">
        <v>497</v>
      </c>
      <c r="O4" s="477" t="s">
        <v>498</v>
      </c>
      <c r="P4" s="477" t="s">
        <v>499</v>
      </c>
      <c r="Q4" s="479" t="s">
        <v>500</v>
      </c>
      <c r="R4" s="471" t="s">
        <v>501</v>
      </c>
      <c r="S4" s="471" t="s">
        <v>465</v>
      </c>
      <c r="T4" s="472" t="s">
        <v>502</v>
      </c>
      <c r="U4" s="471" t="s">
        <v>89</v>
      </c>
      <c r="V4" s="471" t="s">
        <v>503</v>
      </c>
      <c r="W4" s="470" t="s">
        <v>91</v>
      </c>
      <c r="X4" s="470" t="s">
        <v>91</v>
      </c>
      <c r="Y4" s="470" t="s">
        <v>91</v>
      </c>
      <c r="Z4" s="470" t="s">
        <v>91</v>
      </c>
      <c r="AA4" s="470" t="s">
        <v>71</v>
      </c>
      <c r="AB4" s="471" t="s">
        <v>92</v>
      </c>
      <c r="AC4" s="470" t="s">
        <v>91</v>
      </c>
      <c r="AD4" s="470" t="s">
        <v>155</v>
      </c>
      <c r="AE4" s="470" t="s">
        <v>156</v>
      </c>
      <c r="AF4" s="470" t="s">
        <v>91</v>
      </c>
      <c r="AG4" s="470" t="s">
        <v>91</v>
      </c>
      <c r="AH4" s="470" t="s">
        <v>91</v>
      </c>
      <c r="AI4" s="467" t="s">
        <v>157</v>
      </c>
      <c r="AJ4" s="462" t="s">
        <v>504</v>
      </c>
      <c r="AK4" s="464" t="s">
        <v>159</v>
      </c>
      <c r="AL4" s="467" t="s">
        <v>505</v>
      </c>
    </row>
    <row r="5" spans="1:38" ht="222" customHeight="1" x14ac:dyDescent="0.3">
      <c r="A5" s="480"/>
      <c r="B5" s="402"/>
      <c r="C5" s="481"/>
      <c r="D5" s="31" t="s">
        <v>506</v>
      </c>
      <c r="E5" s="481"/>
      <c r="F5" s="482"/>
      <c r="G5" s="481"/>
      <c r="H5" s="277"/>
      <c r="I5" s="25" t="s">
        <v>507</v>
      </c>
      <c r="J5" s="195" t="s">
        <v>508</v>
      </c>
      <c r="K5" s="473"/>
      <c r="L5" s="31" t="s">
        <v>509</v>
      </c>
      <c r="M5" s="475"/>
      <c r="N5" s="35" t="s">
        <v>510</v>
      </c>
      <c r="O5" s="478"/>
      <c r="P5" s="478"/>
      <c r="Q5" s="479"/>
      <c r="R5" s="471"/>
      <c r="S5" s="471"/>
      <c r="T5" s="472"/>
      <c r="U5" s="471"/>
      <c r="V5" s="471"/>
      <c r="W5" s="470"/>
      <c r="X5" s="470"/>
      <c r="Y5" s="470"/>
      <c r="Z5" s="470"/>
      <c r="AA5" s="470"/>
      <c r="AB5" s="471"/>
      <c r="AC5" s="470"/>
      <c r="AD5" s="470"/>
      <c r="AE5" s="470"/>
      <c r="AF5" s="470"/>
      <c r="AG5" s="470"/>
      <c r="AH5" s="470"/>
      <c r="AI5" s="469"/>
      <c r="AJ5" s="463"/>
      <c r="AK5" s="465"/>
      <c r="AL5" s="468"/>
    </row>
    <row r="6" spans="1:38" ht="117" customHeight="1" x14ac:dyDescent="0.3">
      <c r="A6" s="480"/>
      <c r="B6" s="402"/>
      <c r="C6" s="481"/>
      <c r="D6" s="36"/>
      <c r="E6" s="481"/>
      <c r="F6" s="482"/>
      <c r="G6" s="481"/>
      <c r="H6" s="37" t="s">
        <v>102</v>
      </c>
      <c r="I6" s="38" t="s">
        <v>511</v>
      </c>
      <c r="J6" s="31" t="s">
        <v>512</v>
      </c>
      <c r="K6" s="473"/>
      <c r="L6" s="31" t="s">
        <v>513</v>
      </c>
      <c r="M6" s="476"/>
      <c r="N6" s="197" t="s">
        <v>514</v>
      </c>
      <c r="O6" s="198"/>
      <c r="P6" s="198"/>
      <c r="Q6" s="479"/>
      <c r="R6" s="471"/>
      <c r="S6" s="471"/>
      <c r="T6" s="472"/>
      <c r="U6" s="471"/>
      <c r="V6" s="471"/>
      <c r="W6" s="470"/>
      <c r="X6" s="470"/>
      <c r="Y6" s="470"/>
      <c r="Z6" s="470"/>
      <c r="AA6" s="470"/>
      <c r="AB6" s="471"/>
      <c r="AC6" s="470"/>
      <c r="AD6" s="470"/>
      <c r="AE6" s="470"/>
      <c r="AF6" s="470"/>
      <c r="AG6" s="470"/>
      <c r="AH6" s="470"/>
      <c r="AI6" s="199"/>
      <c r="AJ6" s="198"/>
      <c r="AK6" s="466"/>
      <c r="AL6" s="469"/>
    </row>
  </sheetData>
  <mergeCells count="53">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Q4:Q6"/>
    <mergeCell ref="A4:A6"/>
    <mergeCell ref="B4:B6"/>
    <mergeCell ref="C4:C6"/>
    <mergeCell ref="E4:E6"/>
    <mergeCell ref="F4:F6"/>
    <mergeCell ref="G4:G6"/>
    <mergeCell ref="H4:H5"/>
    <mergeCell ref="K4:K6"/>
    <mergeCell ref="M4:M6"/>
    <mergeCell ref="O4:O5"/>
    <mergeCell ref="P4:P5"/>
    <mergeCell ref="AC4:AC6"/>
    <mergeCell ref="R4:R6"/>
    <mergeCell ref="S4:S6"/>
    <mergeCell ref="T4:T6"/>
    <mergeCell ref="U4:U6"/>
    <mergeCell ref="V4:V6"/>
    <mergeCell ref="W4:W6"/>
    <mergeCell ref="X4:X6"/>
    <mergeCell ref="Y4:Y6"/>
    <mergeCell ref="Z4:Z6"/>
    <mergeCell ref="AA4:AA6"/>
    <mergeCell ref="AB4:AB6"/>
    <mergeCell ref="AJ4:AJ5"/>
    <mergeCell ref="AK4:AK6"/>
    <mergeCell ref="AL4:AL6"/>
    <mergeCell ref="AD4:AD6"/>
    <mergeCell ref="AE4:AE6"/>
    <mergeCell ref="AF4:AF6"/>
    <mergeCell ref="AG4:AG6"/>
    <mergeCell ref="AH4:AH6"/>
    <mergeCell ref="AI4:AI5"/>
  </mergeCells>
  <pageMargins left="0.7" right="0.7" top="0.75" bottom="0.75" header="0.3" footer="0.3"/>
  <pageSetup paperSize="9" orientation="portrait" horizontalDpi="0"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8"/>
  <sheetViews>
    <sheetView zoomScale="90" zoomScaleNormal="90" workbookViewId="0">
      <selection activeCell="I5" sqref="I5"/>
    </sheetView>
  </sheetViews>
  <sheetFormatPr baseColWidth="10" defaultColWidth="11.44140625" defaultRowHeight="13.8" x14ac:dyDescent="0.3"/>
  <cols>
    <col min="1" max="1" width="23" style="88" customWidth="1"/>
    <col min="2" max="3" width="18.5546875" style="88" customWidth="1"/>
    <col min="4" max="4" width="20.5546875" style="147" customWidth="1"/>
    <col min="5" max="5" width="15.5546875" style="88" customWidth="1"/>
    <col min="6" max="6" width="15" style="88" customWidth="1"/>
    <col min="7" max="7" width="17.33203125" style="88" customWidth="1"/>
    <col min="8" max="8" width="18" style="88" customWidth="1"/>
    <col min="9" max="9" width="44.33203125" style="88" customWidth="1"/>
    <col min="10" max="10" width="16.109375" style="88" customWidth="1"/>
    <col min="11" max="11" width="13.109375" style="88" customWidth="1"/>
    <col min="12" max="12" width="10.33203125" style="88" customWidth="1"/>
    <col min="13" max="13" width="19.109375" style="88" customWidth="1"/>
    <col min="14" max="14" width="42.109375" style="88" customWidth="1"/>
    <col min="15" max="15" width="15.88671875" style="88" customWidth="1"/>
    <col min="16" max="16" width="18.88671875" style="88" customWidth="1"/>
    <col min="17" max="17" width="19.88671875" style="88" customWidth="1"/>
    <col min="18" max="18" width="21.109375" style="88" customWidth="1"/>
    <col min="19" max="19" width="24.88671875" style="88" customWidth="1"/>
    <col min="20" max="20" width="18" style="88" customWidth="1"/>
    <col min="21" max="34" width="11.44140625" style="88"/>
    <col min="35" max="35" width="22" style="88" customWidth="1"/>
    <col min="36" max="36" width="19" style="88" customWidth="1"/>
    <col min="37" max="37" width="29.44140625" style="88" customWidth="1"/>
    <col min="38" max="38" width="24.6640625" style="88" customWidth="1"/>
    <col min="39" max="16384" width="11.44140625" style="88"/>
  </cols>
  <sheetData>
    <row r="1" spans="1:38" s="99" customFormat="1" ht="42.75" customHeight="1" x14ac:dyDescent="0.25">
      <c r="A1" s="515" t="s">
        <v>25</v>
      </c>
      <c r="B1" s="505" t="s">
        <v>26</v>
      </c>
      <c r="C1" s="505" t="s">
        <v>27</v>
      </c>
      <c r="D1" s="505" t="s">
        <v>28</v>
      </c>
      <c r="E1" s="511" t="s">
        <v>29</v>
      </c>
      <c r="F1" s="511" t="s">
        <v>30</v>
      </c>
      <c r="G1" s="511" t="s">
        <v>31</v>
      </c>
      <c r="H1" s="511" t="s">
        <v>32</v>
      </c>
      <c r="I1" s="511" t="s">
        <v>33</v>
      </c>
      <c r="J1" s="505" t="s">
        <v>34</v>
      </c>
      <c r="K1" s="505" t="s">
        <v>35</v>
      </c>
      <c r="L1" s="505" t="s">
        <v>36</v>
      </c>
      <c r="M1" s="505" t="s">
        <v>37</v>
      </c>
      <c r="N1" s="508" t="s">
        <v>38</v>
      </c>
      <c r="O1" s="508"/>
      <c r="P1" s="508"/>
      <c r="Q1" s="508" t="s">
        <v>39</v>
      </c>
      <c r="R1" s="508"/>
      <c r="S1" s="508"/>
      <c r="T1" s="508"/>
      <c r="U1" s="508"/>
      <c r="V1" s="508" t="s">
        <v>40</v>
      </c>
      <c r="W1" s="508"/>
      <c r="X1" s="508"/>
      <c r="Y1" s="508"/>
      <c r="Z1" s="508"/>
      <c r="AA1" s="508"/>
      <c r="AB1" s="508"/>
      <c r="AC1" s="509" t="s">
        <v>41</v>
      </c>
      <c r="AD1" s="509"/>
      <c r="AE1" s="509"/>
      <c r="AF1" s="509"/>
      <c r="AG1" s="509"/>
      <c r="AH1" s="509"/>
      <c r="AI1" s="509"/>
      <c r="AJ1" s="509"/>
      <c r="AK1" s="509"/>
      <c r="AL1" s="509"/>
    </row>
    <row r="2" spans="1:38" s="99" customFormat="1" ht="15" customHeight="1" x14ac:dyDescent="0.25">
      <c r="A2" s="516"/>
      <c r="B2" s="506"/>
      <c r="C2" s="506"/>
      <c r="D2" s="506"/>
      <c r="E2" s="512"/>
      <c r="F2" s="512"/>
      <c r="G2" s="512"/>
      <c r="H2" s="512"/>
      <c r="I2" s="512"/>
      <c r="J2" s="506"/>
      <c r="K2" s="506"/>
      <c r="L2" s="506"/>
      <c r="M2" s="506"/>
      <c r="N2" s="508"/>
      <c r="O2" s="508"/>
      <c r="P2" s="508"/>
      <c r="Q2" s="508"/>
      <c r="R2" s="508"/>
      <c r="S2" s="508"/>
      <c r="T2" s="508"/>
      <c r="U2" s="508"/>
      <c r="V2" s="508" t="s">
        <v>43</v>
      </c>
      <c r="W2" s="508"/>
      <c r="X2" s="508"/>
      <c r="Y2" s="508"/>
      <c r="Z2" s="508"/>
      <c r="AA2" s="508" t="s">
        <v>44</v>
      </c>
      <c r="AB2" s="508" t="s">
        <v>45</v>
      </c>
      <c r="AC2" s="509"/>
      <c r="AD2" s="509"/>
      <c r="AE2" s="509"/>
      <c r="AF2" s="509"/>
      <c r="AG2" s="509"/>
      <c r="AH2" s="509"/>
      <c r="AI2" s="509"/>
      <c r="AJ2" s="509"/>
      <c r="AK2" s="509"/>
      <c r="AL2" s="509"/>
    </row>
    <row r="3" spans="1:38" s="91" customFormat="1" ht="40.5" customHeight="1" thickBot="1" x14ac:dyDescent="0.3">
      <c r="A3" s="517"/>
      <c r="B3" s="518"/>
      <c r="C3" s="518"/>
      <c r="D3" s="518"/>
      <c r="E3" s="513"/>
      <c r="F3" s="513"/>
      <c r="G3" s="513"/>
      <c r="H3" s="514"/>
      <c r="I3" s="514"/>
      <c r="J3" s="507"/>
      <c r="K3" s="507"/>
      <c r="L3" s="507"/>
      <c r="M3" s="507"/>
      <c r="N3" s="166" t="s">
        <v>515</v>
      </c>
      <c r="O3" s="166" t="s">
        <v>47</v>
      </c>
      <c r="P3" s="166" t="s">
        <v>48</v>
      </c>
      <c r="Q3" s="166" t="s">
        <v>49</v>
      </c>
      <c r="R3" s="166" t="s">
        <v>453</v>
      </c>
      <c r="S3" s="166" t="s">
        <v>51</v>
      </c>
      <c r="T3" s="166" t="s">
        <v>52</v>
      </c>
      <c r="U3" s="166" t="s">
        <v>53</v>
      </c>
      <c r="V3" s="166" t="s">
        <v>54</v>
      </c>
      <c r="W3" s="166" t="s">
        <v>55</v>
      </c>
      <c r="X3" s="166" t="s">
        <v>56</v>
      </c>
      <c r="Y3" s="166" t="s">
        <v>57</v>
      </c>
      <c r="Z3" s="166" t="s">
        <v>58</v>
      </c>
      <c r="AA3" s="510"/>
      <c r="AB3" s="510"/>
      <c r="AC3" s="167" t="s">
        <v>59</v>
      </c>
      <c r="AD3" s="167" t="s">
        <v>60</v>
      </c>
      <c r="AE3" s="167" t="s">
        <v>61</v>
      </c>
      <c r="AF3" s="167" t="s">
        <v>62</v>
      </c>
      <c r="AG3" s="167" t="s">
        <v>63</v>
      </c>
      <c r="AH3" s="167" t="s">
        <v>64</v>
      </c>
      <c r="AI3" s="167" t="s">
        <v>65</v>
      </c>
      <c r="AJ3" s="167" t="s">
        <v>454</v>
      </c>
      <c r="AK3" s="167" t="s">
        <v>67</v>
      </c>
      <c r="AL3" s="167" t="s">
        <v>68</v>
      </c>
    </row>
    <row r="4" spans="1:38" s="99" customFormat="1" ht="170.25" customHeight="1" x14ac:dyDescent="0.25">
      <c r="A4" s="480" t="str">
        <f>([9]CONTEXTO!A8&amp;" "&amp;[9]CONTEXTO!A9)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4" s="501" t="str">
        <f>[9]DESCRIPCION!A10</f>
        <v>Posibilidad de recibir o solicitar cualquier dadivo o beneficio a nombre propio o de tercero para manipular o desaparecer algun expediente</v>
      </c>
      <c r="C4" s="502" t="str">
        <f>'[9]IDENTIFICACION DE RIESGOS'!J10</f>
        <v>CORRUPCION</v>
      </c>
      <c r="D4" s="201" t="str">
        <f>[9]DESCRIPCION!D10</f>
        <v xml:space="preserve">Falta de Software y adware para el funcionamiento de la Oficina de Control Unico Disciplinario, con el fin de dar seguimiento y control de termino en cada etapa procesal </v>
      </c>
      <c r="E4" s="502" t="str">
        <f>[9]PROBABILIDAD!T11</f>
        <v>Improbable</v>
      </c>
      <c r="F4" s="503" t="s">
        <v>140</v>
      </c>
      <c r="G4" s="501" t="str">
        <f>'[9]VALORACIÓN RIESGOS RESIDUAL'!K11</f>
        <v>MODERADA</v>
      </c>
      <c r="H4" s="393" t="s">
        <v>76</v>
      </c>
      <c r="I4" s="104" t="str">
        <f>[9]DOFA!E28</f>
        <v xml:space="preserve">D11 O5, Realizar memorando dirigido a la secretaria de la TICS solicitando reunion para validar la posibilidad de crear un  software  que mejore el funcionamiento de la oficina de control unico disciplinario. </v>
      </c>
      <c r="J4" s="104" t="s">
        <v>516</v>
      </c>
      <c r="K4" s="104" t="s">
        <v>517</v>
      </c>
      <c r="L4" s="104" t="s">
        <v>146</v>
      </c>
      <c r="M4" s="498" t="s">
        <v>518</v>
      </c>
      <c r="N4" s="203" t="s">
        <v>519</v>
      </c>
      <c r="O4" s="172" t="s">
        <v>520</v>
      </c>
      <c r="P4" s="496" t="s">
        <v>521</v>
      </c>
      <c r="Q4" s="496" t="s">
        <v>522</v>
      </c>
      <c r="R4" s="499" t="s">
        <v>523</v>
      </c>
      <c r="S4" s="495" t="s">
        <v>465</v>
      </c>
      <c r="T4" s="496" t="s">
        <v>524</v>
      </c>
      <c r="U4" s="496" t="s">
        <v>525</v>
      </c>
      <c r="V4" s="496" t="s">
        <v>526</v>
      </c>
      <c r="W4" s="493" t="s">
        <v>527</v>
      </c>
      <c r="X4" s="493" t="s">
        <v>527</v>
      </c>
      <c r="Y4" s="493" t="s">
        <v>528</v>
      </c>
      <c r="Z4" s="493" t="s">
        <v>527</v>
      </c>
      <c r="AA4" s="494" t="s">
        <v>529</v>
      </c>
      <c r="AB4" s="495" t="s">
        <v>530</v>
      </c>
      <c r="AC4" s="492" t="s">
        <v>91</v>
      </c>
      <c r="AD4" s="492" t="s">
        <v>91</v>
      </c>
      <c r="AE4" s="492" t="s">
        <v>91</v>
      </c>
      <c r="AF4" s="492" t="s">
        <v>91</v>
      </c>
      <c r="AG4" s="492" t="s">
        <v>91</v>
      </c>
      <c r="AH4" s="492" t="s">
        <v>91</v>
      </c>
      <c r="AI4" s="489" t="s">
        <v>531</v>
      </c>
      <c r="AJ4" s="489" t="s">
        <v>532</v>
      </c>
      <c r="AK4" s="489" t="s">
        <v>533</v>
      </c>
      <c r="AL4" s="489" t="s">
        <v>534</v>
      </c>
    </row>
    <row r="5" spans="1:38" s="99" customFormat="1" ht="131.25" customHeight="1" x14ac:dyDescent="0.25">
      <c r="A5" s="500"/>
      <c r="B5" s="435"/>
      <c r="C5" s="437"/>
      <c r="D5" s="491" t="str">
        <f>[9]DESCRIPCION!D11</f>
        <v xml:space="preserve">Perdida de la informacion fisica de los expedientes en vigencia y falta de digitalizacion de los mismos. </v>
      </c>
      <c r="E5" s="437"/>
      <c r="F5" s="438"/>
      <c r="G5" s="435"/>
      <c r="H5" s="393"/>
      <c r="I5" s="104" t="str">
        <f>[9]DOFA!E29</f>
        <v>D12 O6, Presentar de manera digital un informe de  seguimiento y control de los expidientes de los procesos en curso, donde se evidencie el avance de los mismos.</v>
      </c>
      <c r="J5" s="104" t="s">
        <v>535</v>
      </c>
      <c r="K5" s="104" t="s">
        <v>517</v>
      </c>
      <c r="L5" s="155" t="s">
        <v>495</v>
      </c>
      <c r="M5" s="498"/>
      <c r="N5" s="203" t="s">
        <v>536</v>
      </c>
      <c r="O5" s="172" t="s">
        <v>537</v>
      </c>
      <c r="P5" s="496"/>
      <c r="Q5" s="496"/>
      <c r="R5" s="499"/>
      <c r="S5" s="495"/>
      <c r="T5" s="496"/>
      <c r="U5" s="496"/>
      <c r="V5" s="496"/>
      <c r="W5" s="493"/>
      <c r="X5" s="493"/>
      <c r="Y5" s="493"/>
      <c r="Z5" s="493"/>
      <c r="AA5" s="494"/>
      <c r="AB5" s="495"/>
      <c r="AC5" s="492"/>
      <c r="AD5" s="492"/>
      <c r="AE5" s="492"/>
      <c r="AF5" s="492"/>
      <c r="AG5" s="492"/>
      <c r="AH5" s="492"/>
      <c r="AI5" s="489"/>
      <c r="AJ5" s="489"/>
      <c r="AK5" s="489"/>
      <c r="AL5" s="489"/>
    </row>
    <row r="6" spans="1:38" s="99" customFormat="1" ht="79.5" customHeight="1" x14ac:dyDescent="0.25">
      <c r="A6" s="500"/>
      <c r="B6" s="378"/>
      <c r="C6" s="384"/>
      <c r="D6" s="435"/>
      <c r="E6" s="384"/>
      <c r="F6" s="393"/>
      <c r="G6" s="378"/>
      <c r="H6" s="393"/>
      <c r="I6" s="204" t="str">
        <f>[9]DOFA!E29</f>
        <v>D12 O6, Presentar de manera digital un informe de  seguimiento y control de los expidientes de los procesos en curso, donde se evidencie el avance de los mismos.</v>
      </c>
      <c r="J6" s="104" t="s">
        <v>538</v>
      </c>
      <c r="K6" s="104" t="s">
        <v>517</v>
      </c>
      <c r="L6" s="155" t="s">
        <v>539</v>
      </c>
      <c r="M6" s="498"/>
      <c r="N6" s="203" t="s">
        <v>540</v>
      </c>
      <c r="O6" s="205">
        <v>0</v>
      </c>
      <c r="P6" s="496"/>
      <c r="Q6" s="496"/>
      <c r="R6" s="499"/>
      <c r="S6" s="495"/>
      <c r="T6" s="496"/>
      <c r="U6" s="496"/>
      <c r="V6" s="496"/>
      <c r="W6" s="493"/>
      <c r="X6" s="493"/>
      <c r="Y6" s="493"/>
      <c r="Z6" s="493"/>
      <c r="AA6" s="494"/>
      <c r="AB6" s="495"/>
      <c r="AC6" s="492"/>
      <c r="AD6" s="492"/>
      <c r="AE6" s="492"/>
      <c r="AF6" s="492"/>
      <c r="AG6" s="492"/>
      <c r="AH6" s="492"/>
      <c r="AI6" s="489"/>
      <c r="AJ6" s="489"/>
      <c r="AK6" s="489"/>
      <c r="AL6" s="489"/>
    </row>
    <row r="7" spans="1:38" s="99" customFormat="1" ht="123" customHeight="1" x14ac:dyDescent="0.25">
      <c r="A7" s="500"/>
      <c r="B7" s="378"/>
      <c r="C7" s="384"/>
      <c r="D7" s="119" t="str">
        <f>[9]DESCRIPCION!D12</f>
        <v xml:space="preserve">Alta rotacion del personal, falta etica y competencia de los mismos  </v>
      </c>
      <c r="E7" s="384"/>
      <c r="F7" s="393"/>
      <c r="G7" s="378"/>
      <c r="H7" s="393"/>
      <c r="I7" s="51" t="str">
        <f>[9]DOFA!E37</f>
        <v>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v>
      </c>
      <c r="J7" s="104" t="s">
        <v>541</v>
      </c>
      <c r="K7" s="104" t="s">
        <v>517</v>
      </c>
      <c r="L7" s="104" t="s">
        <v>146</v>
      </c>
      <c r="M7" s="498"/>
      <c r="N7" s="203" t="s">
        <v>542</v>
      </c>
      <c r="O7" s="206" t="s">
        <v>543</v>
      </c>
      <c r="P7" s="497"/>
      <c r="Q7" s="497"/>
      <c r="R7" s="497"/>
      <c r="S7" s="497"/>
      <c r="T7" s="497"/>
      <c r="U7" s="497"/>
      <c r="V7" s="490"/>
      <c r="W7" s="490"/>
      <c r="X7" s="490"/>
      <c r="Y7" s="490"/>
      <c r="Z7" s="490"/>
      <c r="AA7" s="490"/>
      <c r="AB7" s="490"/>
      <c r="AC7" s="490"/>
      <c r="AD7" s="490"/>
      <c r="AE7" s="490"/>
      <c r="AF7" s="490"/>
      <c r="AG7" s="490"/>
      <c r="AH7" s="490"/>
      <c r="AI7" s="490"/>
      <c r="AJ7" s="490"/>
      <c r="AK7" s="490"/>
      <c r="AL7" s="490"/>
    </row>
    <row r="8" spans="1:38" s="99" customFormat="1" ht="75" customHeight="1" x14ac:dyDescent="0.25">
      <c r="A8" s="500"/>
      <c r="B8" s="378"/>
      <c r="C8" s="384"/>
      <c r="D8" s="109"/>
      <c r="E8" s="384"/>
      <c r="F8" s="393"/>
      <c r="G8" s="504"/>
      <c r="H8" s="145" t="s">
        <v>102</v>
      </c>
      <c r="I8" s="111" t="s">
        <v>544</v>
      </c>
      <c r="J8" s="104"/>
      <c r="K8" s="104"/>
      <c r="L8" s="118"/>
      <c r="M8" s="498"/>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row>
  </sheetData>
  <sheetProtection selectLockedCells="1"/>
  <mergeCells count="52">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8"/>
    <mergeCell ref="M1:M3"/>
    <mergeCell ref="N1:P2"/>
    <mergeCell ref="Q1:U2"/>
    <mergeCell ref="V1:AB1"/>
    <mergeCell ref="A4:A8"/>
    <mergeCell ref="B4:B8"/>
    <mergeCell ref="C4:C8"/>
    <mergeCell ref="E4:E8"/>
    <mergeCell ref="F4:F8"/>
    <mergeCell ref="V4:V7"/>
    <mergeCell ref="W4:W7"/>
    <mergeCell ref="X4:X7"/>
    <mergeCell ref="Y4:Y7"/>
    <mergeCell ref="H4:H7"/>
    <mergeCell ref="M4:M8"/>
    <mergeCell ref="P4:P7"/>
    <mergeCell ref="Q4:Q7"/>
    <mergeCell ref="R4:R7"/>
    <mergeCell ref="S4:S7"/>
    <mergeCell ref="AL4:AL7"/>
    <mergeCell ref="D5:D6"/>
    <mergeCell ref="AF4:AF7"/>
    <mergeCell ref="AG4:AG7"/>
    <mergeCell ref="AH4:AH7"/>
    <mergeCell ref="AI4:AI7"/>
    <mergeCell ref="AJ4:AJ7"/>
    <mergeCell ref="AK4:AK7"/>
    <mergeCell ref="Z4:Z7"/>
    <mergeCell ref="AA4:AA7"/>
    <mergeCell ref="AB4:AB7"/>
    <mergeCell ref="AC4:AC7"/>
    <mergeCell ref="AD4:AD7"/>
    <mergeCell ref="AE4:AE7"/>
    <mergeCell ref="T4:T7"/>
    <mergeCell ref="U4:U7"/>
  </mergeCells>
  <printOptions horizontalCentered="1"/>
  <pageMargins left="0.35433070866141736" right="0.35433070866141736" top="0.70866141732283472" bottom="0.74803149606299213" header="0.31496062992125984" footer="0.31496062992125984"/>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[9]NO!#REF!</xm:f>
          </x14:formula1>
          <xm:sqref>H4:H7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6"/>
  <sheetViews>
    <sheetView topLeftCell="A4" zoomScale="60" zoomScaleNormal="60" workbookViewId="0">
      <selection activeCell="T4" sqref="T4:T6"/>
    </sheetView>
  </sheetViews>
  <sheetFormatPr baseColWidth="10" defaultRowHeight="14.4" x14ac:dyDescent="0.3"/>
  <cols>
    <col min="1" max="1" width="41.33203125" customWidth="1"/>
    <col min="2" max="2" width="15.109375" customWidth="1"/>
    <col min="4" max="4" width="19.6640625" customWidth="1"/>
    <col min="5" max="5" width="12.5546875" customWidth="1"/>
    <col min="8" max="8" width="12.5546875" customWidth="1"/>
    <col min="9" max="9" width="33.109375" customWidth="1"/>
    <col min="10" max="10" width="30.109375" customWidth="1"/>
    <col min="11" max="11" width="34.5546875" customWidth="1"/>
    <col min="12" max="12" width="33.6640625" customWidth="1"/>
    <col min="13" max="13" width="49.109375" customWidth="1"/>
    <col min="14" max="14" width="69.44140625" customWidth="1"/>
    <col min="15" max="15" width="48.88671875" customWidth="1"/>
    <col min="16" max="16" width="58.88671875" customWidth="1"/>
    <col min="17" max="17" width="23.88671875" customWidth="1"/>
    <col min="18" max="18" width="67.5546875" customWidth="1"/>
    <col min="19" max="19" width="32.44140625" customWidth="1"/>
    <col min="20" max="20" width="52.21875" customWidth="1"/>
    <col min="21" max="21" width="40.109375" customWidth="1"/>
    <col min="22" max="22" width="33.21875" customWidth="1"/>
    <col min="23" max="23" width="16.5546875" customWidth="1"/>
    <col min="24" max="24" width="17.5546875" customWidth="1"/>
    <col min="25" max="25" width="16" customWidth="1"/>
    <col min="26" max="26" width="19.6640625" customWidth="1"/>
    <col min="27" max="27" width="19.5546875" customWidth="1"/>
    <col min="28" max="28" width="24.109375" customWidth="1"/>
    <col min="29" max="29" width="19.6640625" customWidth="1"/>
    <col min="30" max="30" width="33.33203125" customWidth="1"/>
    <col min="31" max="31" width="25.6640625" customWidth="1"/>
    <col min="32" max="32" width="34.44140625" customWidth="1"/>
    <col min="33" max="33" width="31.33203125" customWidth="1"/>
    <col min="35" max="35" width="34.6640625" customWidth="1"/>
    <col min="36" max="36" width="35.33203125" customWidth="1"/>
    <col min="37" max="37" width="27" customWidth="1"/>
    <col min="38" max="38" width="28.33203125" customWidth="1"/>
  </cols>
  <sheetData>
    <row r="1" spans="1:38" ht="38.25" customHeight="1" x14ac:dyDescent="0.3">
      <c r="A1" s="534" t="s">
        <v>25</v>
      </c>
      <c r="B1" s="284" t="s">
        <v>26</v>
      </c>
      <c r="C1" s="284" t="s">
        <v>27</v>
      </c>
      <c r="D1" s="284" t="s">
        <v>28</v>
      </c>
      <c r="E1" s="287" t="s">
        <v>29</v>
      </c>
      <c r="F1" s="287" t="s">
        <v>30</v>
      </c>
      <c r="G1" s="287" t="s">
        <v>31</v>
      </c>
      <c r="H1" s="287" t="s">
        <v>32</v>
      </c>
      <c r="I1" s="287" t="s">
        <v>33</v>
      </c>
      <c r="J1" s="284" t="s">
        <v>34</v>
      </c>
      <c r="K1" s="284" t="s">
        <v>35</v>
      </c>
      <c r="L1" s="284" t="s">
        <v>36</v>
      </c>
      <c r="M1" s="284" t="s">
        <v>37</v>
      </c>
      <c r="N1" s="285" t="s">
        <v>38</v>
      </c>
      <c r="O1" s="285"/>
      <c r="P1" s="285"/>
      <c r="Q1" s="285" t="s">
        <v>39</v>
      </c>
      <c r="R1" s="285"/>
      <c r="S1" s="285"/>
      <c r="T1" s="285"/>
      <c r="U1" s="285"/>
      <c r="V1" s="285" t="s">
        <v>40</v>
      </c>
      <c r="W1" s="285"/>
      <c r="X1" s="285"/>
      <c r="Y1" s="285"/>
      <c r="Z1" s="285"/>
      <c r="AA1" s="285"/>
      <c r="AB1" s="285"/>
      <c r="AC1" s="285" t="s">
        <v>41</v>
      </c>
      <c r="AD1" s="285"/>
      <c r="AE1" s="285"/>
      <c r="AF1" s="285"/>
      <c r="AG1" s="285"/>
      <c r="AH1" s="285"/>
      <c r="AI1" s="285"/>
      <c r="AJ1" s="285"/>
      <c r="AK1" s="285"/>
      <c r="AL1" s="285"/>
    </row>
    <row r="2" spans="1:38" ht="15.6" x14ac:dyDescent="0.3">
      <c r="A2" s="534"/>
      <c r="B2" s="284"/>
      <c r="C2" s="284"/>
      <c r="D2" s="284"/>
      <c r="E2" s="287"/>
      <c r="F2" s="287"/>
      <c r="G2" s="287"/>
      <c r="H2" s="287"/>
      <c r="I2" s="287"/>
      <c r="J2" s="284"/>
      <c r="K2" s="284"/>
      <c r="L2" s="284"/>
      <c r="M2" s="284"/>
      <c r="N2" s="285"/>
      <c r="O2" s="285"/>
      <c r="P2" s="285"/>
      <c r="Q2" s="285"/>
      <c r="R2" s="285"/>
      <c r="S2" s="285"/>
      <c r="T2" s="285"/>
      <c r="U2" s="285"/>
      <c r="V2" s="285" t="s">
        <v>43</v>
      </c>
      <c r="W2" s="285"/>
      <c r="X2" s="285"/>
      <c r="Y2" s="285"/>
      <c r="Z2" s="285"/>
      <c r="AA2" s="285" t="s">
        <v>44</v>
      </c>
      <c r="AB2" s="285" t="s">
        <v>45</v>
      </c>
      <c r="AC2" s="285"/>
      <c r="AD2" s="285"/>
      <c r="AE2" s="285"/>
      <c r="AF2" s="285"/>
      <c r="AG2" s="285"/>
      <c r="AH2" s="285"/>
      <c r="AI2" s="285"/>
      <c r="AJ2" s="285"/>
      <c r="AK2" s="285"/>
      <c r="AL2" s="285"/>
    </row>
    <row r="3" spans="1:38" ht="264.60000000000002" customHeight="1" x14ac:dyDescent="0.3">
      <c r="A3" s="535"/>
      <c r="B3" s="284"/>
      <c r="C3" s="284"/>
      <c r="D3" s="284"/>
      <c r="E3" s="287"/>
      <c r="F3" s="287"/>
      <c r="G3" s="287"/>
      <c r="H3" s="287"/>
      <c r="I3" s="287"/>
      <c r="J3" s="284"/>
      <c r="K3" s="284"/>
      <c r="L3" s="284"/>
      <c r="M3" s="284"/>
      <c r="N3" s="29" t="s">
        <v>46</v>
      </c>
      <c r="O3" s="29" t="s">
        <v>47</v>
      </c>
      <c r="P3" s="29" t="s">
        <v>48</v>
      </c>
      <c r="Q3" s="29" t="s">
        <v>49</v>
      </c>
      <c r="R3" s="30" t="s">
        <v>50</v>
      </c>
      <c r="S3" s="29" t="s">
        <v>51</v>
      </c>
      <c r="T3" s="29" t="s">
        <v>52</v>
      </c>
      <c r="U3" s="29" t="s">
        <v>53</v>
      </c>
      <c r="V3" s="29" t="s">
        <v>54</v>
      </c>
      <c r="W3" s="29" t="s">
        <v>55</v>
      </c>
      <c r="X3" s="29" t="s">
        <v>56</v>
      </c>
      <c r="Y3" s="29" t="s">
        <v>57</v>
      </c>
      <c r="Z3" s="29" t="s">
        <v>58</v>
      </c>
      <c r="AA3" s="286"/>
      <c r="AB3" s="286"/>
      <c r="AC3" s="29" t="s">
        <v>59</v>
      </c>
      <c r="AD3" s="29" t="s">
        <v>60</v>
      </c>
      <c r="AE3" s="29" t="s">
        <v>61</v>
      </c>
      <c r="AF3" s="29" t="s">
        <v>62</v>
      </c>
      <c r="AG3" s="29" t="s">
        <v>63</v>
      </c>
      <c r="AH3" s="29" t="s">
        <v>64</v>
      </c>
      <c r="AI3" s="29" t="s">
        <v>65</v>
      </c>
      <c r="AJ3" s="29" t="s">
        <v>66</v>
      </c>
      <c r="AK3" s="29" t="s">
        <v>67</v>
      </c>
      <c r="AL3" s="29" t="s">
        <v>68</v>
      </c>
    </row>
    <row r="4" spans="1:38" ht="342" customHeight="1" x14ac:dyDescent="0.3">
      <c r="A4" s="480" t="s">
        <v>136</v>
      </c>
      <c r="B4" s="402" t="s">
        <v>137</v>
      </c>
      <c r="C4" s="481" t="s">
        <v>71</v>
      </c>
      <c r="D4" s="31" t="s">
        <v>138</v>
      </c>
      <c r="E4" s="481" t="s">
        <v>139</v>
      </c>
      <c r="F4" s="482" t="s">
        <v>140</v>
      </c>
      <c r="G4" s="481" t="s">
        <v>141</v>
      </c>
      <c r="H4" s="276" t="s">
        <v>142</v>
      </c>
      <c r="I4" s="276" t="s">
        <v>143</v>
      </c>
      <c r="J4" s="529" t="s">
        <v>144</v>
      </c>
      <c r="K4" s="531" t="s">
        <v>145</v>
      </c>
      <c r="L4" s="529" t="s">
        <v>146</v>
      </c>
      <c r="M4" s="529" t="s">
        <v>147</v>
      </c>
      <c r="N4" s="32" t="s">
        <v>148</v>
      </c>
      <c r="O4" s="524" t="s">
        <v>149</v>
      </c>
      <c r="P4" s="522" t="s">
        <v>150</v>
      </c>
      <c r="Q4" s="528" t="s">
        <v>151</v>
      </c>
      <c r="R4" s="401" t="s">
        <v>152</v>
      </c>
      <c r="S4" s="401" t="s">
        <v>87</v>
      </c>
      <c r="T4" s="408" t="s">
        <v>153</v>
      </c>
      <c r="U4" s="401" t="s">
        <v>89</v>
      </c>
      <c r="V4" s="401" t="s">
        <v>154</v>
      </c>
      <c r="W4" s="519" t="s">
        <v>91</v>
      </c>
      <c r="X4" s="519" t="s">
        <v>91</v>
      </c>
      <c r="Y4" s="519" t="s">
        <v>91</v>
      </c>
      <c r="Z4" s="519" t="s">
        <v>91</v>
      </c>
      <c r="AA4" s="519" t="s">
        <v>71</v>
      </c>
      <c r="AB4" s="471" t="s">
        <v>92</v>
      </c>
      <c r="AC4" s="519" t="s">
        <v>91</v>
      </c>
      <c r="AD4" s="519" t="s">
        <v>155</v>
      </c>
      <c r="AE4" s="519" t="s">
        <v>156</v>
      </c>
      <c r="AF4" s="519" t="s">
        <v>91</v>
      </c>
      <c r="AG4" s="519" t="s">
        <v>91</v>
      </c>
      <c r="AH4" s="470" t="s">
        <v>91</v>
      </c>
      <c r="AI4" s="520" t="s">
        <v>157</v>
      </c>
      <c r="AJ4" s="522" t="s">
        <v>158</v>
      </c>
      <c r="AK4" s="520" t="s">
        <v>159</v>
      </c>
      <c r="AL4" s="34" t="s">
        <v>160</v>
      </c>
    </row>
    <row r="5" spans="1:38" ht="185.4" customHeight="1" x14ac:dyDescent="0.3">
      <c r="A5" s="480"/>
      <c r="B5" s="402"/>
      <c r="C5" s="481"/>
      <c r="D5" s="31" t="s">
        <v>161</v>
      </c>
      <c r="E5" s="481"/>
      <c r="F5" s="482"/>
      <c r="G5" s="481"/>
      <c r="H5" s="277"/>
      <c r="I5" s="277"/>
      <c r="J5" s="530"/>
      <c r="K5" s="532"/>
      <c r="L5" s="530"/>
      <c r="M5" s="533"/>
      <c r="N5" s="35" t="s">
        <v>162</v>
      </c>
      <c r="O5" s="525"/>
      <c r="P5" s="527"/>
      <c r="Q5" s="528"/>
      <c r="R5" s="401"/>
      <c r="S5" s="401"/>
      <c r="T5" s="408"/>
      <c r="U5" s="401"/>
      <c r="V5" s="401"/>
      <c r="W5" s="519"/>
      <c r="X5" s="519"/>
      <c r="Y5" s="519"/>
      <c r="Z5" s="519"/>
      <c r="AA5" s="519"/>
      <c r="AB5" s="471"/>
      <c r="AC5" s="519"/>
      <c r="AD5" s="519"/>
      <c r="AE5" s="519"/>
      <c r="AF5" s="519"/>
      <c r="AG5" s="519"/>
      <c r="AH5" s="470"/>
      <c r="AI5" s="521"/>
      <c r="AJ5" s="523"/>
      <c r="AK5" s="521"/>
      <c r="AL5" s="34" t="s">
        <v>160</v>
      </c>
    </row>
    <row r="6" spans="1:38" ht="120.75" customHeight="1" x14ac:dyDescent="0.3">
      <c r="A6" s="480"/>
      <c r="B6" s="402"/>
      <c r="C6" s="481"/>
      <c r="D6" s="36"/>
      <c r="E6" s="481"/>
      <c r="F6" s="482"/>
      <c r="G6" s="481"/>
      <c r="H6" s="37" t="s">
        <v>102</v>
      </c>
      <c r="I6" s="38" t="s">
        <v>163</v>
      </c>
      <c r="J6" s="31" t="s">
        <v>164</v>
      </c>
      <c r="K6" s="39" t="s">
        <v>165</v>
      </c>
      <c r="L6" s="40" t="s">
        <v>166</v>
      </c>
      <c r="M6" s="530"/>
      <c r="N6" s="41"/>
      <c r="O6" s="526"/>
      <c r="P6" s="523"/>
      <c r="Q6" s="528"/>
      <c r="R6" s="401"/>
      <c r="S6" s="401"/>
      <c r="T6" s="408"/>
      <c r="U6" s="401"/>
      <c r="V6" s="401"/>
      <c r="W6" s="519"/>
      <c r="X6" s="519"/>
      <c r="Y6" s="519"/>
      <c r="Z6" s="519"/>
      <c r="AA6" s="519"/>
      <c r="AB6" s="471"/>
      <c r="AC6" s="519"/>
      <c r="AD6" s="519"/>
      <c r="AE6" s="519"/>
      <c r="AF6" s="519"/>
      <c r="AG6" s="519"/>
      <c r="AH6" s="470"/>
      <c r="AI6" s="42"/>
      <c r="AJ6" s="34"/>
      <c r="AK6" s="43"/>
      <c r="AL6" s="34"/>
    </row>
  </sheetData>
  <mergeCells count="55">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6"/>
    <mergeCell ref="M1:M3"/>
    <mergeCell ref="N1:P2"/>
    <mergeCell ref="Q1:U2"/>
    <mergeCell ref="V1:AB1"/>
    <mergeCell ref="A4:A6"/>
    <mergeCell ref="B4:B6"/>
    <mergeCell ref="C4:C6"/>
    <mergeCell ref="E4:E6"/>
    <mergeCell ref="F4:F6"/>
    <mergeCell ref="T4:T6"/>
    <mergeCell ref="H4:H5"/>
    <mergeCell ref="I4:I5"/>
    <mergeCell ref="J4:J5"/>
    <mergeCell ref="K4:K5"/>
    <mergeCell ref="L4:L5"/>
    <mergeCell ref="M4:M6"/>
    <mergeCell ref="O4:O6"/>
    <mergeCell ref="P4:P6"/>
    <mergeCell ref="Q4:Q6"/>
    <mergeCell ref="R4:R6"/>
    <mergeCell ref="S4:S6"/>
    <mergeCell ref="AF4:AF6"/>
    <mergeCell ref="U4:U6"/>
    <mergeCell ref="V4:V6"/>
    <mergeCell ref="W4:W6"/>
    <mergeCell ref="X4:X6"/>
    <mergeCell ref="Y4:Y6"/>
    <mergeCell ref="Z4:Z6"/>
    <mergeCell ref="AA4:AA6"/>
    <mergeCell ref="AB4:AB6"/>
    <mergeCell ref="AC4:AC6"/>
    <mergeCell ref="AD4:AD6"/>
    <mergeCell ref="AE4:AE6"/>
    <mergeCell ref="AG4:AG6"/>
    <mergeCell ref="AH4:AH6"/>
    <mergeCell ref="AI4:AI5"/>
    <mergeCell ref="AJ4:AJ5"/>
    <mergeCell ref="AK4:AK5"/>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
  <sheetViews>
    <sheetView zoomScale="50" zoomScaleNormal="50" workbookViewId="0">
      <selection activeCell="P10" sqref="P10"/>
    </sheetView>
  </sheetViews>
  <sheetFormatPr baseColWidth="10" defaultRowHeight="14.4" x14ac:dyDescent="0.3"/>
  <cols>
    <col min="1" max="1" width="36.88671875" customWidth="1"/>
    <col min="3" max="3" width="15.88671875" customWidth="1"/>
    <col min="5" max="5" width="16.33203125" customWidth="1"/>
    <col min="9" max="9" width="22.109375" customWidth="1"/>
    <col min="11" max="11" width="14.5546875" customWidth="1"/>
    <col min="13" max="13" width="15" customWidth="1"/>
    <col min="14" max="14" width="28.109375" customWidth="1"/>
    <col min="16" max="16" width="19.88671875" customWidth="1"/>
    <col min="18" max="18" width="49.44140625" customWidth="1"/>
    <col min="19" max="19" width="23.88671875" customWidth="1"/>
    <col min="20" max="20" width="28.6640625" customWidth="1"/>
    <col min="21" max="21" width="29.44140625" customWidth="1"/>
    <col min="22" max="22" width="18.33203125" customWidth="1"/>
    <col min="27" max="27" width="14.88671875" customWidth="1"/>
    <col min="28" max="28" width="17.5546875" customWidth="1"/>
    <col min="35" max="35" width="21.88671875" customWidth="1"/>
    <col min="36" max="36" width="25.6640625" customWidth="1"/>
    <col min="37" max="37" width="26.109375" customWidth="1"/>
    <col min="38" max="38" width="67.109375" customWidth="1"/>
  </cols>
  <sheetData>
    <row r="1" spans="1:38" x14ac:dyDescent="0.3">
      <c r="A1" s="538" t="s">
        <v>25</v>
      </c>
      <c r="B1" s="537" t="s">
        <v>26</v>
      </c>
      <c r="C1" s="537" t="s">
        <v>27</v>
      </c>
      <c r="D1" s="537" t="s">
        <v>28</v>
      </c>
      <c r="E1" s="538" t="s">
        <v>29</v>
      </c>
      <c r="F1" s="538" t="s">
        <v>30</v>
      </c>
      <c r="G1" s="538" t="s">
        <v>31</v>
      </c>
      <c r="H1" s="538" t="s">
        <v>32</v>
      </c>
      <c r="I1" s="538" t="s">
        <v>33</v>
      </c>
      <c r="J1" s="537" t="s">
        <v>34</v>
      </c>
      <c r="K1" s="537" t="s">
        <v>35</v>
      </c>
      <c r="L1" s="537" t="s">
        <v>36</v>
      </c>
      <c r="M1" s="537" t="s">
        <v>37</v>
      </c>
      <c r="N1" s="386" t="s">
        <v>38</v>
      </c>
      <c r="O1" s="386"/>
      <c r="P1" s="386"/>
      <c r="Q1" s="386" t="s">
        <v>39</v>
      </c>
      <c r="R1" s="386"/>
      <c r="S1" s="386"/>
      <c r="T1" s="386"/>
      <c r="U1" s="386"/>
      <c r="V1" s="386" t="s">
        <v>40</v>
      </c>
      <c r="W1" s="386"/>
      <c r="X1" s="386"/>
      <c r="Y1" s="386"/>
      <c r="Z1" s="386"/>
      <c r="AA1" s="386"/>
      <c r="AB1" s="386"/>
      <c r="AC1" s="386" t="s">
        <v>41</v>
      </c>
      <c r="AD1" s="386"/>
      <c r="AE1" s="386"/>
      <c r="AF1" s="386"/>
      <c r="AG1" s="386"/>
      <c r="AH1" s="386"/>
      <c r="AI1" s="386"/>
      <c r="AJ1" s="386"/>
      <c r="AK1" s="386"/>
      <c r="AL1" s="386"/>
    </row>
    <row r="2" spans="1:38" x14ac:dyDescent="0.3">
      <c r="A2" s="538"/>
      <c r="B2" s="537"/>
      <c r="C2" s="537"/>
      <c r="D2" s="537"/>
      <c r="E2" s="538"/>
      <c r="F2" s="538"/>
      <c r="G2" s="538"/>
      <c r="H2" s="538"/>
      <c r="I2" s="538"/>
      <c r="J2" s="537"/>
      <c r="K2" s="537"/>
      <c r="L2" s="537"/>
      <c r="M2" s="537"/>
      <c r="N2" s="386"/>
      <c r="O2" s="386"/>
      <c r="P2" s="386"/>
      <c r="Q2" s="386"/>
      <c r="R2" s="386"/>
      <c r="S2" s="386"/>
      <c r="T2" s="386"/>
      <c r="U2" s="386"/>
      <c r="V2" s="386" t="s">
        <v>43</v>
      </c>
      <c r="W2" s="386"/>
      <c r="X2" s="386"/>
      <c r="Y2" s="386"/>
      <c r="Z2" s="386"/>
      <c r="AA2" s="386" t="s">
        <v>44</v>
      </c>
      <c r="AB2" s="386" t="s">
        <v>45</v>
      </c>
      <c r="AC2" s="386"/>
      <c r="AD2" s="386"/>
      <c r="AE2" s="386"/>
      <c r="AF2" s="386"/>
      <c r="AG2" s="386"/>
      <c r="AH2" s="386"/>
      <c r="AI2" s="386"/>
      <c r="AJ2" s="386"/>
      <c r="AK2" s="386"/>
      <c r="AL2" s="386"/>
    </row>
    <row r="3" spans="1:38" ht="211.2" x14ac:dyDescent="0.3">
      <c r="A3" s="538"/>
      <c r="B3" s="537"/>
      <c r="C3" s="537"/>
      <c r="D3" s="537"/>
      <c r="E3" s="538"/>
      <c r="F3" s="538"/>
      <c r="G3" s="538"/>
      <c r="H3" s="538"/>
      <c r="I3" s="538"/>
      <c r="J3" s="537"/>
      <c r="K3" s="537"/>
      <c r="L3" s="537"/>
      <c r="M3" s="537"/>
      <c r="N3" s="144" t="s">
        <v>46</v>
      </c>
      <c r="O3" s="144" t="s">
        <v>47</v>
      </c>
      <c r="P3" s="144" t="s">
        <v>48</v>
      </c>
      <c r="Q3" s="144" t="s">
        <v>49</v>
      </c>
      <c r="R3" s="114" t="s">
        <v>323</v>
      </c>
      <c r="S3" s="114" t="s">
        <v>51</v>
      </c>
      <c r="T3" s="114" t="s">
        <v>52</v>
      </c>
      <c r="U3" s="114" t="s">
        <v>53</v>
      </c>
      <c r="V3" s="144" t="s">
        <v>54</v>
      </c>
      <c r="W3" s="144" t="s">
        <v>55</v>
      </c>
      <c r="X3" s="144" t="s">
        <v>56</v>
      </c>
      <c r="Y3" s="144" t="s">
        <v>57</v>
      </c>
      <c r="Z3" s="144" t="s">
        <v>58</v>
      </c>
      <c r="AA3" s="386"/>
      <c r="AB3" s="386"/>
      <c r="AC3" s="144" t="s">
        <v>59</v>
      </c>
      <c r="AD3" s="144" t="s">
        <v>60</v>
      </c>
      <c r="AE3" s="144" t="s">
        <v>61</v>
      </c>
      <c r="AF3" s="144" t="s">
        <v>62</v>
      </c>
      <c r="AG3" s="144" t="s">
        <v>63</v>
      </c>
      <c r="AH3" s="144" t="s">
        <v>64</v>
      </c>
      <c r="AI3" s="144" t="s">
        <v>65</v>
      </c>
      <c r="AJ3" s="144" t="s">
        <v>66</v>
      </c>
      <c r="AK3" s="144" t="s">
        <v>67</v>
      </c>
      <c r="AL3" s="144" t="s">
        <v>68</v>
      </c>
    </row>
    <row r="4" spans="1:38" ht="158.4" x14ac:dyDescent="0.3">
      <c r="A4" s="480" t="s">
        <v>377</v>
      </c>
      <c r="B4" s="378" t="s">
        <v>378</v>
      </c>
      <c r="C4" s="384" t="s">
        <v>71</v>
      </c>
      <c r="D4" s="100" t="s">
        <v>379</v>
      </c>
      <c r="E4" s="384" t="s">
        <v>380</v>
      </c>
      <c r="F4" s="393" t="s">
        <v>111</v>
      </c>
      <c r="G4" s="378" t="s">
        <v>381</v>
      </c>
      <c r="H4" s="536" t="s">
        <v>142</v>
      </c>
      <c r="I4" s="109" t="s">
        <v>382</v>
      </c>
      <c r="J4" s="104" t="s">
        <v>383</v>
      </c>
      <c r="K4" s="104" t="s">
        <v>384</v>
      </c>
      <c r="L4" s="118" t="s">
        <v>385</v>
      </c>
      <c r="M4" s="143" t="s">
        <v>386</v>
      </c>
      <c r="N4" s="107" t="s">
        <v>387</v>
      </c>
      <c r="O4" s="119" t="s">
        <v>388</v>
      </c>
      <c r="P4" s="107" t="s">
        <v>389</v>
      </c>
      <c r="Q4" s="303" t="s">
        <v>390</v>
      </c>
      <c r="R4" s="307" t="s">
        <v>355</v>
      </c>
      <c r="S4" s="307" t="s">
        <v>306</v>
      </c>
      <c r="T4" s="307" t="s">
        <v>391</v>
      </c>
      <c r="U4" s="307" t="s">
        <v>241</v>
      </c>
      <c r="V4" s="307" t="s">
        <v>378</v>
      </c>
      <c r="W4" s="300" t="s">
        <v>91</v>
      </c>
      <c r="X4" s="300" t="s">
        <v>91</v>
      </c>
      <c r="Y4" s="300" t="s">
        <v>91</v>
      </c>
      <c r="Z4" s="300" t="s">
        <v>91</v>
      </c>
      <c r="AA4" s="300" t="s">
        <v>71</v>
      </c>
      <c r="AB4" s="308" t="s">
        <v>186</v>
      </c>
      <c r="AC4" s="300" t="s">
        <v>91</v>
      </c>
      <c r="AD4" s="300" t="s">
        <v>91</v>
      </c>
      <c r="AE4" s="300" t="s">
        <v>91</v>
      </c>
      <c r="AF4" s="300" t="s">
        <v>91</v>
      </c>
      <c r="AG4" s="300" t="s">
        <v>91</v>
      </c>
      <c r="AH4" s="300" t="s">
        <v>91</v>
      </c>
      <c r="AI4" s="308" t="s">
        <v>335</v>
      </c>
      <c r="AJ4" s="308" t="s">
        <v>359</v>
      </c>
      <c r="AK4" s="308" t="s">
        <v>337</v>
      </c>
      <c r="AL4" s="308" t="s">
        <v>392</v>
      </c>
    </row>
    <row r="5" spans="1:38" ht="132" x14ac:dyDescent="0.3">
      <c r="A5" s="480"/>
      <c r="B5" s="378"/>
      <c r="C5" s="384"/>
      <c r="D5" s="100" t="s">
        <v>393</v>
      </c>
      <c r="E5" s="384"/>
      <c r="F5" s="393"/>
      <c r="G5" s="378"/>
      <c r="H5" s="536"/>
      <c r="I5" s="109" t="str">
        <f>+[10]DOFA!E25</f>
        <v>15.Desactualización en los manuales, procedimientos, instructivos y demás documentos de los procesos</v>
      </c>
      <c r="J5" s="104" t="s">
        <v>394</v>
      </c>
      <c r="K5" s="104" t="s">
        <v>384</v>
      </c>
      <c r="L5" s="118" t="s">
        <v>385</v>
      </c>
      <c r="M5" s="143" t="s">
        <v>395</v>
      </c>
      <c r="N5" s="107" t="s">
        <v>396</v>
      </c>
      <c r="O5" s="119" t="s">
        <v>397</v>
      </c>
      <c r="P5" s="107" t="s">
        <v>251</v>
      </c>
      <c r="Q5" s="303"/>
      <c r="R5" s="306"/>
      <c r="S5" s="307"/>
      <c r="T5" s="306"/>
      <c r="U5" s="307"/>
      <c r="V5" s="307"/>
      <c r="W5" s="301"/>
      <c r="X5" s="301"/>
      <c r="Y5" s="301"/>
      <c r="Z5" s="301"/>
      <c r="AA5" s="301"/>
      <c r="AB5" s="295"/>
      <c r="AC5" s="301"/>
      <c r="AD5" s="301"/>
      <c r="AE5" s="301"/>
      <c r="AF5" s="301"/>
      <c r="AG5" s="301"/>
      <c r="AH5" s="301"/>
      <c r="AI5" s="295"/>
      <c r="AJ5" s="295"/>
      <c r="AK5" s="295"/>
      <c r="AL5" s="295"/>
    </row>
    <row r="6" spans="1:38" ht="79.2" x14ac:dyDescent="0.3">
      <c r="A6" s="480"/>
      <c r="B6" s="378"/>
      <c r="C6" s="384"/>
      <c r="D6" s="109"/>
      <c r="E6" s="384"/>
      <c r="F6" s="393"/>
      <c r="G6" s="378"/>
      <c r="H6" s="145" t="s">
        <v>102</v>
      </c>
      <c r="I6" s="111" t="s">
        <v>398</v>
      </c>
      <c r="J6" s="104" t="s">
        <v>399</v>
      </c>
      <c r="K6" s="104" t="s">
        <v>384</v>
      </c>
      <c r="L6" s="118"/>
      <c r="M6" s="143" t="s">
        <v>400</v>
      </c>
      <c r="N6" s="107" t="s">
        <v>401</v>
      </c>
      <c r="O6" s="146"/>
      <c r="P6" s="146"/>
      <c r="Q6" s="303"/>
      <c r="R6" s="306"/>
      <c r="S6" s="307"/>
      <c r="T6" s="306"/>
      <c r="U6" s="307"/>
      <c r="V6" s="307"/>
      <c r="W6" s="302"/>
      <c r="X6" s="302"/>
      <c r="Y6" s="302"/>
      <c r="Z6" s="302"/>
      <c r="AA6" s="302"/>
      <c r="AB6" s="296"/>
      <c r="AC6" s="302"/>
      <c r="AD6" s="302"/>
      <c r="AE6" s="302"/>
      <c r="AF6" s="302"/>
      <c r="AG6" s="302"/>
      <c r="AH6" s="302"/>
      <c r="AI6" s="296"/>
      <c r="AJ6" s="296"/>
      <c r="AK6" s="296"/>
      <c r="AL6" s="296"/>
    </row>
  </sheetData>
  <mergeCells count="49">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U4:U6"/>
    <mergeCell ref="A4:A6"/>
    <mergeCell ref="B4:B6"/>
    <mergeCell ref="C4:C6"/>
    <mergeCell ref="E4:E6"/>
    <mergeCell ref="F4:F6"/>
    <mergeCell ref="G4:G6"/>
    <mergeCell ref="H4:H5"/>
    <mergeCell ref="Q4:Q6"/>
    <mergeCell ref="R4:R6"/>
    <mergeCell ref="S4:S6"/>
    <mergeCell ref="T4:T6"/>
    <mergeCell ref="AG4:AG6"/>
    <mergeCell ref="V4:V6"/>
    <mergeCell ref="W4:W6"/>
    <mergeCell ref="X4:X6"/>
    <mergeCell ref="Y4:Y6"/>
    <mergeCell ref="Z4:Z6"/>
    <mergeCell ref="AA4:AA6"/>
    <mergeCell ref="AB4:AB6"/>
    <mergeCell ref="AC4:AC6"/>
    <mergeCell ref="AD4:AD6"/>
    <mergeCell ref="AE4:AE6"/>
    <mergeCell ref="AF4:AF6"/>
    <mergeCell ref="AH4:AH6"/>
    <mergeCell ref="AI4:AI6"/>
    <mergeCell ref="AJ4:AJ6"/>
    <mergeCell ref="AK4:AK6"/>
    <mergeCell ref="AL4:AL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[10]NO!#REF!</xm:f>
          </x14:formula1>
          <xm:sqref>H4:H5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M994"/>
  <sheetViews>
    <sheetView workbookViewId="0">
      <selection sqref="A1:A3"/>
    </sheetView>
  </sheetViews>
  <sheetFormatPr baseColWidth="10" defaultColWidth="14.44140625" defaultRowHeight="15" customHeight="1" x14ac:dyDescent="0.3"/>
  <cols>
    <col min="1" max="1" width="28.109375" style="163" customWidth="1"/>
    <col min="2" max="2" width="26" style="163" customWidth="1"/>
    <col min="3" max="3" width="18.44140625" style="163" customWidth="1"/>
    <col min="4" max="4" width="33.6640625" style="163" customWidth="1"/>
    <col min="5" max="5" width="15.44140625" style="163" customWidth="1"/>
    <col min="6" max="6" width="15" style="163" customWidth="1"/>
    <col min="7" max="7" width="17.33203125" style="163" customWidth="1"/>
    <col min="8" max="8" width="22.5546875" style="163" customWidth="1"/>
    <col min="9" max="9" width="45.6640625" style="163" customWidth="1"/>
    <col min="10" max="10" width="26" style="163" customWidth="1"/>
    <col min="11" max="11" width="17.44140625" style="163" customWidth="1"/>
    <col min="12" max="12" width="22.44140625" style="163" customWidth="1"/>
    <col min="13" max="13" width="25.44140625" style="163" customWidth="1"/>
    <col min="14" max="14" width="46" style="163" hidden="1" customWidth="1"/>
    <col min="15" max="15" width="31.44140625" style="163" customWidth="1"/>
    <col min="16" max="16" width="23.44140625" style="163" customWidth="1"/>
    <col min="17" max="17" width="20" style="163" customWidth="1"/>
    <col min="18" max="18" width="20.88671875" style="163" customWidth="1"/>
    <col min="19" max="19" width="17.109375" style="163" customWidth="1"/>
    <col min="20" max="20" width="18.6640625" style="163" customWidth="1"/>
    <col min="21" max="21" width="35.44140625" style="163" customWidth="1"/>
    <col min="22" max="24" width="11.44140625" style="163" customWidth="1"/>
    <col min="25" max="35" width="14.44140625" style="163"/>
    <col min="36" max="36" width="23.44140625" style="163" customWidth="1"/>
    <col min="37" max="37" width="19.33203125" style="163" customWidth="1"/>
    <col min="38" max="38" width="25" style="163" customWidth="1"/>
    <col min="39" max="39" width="30.109375" style="163" customWidth="1"/>
    <col min="40" max="16384" width="14.44140625" style="163"/>
  </cols>
  <sheetData>
    <row r="1" spans="1:39" ht="42.75" customHeight="1" x14ac:dyDescent="0.3">
      <c r="A1" s="566" t="s">
        <v>25</v>
      </c>
      <c r="B1" s="560" t="s">
        <v>26</v>
      </c>
      <c r="C1" s="560" t="s">
        <v>27</v>
      </c>
      <c r="D1" s="560" t="s">
        <v>28</v>
      </c>
      <c r="E1" s="563" t="s">
        <v>29</v>
      </c>
      <c r="F1" s="563" t="s">
        <v>30</v>
      </c>
      <c r="G1" s="563" t="s">
        <v>31</v>
      </c>
      <c r="H1" s="563" t="s">
        <v>32</v>
      </c>
      <c r="I1" s="563" t="s">
        <v>33</v>
      </c>
      <c r="J1" s="560" t="s">
        <v>34</v>
      </c>
      <c r="K1" s="560" t="s">
        <v>35</v>
      </c>
      <c r="L1" s="560" t="s">
        <v>36</v>
      </c>
      <c r="M1" s="560" t="s">
        <v>37</v>
      </c>
      <c r="N1" s="162"/>
      <c r="O1" s="508" t="s">
        <v>38</v>
      </c>
      <c r="P1" s="508"/>
      <c r="Q1" s="508"/>
      <c r="R1" s="508" t="s">
        <v>39</v>
      </c>
      <c r="S1" s="508"/>
      <c r="T1" s="508"/>
      <c r="U1" s="508"/>
      <c r="V1" s="508"/>
      <c r="W1" s="508" t="s">
        <v>40</v>
      </c>
      <c r="X1" s="508"/>
      <c r="Y1" s="508"/>
      <c r="Z1" s="508"/>
      <c r="AA1" s="508"/>
      <c r="AB1" s="508"/>
      <c r="AC1" s="508"/>
      <c r="AD1" s="509" t="s">
        <v>41</v>
      </c>
      <c r="AE1" s="509"/>
      <c r="AF1" s="509"/>
      <c r="AG1" s="509"/>
      <c r="AH1" s="509"/>
      <c r="AI1" s="509"/>
      <c r="AJ1" s="509"/>
      <c r="AK1" s="509"/>
      <c r="AL1" s="509"/>
      <c r="AM1" s="509"/>
    </row>
    <row r="2" spans="1:39" ht="15" customHeight="1" x14ac:dyDescent="0.3">
      <c r="A2" s="567"/>
      <c r="B2" s="561"/>
      <c r="C2" s="561"/>
      <c r="D2" s="561"/>
      <c r="E2" s="564"/>
      <c r="F2" s="564"/>
      <c r="G2" s="564"/>
      <c r="H2" s="564"/>
      <c r="I2" s="564"/>
      <c r="J2" s="561"/>
      <c r="K2" s="561"/>
      <c r="L2" s="561"/>
      <c r="M2" s="561"/>
      <c r="N2" s="164"/>
      <c r="O2" s="508"/>
      <c r="P2" s="508"/>
      <c r="Q2" s="508"/>
      <c r="R2" s="508"/>
      <c r="S2" s="508"/>
      <c r="T2" s="508"/>
      <c r="U2" s="508"/>
      <c r="V2" s="508"/>
      <c r="W2" s="508" t="s">
        <v>43</v>
      </c>
      <c r="X2" s="508"/>
      <c r="Y2" s="508"/>
      <c r="Z2" s="508"/>
      <c r="AA2" s="508"/>
      <c r="AB2" s="508" t="s">
        <v>44</v>
      </c>
      <c r="AC2" s="508" t="s">
        <v>45</v>
      </c>
      <c r="AD2" s="509"/>
      <c r="AE2" s="509"/>
      <c r="AF2" s="509"/>
      <c r="AG2" s="509"/>
      <c r="AH2" s="509"/>
      <c r="AI2" s="509"/>
      <c r="AJ2" s="509"/>
      <c r="AK2" s="509"/>
      <c r="AL2" s="509"/>
      <c r="AM2" s="509"/>
    </row>
    <row r="3" spans="1:39" ht="60" customHeight="1" x14ac:dyDescent="0.3">
      <c r="A3" s="568"/>
      <c r="B3" s="562"/>
      <c r="C3" s="562"/>
      <c r="D3" s="562"/>
      <c r="E3" s="565"/>
      <c r="F3" s="565"/>
      <c r="G3" s="565"/>
      <c r="H3" s="565"/>
      <c r="I3" s="565"/>
      <c r="J3" s="562"/>
      <c r="K3" s="562"/>
      <c r="L3" s="562"/>
      <c r="M3" s="562"/>
      <c r="N3" s="165" t="s">
        <v>451</v>
      </c>
      <c r="O3" s="166" t="s">
        <v>452</v>
      </c>
      <c r="P3" s="166" t="s">
        <v>47</v>
      </c>
      <c r="Q3" s="166" t="s">
        <v>48</v>
      </c>
      <c r="R3" s="166" t="s">
        <v>49</v>
      </c>
      <c r="S3" s="166" t="s">
        <v>453</v>
      </c>
      <c r="T3" s="166" t="s">
        <v>51</v>
      </c>
      <c r="U3" s="166" t="s">
        <v>52</v>
      </c>
      <c r="V3" s="166" t="s">
        <v>53</v>
      </c>
      <c r="W3" s="166" t="s">
        <v>54</v>
      </c>
      <c r="X3" s="166" t="s">
        <v>55</v>
      </c>
      <c r="Y3" s="166" t="s">
        <v>56</v>
      </c>
      <c r="Z3" s="166" t="s">
        <v>57</v>
      </c>
      <c r="AA3" s="166" t="s">
        <v>58</v>
      </c>
      <c r="AB3" s="510"/>
      <c r="AC3" s="510"/>
      <c r="AD3" s="167" t="s">
        <v>59</v>
      </c>
      <c r="AE3" s="167" t="s">
        <v>60</v>
      </c>
      <c r="AF3" s="167" t="s">
        <v>61</v>
      </c>
      <c r="AG3" s="167" t="s">
        <v>62</v>
      </c>
      <c r="AH3" s="167" t="s">
        <v>63</v>
      </c>
      <c r="AI3" s="167" t="s">
        <v>64</v>
      </c>
      <c r="AJ3" s="167" t="s">
        <v>65</v>
      </c>
      <c r="AK3" s="167" t="s">
        <v>454</v>
      </c>
      <c r="AL3" s="167" t="s">
        <v>67</v>
      </c>
      <c r="AM3" s="167" t="s">
        <v>68</v>
      </c>
    </row>
    <row r="4" spans="1:39" ht="207.75" customHeight="1" x14ac:dyDescent="0.3">
      <c r="A4" s="556" t="str">
        <f>([11]CONTEXTO!A8&amp;" "&amp;[11]CONTEXTO!A9)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4" s="559" t="str">
        <f>[11]DESCRIPCION!A10</f>
        <v>Posibilidad de recibir o solicitar cualquier dadiva o beneficio a nombre propio o de terceros, con el fin de manipular, ocultar, alterar o destruir un documento o expediente</v>
      </c>
      <c r="C4" s="550" t="str">
        <f>'[11]IDENTIFICACION DE RIESGOS'!J10</f>
        <v>CORRUPCION</v>
      </c>
      <c r="D4" s="168" t="str">
        <f>[11]DESCRIPCION!D10</f>
        <v>Baja competencia del personal contratado e idoneidad frente al manejo del proceso de Gestión Documental en las Unidades Administrativas</v>
      </c>
      <c r="E4" s="550" t="str">
        <f>'[11]VALORACIÓN RIESGOS RESIDUAL'!E14:G14</f>
        <v>Casi seguro</v>
      </c>
      <c r="F4" s="550" t="str">
        <f>'[11]VALORACIÓN RIESGOS RESIDUAL'!J14</f>
        <v>Mayor</v>
      </c>
      <c r="G4" s="559" t="str">
        <f>'[11]VALORACIÓN RIESGOS RESIDUAL'!K11</f>
        <v>EXTREMA</v>
      </c>
      <c r="H4" s="550" t="s">
        <v>142</v>
      </c>
      <c r="I4" s="168" t="str">
        <f>[11]DOFA!G26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4" s="168" t="s">
        <v>455</v>
      </c>
      <c r="K4" s="169" t="s">
        <v>456</v>
      </c>
      <c r="L4" s="169" t="s">
        <v>457</v>
      </c>
      <c r="M4" s="553" t="s">
        <v>458</v>
      </c>
      <c r="N4" s="170" t="s">
        <v>459</v>
      </c>
      <c r="O4" s="171" t="s">
        <v>460</v>
      </c>
      <c r="P4" s="172" t="s">
        <v>461</v>
      </c>
      <c r="Q4" s="547" t="s">
        <v>462</v>
      </c>
      <c r="R4" s="547" t="s">
        <v>463</v>
      </c>
      <c r="S4" s="547" t="s">
        <v>464</v>
      </c>
      <c r="T4" s="547" t="s">
        <v>465</v>
      </c>
      <c r="U4" s="547" t="s">
        <v>466</v>
      </c>
      <c r="V4" s="547" t="s">
        <v>467</v>
      </c>
      <c r="W4" s="547" t="s">
        <v>468</v>
      </c>
      <c r="X4" s="545" t="s">
        <v>155</v>
      </c>
      <c r="Y4" s="545" t="s">
        <v>155</v>
      </c>
      <c r="Z4" s="545" t="s">
        <v>155</v>
      </c>
      <c r="AA4" s="545" t="s">
        <v>155</v>
      </c>
      <c r="AB4" s="545" t="s">
        <v>71</v>
      </c>
      <c r="AC4" s="547" t="s">
        <v>469</v>
      </c>
      <c r="AD4" s="542" t="s">
        <v>91</v>
      </c>
      <c r="AE4" s="542" t="s">
        <v>91</v>
      </c>
      <c r="AF4" s="542" t="s">
        <v>91</v>
      </c>
      <c r="AG4" s="542" t="s">
        <v>91</v>
      </c>
      <c r="AH4" s="542" t="s">
        <v>91</v>
      </c>
      <c r="AI4" s="542" t="s">
        <v>91</v>
      </c>
      <c r="AJ4" s="542" t="s">
        <v>470</v>
      </c>
      <c r="AK4" s="539" t="s">
        <v>471</v>
      </c>
      <c r="AL4" s="539" t="s">
        <v>472</v>
      </c>
      <c r="AM4" s="539" t="s">
        <v>473</v>
      </c>
    </row>
    <row r="5" spans="1:39" ht="189" customHeight="1" x14ac:dyDescent="0.3">
      <c r="A5" s="557"/>
      <c r="B5" s="551"/>
      <c r="C5" s="551"/>
      <c r="D5" s="173" t="str">
        <f>[11]DESCRIPCION!D11</f>
        <v>Falta de aplicación de manuales, procedimientos y formatos en los archivos de gestión establecidos en el proceso de gestión documental por parte de las unidades administrativas</v>
      </c>
      <c r="E5" s="551"/>
      <c r="F5" s="551"/>
      <c r="G5" s="551"/>
      <c r="H5" s="551"/>
      <c r="I5" s="168" t="str">
        <f>[11]DOFA!J29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5" s="168" t="s">
        <v>474</v>
      </c>
      <c r="K5" s="169" t="s">
        <v>456</v>
      </c>
      <c r="L5" s="169" t="s">
        <v>364</v>
      </c>
      <c r="M5" s="554"/>
      <c r="N5" s="170" t="s">
        <v>475</v>
      </c>
      <c r="O5" s="174" t="s">
        <v>476</v>
      </c>
      <c r="P5" s="172" t="s">
        <v>477</v>
      </c>
      <c r="Q5" s="548"/>
      <c r="R5" s="548"/>
      <c r="S5" s="548"/>
      <c r="T5" s="548"/>
      <c r="U5" s="548"/>
      <c r="V5" s="548"/>
      <c r="W5" s="548"/>
      <c r="X5" s="546"/>
      <c r="Y5" s="546"/>
      <c r="Z5" s="546"/>
      <c r="AA5" s="546"/>
      <c r="AB5" s="546"/>
      <c r="AC5" s="548"/>
      <c r="AD5" s="543"/>
      <c r="AE5" s="543"/>
      <c r="AF5" s="543"/>
      <c r="AG5" s="543"/>
      <c r="AH5" s="543"/>
      <c r="AI5" s="543"/>
      <c r="AJ5" s="543"/>
      <c r="AK5" s="540"/>
      <c r="AL5" s="540"/>
      <c r="AM5" s="540"/>
    </row>
    <row r="6" spans="1:39" ht="300.75" customHeight="1" x14ac:dyDescent="0.3">
      <c r="A6" s="557"/>
      <c r="B6" s="551"/>
      <c r="C6" s="551"/>
      <c r="D6" s="168" t="str">
        <f>[11]DESCRIPCION!D12</f>
        <v>Ausencia de aplicación cultural de los principios y valores establecido en el código y Integridad y Buen Gobierno</v>
      </c>
      <c r="E6" s="551"/>
      <c r="F6" s="551"/>
      <c r="G6" s="551"/>
      <c r="H6" s="551"/>
      <c r="I6" s="168" t="str">
        <f>[11]DOFA!G30</f>
        <v>D3,O3 Realizar reunión semestral con el grupo de gestión documental para socializar y fomentar los valores del código de integridad y buen gobierno</v>
      </c>
      <c r="J6" s="168" t="s">
        <v>478</v>
      </c>
      <c r="K6" s="169" t="s">
        <v>456</v>
      </c>
      <c r="L6" s="169" t="s">
        <v>364</v>
      </c>
      <c r="M6" s="554"/>
      <c r="N6" s="175"/>
      <c r="O6" s="176" t="s">
        <v>479</v>
      </c>
      <c r="P6" s="172" t="s">
        <v>480</v>
      </c>
      <c r="Q6" s="548"/>
      <c r="R6" s="548"/>
      <c r="S6" s="548"/>
      <c r="T6" s="548"/>
      <c r="U6" s="548"/>
      <c r="V6" s="548"/>
      <c r="W6" s="548"/>
      <c r="X6" s="546"/>
      <c r="Y6" s="546"/>
      <c r="Z6" s="546"/>
      <c r="AA6" s="546"/>
      <c r="AB6" s="546"/>
      <c r="AC6" s="548"/>
      <c r="AD6" s="543"/>
      <c r="AE6" s="543"/>
      <c r="AF6" s="543"/>
      <c r="AG6" s="543"/>
      <c r="AH6" s="543"/>
      <c r="AI6" s="543"/>
      <c r="AJ6" s="543"/>
      <c r="AK6" s="540"/>
      <c r="AL6" s="540"/>
      <c r="AM6" s="540"/>
    </row>
    <row r="7" spans="1:39" ht="308.25" customHeight="1" x14ac:dyDescent="0.3">
      <c r="A7" s="557"/>
      <c r="B7" s="551"/>
      <c r="C7" s="551"/>
      <c r="D7" s="168" t="str">
        <f>[11]DESCRIPCION!D13</f>
        <v>Deficiente seguimiento a la implementación del proceso de gestión documental en las unidades administrativas</v>
      </c>
      <c r="E7" s="552"/>
      <c r="F7" s="552"/>
      <c r="G7" s="552"/>
      <c r="H7" s="552"/>
      <c r="I7" s="168" t="str">
        <f>[11]DOFA!G28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7" s="168" t="s">
        <v>481</v>
      </c>
      <c r="K7" s="169" t="s">
        <v>456</v>
      </c>
      <c r="L7" s="169" t="s">
        <v>364</v>
      </c>
      <c r="M7" s="555"/>
      <c r="N7" s="177" t="s">
        <v>482</v>
      </c>
      <c r="O7" s="178" t="s">
        <v>483</v>
      </c>
      <c r="P7" s="179" t="s">
        <v>484</v>
      </c>
      <c r="Q7" s="549"/>
      <c r="R7" s="549"/>
      <c r="S7" s="549"/>
      <c r="T7" s="549"/>
      <c r="U7" s="549"/>
      <c r="V7" s="549"/>
      <c r="W7" s="541"/>
      <c r="X7" s="541"/>
      <c r="Y7" s="541"/>
      <c r="Z7" s="541"/>
      <c r="AA7" s="541"/>
      <c r="AB7" s="541"/>
      <c r="AC7" s="541"/>
      <c r="AD7" s="544"/>
      <c r="AE7" s="544"/>
      <c r="AF7" s="544"/>
      <c r="AG7" s="544"/>
      <c r="AH7" s="544"/>
      <c r="AI7" s="544"/>
      <c r="AJ7" s="544"/>
      <c r="AK7" s="541"/>
      <c r="AL7" s="541"/>
      <c r="AM7" s="541"/>
    </row>
    <row r="8" spans="1:39" ht="210.75" customHeight="1" x14ac:dyDescent="0.3">
      <c r="A8" s="558"/>
      <c r="B8" s="552"/>
      <c r="C8" s="552"/>
      <c r="D8" s="168"/>
      <c r="E8" s="180"/>
      <c r="F8" s="180"/>
      <c r="G8" s="180"/>
      <c r="H8" s="181" t="s">
        <v>102</v>
      </c>
      <c r="I8" s="182" t="str">
        <f>[11]DOFA!G33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8" s="168" t="s">
        <v>485</v>
      </c>
      <c r="K8" s="169" t="s">
        <v>456</v>
      </c>
      <c r="L8" s="169" t="s">
        <v>486</v>
      </c>
      <c r="M8" s="183" t="s">
        <v>409</v>
      </c>
      <c r="N8" s="184" t="s">
        <v>487</v>
      </c>
      <c r="O8" s="185" t="s">
        <v>488</v>
      </c>
      <c r="P8" s="186"/>
      <c r="Q8" s="186"/>
      <c r="R8" s="186"/>
      <c r="S8" s="186"/>
      <c r="T8" s="186"/>
      <c r="U8" s="186"/>
      <c r="V8" s="186"/>
      <c r="W8" s="186"/>
      <c r="X8" s="186"/>
      <c r="Y8" s="186"/>
      <c r="Z8" s="186"/>
      <c r="AA8" s="186"/>
      <c r="AB8" s="186"/>
      <c r="AC8" s="187"/>
      <c r="AD8" s="188"/>
      <c r="AE8" s="188"/>
      <c r="AF8" s="188"/>
      <c r="AG8" s="188"/>
      <c r="AH8" s="189"/>
      <c r="AI8" s="189"/>
      <c r="AJ8" s="189"/>
      <c r="AK8" s="189"/>
      <c r="AL8" s="189"/>
      <c r="AM8" s="189"/>
    </row>
    <row r="9" spans="1:39" ht="12.75" customHeight="1" x14ac:dyDescent="0.3">
      <c r="A9" s="190"/>
      <c r="B9" s="190"/>
      <c r="C9" s="190"/>
      <c r="D9" s="191"/>
      <c r="E9" s="190"/>
      <c r="F9" s="190"/>
      <c r="G9" s="190"/>
      <c r="H9" s="190"/>
      <c r="I9" s="190"/>
      <c r="J9" s="190"/>
      <c r="K9" s="190"/>
      <c r="L9" s="192"/>
      <c r="M9" s="190"/>
      <c r="N9" s="190"/>
      <c r="O9" s="190"/>
      <c r="P9" s="190"/>
      <c r="Q9" s="190"/>
      <c r="R9" s="190"/>
      <c r="S9" s="190"/>
      <c r="T9" s="190"/>
      <c r="U9" s="190"/>
      <c r="V9" s="190"/>
      <c r="W9" s="190"/>
      <c r="X9" s="190"/>
    </row>
    <row r="10" spans="1:39" ht="12.75" customHeight="1" x14ac:dyDescent="0.3">
      <c r="A10" s="190"/>
      <c r="B10" s="190"/>
      <c r="C10" s="190"/>
      <c r="D10" s="191"/>
      <c r="E10" s="190"/>
      <c r="F10" s="190"/>
      <c r="G10" s="190"/>
      <c r="H10" s="190"/>
      <c r="I10" s="190"/>
      <c r="J10" s="190"/>
      <c r="K10" s="190"/>
      <c r="L10" s="192"/>
      <c r="M10" s="190"/>
      <c r="N10" s="190"/>
      <c r="O10" s="190"/>
      <c r="P10" s="190"/>
      <c r="Q10" s="190"/>
      <c r="R10" s="190"/>
      <c r="S10" s="190"/>
      <c r="T10" s="190"/>
      <c r="U10" s="190"/>
      <c r="V10" s="190"/>
      <c r="W10" s="190"/>
      <c r="X10" s="190"/>
    </row>
    <row r="11" spans="1:39" ht="12.75" customHeight="1" x14ac:dyDescent="0.3">
      <c r="A11" s="190"/>
      <c r="B11" s="190"/>
      <c r="C11" s="190"/>
      <c r="D11" s="191"/>
      <c r="E11" s="190"/>
      <c r="F11" s="190"/>
      <c r="G11" s="190"/>
      <c r="H11" s="190"/>
      <c r="I11" s="190"/>
      <c r="J11" s="190"/>
      <c r="K11" s="190"/>
      <c r="L11" s="192"/>
      <c r="M11" s="190"/>
      <c r="N11" s="190"/>
      <c r="O11" s="190"/>
      <c r="P11" s="190"/>
      <c r="Q11" s="190"/>
      <c r="R11" s="190"/>
      <c r="S11" s="190"/>
      <c r="T11" s="190"/>
      <c r="U11" s="190"/>
      <c r="V11" s="190"/>
      <c r="W11" s="190"/>
      <c r="X11" s="190"/>
    </row>
    <row r="12" spans="1:39" ht="12.75" customHeight="1" x14ac:dyDescent="0.3">
      <c r="A12" s="190"/>
      <c r="B12" s="190"/>
      <c r="C12" s="190"/>
      <c r="D12" s="191"/>
      <c r="E12" s="190"/>
      <c r="F12" s="190"/>
      <c r="G12" s="190"/>
      <c r="H12" s="190"/>
      <c r="I12" s="190"/>
      <c r="J12" s="190"/>
      <c r="K12" s="190"/>
      <c r="L12" s="192"/>
      <c r="M12" s="190"/>
      <c r="N12" s="190"/>
      <c r="O12" s="190"/>
      <c r="P12" s="190"/>
      <c r="Q12" s="190"/>
      <c r="R12" s="190"/>
      <c r="S12" s="190"/>
      <c r="T12" s="190"/>
      <c r="U12" s="190"/>
      <c r="V12" s="190"/>
      <c r="W12" s="190"/>
      <c r="X12" s="190"/>
    </row>
    <row r="13" spans="1:39" ht="12.75" customHeight="1" x14ac:dyDescent="0.3">
      <c r="A13" s="190"/>
      <c r="B13" s="190"/>
      <c r="C13" s="190"/>
      <c r="D13" s="191"/>
      <c r="E13" s="190"/>
      <c r="F13" s="190"/>
      <c r="G13" s="190"/>
      <c r="H13" s="190"/>
      <c r="I13" s="190"/>
      <c r="J13" s="190"/>
      <c r="K13" s="190"/>
      <c r="L13" s="192"/>
      <c r="M13" s="190"/>
      <c r="N13" s="190"/>
      <c r="O13" s="190"/>
      <c r="P13" s="190"/>
      <c r="Q13" s="190"/>
      <c r="R13" s="190"/>
      <c r="S13" s="190"/>
      <c r="T13" s="190"/>
      <c r="U13" s="190"/>
      <c r="V13" s="190"/>
      <c r="W13" s="190"/>
      <c r="X13" s="190"/>
    </row>
    <row r="14" spans="1:39" ht="12.75" customHeight="1" x14ac:dyDescent="0.3">
      <c r="A14" s="190"/>
      <c r="B14" s="190"/>
      <c r="C14" s="190"/>
      <c r="D14" s="191"/>
      <c r="E14" s="190"/>
      <c r="F14" s="190"/>
      <c r="G14" s="190"/>
      <c r="H14" s="190"/>
      <c r="I14" s="190"/>
      <c r="J14" s="190"/>
      <c r="K14" s="190"/>
      <c r="L14" s="192"/>
      <c r="M14" s="190"/>
      <c r="N14" s="190"/>
      <c r="O14" s="190"/>
      <c r="P14" s="190"/>
      <c r="Q14" s="190"/>
      <c r="R14" s="190"/>
      <c r="S14" s="190"/>
      <c r="T14" s="190"/>
      <c r="U14" s="190"/>
      <c r="V14" s="190"/>
      <c r="W14" s="190"/>
      <c r="X14" s="190"/>
    </row>
    <row r="15" spans="1:39" ht="12.75" customHeight="1" x14ac:dyDescent="0.3">
      <c r="A15" s="190"/>
      <c r="B15" s="190"/>
      <c r="C15" s="190"/>
      <c r="D15" s="191"/>
      <c r="E15" s="190"/>
      <c r="F15" s="190"/>
      <c r="G15" s="190"/>
      <c r="H15" s="190"/>
      <c r="I15" s="190"/>
      <c r="J15" s="190"/>
      <c r="K15" s="190"/>
      <c r="L15" s="192"/>
      <c r="M15" s="190"/>
      <c r="N15" s="190"/>
      <c r="O15" s="190"/>
      <c r="P15" s="190"/>
      <c r="Q15" s="190"/>
      <c r="R15" s="190"/>
      <c r="S15" s="190"/>
      <c r="T15" s="190"/>
      <c r="U15" s="190"/>
      <c r="V15" s="190"/>
      <c r="W15" s="190"/>
      <c r="X15" s="190"/>
    </row>
    <row r="16" spans="1:39" ht="12.75" customHeight="1" x14ac:dyDescent="0.3">
      <c r="A16" s="190"/>
      <c r="B16" s="190"/>
      <c r="C16" s="190"/>
      <c r="D16" s="191"/>
      <c r="E16" s="190"/>
      <c r="F16" s="190"/>
      <c r="G16" s="190"/>
      <c r="H16" s="190"/>
      <c r="I16" s="190"/>
      <c r="J16" s="190"/>
      <c r="K16" s="190"/>
      <c r="L16" s="192"/>
      <c r="M16" s="190"/>
      <c r="N16" s="190"/>
      <c r="O16" s="190"/>
      <c r="P16" s="190"/>
      <c r="Q16" s="190"/>
      <c r="R16" s="190"/>
      <c r="S16" s="190"/>
      <c r="T16" s="190"/>
      <c r="U16" s="190"/>
      <c r="V16" s="190"/>
      <c r="W16" s="190"/>
      <c r="X16" s="190"/>
    </row>
    <row r="17" spans="1:24" ht="12.75" customHeight="1" x14ac:dyDescent="0.3">
      <c r="A17" s="190"/>
      <c r="B17" s="190"/>
      <c r="C17" s="190"/>
      <c r="D17" s="191"/>
      <c r="E17" s="190"/>
      <c r="F17" s="190"/>
      <c r="G17" s="190"/>
      <c r="H17" s="190"/>
      <c r="I17" s="190"/>
      <c r="J17" s="190"/>
      <c r="K17" s="190"/>
      <c r="L17" s="192"/>
      <c r="M17" s="190"/>
      <c r="N17" s="190"/>
      <c r="O17" s="190"/>
      <c r="P17" s="190"/>
      <c r="Q17" s="190"/>
      <c r="R17" s="190"/>
      <c r="S17" s="190"/>
      <c r="T17" s="190"/>
      <c r="U17" s="190"/>
      <c r="V17" s="190"/>
      <c r="W17" s="190"/>
      <c r="X17" s="190"/>
    </row>
    <row r="18" spans="1:24" ht="12.75" customHeight="1" x14ac:dyDescent="0.3">
      <c r="A18" s="190"/>
      <c r="B18" s="190"/>
      <c r="C18" s="190"/>
      <c r="D18" s="191"/>
      <c r="E18" s="190"/>
      <c r="F18" s="190"/>
      <c r="G18" s="190"/>
      <c r="H18" s="190"/>
      <c r="I18" s="190"/>
      <c r="J18" s="190"/>
      <c r="K18" s="190"/>
      <c r="L18" s="192"/>
      <c r="M18" s="190"/>
      <c r="N18" s="190"/>
      <c r="O18" s="190"/>
      <c r="P18" s="190"/>
      <c r="Q18" s="190"/>
      <c r="R18" s="190"/>
      <c r="S18" s="190"/>
      <c r="T18" s="190"/>
      <c r="U18" s="190"/>
      <c r="V18" s="190"/>
      <c r="W18" s="190"/>
      <c r="X18" s="190"/>
    </row>
    <row r="19" spans="1:24" ht="12.75" customHeight="1" x14ac:dyDescent="0.3">
      <c r="A19" s="190"/>
      <c r="B19" s="190"/>
      <c r="C19" s="190"/>
      <c r="D19" s="191"/>
      <c r="E19" s="190"/>
      <c r="F19" s="190"/>
      <c r="G19" s="190"/>
      <c r="H19" s="190"/>
      <c r="I19" s="190"/>
      <c r="J19" s="190"/>
      <c r="K19" s="190"/>
      <c r="L19" s="192"/>
      <c r="M19" s="190"/>
      <c r="N19" s="190"/>
      <c r="O19" s="190"/>
      <c r="P19" s="190"/>
      <c r="Q19" s="190"/>
      <c r="R19" s="190"/>
      <c r="S19" s="190"/>
      <c r="T19" s="190"/>
      <c r="U19" s="190"/>
      <c r="V19" s="190"/>
      <c r="W19" s="190"/>
      <c r="X19" s="190"/>
    </row>
    <row r="20" spans="1:24" ht="12.75" customHeight="1" x14ac:dyDescent="0.3">
      <c r="A20" s="190"/>
      <c r="B20" s="190"/>
      <c r="C20" s="190"/>
      <c r="D20" s="191"/>
      <c r="E20" s="190"/>
      <c r="F20" s="190"/>
      <c r="G20" s="190"/>
      <c r="H20" s="190"/>
      <c r="I20" s="190"/>
      <c r="J20" s="190"/>
      <c r="K20" s="190"/>
      <c r="L20" s="192"/>
      <c r="M20" s="190"/>
      <c r="N20" s="190"/>
      <c r="O20" s="190"/>
      <c r="P20" s="190"/>
      <c r="Q20" s="190"/>
      <c r="R20" s="190"/>
      <c r="S20" s="190"/>
      <c r="T20" s="190"/>
      <c r="U20" s="190"/>
      <c r="V20" s="190"/>
      <c r="W20" s="190"/>
      <c r="X20" s="190"/>
    </row>
    <row r="21" spans="1:24" ht="12.75" customHeight="1" x14ac:dyDescent="0.3">
      <c r="A21" s="190"/>
      <c r="B21" s="190"/>
      <c r="C21" s="190"/>
      <c r="D21" s="191"/>
      <c r="E21" s="190"/>
      <c r="F21" s="190"/>
      <c r="G21" s="190"/>
      <c r="H21" s="190"/>
      <c r="I21" s="190"/>
      <c r="J21" s="190"/>
      <c r="K21" s="190"/>
      <c r="L21" s="192"/>
      <c r="M21" s="190"/>
      <c r="N21" s="190"/>
      <c r="O21" s="190"/>
      <c r="P21" s="190"/>
      <c r="Q21" s="190"/>
      <c r="R21" s="190"/>
      <c r="S21" s="190"/>
      <c r="T21" s="190"/>
      <c r="U21" s="190"/>
      <c r="V21" s="190"/>
      <c r="W21" s="190"/>
      <c r="X21" s="190"/>
    </row>
    <row r="22" spans="1:24" ht="12.75" customHeight="1" x14ac:dyDescent="0.3">
      <c r="A22" s="190"/>
      <c r="B22" s="190"/>
      <c r="C22" s="190"/>
      <c r="D22" s="191"/>
      <c r="E22" s="190"/>
      <c r="F22" s="190"/>
      <c r="G22" s="190"/>
      <c r="H22" s="190"/>
      <c r="I22" s="190"/>
      <c r="J22" s="190"/>
      <c r="K22" s="190"/>
      <c r="L22" s="192"/>
      <c r="M22" s="190"/>
      <c r="N22" s="190"/>
      <c r="O22" s="190"/>
      <c r="P22" s="190"/>
      <c r="Q22" s="190"/>
      <c r="R22" s="190"/>
      <c r="S22" s="190"/>
      <c r="T22" s="190"/>
      <c r="U22" s="190"/>
      <c r="V22" s="190"/>
      <c r="W22" s="190"/>
      <c r="X22" s="190"/>
    </row>
    <row r="23" spans="1:24" ht="12.75" customHeight="1" x14ac:dyDescent="0.3">
      <c r="A23" s="190"/>
      <c r="B23" s="190"/>
      <c r="C23" s="190"/>
      <c r="D23" s="191"/>
      <c r="E23" s="190"/>
      <c r="F23" s="190"/>
      <c r="G23" s="190"/>
      <c r="H23" s="190"/>
      <c r="I23" s="190"/>
      <c r="J23" s="190"/>
      <c r="K23" s="190"/>
      <c r="L23" s="192"/>
      <c r="M23" s="190"/>
      <c r="N23" s="190"/>
      <c r="O23" s="190"/>
      <c r="P23" s="190"/>
      <c r="Q23" s="190"/>
      <c r="R23" s="190"/>
      <c r="S23" s="190"/>
      <c r="T23" s="190"/>
      <c r="U23" s="190"/>
      <c r="V23" s="190"/>
      <c r="W23" s="190"/>
      <c r="X23" s="190"/>
    </row>
    <row r="24" spans="1:24" ht="12.75" customHeight="1" x14ac:dyDescent="0.3">
      <c r="A24" s="190"/>
      <c r="B24" s="190"/>
      <c r="C24" s="190"/>
      <c r="D24" s="191"/>
      <c r="E24" s="190"/>
      <c r="F24" s="190"/>
      <c r="G24" s="190"/>
      <c r="H24" s="190"/>
      <c r="I24" s="190"/>
      <c r="J24" s="190"/>
      <c r="K24" s="190"/>
      <c r="L24" s="192"/>
      <c r="M24" s="190"/>
      <c r="N24" s="190"/>
      <c r="O24" s="190"/>
      <c r="P24" s="190"/>
      <c r="Q24" s="190"/>
      <c r="R24" s="190"/>
      <c r="S24" s="190"/>
      <c r="T24" s="190"/>
      <c r="U24" s="190"/>
      <c r="V24" s="190"/>
      <c r="W24" s="190"/>
      <c r="X24" s="190"/>
    </row>
    <row r="25" spans="1:24" ht="12.75" customHeight="1" x14ac:dyDescent="0.3">
      <c r="A25" s="190"/>
      <c r="B25" s="190"/>
      <c r="C25" s="190"/>
      <c r="D25" s="191"/>
      <c r="E25" s="190"/>
      <c r="F25" s="190"/>
      <c r="G25" s="190"/>
      <c r="H25" s="190"/>
      <c r="I25" s="190"/>
      <c r="J25" s="190"/>
      <c r="K25" s="190"/>
      <c r="L25" s="192"/>
      <c r="M25" s="190"/>
      <c r="N25" s="190"/>
      <c r="O25" s="190"/>
      <c r="P25" s="190"/>
      <c r="Q25" s="190"/>
      <c r="R25" s="190"/>
      <c r="S25" s="190"/>
      <c r="T25" s="190"/>
      <c r="U25" s="190"/>
      <c r="V25" s="190"/>
      <c r="W25" s="190"/>
      <c r="X25" s="190"/>
    </row>
    <row r="26" spans="1:24" ht="12.75" customHeight="1" x14ac:dyDescent="0.3">
      <c r="A26" s="190"/>
      <c r="B26" s="190"/>
      <c r="C26" s="190"/>
      <c r="D26" s="191"/>
      <c r="E26" s="190"/>
      <c r="F26" s="190"/>
      <c r="G26" s="190"/>
      <c r="H26" s="190"/>
      <c r="I26" s="190"/>
      <c r="J26" s="190"/>
      <c r="K26" s="190"/>
      <c r="L26" s="192"/>
      <c r="M26" s="190"/>
      <c r="N26" s="190"/>
      <c r="O26" s="190"/>
      <c r="P26" s="190"/>
      <c r="Q26" s="190"/>
      <c r="R26" s="190"/>
      <c r="S26" s="190"/>
      <c r="T26" s="190"/>
      <c r="U26" s="190"/>
      <c r="V26" s="190"/>
      <c r="W26" s="190"/>
      <c r="X26" s="190"/>
    </row>
    <row r="27" spans="1:24" ht="12.75" customHeight="1" x14ac:dyDescent="0.3">
      <c r="A27" s="190"/>
      <c r="B27" s="190"/>
      <c r="C27" s="190"/>
      <c r="D27" s="191"/>
      <c r="E27" s="190"/>
      <c r="F27" s="190"/>
      <c r="G27" s="190"/>
      <c r="H27" s="190"/>
      <c r="I27" s="190"/>
      <c r="J27" s="190"/>
      <c r="K27" s="190"/>
      <c r="L27" s="192"/>
      <c r="M27" s="190"/>
      <c r="N27" s="190"/>
      <c r="O27" s="190"/>
      <c r="P27" s="190"/>
      <c r="Q27" s="190"/>
      <c r="R27" s="190"/>
      <c r="S27" s="190"/>
      <c r="T27" s="190"/>
      <c r="U27" s="190"/>
      <c r="V27" s="190"/>
      <c r="W27" s="190"/>
      <c r="X27" s="190"/>
    </row>
    <row r="28" spans="1:24" ht="12.75" customHeight="1" x14ac:dyDescent="0.3">
      <c r="A28" s="190"/>
      <c r="B28" s="190"/>
      <c r="C28" s="190"/>
      <c r="D28" s="191"/>
      <c r="E28" s="190"/>
      <c r="F28" s="190"/>
      <c r="G28" s="190"/>
      <c r="H28" s="190"/>
      <c r="I28" s="190"/>
      <c r="J28" s="190"/>
      <c r="K28" s="190"/>
      <c r="L28" s="192"/>
      <c r="M28" s="190"/>
      <c r="N28" s="190"/>
      <c r="O28" s="190"/>
      <c r="P28" s="190"/>
      <c r="Q28" s="190"/>
      <c r="R28" s="190"/>
      <c r="S28" s="190"/>
      <c r="T28" s="190"/>
      <c r="U28" s="190"/>
      <c r="V28" s="190"/>
      <c r="W28" s="190"/>
      <c r="X28" s="190"/>
    </row>
    <row r="29" spans="1:24" ht="12.75" customHeight="1" x14ac:dyDescent="0.3">
      <c r="A29" s="190"/>
      <c r="B29" s="190"/>
      <c r="C29" s="190"/>
      <c r="D29" s="191"/>
      <c r="E29" s="190"/>
      <c r="F29" s="190"/>
      <c r="G29" s="190"/>
      <c r="H29" s="190"/>
      <c r="I29" s="190"/>
      <c r="J29" s="190"/>
      <c r="K29" s="190"/>
      <c r="L29" s="192"/>
      <c r="M29" s="190"/>
      <c r="N29" s="190"/>
      <c r="O29" s="190"/>
      <c r="P29" s="190"/>
      <c r="Q29" s="190"/>
      <c r="R29" s="190"/>
      <c r="S29" s="190"/>
      <c r="T29" s="190"/>
      <c r="U29" s="190"/>
      <c r="V29" s="190"/>
      <c r="W29" s="190"/>
      <c r="X29" s="190"/>
    </row>
    <row r="30" spans="1:24" ht="12.75" customHeight="1" x14ac:dyDescent="0.3">
      <c r="A30" s="190"/>
      <c r="B30" s="190"/>
      <c r="C30" s="190"/>
      <c r="D30" s="191"/>
      <c r="E30" s="190"/>
      <c r="F30" s="190"/>
      <c r="G30" s="190"/>
      <c r="H30" s="190"/>
      <c r="I30" s="190"/>
      <c r="J30" s="190"/>
      <c r="K30" s="190"/>
      <c r="L30" s="192"/>
      <c r="M30" s="190"/>
      <c r="N30" s="190"/>
      <c r="O30" s="190"/>
      <c r="P30" s="190"/>
      <c r="Q30" s="190"/>
      <c r="R30" s="190"/>
      <c r="S30" s="190"/>
      <c r="T30" s="190"/>
      <c r="U30" s="190"/>
      <c r="V30" s="190"/>
      <c r="W30" s="190"/>
      <c r="X30" s="190"/>
    </row>
    <row r="31" spans="1:24" ht="12.75" customHeight="1" x14ac:dyDescent="0.3">
      <c r="A31" s="190"/>
      <c r="B31" s="190"/>
      <c r="C31" s="190"/>
      <c r="D31" s="191"/>
      <c r="E31" s="190"/>
      <c r="F31" s="190"/>
      <c r="G31" s="190"/>
      <c r="H31" s="190"/>
      <c r="I31" s="190"/>
      <c r="J31" s="190"/>
      <c r="K31" s="190"/>
      <c r="L31" s="192"/>
      <c r="M31" s="190"/>
      <c r="N31" s="190"/>
      <c r="O31" s="190"/>
      <c r="P31" s="190"/>
      <c r="Q31" s="190"/>
      <c r="R31" s="190"/>
      <c r="S31" s="190"/>
      <c r="T31" s="190"/>
      <c r="U31" s="190"/>
      <c r="V31" s="190"/>
      <c r="W31" s="190"/>
      <c r="X31" s="190"/>
    </row>
    <row r="32" spans="1:24" ht="12.75" customHeight="1" x14ac:dyDescent="0.3">
      <c r="A32" s="190"/>
      <c r="B32" s="190"/>
      <c r="C32" s="190"/>
      <c r="D32" s="191"/>
      <c r="E32" s="190"/>
      <c r="F32" s="190"/>
      <c r="G32" s="190"/>
      <c r="H32" s="190"/>
      <c r="I32" s="190"/>
      <c r="J32" s="190"/>
      <c r="K32" s="190"/>
      <c r="L32" s="192"/>
      <c r="M32" s="190"/>
      <c r="N32" s="190"/>
      <c r="O32" s="190"/>
      <c r="P32" s="190"/>
      <c r="Q32" s="190"/>
      <c r="R32" s="190"/>
      <c r="S32" s="190"/>
      <c r="T32" s="190"/>
      <c r="U32" s="190"/>
      <c r="V32" s="190"/>
      <c r="W32" s="190"/>
      <c r="X32" s="190"/>
    </row>
    <row r="33" spans="1:24" ht="12.75" customHeight="1" x14ac:dyDescent="0.3">
      <c r="A33" s="190"/>
      <c r="B33" s="190"/>
      <c r="C33" s="190"/>
      <c r="D33" s="191"/>
      <c r="E33" s="190"/>
      <c r="F33" s="190"/>
      <c r="G33" s="190"/>
      <c r="H33" s="190"/>
      <c r="I33" s="190"/>
      <c r="J33" s="190"/>
      <c r="K33" s="190"/>
      <c r="L33" s="192"/>
      <c r="M33" s="190"/>
      <c r="N33" s="190"/>
      <c r="O33" s="190"/>
      <c r="P33" s="190"/>
      <c r="Q33" s="190"/>
      <c r="R33" s="190"/>
      <c r="S33" s="190"/>
      <c r="T33" s="190"/>
      <c r="U33" s="190"/>
      <c r="V33" s="190"/>
      <c r="W33" s="190"/>
      <c r="X33" s="190"/>
    </row>
    <row r="34" spans="1:24" ht="12.75" customHeight="1" x14ac:dyDescent="0.3">
      <c r="A34" s="190"/>
      <c r="B34" s="190"/>
      <c r="C34" s="190"/>
      <c r="D34" s="191"/>
      <c r="E34" s="190"/>
      <c r="F34" s="190"/>
      <c r="G34" s="190"/>
      <c r="H34" s="190"/>
      <c r="I34" s="190"/>
      <c r="J34" s="190"/>
      <c r="K34" s="190"/>
      <c r="L34" s="192"/>
      <c r="M34" s="190"/>
      <c r="N34" s="190"/>
      <c r="O34" s="190"/>
      <c r="P34" s="190"/>
      <c r="Q34" s="190"/>
      <c r="R34" s="190"/>
      <c r="S34" s="190"/>
      <c r="T34" s="190"/>
      <c r="U34" s="190"/>
      <c r="V34" s="190"/>
      <c r="W34" s="190"/>
      <c r="X34" s="190"/>
    </row>
    <row r="35" spans="1:24" ht="12.75" customHeight="1" x14ac:dyDescent="0.3">
      <c r="A35" s="190"/>
      <c r="B35" s="190"/>
      <c r="C35" s="190"/>
      <c r="D35" s="191"/>
      <c r="E35" s="190"/>
      <c r="F35" s="190"/>
      <c r="G35" s="190"/>
      <c r="H35" s="190"/>
      <c r="I35" s="190"/>
      <c r="J35" s="190"/>
      <c r="K35" s="190"/>
      <c r="L35" s="192"/>
      <c r="M35" s="190"/>
      <c r="N35" s="190"/>
      <c r="O35" s="190"/>
      <c r="P35" s="190"/>
      <c r="Q35" s="190"/>
      <c r="R35" s="190"/>
      <c r="S35" s="190"/>
      <c r="T35" s="190"/>
      <c r="U35" s="190"/>
      <c r="V35" s="190"/>
      <c r="W35" s="190"/>
      <c r="X35" s="190"/>
    </row>
    <row r="36" spans="1:24" ht="12.75" customHeight="1" x14ac:dyDescent="0.3">
      <c r="A36" s="190"/>
      <c r="B36" s="190"/>
      <c r="C36" s="190"/>
      <c r="D36" s="191"/>
      <c r="E36" s="190"/>
      <c r="F36" s="190"/>
      <c r="G36" s="190"/>
      <c r="H36" s="190"/>
      <c r="I36" s="190"/>
      <c r="J36" s="190"/>
      <c r="K36" s="190"/>
      <c r="L36" s="192"/>
      <c r="M36" s="190"/>
      <c r="N36" s="190"/>
      <c r="O36" s="190"/>
      <c r="P36" s="190"/>
      <c r="Q36" s="190"/>
      <c r="R36" s="190"/>
      <c r="S36" s="190"/>
      <c r="T36" s="190"/>
      <c r="U36" s="190"/>
      <c r="V36" s="190"/>
      <c r="W36" s="190"/>
      <c r="X36" s="190"/>
    </row>
    <row r="37" spans="1:24" ht="12.75" customHeight="1" x14ac:dyDescent="0.3">
      <c r="A37" s="190"/>
      <c r="B37" s="190"/>
      <c r="C37" s="190"/>
      <c r="D37" s="191"/>
      <c r="E37" s="190"/>
      <c r="F37" s="190"/>
      <c r="G37" s="190"/>
      <c r="H37" s="190"/>
      <c r="I37" s="190"/>
      <c r="J37" s="190"/>
      <c r="K37" s="190"/>
      <c r="L37" s="192"/>
      <c r="M37" s="190"/>
      <c r="N37" s="190"/>
      <c r="O37" s="190"/>
      <c r="P37" s="190"/>
      <c r="Q37" s="190"/>
      <c r="R37" s="190"/>
      <c r="S37" s="190"/>
      <c r="T37" s="190"/>
      <c r="U37" s="190"/>
      <c r="V37" s="190"/>
      <c r="W37" s="190"/>
      <c r="X37" s="190"/>
    </row>
    <row r="38" spans="1:24" ht="12.75" customHeight="1" x14ac:dyDescent="0.3">
      <c r="A38" s="190"/>
      <c r="B38" s="190"/>
      <c r="C38" s="190"/>
      <c r="D38" s="191"/>
      <c r="E38" s="190"/>
      <c r="F38" s="190"/>
      <c r="G38" s="190"/>
      <c r="H38" s="190"/>
      <c r="I38" s="190"/>
      <c r="J38" s="190"/>
      <c r="K38" s="190"/>
      <c r="L38" s="192"/>
      <c r="M38" s="190"/>
      <c r="N38" s="190"/>
      <c r="O38" s="190"/>
      <c r="P38" s="190"/>
      <c r="Q38" s="190"/>
      <c r="R38" s="190"/>
      <c r="S38" s="190"/>
      <c r="T38" s="190"/>
      <c r="U38" s="190"/>
      <c r="V38" s="190"/>
      <c r="W38" s="190"/>
      <c r="X38" s="190"/>
    </row>
    <row r="39" spans="1:24" ht="12.75" customHeight="1" x14ac:dyDescent="0.3">
      <c r="A39" s="190"/>
      <c r="B39" s="190"/>
      <c r="C39" s="190"/>
      <c r="D39" s="191"/>
      <c r="E39" s="190"/>
      <c r="F39" s="190"/>
      <c r="G39" s="190"/>
      <c r="H39" s="190"/>
      <c r="I39" s="190"/>
      <c r="J39" s="190"/>
      <c r="K39" s="190"/>
      <c r="L39" s="192"/>
      <c r="M39" s="190"/>
      <c r="N39" s="190"/>
      <c r="O39" s="190"/>
      <c r="P39" s="190"/>
      <c r="Q39" s="190"/>
      <c r="R39" s="190"/>
      <c r="S39" s="190"/>
      <c r="T39" s="190"/>
      <c r="U39" s="190"/>
      <c r="V39" s="190"/>
      <c r="W39" s="190"/>
      <c r="X39" s="190"/>
    </row>
    <row r="40" spans="1:24" ht="12.75" customHeight="1" x14ac:dyDescent="0.3">
      <c r="A40" s="190"/>
      <c r="B40" s="190"/>
      <c r="C40" s="190"/>
      <c r="D40" s="191"/>
      <c r="E40" s="190"/>
      <c r="F40" s="190"/>
      <c r="G40" s="190"/>
      <c r="H40" s="190"/>
      <c r="I40" s="190"/>
      <c r="J40" s="190"/>
      <c r="K40" s="190"/>
      <c r="L40" s="192"/>
      <c r="M40" s="190"/>
      <c r="N40" s="190"/>
      <c r="O40" s="190"/>
      <c r="P40" s="190"/>
      <c r="Q40" s="190"/>
      <c r="R40" s="190"/>
      <c r="S40" s="190"/>
      <c r="T40" s="190"/>
      <c r="U40" s="190"/>
      <c r="V40" s="190"/>
      <c r="W40" s="190"/>
      <c r="X40" s="190"/>
    </row>
    <row r="41" spans="1:24" ht="12.75" customHeight="1" x14ac:dyDescent="0.3">
      <c r="A41" s="190"/>
      <c r="B41" s="190"/>
      <c r="C41" s="190"/>
      <c r="D41" s="191"/>
      <c r="E41" s="190"/>
      <c r="F41" s="190"/>
      <c r="G41" s="190"/>
      <c r="H41" s="190"/>
      <c r="I41" s="190"/>
      <c r="J41" s="190"/>
      <c r="K41" s="190"/>
      <c r="L41" s="192"/>
      <c r="M41" s="190"/>
      <c r="N41" s="190"/>
      <c r="O41" s="190"/>
      <c r="P41" s="190"/>
      <c r="Q41" s="190"/>
      <c r="R41" s="190"/>
      <c r="S41" s="190"/>
      <c r="T41" s="190"/>
      <c r="U41" s="190"/>
      <c r="V41" s="190"/>
      <c r="W41" s="190"/>
      <c r="X41" s="190"/>
    </row>
    <row r="42" spans="1:24" ht="12.75" customHeight="1" x14ac:dyDescent="0.3">
      <c r="A42" s="190"/>
      <c r="B42" s="190"/>
      <c r="C42" s="190"/>
      <c r="D42" s="191"/>
      <c r="E42" s="190"/>
      <c r="F42" s="190"/>
      <c r="G42" s="190"/>
      <c r="H42" s="190"/>
      <c r="I42" s="190"/>
      <c r="J42" s="190"/>
      <c r="K42" s="190"/>
      <c r="L42" s="192"/>
      <c r="M42" s="190"/>
      <c r="N42" s="190"/>
      <c r="O42" s="190"/>
      <c r="P42" s="190"/>
      <c r="Q42" s="190"/>
      <c r="R42" s="190"/>
      <c r="S42" s="190"/>
      <c r="T42" s="190"/>
      <c r="U42" s="190"/>
      <c r="V42" s="190"/>
      <c r="W42" s="190"/>
      <c r="X42" s="190"/>
    </row>
    <row r="43" spans="1:24" ht="12.75" customHeight="1" x14ac:dyDescent="0.3">
      <c r="A43" s="190"/>
      <c r="B43" s="190"/>
      <c r="C43" s="190"/>
      <c r="D43" s="191"/>
      <c r="E43" s="190"/>
      <c r="F43" s="190"/>
      <c r="G43" s="190"/>
      <c r="H43" s="190"/>
      <c r="I43" s="190"/>
      <c r="J43" s="190"/>
      <c r="K43" s="190"/>
      <c r="L43" s="192"/>
      <c r="M43" s="190"/>
      <c r="N43" s="190"/>
      <c r="O43" s="190"/>
      <c r="P43" s="190"/>
      <c r="Q43" s="190"/>
      <c r="R43" s="190"/>
      <c r="S43" s="190"/>
      <c r="T43" s="190"/>
      <c r="U43" s="190"/>
      <c r="V43" s="190"/>
      <c r="W43" s="190"/>
      <c r="X43" s="190"/>
    </row>
    <row r="44" spans="1:24" ht="12.75" customHeight="1" x14ac:dyDescent="0.3">
      <c r="A44" s="190"/>
      <c r="B44" s="190"/>
      <c r="C44" s="190"/>
      <c r="D44" s="191"/>
      <c r="E44" s="190"/>
      <c r="F44" s="190"/>
      <c r="G44" s="190"/>
      <c r="H44" s="190"/>
      <c r="I44" s="190"/>
      <c r="J44" s="190"/>
      <c r="K44" s="190"/>
      <c r="L44" s="192"/>
      <c r="M44" s="190"/>
      <c r="N44" s="190"/>
      <c r="O44" s="190"/>
      <c r="P44" s="190"/>
      <c r="Q44" s="190"/>
      <c r="R44" s="190"/>
      <c r="S44" s="190"/>
      <c r="T44" s="190"/>
      <c r="U44" s="190"/>
      <c r="V44" s="190"/>
      <c r="W44" s="190"/>
      <c r="X44" s="190"/>
    </row>
    <row r="45" spans="1:24" ht="12.75" customHeight="1" x14ac:dyDescent="0.3">
      <c r="A45" s="190"/>
      <c r="B45" s="190"/>
      <c r="C45" s="190"/>
      <c r="D45" s="191"/>
      <c r="E45" s="190"/>
      <c r="F45" s="190"/>
      <c r="G45" s="190"/>
      <c r="H45" s="190"/>
      <c r="I45" s="190"/>
      <c r="J45" s="190"/>
      <c r="K45" s="190"/>
      <c r="L45" s="192"/>
      <c r="M45" s="190"/>
      <c r="N45" s="190"/>
      <c r="O45" s="190"/>
      <c r="P45" s="190"/>
      <c r="Q45" s="190"/>
      <c r="R45" s="190"/>
      <c r="S45" s="190"/>
      <c r="T45" s="190"/>
      <c r="U45" s="190"/>
      <c r="V45" s="190"/>
      <c r="W45" s="190"/>
      <c r="X45" s="190"/>
    </row>
    <row r="46" spans="1:24" ht="12.75" customHeight="1" x14ac:dyDescent="0.3">
      <c r="A46" s="190"/>
      <c r="B46" s="190"/>
      <c r="C46" s="190"/>
      <c r="D46" s="191"/>
      <c r="E46" s="190"/>
      <c r="F46" s="190"/>
      <c r="G46" s="190"/>
      <c r="H46" s="190"/>
      <c r="I46" s="190"/>
      <c r="J46" s="190"/>
      <c r="K46" s="190"/>
      <c r="L46" s="192"/>
      <c r="M46" s="190"/>
      <c r="N46" s="190"/>
      <c r="O46" s="190"/>
      <c r="P46" s="190"/>
      <c r="Q46" s="190"/>
      <c r="R46" s="190"/>
      <c r="S46" s="190"/>
      <c r="T46" s="190"/>
      <c r="U46" s="190"/>
      <c r="V46" s="190"/>
      <c r="W46" s="190"/>
      <c r="X46" s="190"/>
    </row>
    <row r="47" spans="1:24" ht="12.75" customHeight="1" x14ac:dyDescent="0.3">
      <c r="A47" s="190"/>
      <c r="B47" s="190"/>
      <c r="C47" s="190"/>
      <c r="D47" s="191"/>
      <c r="E47" s="190"/>
      <c r="F47" s="190"/>
      <c r="G47" s="190"/>
      <c r="H47" s="190"/>
      <c r="I47" s="190"/>
      <c r="J47" s="190"/>
      <c r="K47" s="190"/>
      <c r="L47" s="192"/>
      <c r="M47" s="190"/>
      <c r="N47" s="190"/>
      <c r="O47" s="190"/>
      <c r="P47" s="190"/>
      <c r="Q47" s="190"/>
      <c r="R47" s="190"/>
      <c r="S47" s="190"/>
      <c r="T47" s="190"/>
      <c r="U47" s="190"/>
      <c r="V47" s="190"/>
      <c r="W47" s="190"/>
      <c r="X47" s="190"/>
    </row>
    <row r="48" spans="1:24" ht="12.75" customHeight="1" x14ac:dyDescent="0.3">
      <c r="A48" s="190"/>
      <c r="B48" s="190"/>
      <c r="C48" s="190"/>
      <c r="D48" s="191"/>
      <c r="E48" s="190"/>
      <c r="F48" s="190"/>
      <c r="G48" s="190"/>
      <c r="H48" s="190"/>
      <c r="I48" s="190"/>
      <c r="J48" s="190"/>
      <c r="K48" s="190"/>
      <c r="L48" s="192"/>
      <c r="M48" s="190"/>
      <c r="N48" s="190"/>
      <c r="O48" s="190"/>
      <c r="P48" s="190"/>
      <c r="Q48" s="190"/>
      <c r="R48" s="190"/>
      <c r="S48" s="190"/>
      <c r="T48" s="190"/>
      <c r="U48" s="190"/>
      <c r="V48" s="190"/>
      <c r="W48" s="190"/>
      <c r="X48" s="190"/>
    </row>
    <row r="49" spans="1:24" ht="12.75" customHeight="1" x14ac:dyDescent="0.3">
      <c r="A49" s="190"/>
      <c r="B49" s="190"/>
      <c r="C49" s="190"/>
      <c r="D49" s="191"/>
      <c r="E49" s="190"/>
      <c r="F49" s="190"/>
      <c r="G49" s="190"/>
      <c r="H49" s="190"/>
      <c r="I49" s="190"/>
      <c r="J49" s="190"/>
      <c r="K49" s="190"/>
      <c r="L49" s="192"/>
      <c r="M49" s="190"/>
      <c r="N49" s="190"/>
      <c r="O49" s="190"/>
      <c r="P49" s="190"/>
      <c r="Q49" s="190"/>
      <c r="R49" s="190"/>
      <c r="S49" s="190"/>
      <c r="T49" s="190"/>
      <c r="U49" s="190"/>
      <c r="V49" s="190"/>
      <c r="W49" s="190"/>
      <c r="X49" s="190"/>
    </row>
    <row r="50" spans="1:24" ht="12.75" customHeight="1" x14ac:dyDescent="0.3">
      <c r="A50" s="190"/>
      <c r="B50" s="190"/>
      <c r="C50" s="190"/>
      <c r="D50" s="191"/>
      <c r="E50" s="190"/>
      <c r="F50" s="190"/>
      <c r="G50" s="190"/>
      <c r="H50" s="190"/>
      <c r="I50" s="190"/>
      <c r="J50" s="190"/>
      <c r="K50" s="190"/>
      <c r="L50" s="192"/>
      <c r="M50" s="190"/>
      <c r="N50" s="190"/>
      <c r="O50" s="190"/>
      <c r="P50" s="190"/>
      <c r="Q50" s="190"/>
      <c r="R50" s="190"/>
      <c r="S50" s="190"/>
      <c r="T50" s="190"/>
      <c r="U50" s="190"/>
      <c r="V50" s="190"/>
      <c r="W50" s="190"/>
      <c r="X50" s="190"/>
    </row>
    <row r="51" spans="1:24" ht="12.75" customHeight="1" x14ac:dyDescent="0.3">
      <c r="A51" s="190"/>
      <c r="B51" s="190"/>
      <c r="C51" s="190"/>
      <c r="D51" s="191"/>
      <c r="E51" s="190"/>
      <c r="F51" s="190"/>
      <c r="G51" s="190"/>
      <c r="H51" s="190"/>
      <c r="I51" s="190"/>
      <c r="J51" s="190"/>
      <c r="K51" s="190"/>
      <c r="L51" s="192"/>
      <c r="M51" s="190"/>
      <c r="N51" s="190"/>
      <c r="O51" s="190"/>
      <c r="P51" s="190"/>
      <c r="Q51" s="190"/>
      <c r="R51" s="190"/>
      <c r="S51" s="190"/>
      <c r="T51" s="190"/>
      <c r="U51" s="190"/>
      <c r="V51" s="190"/>
      <c r="W51" s="190"/>
      <c r="X51" s="190"/>
    </row>
    <row r="52" spans="1:24" ht="12.75" customHeight="1" x14ac:dyDescent="0.3">
      <c r="A52" s="190"/>
      <c r="B52" s="190"/>
      <c r="C52" s="190"/>
      <c r="D52" s="191"/>
      <c r="E52" s="190"/>
      <c r="F52" s="190"/>
      <c r="G52" s="190"/>
      <c r="H52" s="190"/>
      <c r="I52" s="190"/>
      <c r="J52" s="190"/>
      <c r="K52" s="190"/>
      <c r="L52" s="192"/>
      <c r="M52" s="190"/>
      <c r="N52" s="190"/>
      <c r="O52" s="190"/>
      <c r="P52" s="190"/>
      <c r="Q52" s="190"/>
      <c r="R52" s="190"/>
      <c r="S52" s="190"/>
      <c r="T52" s="190"/>
      <c r="U52" s="190"/>
      <c r="V52" s="190"/>
      <c r="W52" s="190"/>
      <c r="X52" s="190"/>
    </row>
    <row r="53" spans="1:24" ht="12.75" customHeight="1" x14ac:dyDescent="0.3">
      <c r="A53" s="190"/>
      <c r="B53" s="190"/>
      <c r="C53" s="190"/>
      <c r="D53" s="191"/>
      <c r="E53" s="190"/>
      <c r="F53" s="190"/>
      <c r="G53" s="190"/>
      <c r="H53" s="190"/>
      <c r="I53" s="190"/>
      <c r="J53" s="190"/>
      <c r="K53" s="190"/>
      <c r="L53" s="192"/>
      <c r="M53" s="190"/>
      <c r="N53" s="190"/>
      <c r="O53" s="190"/>
      <c r="P53" s="190"/>
      <c r="Q53" s="190"/>
      <c r="R53" s="190"/>
      <c r="S53" s="190"/>
      <c r="T53" s="190"/>
      <c r="U53" s="190"/>
      <c r="V53" s="190"/>
      <c r="W53" s="190"/>
      <c r="X53" s="190"/>
    </row>
    <row r="54" spans="1:24" ht="12.75" customHeight="1" x14ac:dyDescent="0.3">
      <c r="A54" s="190"/>
      <c r="B54" s="190"/>
      <c r="C54" s="190"/>
      <c r="D54" s="191"/>
      <c r="E54" s="190"/>
      <c r="F54" s="190"/>
      <c r="G54" s="190"/>
      <c r="H54" s="190"/>
      <c r="I54" s="190"/>
      <c r="J54" s="190"/>
      <c r="K54" s="190"/>
      <c r="L54" s="192"/>
      <c r="M54" s="190"/>
      <c r="N54" s="190"/>
      <c r="O54" s="190"/>
      <c r="P54" s="190"/>
      <c r="Q54" s="190"/>
      <c r="R54" s="190"/>
      <c r="S54" s="190"/>
      <c r="T54" s="190"/>
      <c r="U54" s="190"/>
      <c r="V54" s="190"/>
      <c r="W54" s="190"/>
      <c r="X54" s="190"/>
    </row>
    <row r="55" spans="1:24" ht="12.75" customHeight="1" x14ac:dyDescent="0.3">
      <c r="A55" s="190"/>
      <c r="B55" s="190"/>
      <c r="C55" s="190"/>
      <c r="D55" s="191"/>
      <c r="E55" s="190"/>
      <c r="F55" s="190"/>
      <c r="G55" s="190"/>
      <c r="H55" s="190"/>
      <c r="I55" s="190"/>
      <c r="J55" s="190"/>
      <c r="K55" s="190"/>
      <c r="L55" s="192"/>
      <c r="M55" s="190"/>
      <c r="N55" s="190"/>
      <c r="O55" s="190"/>
      <c r="P55" s="190"/>
      <c r="Q55" s="190"/>
      <c r="R55" s="190"/>
      <c r="S55" s="190"/>
      <c r="T55" s="190"/>
      <c r="U55" s="190"/>
      <c r="V55" s="190"/>
      <c r="W55" s="190"/>
      <c r="X55" s="190"/>
    </row>
    <row r="56" spans="1:24" ht="12.75" customHeight="1" x14ac:dyDescent="0.3">
      <c r="A56" s="190"/>
      <c r="B56" s="190"/>
      <c r="C56" s="190"/>
      <c r="D56" s="191"/>
      <c r="E56" s="190"/>
      <c r="F56" s="190"/>
      <c r="G56" s="190"/>
      <c r="H56" s="190"/>
      <c r="I56" s="190"/>
      <c r="J56" s="190"/>
      <c r="K56" s="190"/>
      <c r="L56" s="192"/>
      <c r="M56" s="190"/>
      <c r="N56" s="190"/>
      <c r="O56" s="190"/>
      <c r="P56" s="190"/>
      <c r="Q56" s="190"/>
      <c r="R56" s="190"/>
      <c r="S56" s="190"/>
      <c r="T56" s="190"/>
      <c r="U56" s="190"/>
      <c r="V56" s="190"/>
      <c r="W56" s="190"/>
      <c r="X56" s="190"/>
    </row>
    <row r="57" spans="1:24" ht="12.75" customHeight="1" x14ac:dyDescent="0.3">
      <c r="A57" s="190"/>
      <c r="B57" s="190"/>
      <c r="C57" s="190"/>
      <c r="D57" s="191"/>
      <c r="E57" s="190"/>
      <c r="F57" s="190"/>
      <c r="G57" s="190"/>
      <c r="H57" s="190"/>
      <c r="I57" s="190"/>
      <c r="J57" s="190"/>
      <c r="K57" s="190"/>
      <c r="L57" s="192"/>
      <c r="M57" s="190"/>
      <c r="N57" s="190"/>
      <c r="O57" s="190"/>
      <c r="P57" s="190"/>
      <c r="Q57" s="190"/>
      <c r="R57" s="190"/>
      <c r="S57" s="190"/>
      <c r="T57" s="190"/>
      <c r="U57" s="190"/>
      <c r="V57" s="190"/>
      <c r="W57" s="190"/>
      <c r="X57" s="190"/>
    </row>
    <row r="58" spans="1:24" ht="12.75" customHeight="1" x14ac:dyDescent="0.3">
      <c r="A58" s="190"/>
      <c r="B58" s="190"/>
      <c r="C58" s="190"/>
      <c r="D58" s="191"/>
      <c r="E58" s="190"/>
      <c r="F58" s="190"/>
      <c r="G58" s="190"/>
      <c r="H58" s="190"/>
      <c r="I58" s="190"/>
      <c r="J58" s="190"/>
      <c r="K58" s="190"/>
      <c r="L58" s="192"/>
      <c r="M58" s="190"/>
      <c r="N58" s="190"/>
      <c r="O58" s="190"/>
      <c r="P58" s="190"/>
      <c r="Q58" s="190"/>
      <c r="R58" s="190"/>
      <c r="S58" s="190"/>
      <c r="T58" s="190"/>
      <c r="U58" s="190"/>
      <c r="V58" s="190"/>
      <c r="W58" s="190"/>
      <c r="X58" s="190"/>
    </row>
    <row r="59" spans="1:24" ht="12.75" customHeight="1" x14ac:dyDescent="0.3">
      <c r="A59" s="190"/>
      <c r="B59" s="190"/>
      <c r="C59" s="190"/>
      <c r="D59" s="191"/>
      <c r="E59" s="190"/>
      <c r="F59" s="190"/>
      <c r="G59" s="190"/>
      <c r="H59" s="190"/>
      <c r="I59" s="190"/>
      <c r="J59" s="190"/>
      <c r="K59" s="190"/>
      <c r="L59" s="192"/>
      <c r="M59" s="190"/>
      <c r="N59" s="190"/>
      <c r="O59" s="190"/>
      <c r="P59" s="190"/>
      <c r="Q59" s="190"/>
      <c r="R59" s="190"/>
      <c r="S59" s="190"/>
      <c r="T59" s="190"/>
      <c r="U59" s="190"/>
      <c r="V59" s="190"/>
      <c r="W59" s="190"/>
      <c r="X59" s="190"/>
    </row>
    <row r="60" spans="1:24" ht="12.75" customHeight="1" x14ac:dyDescent="0.3">
      <c r="A60" s="190"/>
      <c r="B60" s="190"/>
      <c r="C60" s="190"/>
      <c r="D60" s="191"/>
      <c r="E60" s="190"/>
      <c r="F60" s="190"/>
      <c r="G60" s="190"/>
      <c r="H60" s="190"/>
      <c r="I60" s="190"/>
      <c r="J60" s="190"/>
      <c r="K60" s="190"/>
      <c r="L60" s="192"/>
      <c r="M60" s="190"/>
      <c r="N60" s="190"/>
      <c r="O60" s="190"/>
      <c r="P60" s="190"/>
      <c r="Q60" s="190"/>
      <c r="R60" s="190"/>
      <c r="S60" s="190"/>
      <c r="T60" s="190"/>
      <c r="U60" s="190"/>
      <c r="V60" s="190"/>
      <c r="W60" s="190"/>
      <c r="X60" s="190"/>
    </row>
    <row r="61" spans="1:24" ht="12.75" customHeight="1" x14ac:dyDescent="0.3">
      <c r="A61" s="190"/>
      <c r="B61" s="190"/>
      <c r="C61" s="190"/>
      <c r="D61" s="191"/>
      <c r="E61" s="190"/>
      <c r="F61" s="190"/>
      <c r="G61" s="190"/>
      <c r="H61" s="190"/>
      <c r="I61" s="190"/>
      <c r="J61" s="190"/>
      <c r="K61" s="190"/>
      <c r="L61" s="192"/>
      <c r="M61" s="190"/>
      <c r="N61" s="190"/>
      <c r="O61" s="190"/>
      <c r="P61" s="190"/>
      <c r="Q61" s="190"/>
      <c r="R61" s="190"/>
      <c r="S61" s="190"/>
      <c r="T61" s="190"/>
      <c r="U61" s="190"/>
      <c r="V61" s="190"/>
      <c r="W61" s="190"/>
      <c r="X61" s="190"/>
    </row>
    <row r="62" spans="1:24" ht="12.75" customHeight="1" x14ac:dyDescent="0.3">
      <c r="A62" s="190"/>
      <c r="B62" s="190"/>
      <c r="C62" s="190"/>
      <c r="D62" s="191"/>
      <c r="E62" s="190"/>
      <c r="F62" s="190"/>
      <c r="G62" s="190"/>
      <c r="H62" s="190"/>
      <c r="I62" s="190"/>
      <c r="J62" s="190"/>
      <c r="K62" s="190"/>
      <c r="L62" s="192"/>
      <c r="M62" s="190"/>
      <c r="N62" s="190"/>
      <c r="O62" s="190"/>
      <c r="P62" s="190"/>
      <c r="Q62" s="190"/>
      <c r="R62" s="190"/>
      <c r="S62" s="190"/>
      <c r="T62" s="190"/>
      <c r="U62" s="190"/>
      <c r="V62" s="190"/>
      <c r="W62" s="190"/>
      <c r="X62" s="190"/>
    </row>
    <row r="63" spans="1:24" ht="12.75" customHeight="1" x14ac:dyDescent="0.3">
      <c r="A63" s="190"/>
      <c r="B63" s="190"/>
      <c r="C63" s="190"/>
      <c r="D63" s="191"/>
      <c r="E63" s="190"/>
      <c r="F63" s="190"/>
      <c r="G63" s="190"/>
      <c r="H63" s="190"/>
      <c r="I63" s="190"/>
      <c r="J63" s="190"/>
      <c r="K63" s="190"/>
      <c r="L63" s="192"/>
      <c r="M63" s="190"/>
      <c r="N63" s="190"/>
      <c r="O63" s="190"/>
      <c r="P63" s="190"/>
      <c r="Q63" s="190"/>
      <c r="R63" s="190"/>
      <c r="S63" s="190"/>
      <c r="T63" s="190"/>
      <c r="U63" s="190"/>
      <c r="V63" s="190"/>
      <c r="W63" s="190"/>
      <c r="X63" s="190"/>
    </row>
    <row r="64" spans="1:24" ht="12.75" customHeight="1" x14ac:dyDescent="0.3">
      <c r="A64" s="190"/>
      <c r="B64" s="190"/>
      <c r="C64" s="190"/>
      <c r="D64" s="191"/>
      <c r="E64" s="190"/>
      <c r="F64" s="190"/>
      <c r="G64" s="190"/>
      <c r="H64" s="190"/>
      <c r="I64" s="190"/>
      <c r="J64" s="190"/>
      <c r="K64" s="190"/>
      <c r="L64" s="192"/>
      <c r="M64" s="190"/>
      <c r="N64" s="190"/>
      <c r="O64" s="190"/>
      <c r="P64" s="190"/>
      <c r="Q64" s="190"/>
      <c r="R64" s="190"/>
      <c r="S64" s="190"/>
      <c r="T64" s="190"/>
      <c r="U64" s="190"/>
      <c r="V64" s="190"/>
      <c r="W64" s="190"/>
      <c r="X64" s="190"/>
    </row>
    <row r="65" spans="1:24" ht="12.75" customHeight="1" x14ac:dyDescent="0.3">
      <c r="A65" s="190"/>
      <c r="B65" s="190"/>
      <c r="C65" s="190"/>
      <c r="D65" s="191"/>
      <c r="E65" s="190"/>
      <c r="F65" s="190"/>
      <c r="G65" s="190"/>
      <c r="H65" s="190"/>
      <c r="I65" s="190"/>
      <c r="J65" s="190"/>
      <c r="K65" s="190"/>
      <c r="L65" s="192"/>
      <c r="M65" s="190"/>
      <c r="N65" s="190"/>
      <c r="O65" s="190"/>
      <c r="P65" s="190"/>
      <c r="Q65" s="190"/>
      <c r="R65" s="190"/>
      <c r="S65" s="190"/>
      <c r="T65" s="190"/>
      <c r="U65" s="190"/>
      <c r="V65" s="190"/>
      <c r="W65" s="190"/>
      <c r="X65" s="190"/>
    </row>
    <row r="66" spans="1:24" ht="12.75" customHeight="1" x14ac:dyDescent="0.3">
      <c r="A66" s="190"/>
      <c r="B66" s="190"/>
      <c r="C66" s="190"/>
      <c r="D66" s="191"/>
      <c r="E66" s="190"/>
      <c r="F66" s="190"/>
      <c r="G66" s="190"/>
      <c r="H66" s="190"/>
      <c r="I66" s="190"/>
      <c r="J66" s="190"/>
      <c r="K66" s="190"/>
      <c r="L66" s="192"/>
      <c r="M66" s="190"/>
      <c r="N66" s="190"/>
      <c r="O66" s="190"/>
      <c r="P66" s="190"/>
      <c r="Q66" s="190"/>
      <c r="R66" s="190"/>
      <c r="S66" s="190"/>
      <c r="T66" s="190"/>
      <c r="U66" s="190"/>
      <c r="V66" s="190"/>
      <c r="W66" s="190"/>
      <c r="X66" s="190"/>
    </row>
    <row r="67" spans="1:24" ht="12.75" customHeight="1" x14ac:dyDescent="0.3">
      <c r="A67" s="190"/>
      <c r="B67" s="190"/>
      <c r="C67" s="190"/>
      <c r="D67" s="191"/>
      <c r="E67" s="190"/>
      <c r="F67" s="190"/>
      <c r="G67" s="190"/>
      <c r="H67" s="190"/>
      <c r="I67" s="190"/>
      <c r="J67" s="190"/>
      <c r="K67" s="190"/>
      <c r="L67" s="192"/>
      <c r="M67" s="190"/>
      <c r="N67" s="190"/>
      <c r="O67" s="190"/>
      <c r="P67" s="190"/>
      <c r="Q67" s="190"/>
      <c r="R67" s="190"/>
      <c r="S67" s="190"/>
      <c r="T67" s="190"/>
      <c r="U67" s="190"/>
      <c r="V67" s="190"/>
      <c r="W67" s="190"/>
      <c r="X67" s="190"/>
    </row>
    <row r="68" spans="1:24" ht="12.75" customHeight="1" x14ac:dyDescent="0.3">
      <c r="A68" s="190"/>
      <c r="B68" s="190"/>
      <c r="C68" s="190"/>
      <c r="D68" s="191"/>
      <c r="E68" s="190"/>
      <c r="F68" s="190"/>
      <c r="G68" s="190"/>
      <c r="H68" s="190"/>
      <c r="I68" s="190"/>
      <c r="J68" s="190"/>
      <c r="K68" s="190"/>
      <c r="L68" s="192"/>
      <c r="M68" s="190"/>
      <c r="N68" s="190"/>
      <c r="O68" s="190"/>
      <c r="P68" s="190"/>
      <c r="Q68" s="190"/>
      <c r="R68" s="190"/>
      <c r="S68" s="190"/>
      <c r="T68" s="190"/>
      <c r="U68" s="190"/>
      <c r="V68" s="190"/>
      <c r="W68" s="190"/>
      <c r="X68" s="190"/>
    </row>
    <row r="69" spans="1:24" ht="12.75" customHeight="1" x14ac:dyDescent="0.3">
      <c r="A69" s="190"/>
      <c r="B69" s="190"/>
      <c r="C69" s="190"/>
      <c r="D69" s="191"/>
      <c r="E69" s="190"/>
      <c r="F69" s="190"/>
      <c r="G69" s="190"/>
      <c r="H69" s="190"/>
      <c r="I69" s="190"/>
      <c r="J69" s="190"/>
      <c r="K69" s="190"/>
      <c r="L69" s="192"/>
      <c r="M69" s="190"/>
      <c r="N69" s="190"/>
      <c r="O69" s="190"/>
      <c r="P69" s="190"/>
      <c r="Q69" s="190"/>
      <c r="R69" s="190"/>
      <c r="S69" s="190"/>
      <c r="T69" s="190"/>
      <c r="U69" s="190"/>
      <c r="V69" s="190"/>
      <c r="W69" s="190"/>
      <c r="X69" s="190"/>
    </row>
    <row r="70" spans="1:24" ht="12.75" customHeight="1" x14ac:dyDescent="0.3">
      <c r="A70" s="190"/>
      <c r="B70" s="190"/>
      <c r="C70" s="190"/>
      <c r="D70" s="191"/>
      <c r="E70" s="190"/>
      <c r="F70" s="190"/>
      <c r="G70" s="190"/>
      <c r="H70" s="190"/>
      <c r="I70" s="190"/>
      <c r="J70" s="190"/>
      <c r="K70" s="190"/>
      <c r="L70" s="192"/>
      <c r="M70" s="190"/>
      <c r="N70" s="190"/>
      <c r="O70" s="190"/>
      <c r="P70" s="190"/>
      <c r="Q70" s="190"/>
      <c r="R70" s="190"/>
      <c r="S70" s="190"/>
      <c r="T70" s="190"/>
      <c r="U70" s="190"/>
      <c r="V70" s="190"/>
      <c r="W70" s="190"/>
      <c r="X70" s="190"/>
    </row>
    <row r="71" spans="1:24" ht="12.75" customHeight="1" x14ac:dyDescent="0.3">
      <c r="A71" s="190"/>
      <c r="B71" s="190"/>
      <c r="C71" s="190"/>
      <c r="D71" s="191"/>
      <c r="E71" s="190"/>
      <c r="F71" s="190"/>
      <c r="G71" s="190"/>
      <c r="H71" s="190"/>
      <c r="I71" s="190"/>
      <c r="J71" s="190"/>
      <c r="K71" s="190"/>
      <c r="L71" s="192"/>
      <c r="M71" s="190"/>
      <c r="N71" s="190"/>
      <c r="O71" s="190"/>
      <c r="P71" s="190"/>
      <c r="Q71" s="190"/>
      <c r="R71" s="190"/>
      <c r="S71" s="190"/>
      <c r="T71" s="190"/>
      <c r="U71" s="190"/>
      <c r="V71" s="190"/>
      <c r="W71" s="190"/>
      <c r="X71" s="190"/>
    </row>
    <row r="72" spans="1:24" ht="12.75" customHeight="1" x14ac:dyDescent="0.3">
      <c r="A72" s="190"/>
      <c r="B72" s="190"/>
      <c r="C72" s="190"/>
      <c r="D72" s="191"/>
      <c r="E72" s="190"/>
      <c r="F72" s="190"/>
      <c r="G72" s="190"/>
      <c r="H72" s="190"/>
      <c r="I72" s="190"/>
      <c r="J72" s="190"/>
      <c r="K72" s="190"/>
      <c r="L72" s="192"/>
      <c r="M72" s="190"/>
      <c r="N72" s="190"/>
      <c r="O72" s="190"/>
      <c r="P72" s="190"/>
      <c r="Q72" s="190"/>
      <c r="R72" s="190"/>
      <c r="S72" s="190"/>
      <c r="T72" s="190"/>
      <c r="U72" s="190"/>
      <c r="V72" s="190"/>
      <c r="W72" s="190"/>
      <c r="X72" s="190"/>
    </row>
    <row r="73" spans="1:24" ht="12.75" customHeight="1" x14ac:dyDescent="0.3">
      <c r="A73" s="190"/>
      <c r="B73" s="190"/>
      <c r="C73" s="190"/>
      <c r="D73" s="191"/>
      <c r="E73" s="190"/>
      <c r="F73" s="190"/>
      <c r="G73" s="190"/>
      <c r="H73" s="190"/>
      <c r="I73" s="190"/>
      <c r="J73" s="190"/>
      <c r="K73" s="190"/>
      <c r="L73" s="192"/>
      <c r="M73" s="190"/>
      <c r="N73" s="190"/>
      <c r="O73" s="190"/>
      <c r="P73" s="190"/>
      <c r="Q73" s="190"/>
      <c r="R73" s="190"/>
      <c r="S73" s="190"/>
      <c r="T73" s="190"/>
      <c r="U73" s="190"/>
      <c r="V73" s="190"/>
      <c r="W73" s="190"/>
      <c r="X73" s="190"/>
    </row>
    <row r="74" spans="1:24" ht="12.75" customHeight="1" x14ac:dyDescent="0.3">
      <c r="A74" s="190"/>
      <c r="B74" s="190"/>
      <c r="C74" s="190"/>
      <c r="D74" s="191"/>
      <c r="E74" s="190"/>
      <c r="F74" s="190"/>
      <c r="G74" s="190"/>
      <c r="H74" s="190"/>
      <c r="I74" s="190"/>
      <c r="J74" s="190"/>
      <c r="K74" s="190"/>
      <c r="L74" s="192"/>
      <c r="M74" s="190"/>
      <c r="N74" s="190"/>
      <c r="O74" s="190"/>
      <c r="P74" s="190"/>
      <c r="Q74" s="190"/>
      <c r="R74" s="190"/>
      <c r="S74" s="190"/>
      <c r="T74" s="190"/>
      <c r="U74" s="190"/>
      <c r="V74" s="190"/>
      <c r="W74" s="190"/>
      <c r="X74" s="190"/>
    </row>
    <row r="75" spans="1:24" ht="12.75" customHeight="1" x14ac:dyDescent="0.3">
      <c r="A75" s="190"/>
      <c r="B75" s="190"/>
      <c r="C75" s="190"/>
      <c r="D75" s="191"/>
      <c r="E75" s="190"/>
      <c r="F75" s="190"/>
      <c r="G75" s="190"/>
      <c r="H75" s="190"/>
      <c r="I75" s="190"/>
      <c r="J75" s="190"/>
      <c r="K75" s="190"/>
      <c r="L75" s="192"/>
      <c r="M75" s="190"/>
      <c r="N75" s="190"/>
      <c r="O75" s="190"/>
      <c r="P75" s="190"/>
      <c r="Q75" s="190"/>
      <c r="R75" s="190"/>
      <c r="S75" s="190"/>
      <c r="T75" s="190"/>
      <c r="U75" s="190"/>
      <c r="V75" s="190"/>
      <c r="W75" s="190"/>
      <c r="X75" s="190"/>
    </row>
    <row r="76" spans="1:24" ht="12.75" customHeight="1" x14ac:dyDescent="0.3">
      <c r="A76" s="190"/>
      <c r="B76" s="190"/>
      <c r="C76" s="190"/>
      <c r="D76" s="191"/>
      <c r="E76" s="190"/>
      <c r="F76" s="190"/>
      <c r="G76" s="190"/>
      <c r="H76" s="190"/>
      <c r="I76" s="190"/>
      <c r="J76" s="190"/>
      <c r="K76" s="190"/>
      <c r="L76" s="192"/>
      <c r="M76" s="190"/>
      <c r="N76" s="190"/>
      <c r="O76" s="190"/>
      <c r="P76" s="190"/>
      <c r="Q76" s="190"/>
      <c r="R76" s="190"/>
      <c r="S76" s="190"/>
      <c r="T76" s="190"/>
      <c r="U76" s="190"/>
      <c r="V76" s="190"/>
      <c r="W76" s="190"/>
      <c r="X76" s="190"/>
    </row>
    <row r="77" spans="1:24" ht="12.75" customHeight="1" x14ac:dyDescent="0.3">
      <c r="A77" s="190"/>
      <c r="B77" s="190"/>
      <c r="C77" s="190"/>
      <c r="D77" s="191"/>
      <c r="E77" s="190"/>
      <c r="F77" s="190"/>
      <c r="G77" s="190"/>
      <c r="H77" s="190"/>
      <c r="I77" s="190"/>
      <c r="J77" s="190"/>
      <c r="K77" s="190"/>
      <c r="L77" s="192"/>
      <c r="M77" s="190"/>
      <c r="N77" s="190"/>
      <c r="O77" s="190"/>
      <c r="P77" s="190"/>
      <c r="Q77" s="190"/>
      <c r="R77" s="190"/>
      <c r="S77" s="190"/>
      <c r="T77" s="190"/>
      <c r="U77" s="190"/>
      <c r="V77" s="190"/>
      <c r="W77" s="190"/>
      <c r="X77" s="190"/>
    </row>
    <row r="78" spans="1:24" ht="12.75" customHeight="1" x14ac:dyDescent="0.3">
      <c r="A78" s="190"/>
      <c r="B78" s="190"/>
      <c r="C78" s="190"/>
      <c r="D78" s="191"/>
      <c r="E78" s="190"/>
      <c r="F78" s="190"/>
      <c r="G78" s="190"/>
      <c r="H78" s="190"/>
      <c r="I78" s="190"/>
      <c r="J78" s="190"/>
      <c r="K78" s="190"/>
      <c r="L78" s="192"/>
      <c r="M78" s="190"/>
      <c r="N78" s="190"/>
      <c r="O78" s="190"/>
      <c r="P78" s="190"/>
      <c r="Q78" s="190"/>
      <c r="R78" s="190"/>
      <c r="S78" s="190"/>
      <c r="T78" s="190"/>
      <c r="U78" s="190"/>
      <c r="V78" s="190"/>
      <c r="W78" s="190"/>
      <c r="X78" s="190"/>
    </row>
    <row r="79" spans="1:24" ht="12.75" customHeight="1" x14ac:dyDescent="0.3">
      <c r="A79" s="190"/>
      <c r="B79" s="190"/>
      <c r="C79" s="190"/>
      <c r="D79" s="191"/>
      <c r="E79" s="190"/>
      <c r="F79" s="190"/>
      <c r="G79" s="190"/>
      <c r="H79" s="190"/>
      <c r="I79" s="190"/>
      <c r="J79" s="190"/>
      <c r="K79" s="190"/>
      <c r="L79" s="192"/>
      <c r="M79" s="190"/>
      <c r="N79" s="190"/>
      <c r="O79" s="190"/>
      <c r="P79" s="190"/>
      <c r="Q79" s="190"/>
      <c r="R79" s="190"/>
      <c r="S79" s="190"/>
      <c r="T79" s="190"/>
      <c r="U79" s="190"/>
      <c r="V79" s="190"/>
      <c r="W79" s="190"/>
      <c r="X79" s="190"/>
    </row>
    <row r="80" spans="1:24" ht="12.75" customHeight="1" x14ac:dyDescent="0.3">
      <c r="A80" s="190"/>
      <c r="B80" s="190"/>
      <c r="C80" s="190"/>
      <c r="D80" s="191"/>
      <c r="E80" s="190"/>
      <c r="F80" s="190"/>
      <c r="G80" s="190"/>
      <c r="H80" s="190"/>
      <c r="I80" s="190"/>
      <c r="J80" s="190"/>
      <c r="K80" s="190"/>
      <c r="L80" s="192"/>
      <c r="M80" s="190"/>
      <c r="N80" s="190"/>
      <c r="O80" s="190"/>
      <c r="P80" s="190"/>
      <c r="Q80" s="190"/>
      <c r="R80" s="190"/>
      <c r="S80" s="190"/>
      <c r="T80" s="190"/>
      <c r="U80" s="190"/>
      <c r="V80" s="190"/>
      <c r="W80" s="190"/>
      <c r="X80" s="190"/>
    </row>
    <row r="81" spans="1:24" ht="12.75" customHeight="1" x14ac:dyDescent="0.3">
      <c r="A81" s="190"/>
      <c r="B81" s="190"/>
      <c r="C81" s="190"/>
      <c r="D81" s="191"/>
      <c r="E81" s="190"/>
      <c r="F81" s="190"/>
      <c r="G81" s="190"/>
      <c r="H81" s="190"/>
      <c r="I81" s="190"/>
      <c r="J81" s="190"/>
      <c r="K81" s="190"/>
      <c r="L81" s="192"/>
      <c r="M81" s="190"/>
      <c r="N81" s="190"/>
      <c r="O81" s="190"/>
      <c r="P81" s="190"/>
      <c r="Q81" s="190"/>
      <c r="R81" s="190"/>
      <c r="S81" s="190"/>
      <c r="T81" s="190"/>
      <c r="U81" s="190"/>
      <c r="V81" s="190"/>
      <c r="W81" s="190"/>
      <c r="X81" s="190"/>
    </row>
    <row r="82" spans="1:24" ht="12.75" customHeight="1" x14ac:dyDescent="0.3">
      <c r="A82" s="190"/>
      <c r="B82" s="190"/>
      <c r="C82" s="190"/>
      <c r="D82" s="191"/>
      <c r="E82" s="190"/>
      <c r="F82" s="190"/>
      <c r="G82" s="190"/>
      <c r="H82" s="190"/>
      <c r="I82" s="190"/>
      <c r="J82" s="190"/>
      <c r="K82" s="190"/>
      <c r="L82" s="192"/>
      <c r="M82" s="190"/>
      <c r="N82" s="190"/>
      <c r="O82" s="190"/>
      <c r="P82" s="190"/>
      <c r="Q82" s="190"/>
      <c r="R82" s="190"/>
      <c r="S82" s="190"/>
      <c r="T82" s="190"/>
      <c r="U82" s="190"/>
      <c r="V82" s="190"/>
      <c r="W82" s="190"/>
      <c r="X82" s="190"/>
    </row>
    <row r="83" spans="1:24" ht="12.75" customHeight="1" x14ac:dyDescent="0.3">
      <c r="A83" s="190"/>
      <c r="B83" s="190"/>
      <c r="C83" s="190"/>
      <c r="D83" s="191"/>
      <c r="E83" s="190"/>
      <c r="F83" s="190"/>
      <c r="G83" s="190"/>
      <c r="H83" s="190"/>
      <c r="I83" s="190"/>
      <c r="J83" s="190"/>
      <c r="K83" s="190"/>
      <c r="L83" s="192"/>
      <c r="M83" s="190"/>
      <c r="N83" s="190"/>
      <c r="O83" s="190"/>
      <c r="P83" s="190"/>
      <c r="Q83" s="190"/>
      <c r="R83" s="190"/>
      <c r="S83" s="190"/>
      <c r="T83" s="190"/>
      <c r="U83" s="190"/>
      <c r="V83" s="190"/>
      <c r="W83" s="190"/>
      <c r="X83" s="190"/>
    </row>
    <row r="84" spans="1:24" ht="12.75" customHeight="1" x14ac:dyDescent="0.3">
      <c r="A84" s="190"/>
      <c r="B84" s="190"/>
      <c r="C84" s="190"/>
      <c r="D84" s="191"/>
      <c r="E84" s="190"/>
      <c r="F84" s="190"/>
      <c r="G84" s="190"/>
      <c r="H84" s="190"/>
      <c r="I84" s="190"/>
      <c r="J84" s="190"/>
      <c r="K84" s="190"/>
      <c r="L84" s="192"/>
      <c r="M84" s="190"/>
      <c r="N84" s="190"/>
      <c r="O84" s="190"/>
      <c r="P84" s="190"/>
      <c r="Q84" s="190"/>
      <c r="R84" s="190"/>
      <c r="S84" s="190"/>
      <c r="T84" s="190"/>
      <c r="U84" s="190"/>
      <c r="V84" s="190"/>
      <c r="W84" s="190"/>
      <c r="X84" s="190"/>
    </row>
    <row r="85" spans="1:24" ht="12.75" customHeight="1" x14ac:dyDescent="0.3">
      <c r="A85" s="190"/>
      <c r="B85" s="190"/>
      <c r="C85" s="190"/>
      <c r="D85" s="191"/>
      <c r="E85" s="190"/>
      <c r="F85" s="190"/>
      <c r="G85" s="190"/>
      <c r="H85" s="190"/>
      <c r="I85" s="190"/>
      <c r="J85" s="190"/>
      <c r="K85" s="190"/>
      <c r="L85" s="192"/>
      <c r="M85" s="190"/>
      <c r="N85" s="190"/>
      <c r="O85" s="190"/>
      <c r="P85" s="190"/>
      <c r="Q85" s="190"/>
      <c r="R85" s="190"/>
      <c r="S85" s="190"/>
      <c r="T85" s="190"/>
      <c r="U85" s="190"/>
      <c r="V85" s="190"/>
      <c r="W85" s="190"/>
      <c r="X85" s="190"/>
    </row>
    <row r="86" spans="1:24" ht="12.75" customHeight="1" x14ac:dyDescent="0.3">
      <c r="A86" s="190"/>
      <c r="B86" s="190"/>
      <c r="C86" s="190"/>
      <c r="D86" s="191"/>
      <c r="E86" s="190"/>
      <c r="F86" s="190"/>
      <c r="G86" s="190"/>
      <c r="H86" s="190"/>
      <c r="I86" s="190"/>
      <c r="J86" s="190"/>
      <c r="K86" s="190"/>
      <c r="L86" s="192"/>
      <c r="M86" s="190"/>
      <c r="N86" s="190"/>
      <c r="O86" s="190"/>
      <c r="P86" s="190"/>
      <c r="Q86" s="190"/>
      <c r="R86" s="190"/>
      <c r="S86" s="190"/>
      <c r="T86" s="190"/>
      <c r="U86" s="190"/>
      <c r="V86" s="190"/>
      <c r="W86" s="190"/>
      <c r="X86" s="190"/>
    </row>
    <row r="87" spans="1:24" ht="12.75" customHeight="1" x14ac:dyDescent="0.3">
      <c r="A87" s="190"/>
      <c r="B87" s="190"/>
      <c r="C87" s="190"/>
      <c r="D87" s="191"/>
      <c r="E87" s="190"/>
      <c r="F87" s="190"/>
      <c r="G87" s="190"/>
      <c r="H87" s="190"/>
      <c r="I87" s="190"/>
      <c r="J87" s="190"/>
      <c r="K87" s="190"/>
      <c r="L87" s="192"/>
      <c r="M87" s="190"/>
      <c r="N87" s="190"/>
      <c r="O87" s="190"/>
      <c r="P87" s="190"/>
      <c r="Q87" s="190"/>
      <c r="R87" s="190"/>
      <c r="S87" s="190"/>
      <c r="T87" s="190"/>
      <c r="U87" s="190"/>
      <c r="V87" s="190"/>
      <c r="W87" s="190"/>
      <c r="X87" s="190"/>
    </row>
    <row r="88" spans="1:24" ht="12.75" customHeight="1" x14ac:dyDescent="0.3">
      <c r="A88" s="190"/>
      <c r="B88" s="190"/>
      <c r="C88" s="190"/>
      <c r="D88" s="191"/>
      <c r="E88" s="190"/>
      <c r="F88" s="190"/>
      <c r="G88" s="190"/>
      <c r="H88" s="190"/>
      <c r="I88" s="190"/>
      <c r="J88" s="190"/>
      <c r="K88" s="190"/>
      <c r="L88" s="192"/>
      <c r="M88" s="190"/>
      <c r="N88" s="190"/>
      <c r="O88" s="190"/>
      <c r="P88" s="190"/>
      <c r="Q88" s="190"/>
      <c r="R88" s="190"/>
      <c r="S88" s="190"/>
      <c r="T88" s="190"/>
      <c r="U88" s="190"/>
      <c r="V88" s="190"/>
      <c r="W88" s="190"/>
      <c r="X88" s="190"/>
    </row>
    <row r="89" spans="1:24" ht="12.75" customHeight="1" x14ac:dyDescent="0.3">
      <c r="A89" s="190"/>
      <c r="B89" s="190"/>
      <c r="C89" s="190"/>
      <c r="D89" s="191"/>
      <c r="E89" s="190"/>
      <c r="F89" s="190"/>
      <c r="G89" s="190"/>
      <c r="H89" s="190"/>
      <c r="I89" s="190"/>
      <c r="J89" s="190"/>
      <c r="K89" s="190"/>
      <c r="L89" s="192"/>
      <c r="M89" s="190"/>
      <c r="N89" s="190"/>
      <c r="O89" s="190"/>
      <c r="P89" s="190"/>
      <c r="Q89" s="190"/>
      <c r="R89" s="190"/>
      <c r="S89" s="190"/>
      <c r="T89" s="190"/>
      <c r="U89" s="190"/>
      <c r="V89" s="190"/>
      <c r="W89" s="190"/>
      <c r="X89" s="190"/>
    </row>
    <row r="90" spans="1:24" ht="12.75" customHeight="1" x14ac:dyDescent="0.3">
      <c r="A90" s="190"/>
      <c r="B90" s="190"/>
      <c r="C90" s="190"/>
      <c r="D90" s="191"/>
      <c r="E90" s="190"/>
      <c r="F90" s="190"/>
      <c r="G90" s="190"/>
      <c r="H90" s="190"/>
      <c r="I90" s="190"/>
      <c r="J90" s="190"/>
      <c r="K90" s="190"/>
      <c r="L90" s="192"/>
      <c r="M90" s="190"/>
      <c r="N90" s="190"/>
      <c r="O90" s="190"/>
      <c r="P90" s="190"/>
      <c r="Q90" s="190"/>
      <c r="R90" s="190"/>
      <c r="S90" s="190"/>
      <c r="T90" s="190"/>
      <c r="U90" s="190"/>
      <c r="V90" s="190"/>
      <c r="W90" s="190"/>
      <c r="X90" s="190"/>
    </row>
    <row r="91" spans="1:24" ht="12.75" customHeight="1" x14ac:dyDescent="0.3">
      <c r="A91" s="190"/>
      <c r="B91" s="190"/>
      <c r="C91" s="190"/>
      <c r="D91" s="191"/>
      <c r="E91" s="190"/>
      <c r="F91" s="190"/>
      <c r="G91" s="190"/>
      <c r="H91" s="190"/>
      <c r="I91" s="190"/>
      <c r="J91" s="190"/>
      <c r="K91" s="190"/>
      <c r="L91" s="192"/>
      <c r="M91" s="190"/>
      <c r="N91" s="190"/>
      <c r="O91" s="190"/>
      <c r="P91" s="190"/>
      <c r="Q91" s="190"/>
      <c r="R91" s="190"/>
      <c r="S91" s="190"/>
      <c r="T91" s="190"/>
      <c r="U91" s="190"/>
      <c r="V91" s="190"/>
      <c r="W91" s="190"/>
      <c r="X91" s="190"/>
    </row>
    <row r="92" spans="1:24" ht="12.75" customHeight="1" x14ac:dyDescent="0.3">
      <c r="A92" s="190"/>
      <c r="B92" s="190"/>
      <c r="C92" s="190"/>
      <c r="D92" s="191"/>
      <c r="E92" s="190"/>
      <c r="F92" s="190"/>
      <c r="G92" s="190"/>
      <c r="H92" s="190"/>
      <c r="I92" s="190"/>
      <c r="J92" s="190"/>
      <c r="K92" s="190"/>
      <c r="L92" s="192"/>
      <c r="M92" s="190"/>
      <c r="N92" s="190"/>
      <c r="O92" s="190"/>
      <c r="P92" s="190"/>
      <c r="Q92" s="190"/>
      <c r="R92" s="190"/>
      <c r="S92" s="190"/>
      <c r="T92" s="190"/>
      <c r="U92" s="190"/>
      <c r="V92" s="190"/>
      <c r="W92" s="190"/>
      <c r="X92" s="190"/>
    </row>
    <row r="93" spans="1:24" ht="12.75" customHeight="1" x14ac:dyDescent="0.3">
      <c r="A93" s="190"/>
      <c r="B93" s="190"/>
      <c r="C93" s="190"/>
      <c r="D93" s="191"/>
      <c r="E93" s="190"/>
      <c r="F93" s="190"/>
      <c r="G93" s="190"/>
      <c r="H93" s="190"/>
      <c r="I93" s="190"/>
      <c r="J93" s="190"/>
      <c r="K93" s="190"/>
      <c r="L93" s="192"/>
      <c r="M93" s="190"/>
      <c r="N93" s="190"/>
      <c r="O93" s="190"/>
      <c r="P93" s="190"/>
      <c r="Q93" s="190"/>
      <c r="R93" s="190"/>
      <c r="S93" s="190"/>
      <c r="T93" s="190"/>
      <c r="U93" s="190"/>
      <c r="V93" s="190"/>
      <c r="W93" s="190"/>
      <c r="X93" s="190"/>
    </row>
    <row r="94" spans="1:24" ht="12.75" customHeight="1" x14ac:dyDescent="0.3">
      <c r="A94" s="190"/>
      <c r="B94" s="190"/>
      <c r="C94" s="190"/>
      <c r="D94" s="191"/>
      <c r="E94" s="190"/>
      <c r="F94" s="190"/>
      <c r="G94" s="190"/>
      <c r="H94" s="190"/>
      <c r="I94" s="190"/>
      <c r="J94" s="190"/>
      <c r="K94" s="190"/>
      <c r="L94" s="192"/>
      <c r="M94" s="190"/>
      <c r="N94" s="190"/>
      <c r="O94" s="190"/>
      <c r="P94" s="190"/>
      <c r="Q94" s="190"/>
      <c r="R94" s="190"/>
      <c r="S94" s="190"/>
      <c r="T94" s="190"/>
      <c r="U94" s="190"/>
      <c r="V94" s="190"/>
      <c r="W94" s="190"/>
      <c r="X94" s="190"/>
    </row>
    <row r="95" spans="1:24" ht="12.75" customHeight="1" x14ac:dyDescent="0.3">
      <c r="A95" s="190"/>
      <c r="B95" s="190"/>
      <c r="C95" s="190"/>
      <c r="D95" s="191"/>
      <c r="E95" s="190"/>
      <c r="F95" s="190"/>
      <c r="G95" s="190"/>
      <c r="H95" s="190"/>
      <c r="I95" s="190"/>
      <c r="J95" s="190"/>
      <c r="K95" s="190"/>
      <c r="L95" s="192"/>
      <c r="M95" s="190"/>
      <c r="N95" s="190"/>
      <c r="O95" s="190"/>
      <c r="P95" s="190"/>
      <c r="Q95" s="190"/>
      <c r="R95" s="190"/>
      <c r="S95" s="190"/>
      <c r="T95" s="190"/>
      <c r="U95" s="190"/>
      <c r="V95" s="190"/>
      <c r="W95" s="190"/>
      <c r="X95" s="190"/>
    </row>
    <row r="96" spans="1:24" ht="12.75" customHeight="1" x14ac:dyDescent="0.3">
      <c r="A96" s="190"/>
      <c r="B96" s="190"/>
      <c r="C96" s="190"/>
      <c r="D96" s="191"/>
      <c r="E96" s="190"/>
      <c r="F96" s="190"/>
      <c r="G96" s="190"/>
      <c r="H96" s="190"/>
      <c r="I96" s="190"/>
      <c r="J96" s="190"/>
      <c r="K96" s="190"/>
      <c r="L96" s="192"/>
      <c r="M96" s="190"/>
      <c r="N96" s="190"/>
      <c r="O96" s="190"/>
      <c r="P96" s="190"/>
      <c r="Q96" s="190"/>
      <c r="R96" s="190"/>
      <c r="S96" s="190"/>
      <c r="T96" s="190"/>
      <c r="U96" s="190"/>
      <c r="V96" s="190"/>
      <c r="W96" s="190"/>
      <c r="X96" s="190"/>
    </row>
    <row r="97" spans="1:24" ht="12.75" customHeight="1" x14ac:dyDescent="0.3">
      <c r="A97" s="190"/>
      <c r="B97" s="190"/>
      <c r="C97" s="190"/>
      <c r="D97" s="191"/>
      <c r="E97" s="190"/>
      <c r="F97" s="190"/>
      <c r="G97" s="190"/>
      <c r="H97" s="190"/>
      <c r="I97" s="190"/>
      <c r="J97" s="190"/>
      <c r="K97" s="190"/>
      <c r="L97" s="192"/>
      <c r="M97" s="190"/>
      <c r="N97" s="190"/>
      <c r="O97" s="190"/>
      <c r="P97" s="190"/>
      <c r="Q97" s="190"/>
      <c r="R97" s="190"/>
      <c r="S97" s="190"/>
      <c r="T97" s="190"/>
      <c r="U97" s="190"/>
      <c r="V97" s="190"/>
      <c r="W97" s="190"/>
      <c r="X97" s="190"/>
    </row>
    <row r="98" spans="1:24" ht="12.75" customHeight="1" x14ac:dyDescent="0.3">
      <c r="A98" s="190"/>
      <c r="B98" s="190"/>
      <c r="C98" s="190"/>
      <c r="D98" s="191"/>
      <c r="E98" s="190"/>
      <c r="F98" s="190"/>
      <c r="G98" s="190"/>
      <c r="H98" s="190"/>
      <c r="I98" s="190"/>
      <c r="J98" s="190"/>
      <c r="K98" s="190"/>
      <c r="L98" s="192"/>
      <c r="M98" s="190"/>
      <c r="N98" s="190"/>
      <c r="O98" s="190"/>
      <c r="P98" s="190"/>
      <c r="Q98" s="190"/>
      <c r="R98" s="190"/>
      <c r="S98" s="190"/>
      <c r="T98" s="190"/>
      <c r="U98" s="190"/>
      <c r="V98" s="190"/>
      <c r="W98" s="190"/>
      <c r="X98" s="190"/>
    </row>
    <row r="99" spans="1:24" ht="12.75" customHeight="1" x14ac:dyDescent="0.3">
      <c r="A99" s="190"/>
      <c r="B99" s="190"/>
      <c r="C99" s="190"/>
      <c r="D99" s="191"/>
      <c r="E99" s="190"/>
      <c r="F99" s="190"/>
      <c r="G99" s="190"/>
      <c r="H99" s="190"/>
      <c r="I99" s="190"/>
      <c r="J99" s="190"/>
      <c r="K99" s="190"/>
      <c r="L99" s="192"/>
      <c r="M99" s="190"/>
      <c r="N99" s="190"/>
      <c r="O99" s="190"/>
      <c r="P99" s="190"/>
      <c r="Q99" s="190"/>
      <c r="R99" s="190"/>
      <c r="S99" s="190"/>
      <c r="T99" s="190"/>
      <c r="U99" s="190"/>
      <c r="V99" s="190"/>
      <c r="W99" s="190"/>
      <c r="X99" s="190"/>
    </row>
    <row r="100" spans="1:24" ht="12.75" customHeight="1" x14ac:dyDescent="0.3">
      <c r="A100" s="190"/>
      <c r="B100" s="190"/>
      <c r="C100" s="190"/>
      <c r="D100" s="191"/>
      <c r="E100" s="190"/>
      <c r="F100" s="190"/>
      <c r="G100" s="190"/>
      <c r="H100" s="190"/>
      <c r="I100" s="190"/>
      <c r="J100" s="190"/>
      <c r="K100" s="190"/>
      <c r="L100" s="192"/>
      <c r="M100" s="190"/>
      <c r="N100" s="190"/>
      <c r="O100" s="190"/>
      <c r="P100" s="190"/>
      <c r="Q100" s="190"/>
      <c r="R100" s="190"/>
      <c r="S100" s="190"/>
      <c r="T100" s="190"/>
      <c r="U100" s="190"/>
      <c r="V100" s="190"/>
      <c r="W100" s="190"/>
      <c r="X100" s="190"/>
    </row>
    <row r="101" spans="1:24" ht="12.75" customHeight="1" x14ac:dyDescent="0.3">
      <c r="A101" s="190"/>
      <c r="B101" s="190"/>
      <c r="C101" s="190"/>
      <c r="D101" s="191"/>
      <c r="E101" s="190"/>
      <c r="F101" s="190"/>
      <c r="G101" s="190"/>
      <c r="H101" s="190"/>
      <c r="I101" s="190"/>
      <c r="J101" s="190"/>
      <c r="K101" s="190"/>
      <c r="L101" s="192"/>
      <c r="M101" s="190"/>
      <c r="N101" s="190"/>
      <c r="O101" s="190"/>
      <c r="P101" s="190"/>
      <c r="Q101" s="190"/>
      <c r="R101" s="190"/>
      <c r="S101" s="190"/>
      <c r="T101" s="190"/>
      <c r="U101" s="190"/>
      <c r="V101" s="190"/>
      <c r="W101" s="190"/>
      <c r="X101" s="190"/>
    </row>
    <row r="102" spans="1:24" ht="12.75" customHeight="1" x14ac:dyDescent="0.3">
      <c r="A102" s="190"/>
      <c r="B102" s="190"/>
      <c r="C102" s="190"/>
      <c r="D102" s="191"/>
      <c r="E102" s="190"/>
      <c r="F102" s="190"/>
      <c r="G102" s="190"/>
      <c r="H102" s="190"/>
      <c r="I102" s="190"/>
      <c r="J102" s="190"/>
      <c r="K102" s="190"/>
      <c r="L102" s="192"/>
      <c r="M102" s="190"/>
      <c r="N102" s="190"/>
      <c r="O102" s="190"/>
      <c r="P102" s="190"/>
      <c r="Q102" s="190"/>
      <c r="R102" s="190"/>
      <c r="S102" s="190"/>
      <c r="T102" s="190"/>
      <c r="U102" s="190"/>
      <c r="V102" s="190"/>
      <c r="W102" s="190"/>
      <c r="X102" s="190"/>
    </row>
    <row r="103" spans="1:24" ht="12.75" customHeight="1" x14ac:dyDescent="0.3">
      <c r="A103" s="190"/>
      <c r="B103" s="190"/>
      <c r="C103" s="190"/>
      <c r="D103" s="191"/>
      <c r="E103" s="190"/>
      <c r="F103" s="190"/>
      <c r="G103" s="190"/>
      <c r="H103" s="190"/>
      <c r="I103" s="190"/>
      <c r="J103" s="190"/>
      <c r="K103" s="190"/>
      <c r="L103" s="192"/>
      <c r="M103" s="190"/>
      <c r="N103" s="190"/>
      <c r="O103" s="190"/>
      <c r="P103" s="190"/>
      <c r="Q103" s="190"/>
      <c r="R103" s="190"/>
      <c r="S103" s="190"/>
      <c r="T103" s="190"/>
      <c r="U103" s="190"/>
      <c r="V103" s="190"/>
      <c r="W103" s="190"/>
      <c r="X103" s="190"/>
    </row>
    <row r="104" spans="1:24" ht="12.75" customHeight="1" x14ac:dyDescent="0.3">
      <c r="A104" s="190"/>
      <c r="B104" s="190"/>
      <c r="C104" s="190"/>
      <c r="D104" s="191"/>
      <c r="E104" s="190"/>
      <c r="F104" s="190"/>
      <c r="G104" s="190"/>
      <c r="H104" s="190"/>
      <c r="I104" s="190"/>
      <c r="J104" s="190"/>
      <c r="K104" s="190"/>
      <c r="L104" s="192"/>
      <c r="M104" s="190"/>
      <c r="N104" s="190"/>
      <c r="O104" s="190"/>
      <c r="P104" s="190"/>
      <c r="Q104" s="190"/>
      <c r="R104" s="190"/>
      <c r="S104" s="190"/>
      <c r="T104" s="190"/>
      <c r="U104" s="190"/>
      <c r="V104" s="190"/>
      <c r="W104" s="190"/>
      <c r="X104" s="190"/>
    </row>
    <row r="105" spans="1:24" ht="12.75" customHeight="1" x14ac:dyDescent="0.3">
      <c r="A105" s="190"/>
      <c r="B105" s="190"/>
      <c r="C105" s="190"/>
      <c r="D105" s="191"/>
      <c r="E105" s="190"/>
      <c r="F105" s="190"/>
      <c r="G105" s="190"/>
      <c r="H105" s="190"/>
      <c r="I105" s="190"/>
      <c r="J105" s="190"/>
      <c r="K105" s="190"/>
      <c r="L105" s="192"/>
      <c r="M105" s="190"/>
      <c r="N105" s="190"/>
      <c r="O105" s="190"/>
      <c r="P105" s="190"/>
      <c r="Q105" s="190"/>
      <c r="R105" s="190"/>
      <c r="S105" s="190"/>
      <c r="T105" s="190"/>
      <c r="U105" s="190"/>
      <c r="V105" s="190"/>
      <c r="W105" s="190"/>
      <c r="X105" s="190"/>
    </row>
    <row r="106" spans="1:24" ht="12.75" customHeight="1" x14ac:dyDescent="0.3">
      <c r="A106" s="190"/>
      <c r="B106" s="190"/>
      <c r="C106" s="190"/>
      <c r="D106" s="191"/>
      <c r="E106" s="190"/>
      <c r="F106" s="190"/>
      <c r="G106" s="190"/>
      <c r="H106" s="190"/>
      <c r="I106" s="190"/>
      <c r="J106" s="190"/>
      <c r="K106" s="190"/>
      <c r="L106" s="192"/>
      <c r="M106" s="190"/>
      <c r="N106" s="190"/>
      <c r="O106" s="190"/>
      <c r="P106" s="190"/>
      <c r="Q106" s="190"/>
      <c r="R106" s="190"/>
      <c r="S106" s="190"/>
      <c r="T106" s="190"/>
      <c r="U106" s="190"/>
      <c r="V106" s="190"/>
      <c r="W106" s="190"/>
      <c r="X106" s="190"/>
    </row>
    <row r="107" spans="1:24" ht="12.75" customHeight="1" x14ac:dyDescent="0.3">
      <c r="A107" s="190"/>
      <c r="B107" s="190"/>
      <c r="C107" s="190"/>
      <c r="D107" s="191"/>
      <c r="E107" s="190"/>
      <c r="F107" s="190"/>
      <c r="G107" s="190"/>
      <c r="H107" s="190"/>
      <c r="I107" s="190"/>
      <c r="J107" s="190"/>
      <c r="K107" s="190"/>
      <c r="L107" s="192"/>
      <c r="M107" s="190"/>
      <c r="N107" s="190"/>
      <c r="O107" s="190"/>
      <c r="P107" s="190"/>
      <c r="Q107" s="190"/>
      <c r="R107" s="190"/>
      <c r="S107" s="190"/>
      <c r="T107" s="190"/>
      <c r="U107" s="190"/>
      <c r="V107" s="190"/>
      <c r="W107" s="190"/>
      <c r="X107" s="190"/>
    </row>
    <row r="108" spans="1:24" ht="12.75" customHeight="1" x14ac:dyDescent="0.3">
      <c r="A108" s="190"/>
      <c r="B108" s="190"/>
      <c r="C108" s="190"/>
      <c r="D108" s="191"/>
      <c r="E108" s="190"/>
      <c r="F108" s="190"/>
      <c r="G108" s="190"/>
      <c r="H108" s="190"/>
      <c r="I108" s="190"/>
      <c r="J108" s="190"/>
      <c r="K108" s="190"/>
      <c r="L108" s="192"/>
      <c r="M108" s="190"/>
      <c r="N108" s="190"/>
      <c r="O108" s="190"/>
      <c r="P108" s="190"/>
      <c r="Q108" s="190"/>
      <c r="R108" s="190"/>
      <c r="S108" s="190"/>
      <c r="T108" s="190"/>
      <c r="U108" s="190"/>
      <c r="V108" s="190"/>
      <c r="W108" s="190"/>
      <c r="X108" s="190"/>
    </row>
    <row r="109" spans="1:24" ht="12.75" customHeight="1" x14ac:dyDescent="0.3">
      <c r="A109" s="190"/>
      <c r="B109" s="190"/>
      <c r="C109" s="190"/>
      <c r="D109" s="191"/>
      <c r="E109" s="190"/>
      <c r="F109" s="190"/>
      <c r="G109" s="190"/>
      <c r="H109" s="190"/>
      <c r="I109" s="190"/>
      <c r="J109" s="190"/>
      <c r="K109" s="190"/>
      <c r="L109" s="192"/>
      <c r="M109" s="190"/>
      <c r="N109" s="190"/>
      <c r="O109" s="190"/>
      <c r="P109" s="190"/>
      <c r="Q109" s="190"/>
      <c r="R109" s="190"/>
      <c r="S109" s="190"/>
      <c r="T109" s="190"/>
      <c r="U109" s="190"/>
      <c r="V109" s="190"/>
      <c r="W109" s="190"/>
      <c r="X109" s="190"/>
    </row>
    <row r="110" spans="1:24" ht="12.75" customHeight="1" x14ac:dyDescent="0.3">
      <c r="A110" s="190"/>
      <c r="B110" s="190"/>
      <c r="C110" s="190"/>
      <c r="D110" s="191"/>
      <c r="E110" s="190"/>
      <c r="F110" s="190"/>
      <c r="G110" s="190"/>
      <c r="H110" s="190"/>
      <c r="I110" s="190"/>
      <c r="J110" s="190"/>
      <c r="K110" s="190"/>
      <c r="L110" s="192"/>
      <c r="M110" s="190"/>
      <c r="N110" s="190"/>
      <c r="O110" s="190"/>
      <c r="P110" s="190"/>
      <c r="Q110" s="190"/>
      <c r="R110" s="190"/>
      <c r="S110" s="190"/>
      <c r="T110" s="190"/>
      <c r="U110" s="190"/>
      <c r="V110" s="190"/>
      <c r="W110" s="190"/>
      <c r="X110" s="190"/>
    </row>
    <row r="111" spans="1:24" ht="12.75" customHeight="1" x14ac:dyDescent="0.3">
      <c r="A111" s="190"/>
      <c r="B111" s="190"/>
      <c r="C111" s="190"/>
      <c r="D111" s="191"/>
      <c r="E111" s="190"/>
      <c r="F111" s="190"/>
      <c r="G111" s="190"/>
      <c r="H111" s="190"/>
      <c r="I111" s="190"/>
      <c r="J111" s="190"/>
      <c r="K111" s="190"/>
      <c r="L111" s="192"/>
      <c r="M111" s="190"/>
      <c r="N111" s="190"/>
      <c r="O111" s="190"/>
      <c r="P111" s="190"/>
      <c r="Q111" s="190"/>
      <c r="R111" s="190"/>
      <c r="S111" s="190"/>
      <c r="T111" s="190"/>
      <c r="U111" s="190"/>
      <c r="V111" s="190"/>
      <c r="W111" s="190"/>
      <c r="X111" s="190"/>
    </row>
    <row r="112" spans="1:24" ht="12.75" customHeight="1" x14ac:dyDescent="0.3">
      <c r="A112" s="190"/>
      <c r="B112" s="190"/>
      <c r="C112" s="190"/>
      <c r="D112" s="191"/>
      <c r="E112" s="190"/>
      <c r="F112" s="190"/>
      <c r="G112" s="190"/>
      <c r="H112" s="190"/>
      <c r="I112" s="190"/>
      <c r="J112" s="190"/>
      <c r="K112" s="190"/>
      <c r="L112" s="192"/>
      <c r="M112" s="190"/>
      <c r="N112" s="190"/>
      <c r="O112" s="190"/>
      <c r="P112" s="190"/>
      <c r="Q112" s="190"/>
      <c r="R112" s="190"/>
      <c r="S112" s="190"/>
      <c r="T112" s="190"/>
      <c r="U112" s="190"/>
      <c r="V112" s="190"/>
      <c r="W112" s="190"/>
      <c r="X112" s="190"/>
    </row>
    <row r="113" spans="1:24" ht="12.75" customHeight="1" x14ac:dyDescent="0.3">
      <c r="A113" s="190"/>
      <c r="B113" s="190"/>
      <c r="C113" s="190"/>
      <c r="D113" s="191"/>
      <c r="E113" s="190"/>
      <c r="F113" s="190"/>
      <c r="G113" s="190"/>
      <c r="H113" s="190"/>
      <c r="I113" s="190"/>
      <c r="J113" s="190"/>
      <c r="K113" s="190"/>
      <c r="L113" s="192"/>
      <c r="M113" s="190"/>
      <c r="N113" s="190"/>
      <c r="O113" s="190"/>
      <c r="P113" s="190"/>
      <c r="Q113" s="190"/>
      <c r="R113" s="190"/>
      <c r="S113" s="190"/>
      <c r="T113" s="190"/>
      <c r="U113" s="190"/>
      <c r="V113" s="190"/>
      <c r="W113" s="190"/>
      <c r="X113" s="190"/>
    </row>
    <row r="114" spans="1:24" ht="12.75" customHeight="1" x14ac:dyDescent="0.3">
      <c r="A114" s="190"/>
      <c r="B114" s="190"/>
      <c r="C114" s="190"/>
      <c r="D114" s="191"/>
      <c r="E114" s="190"/>
      <c r="F114" s="190"/>
      <c r="G114" s="190"/>
      <c r="H114" s="190"/>
      <c r="I114" s="190"/>
      <c r="J114" s="190"/>
      <c r="K114" s="190"/>
      <c r="L114" s="192"/>
      <c r="M114" s="190"/>
      <c r="N114" s="190"/>
      <c r="O114" s="190"/>
      <c r="P114" s="190"/>
      <c r="Q114" s="190"/>
      <c r="R114" s="190"/>
      <c r="S114" s="190"/>
      <c r="T114" s="190"/>
      <c r="U114" s="190"/>
      <c r="V114" s="190"/>
      <c r="W114" s="190"/>
      <c r="X114" s="190"/>
    </row>
    <row r="115" spans="1:24" ht="12.75" customHeight="1" x14ac:dyDescent="0.3">
      <c r="A115" s="190"/>
      <c r="B115" s="190"/>
      <c r="C115" s="190"/>
      <c r="D115" s="191"/>
      <c r="E115" s="190"/>
      <c r="F115" s="190"/>
      <c r="G115" s="190"/>
      <c r="H115" s="190"/>
      <c r="I115" s="190"/>
      <c r="J115" s="190"/>
      <c r="K115" s="190"/>
      <c r="L115" s="192"/>
      <c r="M115" s="190"/>
      <c r="N115" s="190"/>
      <c r="O115" s="190"/>
      <c r="P115" s="190"/>
      <c r="Q115" s="190"/>
      <c r="R115" s="190"/>
      <c r="S115" s="190"/>
      <c r="T115" s="190"/>
      <c r="U115" s="190"/>
      <c r="V115" s="190"/>
      <c r="W115" s="190"/>
      <c r="X115" s="190"/>
    </row>
    <row r="116" spans="1:24" ht="12.75" customHeight="1" x14ac:dyDescent="0.3">
      <c r="A116" s="190"/>
      <c r="B116" s="190"/>
      <c r="C116" s="190"/>
      <c r="D116" s="191"/>
      <c r="E116" s="190"/>
      <c r="F116" s="190"/>
      <c r="G116" s="190"/>
      <c r="H116" s="190"/>
      <c r="I116" s="190"/>
      <c r="J116" s="190"/>
      <c r="K116" s="190"/>
      <c r="L116" s="192"/>
      <c r="M116" s="190"/>
      <c r="N116" s="190"/>
      <c r="O116" s="190"/>
      <c r="P116" s="190"/>
      <c r="Q116" s="190"/>
      <c r="R116" s="190"/>
      <c r="S116" s="190"/>
      <c r="T116" s="190"/>
      <c r="U116" s="190"/>
      <c r="V116" s="190"/>
      <c r="W116" s="190"/>
      <c r="X116" s="190"/>
    </row>
    <row r="117" spans="1:24" ht="12.75" customHeight="1" x14ac:dyDescent="0.3">
      <c r="A117" s="190"/>
      <c r="B117" s="190"/>
      <c r="C117" s="190"/>
      <c r="D117" s="191"/>
      <c r="E117" s="190"/>
      <c r="F117" s="190"/>
      <c r="G117" s="190"/>
      <c r="H117" s="190"/>
      <c r="I117" s="190"/>
      <c r="J117" s="190"/>
      <c r="K117" s="190"/>
      <c r="L117" s="192"/>
      <c r="M117" s="190"/>
      <c r="N117" s="190"/>
      <c r="O117" s="190"/>
      <c r="P117" s="190"/>
      <c r="Q117" s="190"/>
      <c r="R117" s="190"/>
      <c r="S117" s="190"/>
      <c r="T117" s="190"/>
      <c r="U117" s="190"/>
      <c r="V117" s="190"/>
      <c r="W117" s="190"/>
      <c r="X117" s="190"/>
    </row>
    <row r="118" spans="1:24" ht="12.75" customHeight="1" x14ac:dyDescent="0.3">
      <c r="A118" s="190"/>
      <c r="B118" s="190"/>
      <c r="C118" s="190"/>
      <c r="D118" s="191"/>
      <c r="E118" s="190"/>
      <c r="F118" s="190"/>
      <c r="G118" s="190"/>
      <c r="H118" s="190"/>
      <c r="I118" s="190"/>
      <c r="J118" s="190"/>
      <c r="K118" s="190"/>
      <c r="L118" s="192"/>
      <c r="M118" s="190"/>
      <c r="N118" s="190"/>
      <c r="O118" s="190"/>
      <c r="P118" s="190"/>
      <c r="Q118" s="190"/>
      <c r="R118" s="190"/>
      <c r="S118" s="190"/>
      <c r="T118" s="190"/>
      <c r="U118" s="190"/>
      <c r="V118" s="190"/>
      <c r="W118" s="190"/>
      <c r="X118" s="190"/>
    </row>
    <row r="119" spans="1:24" ht="12.75" customHeight="1" x14ac:dyDescent="0.3">
      <c r="A119" s="190"/>
      <c r="B119" s="190"/>
      <c r="C119" s="190"/>
      <c r="D119" s="191"/>
      <c r="E119" s="190"/>
      <c r="F119" s="190"/>
      <c r="G119" s="190"/>
      <c r="H119" s="190"/>
      <c r="I119" s="190"/>
      <c r="J119" s="190"/>
      <c r="K119" s="190"/>
      <c r="L119" s="192"/>
      <c r="M119" s="190"/>
      <c r="N119" s="190"/>
      <c r="O119" s="190"/>
      <c r="P119" s="190"/>
      <c r="Q119" s="190"/>
      <c r="R119" s="190"/>
      <c r="S119" s="190"/>
      <c r="T119" s="190"/>
      <c r="U119" s="190"/>
      <c r="V119" s="190"/>
      <c r="W119" s="190"/>
      <c r="X119" s="190"/>
    </row>
    <row r="120" spans="1:24" ht="12.75" customHeight="1" x14ac:dyDescent="0.3">
      <c r="A120" s="190"/>
      <c r="B120" s="190"/>
      <c r="C120" s="190"/>
      <c r="D120" s="191"/>
      <c r="E120" s="190"/>
      <c r="F120" s="190"/>
      <c r="G120" s="190"/>
      <c r="H120" s="190"/>
      <c r="I120" s="190"/>
      <c r="J120" s="190"/>
      <c r="K120" s="190"/>
      <c r="L120" s="192"/>
      <c r="M120" s="190"/>
      <c r="N120" s="190"/>
      <c r="O120" s="190"/>
      <c r="P120" s="190"/>
      <c r="Q120" s="190"/>
      <c r="R120" s="190"/>
      <c r="S120" s="190"/>
      <c r="T120" s="190"/>
      <c r="U120" s="190"/>
      <c r="V120" s="190"/>
      <c r="W120" s="190"/>
      <c r="X120" s="190"/>
    </row>
    <row r="121" spans="1:24" ht="12.75" customHeight="1" x14ac:dyDescent="0.3">
      <c r="A121" s="190"/>
      <c r="B121" s="190"/>
      <c r="C121" s="190"/>
      <c r="D121" s="191"/>
      <c r="E121" s="190"/>
      <c r="F121" s="190"/>
      <c r="G121" s="190"/>
      <c r="H121" s="190"/>
      <c r="I121" s="190"/>
      <c r="J121" s="190"/>
      <c r="K121" s="190"/>
      <c r="L121" s="192"/>
      <c r="M121" s="190"/>
      <c r="N121" s="190"/>
      <c r="O121" s="190"/>
      <c r="P121" s="190"/>
      <c r="Q121" s="190"/>
      <c r="R121" s="190"/>
      <c r="S121" s="190"/>
      <c r="T121" s="190"/>
      <c r="U121" s="190"/>
      <c r="V121" s="190"/>
      <c r="W121" s="190"/>
      <c r="X121" s="190"/>
    </row>
    <row r="122" spans="1:24" ht="12.75" customHeight="1" x14ac:dyDescent="0.3">
      <c r="A122" s="190"/>
      <c r="B122" s="190"/>
      <c r="C122" s="190"/>
      <c r="D122" s="191"/>
      <c r="E122" s="190"/>
      <c r="F122" s="190"/>
      <c r="G122" s="190"/>
      <c r="H122" s="190"/>
      <c r="I122" s="190"/>
      <c r="J122" s="190"/>
      <c r="K122" s="190"/>
      <c r="L122" s="192"/>
      <c r="M122" s="190"/>
      <c r="N122" s="190"/>
      <c r="O122" s="190"/>
      <c r="P122" s="190"/>
      <c r="Q122" s="190"/>
      <c r="R122" s="190"/>
      <c r="S122" s="190"/>
      <c r="T122" s="190"/>
      <c r="U122" s="190"/>
      <c r="V122" s="190"/>
      <c r="W122" s="190"/>
      <c r="X122" s="190"/>
    </row>
    <row r="123" spans="1:24" ht="12.75" customHeight="1" x14ac:dyDescent="0.3">
      <c r="A123" s="190"/>
      <c r="B123" s="190"/>
      <c r="C123" s="190"/>
      <c r="D123" s="191"/>
      <c r="E123" s="190"/>
      <c r="F123" s="190"/>
      <c r="G123" s="190"/>
      <c r="H123" s="190"/>
      <c r="I123" s="190"/>
      <c r="J123" s="190"/>
      <c r="K123" s="190"/>
      <c r="L123" s="192"/>
      <c r="M123" s="190"/>
      <c r="N123" s="190"/>
      <c r="O123" s="190"/>
      <c r="P123" s="190"/>
      <c r="Q123" s="190"/>
      <c r="R123" s="190"/>
      <c r="S123" s="190"/>
      <c r="T123" s="190"/>
      <c r="U123" s="190"/>
      <c r="V123" s="190"/>
      <c r="W123" s="190"/>
      <c r="X123" s="190"/>
    </row>
    <row r="124" spans="1:24" ht="12.75" customHeight="1" x14ac:dyDescent="0.3">
      <c r="A124" s="190"/>
      <c r="B124" s="190"/>
      <c r="C124" s="190"/>
      <c r="D124" s="191"/>
      <c r="E124" s="190"/>
      <c r="F124" s="190"/>
      <c r="G124" s="190"/>
      <c r="H124" s="190"/>
      <c r="I124" s="190"/>
      <c r="J124" s="190"/>
      <c r="K124" s="190"/>
      <c r="L124" s="192"/>
      <c r="M124" s="190"/>
      <c r="N124" s="190"/>
      <c r="O124" s="190"/>
      <c r="P124" s="190"/>
      <c r="Q124" s="190"/>
      <c r="R124" s="190"/>
      <c r="S124" s="190"/>
      <c r="T124" s="190"/>
      <c r="U124" s="190"/>
      <c r="V124" s="190"/>
      <c r="W124" s="190"/>
      <c r="X124" s="190"/>
    </row>
    <row r="125" spans="1:24" ht="12.75" customHeight="1" x14ac:dyDescent="0.3">
      <c r="A125" s="190"/>
      <c r="B125" s="190"/>
      <c r="C125" s="190"/>
      <c r="D125" s="191"/>
      <c r="E125" s="190"/>
      <c r="F125" s="190"/>
      <c r="G125" s="190"/>
      <c r="H125" s="190"/>
      <c r="I125" s="190"/>
      <c r="J125" s="190"/>
      <c r="K125" s="190"/>
      <c r="L125" s="192"/>
      <c r="M125" s="190"/>
      <c r="N125" s="190"/>
      <c r="O125" s="190"/>
      <c r="P125" s="190"/>
      <c r="Q125" s="190"/>
      <c r="R125" s="190"/>
      <c r="S125" s="190"/>
      <c r="T125" s="190"/>
      <c r="U125" s="190"/>
      <c r="V125" s="190"/>
      <c r="W125" s="190"/>
      <c r="X125" s="190"/>
    </row>
    <row r="126" spans="1:24" ht="12.75" customHeight="1" x14ac:dyDescent="0.3">
      <c r="A126" s="190"/>
      <c r="B126" s="190"/>
      <c r="C126" s="190"/>
      <c r="D126" s="191"/>
      <c r="E126" s="190"/>
      <c r="F126" s="190"/>
      <c r="G126" s="190"/>
      <c r="H126" s="190"/>
      <c r="I126" s="190"/>
      <c r="J126" s="190"/>
      <c r="K126" s="190"/>
      <c r="L126" s="192"/>
      <c r="M126" s="190"/>
      <c r="N126" s="190"/>
      <c r="O126" s="190"/>
      <c r="P126" s="190"/>
      <c r="Q126" s="190"/>
      <c r="R126" s="190"/>
      <c r="S126" s="190"/>
      <c r="T126" s="190"/>
      <c r="U126" s="190"/>
      <c r="V126" s="190"/>
      <c r="W126" s="190"/>
      <c r="X126" s="190"/>
    </row>
    <row r="127" spans="1:24" ht="12.75" customHeight="1" x14ac:dyDescent="0.3">
      <c r="A127" s="190"/>
      <c r="B127" s="190"/>
      <c r="C127" s="190"/>
      <c r="D127" s="191"/>
      <c r="E127" s="190"/>
      <c r="F127" s="190"/>
      <c r="G127" s="190"/>
      <c r="H127" s="190"/>
      <c r="I127" s="190"/>
      <c r="J127" s="190"/>
      <c r="K127" s="190"/>
      <c r="L127" s="192"/>
      <c r="M127" s="190"/>
      <c r="N127" s="190"/>
      <c r="O127" s="190"/>
      <c r="P127" s="190"/>
      <c r="Q127" s="190"/>
      <c r="R127" s="190"/>
      <c r="S127" s="190"/>
      <c r="T127" s="190"/>
      <c r="U127" s="190"/>
      <c r="V127" s="190"/>
      <c r="W127" s="190"/>
      <c r="X127" s="190"/>
    </row>
    <row r="128" spans="1:24" ht="12.75" customHeight="1" x14ac:dyDescent="0.3">
      <c r="A128" s="190"/>
      <c r="B128" s="190"/>
      <c r="C128" s="190"/>
      <c r="D128" s="191"/>
      <c r="E128" s="190"/>
      <c r="F128" s="190"/>
      <c r="G128" s="190"/>
      <c r="H128" s="190"/>
      <c r="I128" s="190"/>
      <c r="J128" s="190"/>
      <c r="K128" s="190"/>
      <c r="L128" s="192"/>
      <c r="M128" s="190"/>
      <c r="N128" s="190"/>
      <c r="O128" s="190"/>
      <c r="P128" s="190"/>
      <c r="Q128" s="190"/>
      <c r="R128" s="190"/>
      <c r="S128" s="190"/>
      <c r="T128" s="190"/>
      <c r="U128" s="190"/>
      <c r="V128" s="190"/>
      <c r="W128" s="190"/>
      <c r="X128" s="190"/>
    </row>
    <row r="129" spans="1:24" ht="12.75" customHeight="1" x14ac:dyDescent="0.3">
      <c r="A129" s="190"/>
      <c r="B129" s="190"/>
      <c r="C129" s="190"/>
      <c r="D129" s="191"/>
      <c r="E129" s="190"/>
      <c r="F129" s="190"/>
      <c r="G129" s="190"/>
      <c r="H129" s="190"/>
      <c r="I129" s="190"/>
      <c r="J129" s="190"/>
      <c r="K129" s="190"/>
      <c r="L129" s="192"/>
      <c r="M129" s="190"/>
      <c r="N129" s="190"/>
      <c r="O129" s="190"/>
      <c r="P129" s="190"/>
      <c r="Q129" s="190"/>
      <c r="R129" s="190"/>
      <c r="S129" s="190"/>
      <c r="T129" s="190"/>
      <c r="U129" s="190"/>
      <c r="V129" s="190"/>
      <c r="W129" s="190"/>
      <c r="X129" s="190"/>
    </row>
    <row r="130" spans="1:24" ht="12.75" customHeight="1" x14ac:dyDescent="0.3">
      <c r="A130" s="190"/>
      <c r="B130" s="190"/>
      <c r="C130" s="190"/>
      <c r="D130" s="191"/>
      <c r="E130" s="190"/>
      <c r="F130" s="190"/>
      <c r="G130" s="190"/>
      <c r="H130" s="190"/>
      <c r="I130" s="190"/>
      <c r="J130" s="190"/>
      <c r="K130" s="190"/>
      <c r="L130" s="192"/>
      <c r="M130" s="190"/>
      <c r="N130" s="190"/>
      <c r="O130" s="190"/>
      <c r="P130" s="190"/>
      <c r="Q130" s="190"/>
      <c r="R130" s="190"/>
      <c r="S130" s="190"/>
      <c r="T130" s="190"/>
      <c r="U130" s="190"/>
      <c r="V130" s="190"/>
      <c r="W130" s="190"/>
      <c r="X130" s="190"/>
    </row>
    <row r="131" spans="1:24" ht="12.75" customHeight="1" x14ac:dyDescent="0.3">
      <c r="A131" s="190"/>
      <c r="B131" s="190"/>
      <c r="C131" s="190"/>
      <c r="D131" s="191"/>
      <c r="E131" s="190"/>
      <c r="F131" s="190"/>
      <c r="G131" s="190"/>
      <c r="H131" s="190"/>
      <c r="I131" s="190"/>
      <c r="J131" s="190"/>
      <c r="K131" s="190"/>
      <c r="L131" s="192"/>
      <c r="M131" s="190"/>
      <c r="N131" s="190"/>
      <c r="O131" s="190"/>
      <c r="P131" s="190"/>
      <c r="Q131" s="190"/>
      <c r="R131" s="190"/>
      <c r="S131" s="190"/>
      <c r="T131" s="190"/>
      <c r="U131" s="190"/>
      <c r="V131" s="190"/>
      <c r="W131" s="190"/>
      <c r="X131" s="190"/>
    </row>
    <row r="132" spans="1:24" ht="12.75" customHeight="1" x14ac:dyDescent="0.3">
      <c r="A132" s="190"/>
      <c r="B132" s="190"/>
      <c r="C132" s="190"/>
      <c r="D132" s="191"/>
      <c r="E132" s="190"/>
      <c r="F132" s="190"/>
      <c r="G132" s="190"/>
      <c r="H132" s="190"/>
      <c r="I132" s="190"/>
      <c r="J132" s="190"/>
      <c r="K132" s="190"/>
      <c r="L132" s="192"/>
      <c r="M132" s="190"/>
      <c r="N132" s="190"/>
      <c r="O132" s="190"/>
      <c r="P132" s="190"/>
      <c r="Q132" s="190"/>
      <c r="R132" s="190"/>
      <c r="S132" s="190"/>
      <c r="T132" s="190"/>
      <c r="U132" s="190"/>
      <c r="V132" s="190"/>
      <c r="W132" s="190"/>
      <c r="X132" s="190"/>
    </row>
    <row r="133" spans="1:24" ht="12.75" customHeight="1" x14ac:dyDescent="0.3">
      <c r="A133" s="190"/>
      <c r="B133" s="190"/>
      <c r="C133" s="190"/>
      <c r="D133" s="191"/>
      <c r="E133" s="190"/>
      <c r="F133" s="190"/>
      <c r="G133" s="190"/>
      <c r="H133" s="190"/>
      <c r="I133" s="190"/>
      <c r="J133" s="190"/>
      <c r="K133" s="190"/>
      <c r="L133" s="192"/>
      <c r="M133" s="190"/>
      <c r="N133" s="190"/>
      <c r="O133" s="190"/>
      <c r="P133" s="190"/>
      <c r="Q133" s="190"/>
      <c r="R133" s="190"/>
      <c r="S133" s="190"/>
      <c r="T133" s="190"/>
      <c r="U133" s="190"/>
      <c r="V133" s="190"/>
      <c r="W133" s="190"/>
      <c r="X133" s="190"/>
    </row>
    <row r="134" spans="1:24" ht="12.75" customHeight="1" x14ac:dyDescent="0.3">
      <c r="A134" s="190"/>
      <c r="B134" s="190"/>
      <c r="C134" s="190"/>
      <c r="D134" s="191"/>
      <c r="E134" s="190"/>
      <c r="F134" s="190"/>
      <c r="G134" s="190"/>
      <c r="H134" s="190"/>
      <c r="I134" s="190"/>
      <c r="J134" s="190"/>
      <c r="K134" s="190"/>
      <c r="L134" s="192"/>
      <c r="M134" s="190"/>
      <c r="N134" s="190"/>
      <c r="O134" s="190"/>
      <c r="P134" s="190"/>
      <c r="Q134" s="190"/>
      <c r="R134" s="190"/>
      <c r="S134" s="190"/>
      <c r="T134" s="190"/>
      <c r="U134" s="190"/>
      <c r="V134" s="190"/>
      <c r="W134" s="190"/>
      <c r="X134" s="190"/>
    </row>
    <row r="135" spans="1:24" ht="12.75" customHeight="1" x14ac:dyDescent="0.3">
      <c r="A135" s="190"/>
      <c r="B135" s="190"/>
      <c r="C135" s="190"/>
      <c r="D135" s="191"/>
      <c r="E135" s="190"/>
      <c r="F135" s="190"/>
      <c r="G135" s="190"/>
      <c r="H135" s="190"/>
      <c r="I135" s="190"/>
      <c r="J135" s="190"/>
      <c r="K135" s="190"/>
      <c r="L135" s="192"/>
      <c r="M135" s="190"/>
      <c r="N135" s="190"/>
      <c r="O135" s="190"/>
      <c r="P135" s="190"/>
      <c r="Q135" s="190"/>
      <c r="R135" s="190"/>
      <c r="S135" s="190"/>
      <c r="T135" s="190"/>
      <c r="U135" s="190"/>
      <c r="V135" s="190"/>
      <c r="W135" s="190"/>
      <c r="X135" s="190"/>
    </row>
    <row r="136" spans="1:24" ht="12.75" customHeight="1" x14ac:dyDescent="0.3">
      <c r="A136" s="190"/>
      <c r="B136" s="190"/>
      <c r="C136" s="190"/>
      <c r="D136" s="191"/>
      <c r="E136" s="190"/>
      <c r="F136" s="190"/>
      <c r="G136" s="190"/>
      <c r="H136" s="190"/>
      <c r="I136" s="190"/>
      <c r="J136" s="190"/>
      <c r="K136" s="190"/>
      <c r="L136" s="192"/>
      <c r="M136" s="190"/>
      <c r="N136" s="190"/>
      <c r="O136" s="190"/>
      <c r="P136" s="190"/>
      <c r="Q136" s="190"/>
      <c r="R136" s="190"/>
      <c r="S136" s="190"/>
      <c r="T136" s="190"/>
      <c r="U136" s="190"/>
      <c r="V136" s="190"/>
      <c r="W136" s="190"/>
      <c r="X136" s="190"/>
    </row>
    <row r="137" spans="1:24" ht="12.75" customHeight="1" x14ac:dyDescent="0.3">
      <c r="A137" s="190"/>
      <c r="B137" s="190"/>
      <c r="C137" s="190"/>
      <c r="D137" s="191"/>
      <c r="E137" s="190"/>
      <c r="F137" s="190"/>
      <c r="G137" s="190"/>
      <c r="H137" s="190"/>
      <c r="I137" s="190"/>
      <c r="J137" s="190"/>
      <c r="K137" s="190"/>
      <c r="L137" s="192"/>
      <c r="M137" s="190"/>
      <c r="N137" s="190"/>
      <c r="O137" s="190"/>
      <c r="P137" s="190"/>
      <c r="Q137" s="190"/>
      <c r="R137" s="190"/>
      <c r="S137" s="190"/>
      <c r="T137" s="190"/>
      <c r="U137" s="190"/>
      <c r="V137" s="190"/>
      <c r="W137" s="190"/>
      <c r="X137" s="190"/>
    </row>
    <row r="138" spans="1:24" ht="12.75" customHeight="1" x14ac:dyDescent="0.3">
      <c r="A138" s="190"/>
      <c r="B138" s="190"/>
      <c r="C138" s="190"/>
      <c r="D138" s="191"/>
      <c r="E138" s="190"/>
      <c r="F138" s="190"/>
      <c r="G138" s="190"/>
      <c r="H138" s="190"/>
      <c r="I138" s="190"/>
      <c r="J138" s="190"/>
      <c r="K138" s="190"/>
      <c r="L138" s="192"/>
      <c r="M138" s="190"/>
      <c r="N138" s="190"/>
      <c r="O138" s="190"/>
      <c r="P138" s="190"/>
      <c r="Q138" s="190"/>
      <c r="R138" s="190"/>
      <c r="S138" s="190"/>
      <c r="T138" s="190"/>
      <c r="U138" s="190"/>
      <c r="V138" s="190"/>
      <c r="W138" s="190"/>
      <c r="X138" s="190"/>
    </row>
    <row r="139" spans="1:24" ht="12.75" customHeight="1" x14ac:dyDescent="0.3">
      <c r="A139" s="190"/>
      <c r="B139" s="190"/>
      <c r="C139" s="190"/>
      <c r="D139" s="191"/>
      <c r="E139" s="190"/>
      <c r="F139" s="190"/>
      <c r="G139" s="190"/>
      <c r="H139" s="190"/>
      <c r="I139" s="190"/>
      <c r="J139" s="190"/>
      <c r="K139" s="190"/>
      <c r="L139" s="192"/>
      <c r="M139" s="190"/>
      <c r="N139" s="190"/>
      <c r="O139" s="190"/>
      <c r="P139" s="190"/>
      <c r="Q139" s="190"/>
      <c r="R139" s="190"/>
      <c r="S139" s="190"/>
      <c r="T139" s="190"/>
      <c r="U139" s="190"/>
      <c r="V139" s="190"/>
      <c r="W139" s="190"/>
      <c r="X139" s="190"/>
    </row>
    <row r="140" spans="1:24" ht="12.75" customHeight="1" x14ac:dyDescent="0.3">
      <c r="A140" s="190"/>
      <c r="B140" s="190"/>
      <c r="C140" s="190"/>
      <c r="D140" s="191"/>
      <c r="E140" s="190"/>
      <c r="F140" s="190"/>
      <c r="G140" s="190"/>
      <c r="H140" s="190"/>
      <c r="I140" s="190"/>
      <c r="J140" s="190"/>
      <c r="K140" s="190"/>
      <c r="L140" s="192"/>
      <c r="M140" s="190"/>
      <c r="N140" s="190"/>
      <c r="O140" s="190"/>
      <c r="P140" s="190"/>
      <c r="Q140" s="190"/>
      <c r="R140" s="190"/>
      <c r="S140" s="190"/>
      <c r="T140" s="190"/>
      <c r="U140" s="190"/>
      <c r="V140" s="190"/>
      <c r="W140" s="190"/>
      <c r="X140" s="190"/>
    </row>
    <row r="141" spans="1:24" ht="12.75" customHeight="1" x14ac:dyDescent="0.3">
      <c r="A141" s="190"/>
      <c r="B141" s="190"/>
      <c r="C141" s="190"/>
      <c r="D141" s="191"/>
      <c r="E141" s="190"/>
      <c r="F141" s="190"/>
      <c r="G141" s="190"/>
      <c r="H141" s="190"/>
      <c r="I141" s="190"/>
      <c r="J141" s="190"/>
      <c r="K141" s="190"/>
      <c r="L141" s="192"/>
      <c r="M141" s="190"/>
      <c r="N141" s="190"/>
      <c r="O141" s="190"/>
      <c r="P141" s="190"/>
      <c r="Q141" s="190"/>
      <c r="R141" s="190"/>
      <c r="S141" s="190"/>
      <c r="T141" s="190"/>
      <c r="U141" s="190"/>
      <c r="V141" s="190"/>
      <c r="W141" s="190"/>
      <c r="X141" s="190"/>
    </row>
    <row r="142" spans="1:24" ht="12.75" customHeight="1" x14ac:dyDescent="0.3">
      <c r="A142" s="190"/>
      <c r="B142" s="190"/>
      <c r="C142" s="190"/>
      <c r="D142" s="191"/>
      <c r="E142" s="190"/>
      <c r="F142" s="190"/>
      <c r="G142" s="190"/>
      <c r="H142" s="190"/>
      <c r="I142" s="190"/>
      <c r="J142" s="190"/>
      <c r="K142" s="190"/>
      <c r="L142" s="192"/>
      <c r="M142" s="190"/>
      <c r="N142" s="190"/>
      <c r="O142" s="190"/>
      <c r="P142" s="190"/>
      <c r="Q142" s="190"/>
      <c r="R142" s="190"/>
      <c r="S142" s="190"/>
      <c r="T142" s="190"/>
      <c r="U142" s="190"/>
      <c r="V142" s="190"/>
      <c r="W142" s="190"/>
      <c r="X142" s="190"/>
    </row>
    <row r="143" spans="1:24" ht="12.75" customHeight="1" x14ac:dyDescent="0.3">
      <c r="A143" s="190"/>
      <c r="B143" s="190"/>
      <c r="C143" s="190"/>
      <c r="D143" s="191"/>
      <c r="E143" s="190"/>
      <c r="F143" s="190"/>
      <c r="G143" s="190"/>
      <c r="H143" s="190"/>
      <c r="I143" s="190"/>
      <c r="J143" s="190"/>
      <c r="K143" s="190"/>
      <c r="L143" s="192"/>
      <c r="M143" s="190"/>
      <c r="N143" s="190"/>
      <c r="O143" s="190"/>
      <c r="P143" s="190"/>
      <c r="Q143" s="190"/>
      <c r="R143" s="190"/>
      <c r="S143" s="190"/>
      <c r="T143" s="190"/>
      <c r="U143" s="190"/>
      <c r="V143" s="190"/>
      <c r="W143" s="190"/>
      <c r="X143" s="190"/>
    </row>
    <row r="144" spans="1:24" ht="12.75" customHeight="1" x14ac:dyDescent="0.3">
      <c r="A144" s="190"/>
      <c r="B144" s="190"/>
      <c r="C144" s="190"/>
      <c r="D144" s="191"/>
      <c r="E144" s="190"/>
      <c r="F144" s="190"/>
      <c r="G144" s="190"/>
      <c r="H144" s="190"/>
      <c r="I144" s="190"/>
      <c r="J144" s="190"/>
      <c r="K144" s="190"/>
      <c r="L144" s="192"/>
      <c r="M144" s="190"/>
      <c r="N144" s="190"/>
      <c r="O144" s="190"/>
      <c r="P144" s="190"/>
      <c r="Q144" s="190"/>
      <c r="R144" s="190"/>
      <c r="S144" s="190"/>
      <c r="T144" s="190"/>
      <c r="U144" s="190"/>
      <c r="V144" s="190"/>
      <c r="W144" s="190"/>
      <c r="X144" s="190"/>
    </row>
    <row r="145" spans="1:24" ht="12.75" customHeight="1" x14ac:dyDescent="0.3">
      <c r="A145" s="190"/>
      <c r="B145" s="190"/>
      <c r="C145" s="190"/>
      <c r="D145" s="191"/>
      <c r="E145" s="190"/>
      <c r="F145" s="190"/>
      <c r="G145" s="190"/>
      <c r="H145" s="190"/>
      <c r="I145" s="190"/>
      <c r="J145" s="190"/>
      <c r="K145" s="190"/>
      <c r="L145" s="192"/>
      <c r="M145" s="190"/>
      <c r="N145" s="190"/>
      <c r="O145" s="190"/>
      <c r="P145" s="190"/>
      <c r="Q145" s="190"/>
      <c r="R145" s="190"/>
      <c r="S145" s="190"/>
      <c r="T145" s="190"/>
      <c r="U145" s="190"/>
      <c r="V145" s="190"/>
      <c r="W145" s="190"/>
      <c r="X145" s="190"/>
    </row>
    <row r="146" spans="1:24" ht="12.75" customHeight="1" x14ac:dyDescent="0.3">
      <c r="A146" s="190"/>
      <c r="B146" s="190"/>
      <c r="C146" s="190"/>
      <c r="D146" s="191"/>
      <c r="E146" s="190"/>
      <c r="F146" s="190"/>
      <c r="G146" s="190"/>
      <c r="H146" s="190"/>
      <c r="I146" s="190"/>
      <c r="J146" s="190"/>
      <c r="K146" s="190"/>
      <c r="L146" s="192"/>
      <c r="M146" s="190"/>
      <c r="N146" s="190"/>
      <c r="O146" s="190"/>
      <c r="P146" s="190"/>
      <c r="Q146" s="190"/>
      <c r="R146" s="190"/>
      <c r="S146" s="190"/>
      <c r="T146" s="190"/>
      <c r="U146" s="190"/>
      <c r="V146" s="190"/>
      <c r="W146" s="190"/>
      <c r="X146" s="190"/>
    </row>
    <row r="147" spans="1:24" ht="12.75" customHeight="1" x14ac:dyDescent="0.3">
      <c r="A147" s="190"/>
      <c r="B147" s="190"/>
      <c r="C147" s="190"/>
      <c r="D147" s="191"/>
      <c r="E147" s="190"/>
      <c r="F147" s="190"/>
      <c r="G147" s="190"/>
      <c r="H147" s="190"/>
      <c r="I147" s="190"/>
      <c r="J147" s="190"/>
      <c r="K147" s="190"/>
      <c r="L147" s="192"/>
      <c r="M147" s="190"/>
      <c r="N147" s="190"/>
      <c r="O147" s="190"/>
      <c r="P147" s="190"/>
      <c r="Q147" s="190"/>
      <c r="R147" s="190"/>
      <c r="S147" s="190"/>
      <c r="T147" s="190"/>
      <c r="U147" s="190"/>
      <c r="V147" s="190"/>
      <c r="W147" s="190"/>
      <c r="X147" s="190"/>
    </row>
    <row r="148" spans="1:24" ht="12.75" customHeight="1" x14ac:dyDescent="0.3">
      <c r="A148" s="190"/>
      <c r="B148" s="190"/>
      <c r="C148" s="190"/>
      <c r="D148" s="191"/>
      <c r="E148" s="190"/>
      <c r="F148" s="190"/>
      <c r="G148" s="190"/>
      <c r="H148" s="190"/>
      <c r="I148" s="190"/>
      <c r="J148" s="190"/>
      <c r="K148" s="190"/>
      <c r="L148" s="192"/>
      <c r="M148" s="190"/>
      <c r="N148" s="190"/>
      <c r="O148" s="190"/>
      <c r="P148" s="190"/>
      <c r="Q148" s="190"/>
      <c r="R148" s="190"/>
      <c r="S148" s="190"/>
      <c r="T148" s="190"/>
      <c r="U148" s="190"/>
      <c r="V148" s="190"/>
      <c r="W148" s="190"/>
      <c r="X148" s="190"/>
    </row>
    <row r="149" spans="1:24" ht="12.75" customHeight="1" x14ac:dyDescent="0.3">
      <c r="A149" s="190"/>
      <c r="B149" s="190"/>
      <c r="C149" s="190"/>
      <c r="D149" s="191"/>
      <c r="E149" s="190"/>
      <c r="F149" s="190"/>
      <c r="G149" s="190"/>
      <c r="H149" s="190"/>
      <c r="I149" s="190"/>
      <c r="J149" s="190"/>
      <c r="K149" s="190"/>
      <c r="L149" s="192"/>
      <c r="M149" s="190"/>
      <c r="N149" s="190"/>
      <c r="O149" s="190"/>
      <c r="P149" s="190"/>
      <c r="Q149" s="190"/>
      <c r="R149" s="190"/>
      <c r="S149" s="190"/>
      <c r="T149" s="190"/>
      <c r="U149" s="190"/>
      <c r="V149" s="190"/>
      <c r="W149" s="190"/>
      <c r="X149" s="190"/>
    </row>
    <row r="150" spans="1:24" ht="12.75" customHeight="1" x14ac:dyDescent="0.3">
      <c r="A150" s="190"/>
      <c r="B150" s="190"/>
      <c r="C150" s="190"/>
      <c r="D150" s="191"/>
      <c r="E150" s="190"/>
      <c r="F150" s="190"/>
      <c r="G150" s="190"/>
      <c r="H150" s="190"/>
      <c r="I150" s="190"/>
      <c r="J150" s="190"/>
      <c r="K150" s="190"/>
      <c r="L150" s="192"/>
      <c r="M150" s="190"/>
      <c r="N150" s="190"/>
      <c r="O150" s="190"/>
      <c r="P150" s="190"/>
      <c r="Q150" s="190"/>
      <c r="R150" s="190"/>
      <c r="S150" s="190"/>
      <c r="T150" s="190"/>
      <c r="U150" s="190"/>
      <c r="V150" s="190"/>
      <c r="W150" s="190"/>
      <c r="X150" s="190"/>
    </row>
    <row r="151" spans="1:24" ht="12.75" customHeight="1" x14ac:dyDescent="0.3">
      <c r="A151" s="190"/>
      <c r="B151" s="190"/>
      <c r="C151" s="190"/>
      <c r="D151" s="191"/>
      <c r="E151" s="190"/>
      <c r="F151" s="190"/>
      <c r="G151" s="190"/>
      <c r="H151" s="190"/>
      <c r="I151" s="190"/>
      <c r="J151" s="190"/>
      <c r="K151" s="190"/>
      <c r="L151" s="192"/>
      <c r="M151" s="190"/>
      <c r="N151" s="190"/>
      <c r="O151" s="190"/>
      <c r="P151" s="190"/>
      <c r="Q151" s="190"/>
      <c r="R151" s="190"/>
      <c r="S151" s="190"/>
      <c r="T151" s="190"/>
      <c r="U151" s="190"/>
      <c r="V151" s="190"/>
      <c r="W151" s="190"/>
      <c r="X151" s="190"/>
    </row>
    <row r="152" spans="1:24" ht="12.75" customHeight="1" x14ac:dyDescent="0.3">
      <c r="A152" s="190"/>
      <c r="B152" s="190"/>
      <c r="C152" s="190"/>
      <c r="D152" s="191"/>
      <c r="E152" s="190"/>
      <c r="F152" s="190"/>
      <c r="G152" s="190"/>
      <c r="H152" s="190"/>
      <c r="I152" s="190"/>
      <c r="J152" s="190"/>
      <c r="K152" s="190"/>
      <c r="L152" s="192"/>
      <c r="M152" s="190"/>
      <c r="N152" s="190"/>
      <c r="O152" s="190"/>
      <c r="P152" s="190"/>
      <c r="Q152" s="190"/>
      <c r="R152" s="190"/>
      <c r="S152" s="190"/>
      <c r="T152" s="190"/>
      <c r="U152" s="190"/>
      <c r="V152" s="190"/>
      <c r="W152" s="190"/>
      <c r="X152" s="190"/>
    </row>
    <row r="153" spans="1:24" ht="12.75" customHeight="1" x14ac:dyDescent="0.3">
      <c r="A153" s="190"/>
      <c r="B153" s="190"/>
      <c r="C153" s="190"/>
      <c r="D153" s="191"/>
      <c r="E153" s="190"/>
      <c r="F153" s="190"/>
      <c r="G153" s="190"/>
      <c r="H153" s="190"/>
      <c r="I153" s="190"/>
      <c r="J153" s="190"/>
      <c r="K153" s="190"/>
      <c r="L153" s="192"/>
      <c r="M153" s="190"/>
      <c r="N153" s="190"/>
      <c r="O153" s="190"/>
      <c r="P153" s="190"/>
      <c r="Q153" s="190"/>
      <c r="R153" s="190"/>
      <c r="S153" s="190"/>
      <c r="T153" s="190"/>
      <c r="U153" s="190"/>
      <c r="V153" s="190"/>
      <c r="W153" s="190"/>
      <c r="X153" s="190"/>
    </row>
    <row r="154" spans="1:24" ht="12.75" customHeight="1" x14ac:dyDescent="0.3">
      <c r="A154" s="190"/>
      <c r="B154" s="190"/>
      <c r="C154" s="190"/>
      <c r="D154" s="191"/>
      <c r="E154" s="190"/>
      <c r="F154" s="190"/>
      <c r="G154" s="190"/>
      <c r="H154" s="190"/>
      <c r="I154" s="190"/>
      <c r="J154" s="190"/>
      <c r="K154" s="190"/>
      <c r="L154" s="192"/>
      <c r="M154" s="190"/>
      <c r="N154" s="190"/>
      <c r="O154" s="190"/>
      <c r="P154" s="190"/>
      <c r="Q154" s="190"/>
      <c r="R154" s="190"/>
      <c r="S154" s="190"/>
      <c r="T154" s="190"/>
      <c r="U154" s="190"/>
      <c r="V154" s="190"/>
      <c r="W154" s="190"/>
      <c r="X154" s="190"/>
    </row>
    <row r="155" spans="1:24" ht="12.75" customHeight="1" x14ac:dyDescent="0.3">
      <c r="A155" s="190"/>
      <c r="B155" s="190"/>
      <c r="C155" s="190"/>
      <c r="D155" s="191"/>
      <c r="E155" s="190"/>
      <c r="F155" s="190"/>
      <c r="G155" s="190"/>
      <c r="H155" s="190"/>
      <c r="I155" s="190"/>
      <c r="J155" s="190"/>
      <c r="K155" s="190"/>
      <c r="L155" s="192"/>
      <c r="M155" s="190"/>
      <c r="N155" s="190"/>
      <c r="O155" s="190"/>
      <c r="P155" s="190"/>
      <c r="Q155" s="190"/>
      <c r="R155" s="190"/>
      <c r="S155" s="190"/>
      <c r="T155" s="190"/>
      <c r="U155" s="190"/>
      <c r="V155" s="190"/>
      <c r="W155" s="190"/>
      <c r="X155" s="190"/>
    </row>
    <row r="156" spans="1:24" ht="12.75" customHeight="1" x14ac:dyDescent="0.3">
      <c r="A156" s="190"/>
      <c r="B156" s="190"/>
      <c r="C156" s="190"/>
      <c r="D156" s="191"/>
      <c r="E156" s="190"/>
      <c r="F156" s="190"/>
      <c r="G156" s="190"/>
      <c r="H156" s="190"/>
      <c r="I156" s="190"/>
      <c r="J156" s="190"/>
      <c r="K156" s="190"/>
      <c r="L156" s="192"/>
      <c r="M156" s="190"/>
      <c r="N156" s="190"/>
      <c r="O156" s="190"/>
      <c r="P156" s="190"/>
      <c r="Q156" s="190"/>
      <c r="R156" s="190"/>
      <c r="S156" s="190"/>
      <c r="T156" s="190"/>
      <c r="U156" s="190"/>
      <c r="V156" s="190"/>
      <c r="W156" s="190"/>
      <c r="X156" s="190"/>
    </row>
    <row r="157" spans="1:24" ht="12.75" customHeight="1" x14ac:dyDescent="0.3">
      <c r="A157" s="190"/>
      <c r="B157" s="190"/>
      <c r="C157" s="190"/>
      <c r="D157" s="191"/>
      <c r="E157" s="190"/>
      <c r="F157" s="190"/>
      <c r="G157" s="190"/>
      <c r="H157" s="190"/>
      <c r="I157" s="190"/>
      <c r="J157" s="190"/>
      <c r="K157" s="190"/>
      <c r="L157" s="192"/>
      <c r="M157" s="190"/>
      <c r="N157" s="190"/>
      <c r="O157" s="190"/>
      <c r="P157" s="190"/>
      <c r="Q157" s="190"/>
      <c r="R157" s="190"/>
      <c r="S157" s="190"/>
      <c r="T157" s="190"/>
      <c r="U157" s="190"/>
      <c r="V157" s="190"/>
      <c r="W157" s="190"/>
      <c r="X157" s="190"/>
    </row>
    <row r="158" spans="1:24" ht="12.75" customHeight="1" x14ac:dyDescent="0.3">
      <c r="A158" s="190"/>
      <c r="B158" s="190"/>
      <c r="C158" s="190"/>
      <c r="D158" s="191"/>
      <c r="E158" s="190"/>
      <c r="F158" s="190"/>
      <c r="G158" s="190"/>
      <c r="H158" s="190"/>
      <c r="I158" s="190"/>
      <c r="J158" s="190"/>
      <c r="K158" s="190"/>
      <c r="L158" s="192"/>
      <c r="M158" s="190"/>
      <c r="N158" s="190"/>
      <c r="O158" s="190"/>
      <c r="P158" s="190"/>
      <c r="Q158" s="190"/>
      <c r="R158" s="190"/>
      <c r="S158" s="190"/>
      <c r="T158" s="190"/>
      <c r="U158" s="190"/>
      <c r="V158" s="190"/>
      <c r="W158" s="190"/>
      <c r="X158" s="190"/>
    </row>
    <row r="159" spans="1:24" ht="12.75" customHeight="1" x14ac:dyDescent="0.3">
      <c r="A159" s="190"/>
      <c r="B159" s="190"/>
      <c r="C159" s="190"/>
      <c r="D159" s="191"/>
      <c r="E159" s="190"/>
      <c r="F159" s="190"/>
      <c r="G159" s="190"/>
      <c r="H159" s="190"/>
      <c r="I159" s="190"/>
      <c r="J159" s="190"/>
      <c r="K159" s="190"/>
      <c r="L159" s="192"/>
      <c r="M159" s="190"/>
      <c r="N159" s="190"/>
      <c r="O159" s="190"/>
      <c r="P159" s="190"/>
      <c r="Q159" s="190"/>
      <c r="R159" s="190"/>
      <c r="S159" s="190"/>
      <c r="T159" s="190"/>
      <c r="U159" s="190"/>
      <c r="V159" s="190"/>
      <c r="W159" s="190"/>
      <c r="X159" s="190"/>
    </row>
    <row r="160" spans="1:24" ht="12.75" customHeight="1" x14ac:dyDescent="0.3">
      <c r="A160" s="190"/>
      <c r="B160" s="190"/>
      <c r="C160" s="190"/>
      <c r="D160" s="191"/>
      <c r="E160" s="190"/>
      <c r="F160" s="190"/>
      <c r="G160" s="190"/>
      <c r="H160" s="190"/>
      <c r="I160" s="190"/>
      <c r="J160" s="190"/>
      <c r="K160" s="190"/>
      <c r="L160" s="192"/>
      <c r="M160" s="190"/>
      <c r="N160" s="190"/>
      <c r="O160" s="190"/>
      <c r="P160" s="190"/>
      <c r="Q160" s="190"/>
      <c r="R160" s="190"/>
      <c r="S160" s="190"/>
      <c r="T160" s="190"/>
      <c r="U160" s="190"/>
      <c r="V160" s="190"/>
      <c r="W160" s="190"/>
      <c r="X160" s="190"/>
    </row>
    <row r="161" spans="1:24" ht="12.75" customHeight="1" x14ac:dyDescent="0.3">
      <c r="A161" s="190"/>
      <c r="B161" s="190"/>
      <c r="C161" s="190"/>
      <c r="D161" s="191"/>
      <c r="E161" s="190"/>
      <c r="F161" s="190"/>
      <c r="G161" s="190"/>
      <c r="H161" s="190"/>
      <c r="I161" s="190"/>
      <c r="J161" s="190"/>
      <c r="K161" s="190"/>
      <c r="L161" s="192"/>
      <c r="M161" s="190"/>
      <c r="N161" s="190"/>
      <c r="O161" s="190"/>
      <c r="P161" s="190"/>
      <c r="Q161" s="190"/>
      <c r="R161" s="190"/>
      <c r="S161" s="190"/>
      <c r="T161" s="190"/>
      <c r="U161" s="190"/>
      <c r="V161" s="190"/>
      <c r="W161" s="190"/>
      <c r="X161" s="190"/>
    </row>
    <row r="162" spans="1:24" ht="12.75" customHeight="1" x14ac:dyDescent="0.3">
      <c r="A162" s="190"/>
      <c r="B162" s="190"/>
      <c r="C162" s="190"/>
      <c r="D162" s="191"/>
      <c r="E162" s="190"/>
      <c r="F162" s="190"/>
      <c r="G162" s="190"/>
      <c r="H162" s="190"/>
      <c r="I162" s="190"/>
      <c r="J162" s="190"/>
      <c r="K162" s="190"/>
      <c r="L162" s="192"/>
      <c r="M162" s="190"/>
      <c r="N162" s="190"/>
      <c r="O162" s="190"/>
      <c r="P162" s="190"/>
      <c r="Q162" s="190"/>
      <c r="R162" s="190"/>
      <c r="S162" s="190"/>
      <c r="T162" s="190"/>
      <c r="U162" s="190"/>
      <c r="V162" s="190"/>
      <c r="W162" s="190"/>
      <c r="X162" s="190"/>
    </row>
    <row r="163" spans="1:24" ht="12.75" customHeight="1" x14ac:dyDescent="0.3">
      <c r="A163" s="190"/>
      <c r="B163" s="190"/>
      <c r="C163" s="190"/>
      <c r="D163" s="191"/>
      <c r="E163" s="190"/>
      <c r="F163" s="190"/>
      <c r="G163" s="190"/>
      <c r="H163" s="190"/>
      <c r="I163" s="190"/>
      <c r="J163" s="190"/>
      <c r="K163" s="190"/>
      <c r="L163" s="192"/>
      <c r="M163" s="190"/>
      <c r="N163" s="190"/>
      <c r="O163" s="190"/>
      <c r="P163" s="190"/>
      <c r="Q163" s="190"/>
      <c r="R163" s="190"/>
      <c r="S163" s="190"/>
      <c r="T163" s="190"/>
      <c r="U163" s="190"/>
      <c r="V163" s="190"/>
      <c r="W163" s="190"/>
      <c r="X163" s="190"/>
    </row>
    <row r="164" spans="1:24" ht="12.75" customHeight="1" x14ac:dyDescent="0.3">
      <c r="A164" s="190"/>
      <c r="B164" s="190"/>
      <c r="C164" s="190"/>
      <c r="D164" s="191"/>
      <c r="E164" s="190"/>
      <c r="F164" s="190"/>
      <c r="G164" s="190"/>
      <c r="H164" s="190"/>
      <c r="I164" s="190"/>
      <c r="J164" s="190"/>
      <c r="K164" s="190"/>
      <c r="L164" s="192"/>
      <c r="M164" s="190"/>
      <c r="N164" s="190"/>
      <c r="O164" s="190"/>
      <c r="P164" s="190"/>
      <c r="Q164" s="190"/>
      <c r="R164" s="190"/>
      <c r="S164" s="190"/>
      <c r="T164" s="190"/>
      <c r="U164" s="190"/>
      <c r="V164" s="190"/>
      <c r="W164" s="190"/>
      <c r="X164" s="190"/>
    </row>
    <row r="165" spans="1:24" ht="12.75" customHeight="1" x14ac:dyDescent="0.3">
      <c r="A165" s="190"/>
      <c r="B165" s="190"/>
      <c r="C165" s="190"/>
      <c r="D165" s="191"/>
      <c r="E165" s="190"/>
      <c r="F165" s="190"/>
      <c r="G165" s="190"/>
      <c r="H165" s="190"/>
      <c r="I165" s="190"/>
      <c r="J165" s="190"/>
      <c r="K165" s="190"/>
      <c r="L165" s="192"/>
      <c r="M165" s="190"/>
      <c r="N165" s="190"/>
      <c r="O165" s="190"/>
      <c r="P165" s="190"/>
      <c r="Q165" s="190"/>
      <c r="R165" s="190"/>
      <c r="S165" s="190"/>
      <c r="T165" s="190"/>
      <c r="U165" s="190"/>
      <c r="V165" s="190"/>
      <c r="W165" s="190"/>
      <c r="X165" s="190"/>
    </row>
    <row r="166" spans="1:24" ht="12.75" customHeight="1" x14ac:dyDescent="0.3">
      <c r="A166" s="190"/>
      <c r="B166" s="190"/>
      <c r="C166" s="190"/>
      <c r="D166" s="191"/>
      <c r="E166" s="190"/>
      <c r="F166" s="190"/>
      <c r="G166" s="190"/>
      <c r="H166" s="190"/>
      <c r="I166" s="190"/>
      <c r="J166" s="190"/>
      <c r="K166" s="190"/>
      <c r="L166" s="192"/>
      <c r="M166" s="190"/>
      <c r="N166" s="190"/>
      <c r="O166" s="190"/>
      <c r="P166" s="190"/>
      <c r="Q166" s="190"/>
      <c r="R166" s="190"/>
      <c r="S166" s="190"/>
      <c r="T166" s="190"/>
      <c r="U166" s="190"/>
      <c r="V166" s="190"/>
      <c r="W166" s="190"/>
      <c r="X166" s="190"/>
    </row>
    <row r="167" spans="1:24" ht="12.75" customHeight="1" x14ac:dyDescent="0.3">
      <c r="A167" s="190"/>
      <c r="B167" s="190"/>
      <c r="C167" s="190"/>
      <c r="D167" s="191"/>
      <c r="E167" s="190"/>
      <c r="F167" s="190"/>
      <c r="G167" s="190"/>
      <c r="H167" s="190"/>
      <c r="I167" s="190"/>
      <c r="J167" s="190"/>
      <c r="K167" s="190"/>
      <c r="L167" s="192"/>
      <c r="M167" s="190"/>
      <c r="N167" s="190"/>
      <c r="O167" s="190"/>
      <c r="P167" s="190"/>
      <c r="Q167" s="190"/>
      <c r="R167" s="190"/>
      <c r="S167" s="190"/>
      <c r="T167" s="190"/>
      <c r="U167" s="190"/>
      <c r="V167" s="190"/>
      <c r="W167" s="190"/>
      <c r="X167" s="190"/>
    </row>
    <row r="168" spans="1:24" ht="12.75" customHeight="1" x14ac:dyDescent="0.3">
      <c r="A168" s="190"/>
      <c r="B168" s="190"/>
      <c r="C168" s="190"/>
      <c r="D168" s="191"/>
      <c r="E168" s="190"/>
      <c r="F168" s="190"/>
      <c r="G168" s="190"/>
      <c r="H168" s="190"/>
      <c r="I168" s="190"/>
      <c r="J168" s="190"/>
      <c r="K168" s="190"/>
      <c r="L168" s="192"/>
      <c r="M168" s="190"/>
      <c r="N168" s="190"/>
      <c r="O168" s="190"/>
      <c r="P168" s="190"/>
      <c r="Q168" s="190"/>
      <c r="R168" s="190"/>
      <c r="S168" s="190"/>
      <c r="T168" s="190"/>
      <c r="U168" s="190"/>
      <c r="V168" s="190"/>
      <c r="W168" s="190"/>
      <c r="X168" s="190"/>
    </row>
    <row r="169" spans="1:24" ht="12.75" customHeight="1" x14ac:dyDescent="0.3">
      <c r="A169" s="190"/>
      <c r="B169" s="190"/>
      <c r="C169" s="190"/>
      <c r="D169" s="191"/>
      <c r="E169" s="190"/>
      <c r="F169" s="190"/>
      <c r="G169" s="190"/>
      <c r="H169" s="190"/>
      <c r="I169" s="190"/>
      <c r="J169" s="190"/>
      <c r="K169" s="190"/>
      <c r="L169" s="192"/>
      <c r="M169" s="190"/>
      <c r="N169" s="190"/>
      <c r="O169" s="190"/>
      <c r="P169" s="190"/>
      <c r="Q169" s="190"/>
      <c r="R169" s="190"/>
      <c r="S169" s="190"/>
      <c r="T169" s="190"/>
      <c r="U169" s="190"/>
      <c r="V169" s="190"/>
      <c r="W169" s="190"/>
      <c r="X169" s="190"/>
    </row>
    <row r="170" spans="1:24" ht="12.75" customHeight="1" x14ac:dyDescent="0.3">
      <c r="A170" s="190"/>
      <c r="B170" s="190"/>
      <c r="C170" s="190"/>
      <c r="D170" s="191"/>
      <c r="E170" s="190"/>
      <c r="F170" s="190"/>
      <c r="G170" s="190"/>
      <c r="H170" s="190"/>
      <c r="I170" s="190"/>
      <c r="J170" s="190"/>
      <c r="K170" s="190"/>
      <c r="L170" s="192"/>
      <c r="M170" s="190"/>
      <c r="N170" s="190"/>
      <c r="O170" s="190"/>
      <c r="P170" s="190"/>
      <c r="Q170" s="190"/>
      <c r="R170" s="190"/>
      <c r="S170" s="190"/>
      <c r="T170" s="190"/>
      <c r="U170" s="190"/>
      <c r="V170" s="190"/>
      <c r="W170" s="190"/>
      <c r="X170" s="190"/>
    </row>
    <row r="171" spans="1:24" ht="12.75" customHeight="1" x14ac:dyDescent="0.3">
      <c r="A171" s="190"/>
      <c r="B171" s="190"/>
      <c r="C171" s="190"/>
      <c r="D171" s="191"/>
      <c r="E171" s="190"/>
      <c r="F171" s="190"/>
      <c r="G171" s="190"/>
      <c r="H171" s="190"/>
      <c r="I171" s="190"/>
      <c r="J171" s="190"/>
      <c r="K171" s="190"/>
      <c r="L171" s="192"/>
      <c r="M171" s="190"/>
      <c r="N171" s="190"/>
      <c r="O171" s="190"/>
      <c r="P171" s="190"/>
      <c r="Q171" s="190"/>
      <c r="R171" s="190"/>
      <c r="S171" s="190"/>
      <c r="T171" s="190"/>
      <c r="U171" s="190"/>
      <c r="V171" s="190"/>
      <c r="W171" s="190"/>
      <c r="X171" s="190"/>
    </row>
    <row r="172" spans="1:24" ht="12.75" customHeight="1" x14ac:dyDescent="0.3">
      <c r="A172" s="190"/>
      <c r="B172" s="190"/>
      <c r="C172" s="190"/>
      <c r="D172" s="191"/>
      <c r="E172" s="190"/>
      <c r="F172" s="190"/>
      <c r="G172" s="190"/>
      <c r="H172" s="190"/>
      <c r="I172" s="190"/>
      <c r="J172" s="190"/>
      <c r="K172" s="190"/>
      <c r="L172" s="192"/>
      <c r="M172" s="190"/>
      <c r="N172" s="190"/>
      <c r="O172" s="190"/>
      <c r="P172" s="190"/>
      <c r="Q172" s="190"/>
      <c r="R172" s="190"/>
      <c r="S172" s="190"/>
      <c r="T172" s="190"/>
      <c r="U172" s="190"/>
      <c r="V172" s="190"/>
      <c r="W172" s="190"/>
      <c r="X172" s="190"/>
    </row>
    <row r="173" spans="1:24" ht="12.75" customHeight="1" x14ac:dyDescent="0.3">
      <c r="A173" s="190"/>
      <c r="B173" s="190"/>
      <c r="C173" s="190"/>
      <c r="D173" s="191"/>
      <c r="E173" s="190"/>
      <c r="F173" s="190"/>
      <c r="G173" s="190"/>
      <c r="H173" s="190"/>
      <c r="I173" s="190"/>
      <c r="J173" s="190"/>
      <c r="K173" s="190"/>
      <c r="L173" s="192"/>
      <c r="M173" s="190"/>
      <c r="N173" s="190"/>
      <c r="O173" s="190"/>
      <c r="P173" s="190"/>
      <c r="Q173" s="190"/>
      <c r="R173" s="190"/>
      <c r="S173" s="190"/>
      <c r="T173" s="190"/>
      <c r="U173" s="190"/>
      <c r="V173" s="190"/>
      <c r="W173" s="190"/>
      <c r="X173" s="190"/>
    </row>
    <row r="174" spans="1:24" ht="12.75" customHeight="1" x14ac:dyDescent="0.3">
      <c r="A174" s="190"/>
      <c r="B174" s="190"/>
      <c r="C174" s="190"/>
      <c r="D174" s="191"/>
      <c r="E174" s="190"/>
      <c r="F174" s="190"/>
      <c r="G174" s="190"/>
      <c r="H174" s="190"/>
      <c r="I174" s="190"/>
      <c r="J174" s="190"/>
      <c r="K174" s="190"/>
      <c r="L174" s="192"/>
      <c r="M174" s="190"/>
      <c r="N174" s="190"/>
      <c r="O174" s="190"/>
      <c r="P174" s="190"/>
      <c r="Q174" s="190"/>
      <c r="R174" s="190"/>
      <c r="S174" s="190"/>
      <c r="T174" s="190"/>
      <c r="U174" s="190"/>
      <c r="V174" s="190"/>
      <c r="W174" s="190"/>
      <c r="X174" s="190"/>
    </row>
    <row r="175" spans="1:24" ht="12.75" customHeight="1" x14ac:dyDescent="0.3">
      <c r="A175" s="190"/>
      <c r="B175" s="190"/>
      <c r="C175" s="190"/>
      <c r="D175" s="191"/>
      <c r="E175" s="190"/>
      <c r="F175" s="190"/>
      <c r="G175" s="190"/>
      <c r="H175" s="190"/>
      <c r="I175" s="190"/>
      <c r="J175" s="190"/>
      <c r="K175" s="190"/>
      <c r="L175" s="192"/>
      <c r="M175" s="190"/>
      <c r="N175" s="190"/>
      <c r="O175" s="190"/>
      <c r="P175" s="190"/>
      <c r="Q175" s="190"/>
      <c r="R175" s="190"/>
      <c r="S175" s="190"/>
      <c r="T175" s="190"/>
      <c r="U175" s="190"/>
      <c r="V175" s="190"/>
      <c r="W175" s="190"/>
      <c r="X175" s="190"/>
    </row>
    <row r="176" spans="1:24" ht="12.75" customHeight="1" x14ac:dyDescent="0.3">
      <c r="A176" s="190"/>
      <c r="B176" s="190"/>
      <c r="C176" s="190"/>
      <c r="D176" s="191"/>
      <c r="E176" s="190"/>
      <c r="F176" s="190"/>
      <c r="G176" s="190"/>
      <c r="H176" s="190"/>
      <c r="I176" s="190"/>
      <c r="J176" s="190"/>
      <c r="K176" s="190"/>
      <c r="L176" s="192"/>
      <c r="M176" s="190"/>
      <c r="N176" s="190"/>
      <c r="O176" s="190"/>
      <c r="P176" s="190"/>
      <c r="Q176" s="190"/>
      <c r="R176" s="190"/>
      <c r="S176" s="190"/>
      <c r="T176" s="190"/>
      <c r="U176" s="190"/>
      <c r="V176" s="190"/>
      <c r="W176" s="190"/>
      <c r="X176" s="190"/>
    </row>
    <row r="177" spans="1:24" ht="12.75" customHeight="1" x14ac:dyDescent="0.3">
      <c r="A177" s="190"/>
      <c r="B177" s="190"/>
      <c r="C177" s="190"/>
      <c r="D177" s="191"/>
      <c r="E177" s="190"/>
      <c r="F177" s="190"/>
      <c r="G177" s="190"/>
      <c r="H177" s="190"/>
      <c r="I177" s="190"/>
      <c r="J177" s="190"/>
      <c r="K177" s="190"/>
      <c r="L177" s="192"/>
      <c r="M177" s="190"/>
      <c r="N177" s="190"/>
      <c r="O177" s="190"/>
      <c r="P177" s="190"/>
      <c r="Q177" s="190"/>
      <c r="R177" s="190"/>
      <c r="S177" s="190"/>
      <c r="T177" s="190"/>
      <c r="U177" s="190"/>
      <c r="V177" s="190"/>
      <c r="W177" s="190"/>
      <c r="X177" s="190"/>
    </row>
    <row r="178" spans="1:24" ht="12.75" customHeight="1" x14ac:dyDescent="0.3">
      <c r="A178" s="190"/>
      <c r="B178" s="190"/>
      <c r="C178" s="190"/>
      <c r="D178" s="191"/>
      <c r="E178" s="190"/>
      <c r="F178" s="190"/>
      <c r="G178" s="190"/>
      <c r="H178" s="190"/>
      <c r="I178" s="190"/>
      <c r="J178" s="190"/>
      <c r="K178" s="190"/>
      <c r="L178" s="192"/>
      <c r="M178" s="190"/>
      <c r="N178" s="190"/>
      <c r="O178" s="190"/>
      <c r="P178" s="190"/>
      <c r="Q178" s="190"/>
      <c r="R178" s="190"/>
      <c r="S178" s="190"/>
      <c r="T178" s="190"/>
      <c r="U178" s="190"/>
      <c r="V178" s="190"/>
      <c r="W178" s="190"/>
      <c r="X178" s="190"/>
    </row>
    <row r="179" spans="1:24" ht="12.75" customHeight="1" x14ac:dyDescent="0.3">
      <c r="A179" s="190"/>
      <c r="B179" s="190"/>
      <c r="C179" s="190"/>
      <c r="D179" s="191"/>
      <c r="E179" s="190"/>
      <c r="F179" s="190"/>
      <c r="G179" s="190"/>
      <c r="H179" s="190"/>
      <c r="I179" s="190"/>
      <c r="J179" s="190"/>
      <c r="K179" s="190"/>
      <c r="L179" s="192"/>
      <c r="M179" s="190"/>
      <c r="N179" s="190"/>
      <c r="O179" s="190"/>
      <c r="P179" s="190"/>
      <c r="Q179" s="190"/>
      <c r="R179" s="190"/>
      <c r="S179" s="190"/>
      <c r="T179" s="190"/>
      <c r="U179" s="190"/>
      <c r="V179" s="190"/>
      <c r="W179" s="190"/>
      <c r="X179" s="190"/>
    </row>
    <row r="180" spans="1:24" ht="12.75" customHeight="1" x14ac:dyDescent="0.3">
      <c r="A180" s="190"/>
      <c r="B180" s="190"/>
      <c r="C180" s="190"/>
      <c r="D180" s="191"/>
      <c r="E180" s="190"/>
      <c r="F180" s="190"/>
      <c r="G180" s="190"/>
      <c r="H180" s="190"/>
      <c r="I180" s="190"/>
      <c r="J180" s="190"/>
      <c r="K180" s="190"/>
      <c r="L180" s="192"/>
      <c r="M180" s="190"/>
      <c r="N180" s="190"/>
      <c r="O180" s="190"/>
      <c r="P180" s="190"/>
      <c r="Q180" s="190"/>
      <c r="R180" s="190"/>
      <c r="S180" s="190"/>
      <c r="T180" s="190"/>
      <c r="U180" s="190"/>
      <c r="V180" s="190"/>
      <c r="W180" s="190"/>
      <c r="X180" s="190"/>
    </row>
    <row r="181" spans="1:24" ht="12.75" customHeight="1" x14ac:dyDescent="0.3">
      <c r="A181" s="190"/>
      <c r="B181" s="190"/>
      <c r="C181" s="190"/>
      <c r="D181" s="191"/>
      <c r="E181" s="190"/>
      <c r="F181" s="190"/>
      <c r="G181" s="190"/>
      <c r="H181" s="190"/>
      <c r="I181" s="190"/>
      <c r="J181" s="190"/>
      <c r="K181" s="190"/>
      <c r="L181" s="192"/>
      <c r="M181" s="190"/>
      <c r="N181" s="190"/>
      <c r="O181" s="190"/>
      <c r="P181" s="190"/>
      <c r="Q181" s="190"/>
      <c r="R181" s="190"/>
      <c r="S181" s="190"/>
      <c r="T181" s="190"/>
      <c r="U181" s="190"/>
      <c r="V181" s="190"/>
      <c r="W181" s="190"/>
      <c r="X181" s="190"/>
    </row>
    <row r="182" spans="1:24" ht="12.75" customHeight="1" x14ac:dyDescent="0.3">
      <c r="A182" s="190"/>
      <c r="B182" s="190"/>
      <c r="C182" s="190"/>
      <c r="D182" s="191"/>
      <c r="E182" s="190"/>
      <c r="F182" s="190"/>
      <c r="G182" s="190"/>
      <c r="H182" s="190"/>
      <c r="I182" s="190"/>
      <c r="J182" s="190"/>
      <c r="K182" s="190"/>
      <c r="L182" s="192"/>
      <c r="M182" s="190"/>
      <c r="N182" s="190"/>
      <c r="O182" s="190"/>
      <c r="P182" s="190"/>
      <c r="Q182" s="190"/>
      <c r="R182" s="190"/>
      <c r="S182" s="190"/>
      <c r="T182" s="190"/>
      <c r="U182" s="190"/>
      <c r="V182" s="190"/>
      <c r="W182" s="190"/>
      <c r="X182" s="190"/>
    </row>
    <row r="183" spans="1:24" ht="12.75" customHeight="1" x14ac:dyDescent="0.3">
      <c r="A183" s="190"/>
      <c r="B183" s="190"/>
      <c r="C183" s="190"/>
      <c r="D183" s="191"/>
      <c r="E183" s="190"/>
      <c r="F183" s="190"/>
      <c r="G183" s="190"/>
      <c r="H183" s="190"/>
      <c r="I183" s="190"/>
      <c r="J183" s="190"/>
      <c r="K183" s="190"/>
      <c r="L183" s="192"/>
      <c r="M183" s="190"/>
      <c r="N183" s="190"/>
      <c r="O183" s="190"/>
      <c r="P183" s="190"/>
      <c r="Q183" s="190"/>
      <c r="R183" s="190"/>
      <c r="S183" s="190"/>
      <c r="T183" s="190"/>
      <c r="U183" s="190"/>
      <c r="V183" s="190"/>
      <c r="W183" s="190"/>
      <c r="X183" s="190"/>
    </row>
    <row r="184" spans="1:24" ht="12.75" customHeight="1" x14ac:dyDescent="0.3">
      <c r="A184" s="190"/>
      <c r="B184" s="190"/>
      <c r="C184" s="190"/>
      <c r="D184" s="191"/>
      <c r="E184" s="190"/>
      <c r="F184" s="190"/>
      <c r="G184" s="190"/>
      <c r="H184" s="190"/>
      <c r="I184" s="190"/>
      <c r="J184" s="190"/>
      <c r="K184" s="190"/>
      <c r="L184" s="192"/>
      <c r="M184" s="190"/>
      <c r="N184" s="190"/>
      <c r="O184" s="190"/>
      <c r="P184" s="190"/>
      <c r="Q184" s="190"/>
      <c r="R184" s="190"/>
      <c r="S184" s="190"/>
      <c r="T184" s="190"/>
      <c r="U184" s="190"/>
      <c r="V184" s="190"/>
      <c r="W184" s="190"/>
      <c r="X184" s="190"/>
    </row>
    <row r="185" spans="1:24" ht="12.75" customHeight="1" x14ac:dyDescent="0.3">
      <c r="A185" s="190"/>
      <c r="B185" s="190"/>
      <c r="C185" s="190"/>
      <c r="D185" s="191"/>
      <c r="E185" s="190"/>
      <c r="F185" s="190"/>
      <c r="G185" s="190"/>
      <c r="H185" s="190"/>
      <c r="I185" s="190"/>
      <c r="J185" s="190"/>
      <c r="K185" s="190"/>
      <c r="L185" s="192"/>
      <c r="M185" s="190"/>
      <c r="N185" s="190"/>
      <c r="O185" s="190"/>
      <c r="P185" s="190"/>
      <c r="Q185" s="190"/>
      <c r="R185" s="190"/>
      <c r="S185" s="190"/>
      <c r="T185" s="190"/>
      <c r="U185" s="190"/>
      <c r="V185" s="190"/>
      <c r="W185" s="190"/>
      <c r="X185" s="190"/>
    </row>
    <row r="186" spans="1:24" ht="12.75" customHeight="1" x14ac:dyDescent="0.3">
      <c r="A186" s="190"/>
      <c r="B186" s="190"/>
      <c r="C186" s="190"/>
      <c r="D186" s="191"/>
      <c r="E186" s="190"/>
      <c r="F186" s="190"/>
      <c r="G186" s="190"/>
      <c r="H186" s="190"/>
      <c r="I186" s="190"/>
      <c r="J186" s="190"/>
      <c r="K186" s="190"/>
      <c r="L186" s="192"/>
      <c r="M186" s="190"/>
      <c r="N186" s="190"/>
      <c r="O186" s="190"/>
      <c r="P186" s="190"/>
      <c r="Q186" s="190"/>
      <c r="R186" s="190"/>
      <c r="S186" s="190"/>
      <c r="T186" s="190"/>
      <c r="U186" s="190"/>
      <c r="V186" s="190"/>
      <c r="W186" s="190"/>
      <c r="X186" s="190"/>
    </row>
    <row r="187" spans="1:24" ht="12.75" customHeight="1" x14ac:dyDescent="0.3">
      <c r="A187" s="190"/>
      <c r="B187" s="190"/>
      <c r="C187" s="190"/>
      <c r="D187" s="191"/>
      <c r="E187" s="190"/>
      <c r="F187" s="190"/>
      <c r="G187" s="190"/>
      <c r="H187" s="190"/>
      <c r="I187" s="190"/>
      <c r="J187" s="190"/>
      <c r="K187" s="190"/>
      <c r="L187" s="192"/>
      <c r="M187" s="190"/>
      <c r="N187" s="190"/>
      <c r="O187" s="190"/>
      <c r="P187" s="190"/>
      <c r="Q187" s="190"/>
      <c r="R187" s="190"/>
      <c r="S187" s="190"/>
      <c r="T187" s="190"/>
      <c r="U187" s="190"/>
      <c r="V187" s="190"/>
      <c r="W187" s="190"/>
      <c r="X187" s="190"/>
    </row>
    <row r="188" spans="1:24" ht="12.75" customHeight="1" x14ac:dyDescent="0.3">
      <c r="A188" s="190"/>
      <c r="B188" s="190"/>
      <c r="C188" s="190"/>
      <c r="D188" s="191"/>
      <c r="E188" s="190"/>
      <c r="F188" s="190"/>
      <c r="G188" s="190"/>
      <c r="H188" s="190"/>
      <c r="I188" s="190"/>
      <c r="J188" s="190"/>
      <c r="K188" s="190"/>
      <c r="L188" s="192"/>
      <c r="M188" s="190"/>
      <c r="N188" s="190"/>
      <c r="O188" s="190"/>
      <c r="P188" s="190"/>
      <c r="Q188" s="190"/>
      <c r="R188" s="190"/>
      <c r="S188" s="190"/>
      <c r="T188" s="190"/>
      <c r="U188" s="190"/>
      <c r="V188" s="190"/>
      <c r="W188" s="190"/>
      <c r="X188" s="190"/>
    </row>
    <row r="189" spans="1:24" ht="12.75" customHeight="1" x14ac:dyDescent="0.3">
      <c r="A189" s="190"/>
      <c r="B189" s="190"/>
      <c r="C189" s="190"/>
      <c r="D189" s="191"/>
      <c r="E189" s="190"/>
      <c r="F189" s="190"/>
      <c r="G189" s="190"/>
      <c r="H189" s="190"/>
      <c r="I189" s="190"/>
      <c r="J189" s="190"/>
      <c r="K189" s="190"/>
      <c r="L189" s="192"/>
      <c r="M189" s="190"/>
      <c r="N189" s="190"/>
      <c r="O189" s="190"/>
      <c r="P189" s="190"/>
      <c r="Q189" s="190"/>
      <c r="R189" s="190"/>
      <c r="S189" s="190"/>
      <c r="T189" s="190"/>
      <c r="U189" s="190"/>
      <c r="V189" s="190"/>
      <c r="W189" s="190"/>
      <c r="X189" s="190"/>
    </row>
    <row r="190" spans="1:24" ht="12.75" customHeight="1" x14ac:dyDescent="0.3">
      <c r="A190" s="190"/>
      <c r="B190" s="190"/>
      <c r="C190" s="190"/>
      <c r="D190" s="191"/>
      <c r="E190" s="190"/>
      <c r="F190" s="190"/>
      <c r="G190" s="190"/>
      <c r="H190" s="190"/>
      <c r="I190" s="190"/>
      <c r="J190" s="190"/>
      <c r="K190" s="190"/>
      <c r="L190" s="192"/>
      <c r="M190" s="190"/>
      <c r="N190" s="190"/>
      <c r="O190" s="190"/>
      <c r="P190" s="190"/>
      <c r="Q190" s="190"/>
      <c r="R190" s="190"/>
      <c r="S190" s="190"/>
      <c r="T190" s="190"/>
      <c r="U190" s="190"/>
      <c r="V190" s="190"/>
      <c r="W190" s="190"/>
      <c r="X190" s="190"/>
    </row>
    <row r="191" spans="1:24" ht="12.75" customHeight="1" x14ac:dyDescent="0.3">
      <c r="A191" s="190"/>
      <c r="B191" s="190"/>
      <c r="C191" s="190"/>
      <c r="D191" s="191"/>
      <c r="E191" s="190"/>
      <c r="F191" s="190"/>
      <c r="G191" s="190"/>
      <c r="H191" s="190"/>
      <c r="I191" s="190"/>
      <c r="J191" s="190"/>
      <c r="K191" s="190"/>
      <c r="L191" s="192"/>
      <c r="M191" s="190"/>
      <c r="N191" s="190"/>
      <c r="O191" s="190"/>
      <c r="P191" s="190"/>
      <c r="Q191" s="190"/>
      <c r="R191" s="190"/>
      <c r="S191" s="190"/>
      <c r="T191" s="190"/>
      <c r="U191" s="190"/>
      <c r="V191" s="190"/>
      <c r="W191" s="190"/>
      <c r="X191" s="190"/>
    </row>
    <row r="192" spans="1:24" ht="12.75" customHeight="1" x14ac:dyDescent="0.3">
      <c r="A192" s="190"/>
      <c r="B192" s="190"/>
      <c r="C192" s="190"/>
      <c r="D192" s="191"/>
      <c r="E192" s="190"/>
      <c r="F192" s="190"/>
      <c r="G192" s="190"/>
      <c r="H192" s="190"/>
      <c r="I192" s="190"/>
      <c r="J192" s="190"/>
      <c r="K192" s="190"/>
      <c r="L192" s="192"/>
      <c r="M192" s="190"/>
      <c r="N192" s="190"/>
      <c r="O192" s="190"/>
      <c r="P192" s="190"/>
      <c r="Q192" s="190"/>
      <c r="R192" s="190"/>
      <c r="S192" s="190"/>
      <c r="T192" s="190"/>
      <c r="U192" s="190"/>
      <c r="V192" s="190"/>
      <c r="W192" s="190"/>
      <c r="X192" s="190"/>
    </row>
    <row r="193" spans="1:24" ht="12.75" customHeight="1" x14ac:dyDescent="0.3">
      <c r="A193" s="190"/>
      <c r="B193" s="190"/>
      <c r="C193" s="190"/>
      <c r="D193" s="191"/>
      <c r="E193" s="190"/>
      <c r="F193" s="190"/>
      <c r="G193" s="190"/>
      <c r="H193" s="190"/>
      <c r="I193" s="190"/>
      <c r="J193" s="190"/>
      <c r="K193" s="190"/>
      <c r="L193" s="192"/>
      <c r="M193" s="190"/>
      <c r="N193" s="190"/>
      <c r="O193" s="190"/>
      <c r="P193" s="190"/>
      <c r="Q193" s="190"/>
      <c r="R193" s="190"/>
      <c r="S193" s="190"/>
      <c r="T193" s="190"/>
      <c r="U193" s="190"/>
      <c r="V193" s="190"/>
      <c r="W193" s="190"/>
      <c r="X193" s="190"/>
    </row>
    <row r="194" spans="1:24" ht="12.75" customHeight="1" x14ac:dyDescent="0.3">
      <c r="A194" s="190"/>
      <c r="B194" s="190"/>
      <c r="C194" s="190"/>
      <c r="D194" s="191"/>
      <c r="E194" s="190"/>
      <c r="F194" s="190"/>
      <c r="G194" s="190"/>
      <c r="H194" s="190"/>
      <c r="I194" s="190"/>
      <c r="J194" s="190"/>
      <c r="K194" s="190"/>
      <c r="L194" s="192"/>
      <c r="M194" s="190"/>
      <c r="N194" s="190"/>
      <c r="O194" s="190"/>
      <c r="P194" s="190"/>
      <c r="Q194" s="190"/>
      <c r="R194" s="190"/>
      <c r="S194" s="190"/>
      <c r="T194" s="190"/>
      <c r="U194" s="190"/>
      <c r="V194" s="190"/>
      <c r="W194" s="190"/>
      <c r="X194" s="190"/>
    </row>
    <row r="195" spans="1:24" ht="12.75" customHeight="1" x14ac:dyDescent="0.3">
      <c r="A195" s="190"/>
      <c r="B195" s="190"/>
      <c r="C195" s="190"/>
      <c r="D195" s="191"/>
      <c r="E195" s="190"/>
      <c r="F195" s="190"/>
      <c r="G195" s="190"/>
      <c r="H195" s="190"/>
      <c r="I195" s="190"/>
      <c r="J195" s="190"/>
      <c r="K195" s="190"/>
      <c r="L195" s="192"/>
      <c r="M195" s="190"/>
      <c r="N195" s="190"/>
      <c r="O195" s="190"/>
      <c r="P195" s="190"/>
      <c r="Q195" s="190"/>
      <c r="R195" s="190"/>
      <c r="S195" s="190"/>
      <c r="T195" s="190"/>
      <c r="U195" s="190"/>
      <c r="V195" s="190"/>
      <c r="W195" s="190"/>
      <c r="X195" s="190"/>
    </row>
    <row r="196" spans="1:24" ht="12.75" customHeight="1" x14ac:dyDescent="0.3">
      <c r="A196" s="190"/>
      <c r="B196" s="190"/>
      <c r="C196" s="190"/>
      <c r="D196" s="191"/>
      <c r="E196" s="190"/>
      <c r="F196" s="190"/>
      <c r="G196" s="190"/>
      <c r="H196" s="190"/>
      <c r="I196" s="190"/>
      <c r="J196" s="190"/>
      <c r="K196" s="190"/>
      <c r="L196" s="192"/>
      <c r="M196" s="190"/>
      <c r="N196" s="190"/>
      <c r="O196" s="190"/>
      <c r="P196" s="190"/>
      <c r="Q196" s="190"/>
      <c r="R196" s="190"/>
      <c r="S196" s="190"/>
      <c r="T196" s="190"/>
      <c r="U196" s="190"/>
      <c r="V196" s="190"/>
      <c r="W196" s="190"/>
      <c r="X196" s="190"/>
    </row>
    <row r="197" spans="1:24" ht="12.75" customHeight="1" x14ac:dyDescent="0.3">
      <c r="A197" s="190"/>
      <c r="B197" s="190"/>
      <c r="C197" s="190"/>
      <c r="D197" s="191"/>
      <c r="E197" s="190"/>
      <c r="F197" s="190"/>
      <c r="G197" s="190"/>
      <c r="H197" s="190"/>
      <c r="I197" s="190"/>
      <c r="J197" s="190"/>
      <c r="K197" s="190"/>
      <c r="L197" s="192"/>
      <c r="M197" s="190"/>
      <c r="N197" s="190"/>
      <c r="O197" s="190"/>
      <c r="P197" s="190"/>
      <c r="Q197" s="190"/>
      <c r="R197" s="190"/>
      <c r="S197" s="190"/>
      <c r="T197" s="190"/>
      <c r="U197" s="190"/>
      <c r="V197" s="190"/>
      <c r="W197" s="190"/>
      <c r="X197" s="190"/>
    </row>
    <row r="198" spans="1:24" ht="12.75" customHeight="1" x14ac:dyDescent="0.3">
      <c r="A198" s="190"/>
      <c r="B198" s="190"/>
      <c r="C198" s="190"/>
      <c r="D198" s="191"/>
      <c r="E198" s="190"/>
      <c r="F198" s="190"/>
      <c r="G198" s="190"/>
      <c r="H198" s="190"/>
      <c r="I198" s="190"/>
      <c r="J198" s="190"/>
      <c r="K198" s="190"/>
      <c r="L198" s="192"/>
      <c r="M198" s="190"/>
      <c r="N198" s="190"/>
      <c r="O198" s="190"/>
      <c r="P198" s="190"/>
      <c r="Q198" s="190"/>
      <c r="R198" s="190"/>
      <c r="S198" s="190"/>
      <c r="T198" s="190"/>
      <c r="U198" s="190"/>
      <c r="V198" s="190"/>
      <c r="W198" s="190"/>
      <c r="X198" s="190"/>
    </row>
    <row r="199" spans="1:24" ht="12.75" customHeight="1" x14ac:dyDescent="0.3">
      <c r="A199" s="190"/>
      <c r="B199" s="190"/>
      <c r="C199" s="190"/>
      <c r="D199" s="191"/>
      <c r="E199" s="190"/>
      <c r="F199" s="190"/>
      <c r="G199" s="190"/>
      <c r="H199" s="190"/>
      <c r="I199" s="190"/>
      <c r="J199" s="190"/>
      <c r="K199" s="190"/>
      <c r="L199" s="192"/>
      <c r="M199" s="190"/>
      <c r="N199" s="190"/>
      <c r="O199" s="190"/>
      <c r="P199" s="190"/>
      <c r="Q199" s="190"/>
      <c r="R199" s="190"/>
      <c r="S199" s="190"/>
      <c r="T199" s="190"/>
      <c r="U199" s="190"/>
      <c r="V199" s="190"/>
      <c r="W199" s="190"/>
      <c r="X199" s="190"/>
    </row>
    <row r="200" spans="1:24" ht="12.75" customHeight="1" x14ac:dyDescent="0.3">
      <c r="A200" s="190"/>
      <c r="B200" s="190"/>
      <c r="C200" s="190"/>
      <c r="D200" s="191"/>
      <c r="E200" s="190"/>
      <c r="F200" s="190"/>
      <c r="G200" s="190"/>
      <c r="H200" s="190"/>
      <c r="I200" s="190"/>
      <c r="J200" s="190"/>
      <c r="K200" s="190"/>
      <c r="L200" s="192"/>
      <c r="M200" s="190"/>
      <c r="N200" s="190"/>
      <c r="O200" s="190"/>
      <c r="P200" s="190"/>
      <c r="Q200" s="190"/>
      <c r="R200" s="190"/>
      <c r="S200" s="190"/>
      <c r="T200" s="190"/>
      <c r="U200" s="190"/>
      <c r="V200" s="190"/>
      <c r="W200" s="190"/>
      <c r="X200" s="190"/>
    </row>
    <row r="201" spans="1:24" ht="12.75" customHeight="1" x14ac:dyDescent="0.3">
      <c r="A201" s="190"/>
      <c r="B201" s="190"/>
      <c r="C201" s="190"/>
      <c r="D201" s="191"/>
      <c r="E201" s="190"/>
      <c r="F201" s="190"/>
      <c r="G201" s="190"/>
      <c r="H201" s="190"/>
      <c r="I201" s="190"/>
      <c r="J201" s="190"/>
      <c r="K201" s="190"/>
      <c r="L201" s="192"/>
      <c r="M201" s="190"/>
      <c r="N201" s="190"/>
      <c r="O201" s="190"/>
      <c r="P201" s="190"/>
      <c r="Q201" s="190"/>
      <c r="R201" s="190"/>
      <c r="S201" s="190"/>
      <c r="T201" s="190"/>
      <c r="U201" s="190"/>
      <c r="V201" s="190"/>
      <c r="W201" s="190"/>
      <c r="X201" s="190"/>
    </row>
    <row r="202" spans="1:24" ht="12.75" customHeight="1" x14ac:dyDescent="0.3">
      <c r="A202" s="190"/>
      <c r="B202" s="190"/>
      <c r="C202" s="190"/>
      <c r="D202" s="191"/>
      <c r="E202" s="190"/>
      <c r="F202" s="190"/>
      <c r="G202" s="190"/>
      <c r="H202" s="190"/>
      <c r="I202" s="190"/>
      <c r="J202" s="190"/>
      <c r="K202" s="190"/>
      <c r="L202" s="192"/>
      <c r="M202" s="190"/>
      <c r="N202" s="190"/>
      <c r="O202" s="190"/>
      <c r="P202" s="190"/>
      <c r="Q202" s="190"/>
      <c r="R202" s="190"/>
      <c r="S202" s="190"/>
      <c r="T202" s="190"/>
      <c r="U202" s="190"/>
      <c r="V202" s="190"/>
      <c r="W202" s="190"/>
      <c r="X202" s="190"/>
    </row>
    <row r="203" spans="1:24" ht="12.75" customHeight="1" x14ac:dyDescent="0.3">
      <c r="A203" s="190"/>
      <c r="B203" s="190"/>
      <c r="C203" s="190"/>
      <c r="D203" s="191"/>
      <c r="E203" s="190"/>
      <c r="F203" s="190"/>
      <c r="G203" s="190"/>
      <c r="H203" s="190"/>
      <c r="I203" s="190"/>
      <c r="J203" s="190"/>
      <c r="K203" s="190"/>
      <c r="L203" s="192"/>
      <c r="M203" s="190"/>
      <c r="N203" s="190"/>
      <c r="O203" s="190"/>
      <c r="P203" s="190"/>
      <c r="Q203" s="190"/>
      <c r="R203" s="190"/>
      <c r="S203" s="190"/>
      <c r="T203" s="190"/>
      <c r="U203" s="190"/>
      <c r="V203" s="190"/>
      <c r="W203" s="190"/>
      <c r="X203" s="190"/>
    </row>
    <row r="204" spans="1:24" ht="12.75" customHeight="1" x14ac:dyDescent="0.3">
      <c r="A204" s="190"/>
      <c r="B204" s="190"/>
      <c r="C204" s="190"/>
      <c r="D204" s="191"/>
      <c r="E204" s="190"/>
      <c r="F204" s="190"/>
      <c r="G204" s="190"/>
      <c r="H204" s="190"/>
      <c r="I204" s="190"/>
      <c r="J204" s="190"/>
      <c r="K204" s="190"/>
      <c r="L204" s="192"/>
      <c r="M204" s="190"/>
      <c r="N204" s="190"/>
      <c r="O204" s="190"/>
      <c r="P204" s="190"/>
      <c r="Q204" s="190"/>
      <c r="R204" s="190"/>
      <c r="S204" s="190"/>
      <c r="T204" s="190"/>
      <c r="U204" s="190"/>
      <c r="V204" s="190"/>
      <c r="W204" s="190"/>
      <c r="X204" s="190"/>
    </row>
    <row r="205" spans="1:24" ht="12.75" customHeight="1" x14ac:dyDescent="0.3">
      <c r="A205" s="190"/>
      <c r="B205" s="190"/>
      <c r="C205" s="190"/>
      <c r="D205" s="191"/>
      <c r="E205" s="190"/>
      <c r="F205" s="190"/>
      <c r="G205" s="190"/>
      <c r="H205" s="190"/>
      <c r="I205" s="190"/>
      <c r="J205" s="190"/>
      <c r="K205" s="190"/>
      <c r="L205" s="192"/>
      <c r="M205" s="190"/>
      <c r="N205" s="190"/>
      <c r="O205" s="190"/>
      <c r="P205" s="190"/>
      <c r="Q205" s="190"/>
      <c r="R205" s="190"/>
      <c r="S205" s="190"/>
      <c r="T205" s="190"/>
      <c r="U205" s="190"/>
      <c r="V205" s="190"/>
      <c r="W205" s="190"/>
      <c r="X205" s="190"/>
    </row>
    <row r="206" spans="1:24" ht="12.75" customHeight="1" x14ac:dyDescent="0.3">
      <c r="A206" s="190"/>
      <c r="B206" s="190"/>
      <c r="C206" s="190"/>
      <c r="D206" s="191"/>
      <c r="E206" s="190"/>
      <c r="F206" s="190"/>
      <c r="G206" s="190"/>
      <c r="H206" s="190"/>
      <c r="I206" s="190"/>
      <c r="J206" s="190"/>
      <c r="K206" s="190"/>
      <c r="L206" s="192"/>
      <c r="M206" s="190"/>
      <c r="N206" s="190"/>
      <c r="O206" s="190"/>
      <c r="P206" s="190"/>
      <c r="Q206" s="190"/>
      <c r="R206" s="190"/>
      <c r="S206" s="190"/>
      <c r="T206" s="190"/>
      <c r="U206" s="190"/>
      <c r="V206" s="190"/>
      <c r="W206" s="190"/>
      <c r="X206" s="190"/>
    </row>
    <row r="207" spans="1:24" ht="12.75" customHeight="1" x14ac:dyDescent="0.3">
      <c r="A207" s="190"/>
      <c r="B207" s="190"/>
      <c r="C207" s="190"/>
      <c r="D207" s="191"/>
      <c r="E207" s="190"/>
      <c r="F207" s="190"/>
      <c r="G207" s="190"/>
      <c r="H207" s="190"/>
      <c r="I207" s="190"/>
      <c r="J207" s="190"/>
      <c r="K207" s="190"/>
      <c r="L207" s="192"/>
      <c r="M207" s="190"/>
      <c r="N207" s="190"/>
      <c r="O207" s="190"/>
      <c r="P207" s="190"/>
      <c r="Q207" s="190"/>
      <c r="R207" s="190"/>
      <c r="S207" s="190"/>
      <c r="T207" s="190"/>
      <c r="U207" s="190"/>
      <c r="V207" s="190"/>
      <c r="W207" s="190"/>
      <c r="X207" s="190"/>
    </row>
    <row r="208" spans="1:24" ht="12.75" customHeight="1" x14ac:dyDescent="0.3">
      <c r="A208" s="190"/>
      <c r="B208" s="190"/>
      <c r="C208" s="190"/>
      <c r="D208" s="191"/>
      <c r="E208" s="190"/>
      <c r="F208" s="190"/>
      <c r="G208" s="190"/>
      <c r="H208" s="190"/>
      <c r="I208" s="190"/>
      <c r="J208" s="190"/>
      <c r="K208" s="190"/>
      <c r="L208" s="192"/>
      <c r="M208" s="190"/>
      <c r="N208" s="190"/>
      <c r="O208" s="190"/>
      <c r="P208" s="190"/>
      <c r="Q208" s="190"/>
      <c r="R208" s="190"/>
      <c r="S208" s="190"/>
      <c r="T208" s="190"/>
      <c r="U208" s="190"/>
      <c r="V208" s="190"/>
      <c r="W208" s="190"/>
      <c r="X208" s="190"/>
    </row>
    <row r="209" spans="1:24" ht="12.75" customHeight="1" x14ac:dyDescent="0.3">
      <c r="A209" s="190"/>
      <c r="B209" s="190"/>
      <c r="C209" s="190"/>
      <c r="D209" s="191"/>
      <c r="E209" s="190"/>
      <c r="F209" s="190"/>
      <c r="G209" s="190"/>
      <c r="H209" s="190"/>
      <c r="I209" s="190"/>
      <c r="J209" s="190"/>
      <c r="K209" s="190"/>
      <c r="L209" s="192"/>
      <c r="M209" s="190"/>
      <c r="N209" s="190"/>
      <c r="O209" s="190"/>
      <c r="P209" s="190"/>
      <c r="Q209" s="190"/>
      <c r="R209" s="190"/>
      <c r="S209" s="190"/>
      <c r="T209" s="190"/>
      <c r="U209" s="190"/>
      <c r="V209" s="190"/>
      <c r="W209" s="190"/>
      <c r="X209" s="190"/>
    </row>
    <row r="210" spans="1:24" ht="12.75" customHeight="1" x14ac:dyDescent="0.3">
      <c r="A210" s="190"/>
      <c r="B210" s="190"/>
      <c r="C210" s="190"/>
      <c r="D210" s="191"/>
      <c r="E210" s="190"/>
      <c r="F210" s="190"/>
      <c r="G210" s="190"/>
      <c r="H210" s="190"/>
      <c r="I210" s="190"/>
      <c r="J210" s="190"/>
      <c r="K210" s="190"/>
      <c r="L210" s="192"/>
      <c r="M210" s="190"/>
      <c r="N210" s="190"/>
      <c r="O210" s="190"/>
      <c r="P210" s="190"/>
      <c r="Q210" s="190"/>
      <c r="R210" s="190"/>
      <c r="S210" s="190"/>
      <c r="T210" s="190"/>
      <c r="U210" s="190"/>
      <c r="V210" s="190"/>
      <c r="W210" s="190"/>
      <c r="X210" s="190"/>
    </row>
    <row r="211" spans="1:24" ht="12.75" customHeight="1" x14ac:dyDescent="0.3">
      <c r="A211" s="190"/>
      <c r="B211" s="190"/>
      <c r="C211" s="190"/>
      <c r="D211" s="191"/>
      <c r="E211" s="190"/>
      <c r="F211" s="190"/>
      <c r="G211" s="190"/>
      <c r="H211" s="190"/>
      <c r="I211" s="190"/>
      <c r="J211" s="190"/>
      <c r="K211" s="190"/>
      <c r="L211" s="192"/>
      <c r="M211" s="190"/>
      <c r="N211" s="190"/>
      <c r="O211" s="190"/>
      <c r="P211" s="190"/>
      <c r="Q211" s="190"/>
      <c r="R211" s="190"/>
      <c r="S211" s="190"/>
      <c r="T211" s="190"/>
      <c r="U211" s="190"/>
      <c r="V211" s="190"/>
      <c r="W211" s="190"/>
      <c r="X211" s="190"/>
    </row>
    <row r="212" spans="1:24" ht="12.75" customHeight="1" x14ac:dyDescent="0.3">
      <c r="A212" s="190"/>
      <c r="B212" s="190"/>
      <c r="C212" s="190"/>
      <c r="D212" s="191"/>
      <c r="E212" s="190"/>
      <c r="F212" s="190"/>
      <c r="G212" s="190"/>
      <c r="H212" s="190"/>
      <c r="I212" s="190"/>
      <c r="J212" s="190"/>
      <c r="K212" s="190"/>
      <c r="L212" s="192"/>
      <c r="M212" s="190"/>
      <c r="N212" s="190"/>
      <c r="O212" s="190"/>
      <c r="P212" s="190"/>
      <c r="Q212" s="190"/>
      <c r="R212" s="190"/>
      <c r="S212" s="190"/>
      <c r="T212" s="190"/>
      <c r="U212" s="190"/>
      <c r="V212" s="190"/>
      <c r="W212" s="190"/>
      <c r="X212" s="190"/>
    </row>
    <row r="213" spans="1:24" ht="12.75" customHeight="1" x14ac:dyDescent="0.3">
      <c r="A213" s="190"/>
      <c r="B213" s="190"/>
      <c r="C213" s="190"/>
      <c r="D213" s="191"/>
      <c r="E213" s="190"/>
      <c r="F213" s="190"/>
      <c r="G213" s="190"/>
      <c r="H213" s="190"/>
      <c r="I213" s="190"/>
      <c r="J213" s="190"/>
      <c r="K213" s="190"/>
      <c r="L213" s="192"/>
      <c r="M213" s="190"/>
      <c r="N213" s="190"/>
      <c r="O213" s="190"/>
      <c r="P213" s="190"/>
      <c r="Q213" s="190"/>
      <c r="R213" s="190"/>
      <c r="S213" s="190"/>
      <c r="T213" s="190"/>
      <c r="U213" s="190"/>
      <c r="V213" s="190"/>
      <c r="W213" s="190"/>
      <c r="X213" s="190"/>
    </row>
    <row r="214" spans="1:24" ht="12.75" customHeight="1" x14ac:dyDescent="0.3">
      <c r="A214" s="190"/>
      <c r="B214" s="190"/>
      <c r="C214" s="190"/>
      <c r="D214" s="191"/>
      <c r="E214" s="190"/>
      <c r="F214" s="190"/>
      <c r="G214" s="190"/>
      <c r="H214" s="190"/>
      <c r="I214" s="190"/>
      <c r="J214" s="190"/>
      <c r="K214" s="190"/>
      <c r="L214" s="192"/>
      <c r="M214" s="190"/>
      <c r="N214" s="190"/>
      <c r="O214" s="190"/>
      <c r="P214" s="190"/>
      <c r="Q214" s="190"/>
      <c r="R214" s="190"/>
      <c r="S214" s="190"/>
      <c r="T214" s="190"/>
      <c r="U214" s="190"/>
      <c r="V214" s="190"/>
      <c r="W214" s="190"/>
      <c r="X214" s="190"/>
    </row>
    <row r="215" spans="1:24" ht="15.75" customHeight="1" x14ac:dyDescent="0.3"/>
    <row r="216" spans="1:24" ht="15.75" customHeight="1" x14ac:dyDescent="0.3"/>
    <row r="217" spans="1:24" ht="15.75" customHeight="1" x14ac:dyDescent="0.3"/>
    <row r="218" spans="1:24" ht="15.75" customHeight="1" x14ac:dyDescent="0.3"/>
    <row r="219" spans="1:24" ht="15.75" customHeight="1" x14ac:dyDescent="0.3"/>
    <row r="220" spans="1:24" ht="15.75" customHeight="1" x14ac:dyDescent="0.3"/>
    <row r="221" spans="1:24" ht="15.75" customHeight="1" x14ac:dyDescent="0.3"/>
    <row r="222" spans="1:24" ht="15.75" customHeight="1" x14ac:dyDescent="0.3"/>
    <row r="223" spans="1:24" ht="15.75" customHeight="1" x14ac:dyDescent="0.3"/>
    <row r="224" spans="1: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51">
    <mergeCell ref="L1:L3"/>
    <mergeCell ref="A1:A3"/>
    <mergeCell ref="B1:B3"/>
    <mergeCell ref="C1:C3"/>
    <mergeCell ref="D1:D3"/>
    <mergeCell ref="E1:E3"/>
    <mergeCell ref="F1:F3"/>
    <mergeCell ref="G1:G3"/>
    <mergeCell ref="H1:H3"/>
    <mergeCell ref="I1:I3"/>
    <mergeCell ref="J1:J3"/>
    <mergeCell ref="K1:K3"/>
    <mergeCell ref="M1:M3"/>
    <mergeCell ref="O1:Q2"/>
    <mergeCell ref="R1:V2"/>
    <mergeCell ref="W1:AC1"/>
    <mergeCell ref="AD1:AM2"/>
    <mergeCell ref="W2:AA2"/>
    <mergeCell ref="AB2:AB3"/>
    <mergeCell ref="AC2:AC3"/>
    <mergeCell ref="T4:T7"/>
    <mergeCell ref="A4:A8"/>
    <mergeCell ref="B4:B8"/>
    <mergeCell ref="C4:C8"/>
    <mergeCell ref="E4:E7"/>
    <mergeCell ref="F4:F7"/>
    <mergeCell ref="G4:G7"/>
    <mergeCell ref="H4:H7"/>
    <mergeCell ref="M4:M7"/>
    <mergeCell ref="Q4:Q7"/>
    <mergeCell ref="R4:R7"/>
    <mergeCell ref="S4:S7"/>
    <mergeCell ref="AF4:AF7"/>
    <mergeCell ref="U4:U7"/>
    <mergeCell ref="V4:V7"/>
    <mergeCell ref="W4:W7"/>
    <mergeCell ref="X4:X7"/>
    <mergeCell ref="Y4:Y7"/>
    <mergeCell ref="Z4:Z7"/>
    <mergeCell ref="AA4:AA7"/>
    <mergeCell ref="AB4:AB7"/>
    <mergeCell ref="AC4:AC7"/>
    <mergeCell ref="AD4:AD7"/>
    <mergeCell ref="AE4:AE7"/>
    <mergeCell ref="AM4:AM7"/>
    <mergeCell ref="AG4:AG7"/>
    <mergeCell ref="AH4:AH7"/>
    <mergeCell ref="AI4:AI7"/>
    <mergeCell ref="AJ4:AJ7"/>
    <mergeCell ref="AK4:AK7"/>
    <mergeCell ref="AL4:AL7"/>
  </mergeCells>
  <printOptions horizontalCentered="1"/>
  <pageMargins left="0.35433070866141736" right="0.35433070866141736" top="0.70866141732283472" bottom="0.74803149606299213"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[11]NO!#REF!</xm:f>
          </x14:formula1>
          <xm:sqref>H4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757"/>
  <sheetViews>
    <sheetView topLeftCell="C2" zoomScale="55" zoomScaleNormal="55" workbookViewId="0">
      <selection activeCell="E5" sqref="E5:E8"/>
    </sheetView>
  </sheetViews>
  <sheetFormatPr baseColWidth="10" defaultColWidth="14.44140625" defaultRowHeight="15" customHeight="1" x14ac:dyDescent="0.3"/>
  <cols>
    <col min="1" max="1" width="59.44140625" style="663" customWidth="1"/>
    <col min="2" max="2" width="30.33203125" style="708" customWidth="1"/>
    <col min="3" max="3" width="18.5546875" style="663" customWidth="1"/>
    <col min="4" max="4" width="38.6640625" style="708" customWidth="1"/>
    <col min="5" max="5" width="17.6640625" style="663" customWidth="1"/>
    <col min="6" max="6" width="18.5546875" style="663" customWidth="1"/>
    <col min="7" max="7" width="17.33203125" style="663" customWidth="1"/>
    <col min="8" max="8" width="22.109375" style="663" customWidth="1"/>
    <col min="9" max="9" width="68.5546875" style="663" customWidth="1"/>
    <col min="10" max="10" width="26.33203125" style="663" customWidth="1"/>
    <col min="11" max="11" width="18" style="663" customWidth="1"/>
    <col min="12" max="12" width="15.88671875" style="663" customWidth="1"/>
    <col min="13" max="13" width="28.6640625" style="663" customWidth="1"/>
    <col min="14" max="14" width="99.6640625" style="663" customWidth="1"/>
    <col min="15" max="15" width="30.88671875" style="663" customWidth="1"/>
    <col min="16" max="16" width="24.6640625" style="663" customWidth="1"/>
    <col min="17" max="17" width="39.109375" style="663" customWidth="1"/>
    <col min="18" max="18" width="75" style="663" customWidth="1"/>
    <col min="19" max="19" width="54.88671875" style="663" customWidth="1"/>
    <col min="20" max="20" width="72.33203125" style="663" customWidth="1"/>
    <col min="21" max="21" width="39.5546875" style="663" customWidth="1"/>
    <col min="22" max="22" width="33" style="663" customWidth="1"/>
    <col min="23" max="23" width="30.44140625" style="663" customWidth="1"/>
    <col min="24" max="24" width="23.44140625" style="663" customWidth="1"/>
    <col min="25" max="25" width="20.5546875" style="663" customWidth="1"/>
    <col min="26" max="26" width="16.6640625" style="663" customWidth="1"/>
    <col min="27" max="27" width="23.88671875" style="663" customWidth="1"/>
    <col min="28" max="28" width="26.88671875" style="663" customWidth="1"/>
    <col min="29" max="29" width="35.5546875" style="663" customWidth="1"/>
    <col min="30" max="30" width="41.5546875" style="663" customWidth="1"/>
    <col min="31" max="31" width="36.33203125" style="663" customWidth="1"/>
    <col min="32" max="32" width="38.109375" style="663" customWidth="1"/>
    <col min="33" max="33" width="42.33203125" style="663" customWidth="1"/>
    <col min="34" max="34" width="28.109375" style="663" customWidth="1"/>
    <col min="35" max="35" width="32.5546875" style="663" customWidth="1"/>
    <col min="36" max="36" width="24.44140625" style="663" customWidth="1"/>
    <col min="37" max="37" width="50.88671875" style="663" customWidth="1"/>
    <col min="38" max="38" width="37.109375" style="663" customWidth="1"/>
    <col min="39" max="16384" width="14.44140625" style="663"/>
  </cols>
  <sheetData>
    <row r="1" spans="1:38" ht="15" customHeight="1" x14ac:dyDescent="0.3">
      <c r="A1" s="659"/>
      <c r="B1" s="660"/>
      <c r="C1" s="660"/>
      <c r="D1" s="660"/>
      <c r="E1" s="660"/>
      <c r="F1" s="660"/>
      <c r="G1" s="660"/>
      <c r="H1" s="660"/>
      <c r="I1" s="660"/>
      <c r="J1" s="660"/>
      <c r="K1" s="660"/>
      <c r="L1" s="660"/>
      <c r="M1" s="661"/>
      <c r="N1" s="662"/>
      <c r="O1" s="662"/>
      <c r="P1" s="662"/>
      <c r="Q1" s="662"/>
      <c r="R1" s="662"/>
      <c r="S1" s="662"/>
      <c r="T1" s="662"/>
      <c r="U1" s="662"/>
      <c r="V1" s="662"/>
      <c r="W1" s="662"/>
      <c r="X1" s="662"/>
      <c r="Y1" s="662"/>
      <c r="Z1" s="662"/>
    </row>
    <row r="2" spans="1:38" ht="41.25" customHeight="1" x14ac:dyDescent="0.3">
      <c r="A2" s="664" t="s">
        <v>25</v>
      </c>
      <c r="B2" s="665" t="s">
        <v>26</v>
      </c>
      <c r="C2" s="665" t="s">
        <v>27</v>
      </c>
      <c r="D2" s="665" t="s">
        <v>28</v>
      </c>
      <c r="E2" s="665" t="s">
        <v>29</v>
      </c>
      <c r="F2" s="665" t="s">
        <v>30</v>
      </c>
      <c r="G2" s="665" t="s">
        <v>31</v>
      </c>
      <c r="H2" s="665" t="s">
        <v>32</v>
      </c>
      <c r="I2" s="665" t="s">
        <v>33</v>
      </c>
      <c r="J2" s="665" t="s">
        <v>34</v>
      </c>
      <c r="K2" s="665" t="s">
        <v>35</v>
      </c>
      <c r="L2" s="665" t="s">
        <v>36</v>
      </c>
      <c r="M2" s="666" t="s">
        <v>37</v>
      </c>
      <c r="N2" s="667" t="s">
        <v>38</v>
      </c>
      <c r="O2" s="668"/>
      <c r="P2" s="668"/>
      <c r="Q2" s="668" t="s">
        <v>39</v>
      </c>
      <c r="R2" s="668"/>
      <c r="S2" s="668"/>
      <c r="T2" s="668"/>
      <c r="U2" s="668"/>
      <c r="V2" s="668" t="s">
        <v>40</v>
      </c>
      <c r="W2" s="668"/>
      <c r="X2" s="668"/>
      <c r="Y2" s="668"/>
      <c r="Z2" s="668"/>
      <c r="AA2" s="668"/>
      <c r="AB2" s="668"/>
      <c r="AC2" s="668" t="s">
        <v>41</v>
      </c>
      <c r="AD2" s="668"/>
      <c r="AE2" s="668"/>
      <c r="AF2" s="668"/>
      <c r="AG2" s="668"/>
      <c r="AH2" s="668"/>
      <c r="AI2" s="668"/>
      <c r="AJ2" s="668"/>
      <c r="AK2" s="668"/>
      <c r="AL2" s="668"/>
    </row>
    <row r="3" spans="1:38" ht="47.25" customHeight="1" x14ac:dyDescent="0.3">
      <c r="A3" s="669"/>
      <c r="B3" s="669"/>
      <c r="C3" s="669"/>
      <c r="D3" s="669"/>
      <c r="E3" s="669"/>
      <c r="F3" s="669"/>
      <c r="G3" s="669"/>
      <c r="H3" s="669"/>
      <c r="I3" s="669"/>
      <c r="J3" s="669"/>
      <c r="K3" s="669"/>
      <c r="L3" s="669"/>
      <c r="M3" s="670"/>
      <c r="N3" s="667"/>
      <c r="O3" s="668"/>
      <c r="P3" s="668"/>
      <c r="Q3" s="668"/>
      <c r="R3" s="668"/>
      <c r="S3" s="668"/>
      <c r="T3" s="668"/>
      <c r="U3" s="668"/>
      <c r="V3" s="671" t="s">
        <v>43</v>
      </c>
      <c r="W3" s="671"/>
      <c r="X3" s="671"/>
      <c r="Y3" s="671"/>
      <c r="Z3" s="671"/>
      <c r="AA3" s="671" t="s">
        <v>44</v>
      </c>
      <c r="AB3" s="671" t="s">
        <v>45</v>
      </c>
      <c r="AC3" s="668"/>
      <c r="AD3" s="668"/>
      <c r="AE3" s="668"/>
      <c r="AF3" s="668"/>
      <c r="AG3" s="668"/>
      <c r="AH3" s="668"/>
      <c r="AI3" s="668"/>
      <c r="AJ3" s="668"/>
      <c r="AK3" s="668"/>
      <c r="AL3" s="668"/>
    </row>
    <row r="4" spans="1:38" ht="217.5" customHeight="1" x14ac:dyDescent="0.3">
      <c r="A4" s="669"/>
      <c r="B4" s="669"/>
      <c r="C4" s="669"/>
      <c r="D4" s="669"/>
      <c r="E4" s="669"/>
      <c r="F4" s="669"/>
      <c r="G4" s="669"/>
      <c r="H4" s="669"/>
      <c r="I4" s="669"/>
      <c r="J4" s="669"/>
      <c r="K4" s="669"/>
      <c r="L4" s="669"/>
      <c r="M4" s="670"/>
      <c r="N4" s="672" t="s">
        <v>673</v>
      </c>
      <c r="O4" s="673" t="s">
        <v>635</v>
      </c>
      <c r="P4" s="673" t="s">
        <v>48</v>
      </c>
      <c r="Q4" s="673" t="s">
        <v>49</v>
      </c>
      <c r="R4" s="674" t="s">
        <v>719</v>
      </c>
      <c r="S4" s="674" t="s">
        <v>51</v>
      </c>
      <c r="T4" s="674" t="s">
        <v>637</v>
      </c>
      <c r="U4" s="674" t="s">
        <v>53</v>
      </c>
      <c r="V4" s="674" t="s">
        <v>54</v>
      </c>
      <c r="W4" s="673" t="s">
        <v>55</v>
      </c>
      <c r="X4" s="673" t="s">
        <v>56</v>
      </c>
      <c r="Y4" s="673" t="s">
        <v>57</v>
      </c>
      <c r="Z4" s="673" t="s">
        <v>720</v>
      </c>
      <c r="AA4" s="671"/>
      <c r="AB4" s="671"/>
      <c r="AC4" s="674" t="s">
        <v>59</v>
      </c>
      <c r="AD4" s="674" t="s">
        <v>60</v>
      </c>
      <c r="AE4" s="674" t="s">
        <v>61</v>
      </c>
      <c r="AF4" s="674" t="s">
        <v>62</v>
      </c>
      <c r="AG4" s="674" t="s">
        <v>63</v>
      </c>
      <c r="AH4" s="674" t="s">
        <v>64</v>
      </c>
      <c r="AI4" s="674" t="s">
        <v>65</v>
      </c>
      <c r="AJ4" s="674" t="s">
        <v>676</v>
      </c>
      <c r="AK4" s="674" t="s">
        <v>721</v>
      </c>
      <c r="AL4" s="674" t="s">
        <v>68</v>
      </c>
    </row>
    <row r="5" spans="1:38" ht="200.25" customHeight="1" x14ac:dyDescent="0.3">
      <c r="A5" s="675" t="str">
        <f>([14]CONTEXTO!A8&amp;" "&amp;[14]CONTEXTO!A9)</f>
        <v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5" s="676" t="str">
        <f>[14]DESCRIPCION!A12</f>
        <v>Desvío de los resultados  de la auditoría en beneficio propio o del auditado.</v>
      </c>
      <c r="C5" s="677" t="str">
        <f>'[14]IDENTIFICACION DE RIESGOS G Y C'!J12</f>
        <v>CORRUPCION</v>
      </c>
      <c r="D5" s="678" t="str">
        <f>[14]DESCRIPCION!D12</f>
        <v>Asignación de auditorias a procesos no acordes al perfil profesional del auditor.</v>
      </c>
      <c r="E5" s="677" t="str">
        <f>'[14]VALORACIÓN ZONA-RIESGO RESIDUAL'!E14:G14</f>
        <v>Improbable</v>
      </c>
      <c r="F5" s="679" t="str">
        <f>'[14]VALORACIÓN ZONA-RIESGO RESIDUAL'!J56</f>
        <v>Mayor</v>
      </c>
      <c r="G5" s="677" t="str">
        <f>'[14]VALORACIÓN ZONA-RIESGO RESIDUAL'!K53</f>
        <v>ALTA</v>
      </c>
      <c r="H5" s="680" t="s">
        <v>142</v>
      </c>
      <c r="I5" s="681" t="s">
        <v>722</v>
      </c>
      <c r="J5" s="682" t="s">
        <v>723</v>
      </c>
      <c r="K5" s="682" t="s">
        <v>724</v>
      </c>
      <c r="L5" s="683" t="s">
        <v>725</v>
      </c>
      <c r="M5" s="676" t="s">
        <v>726</v>
      </c>
      <c r="N5" s="684" t="s">
        <v>727</v>
      </c>
      <c r="O5" s="685" t="s">
        <v>728</v>
      </c>
      <c r="P5" s="684" t="s">
        <v>729</v>
      </c>
      <c r="Q5" s="685" t="s">
        <v>730</v>
      </c>
      <c r="R5" s="684" t="s">
        <v>731</v>
      </c>
      <c r="S5" s="686" t="s">
        <v>732</v>
      </c>
      <c r="T5" s="686" t="s">
        <v>733</v>
      </c>
      <c r="U5" s="684" t="s">
        <v>734</v>
      </c>
      <c r="V5" s="685" t="s">
        <v>735</v>
      </c>
      <c r="W5" s="687" t="s">
        <v>91</v>
      </c>
      <c r="X5" s="687" t="s">
        <v>698</v>
      </c>
      <c r="Y5" s="687" t="s">
        <v>698</v>
      </c>
      <c r="Z5" s="687" t="s">
        <v>698</v>
      </c>
      <c r="AA5" s="688" t="s">
        <v>736</v>
      </c>
      <c r="AB5" s="688" t="s">
        <v>700</v>
      </c>
      <c r="AC5" s="689" t="s">
        <v>697</v>
      </c>
      <c r="AD5" s="689" t="s">
        <v>697</v>
      </c>
      <c r="AE5" s="688" t="s">
        <v>697</v>
      </c>
      <c r="AF5" s="689" t="s">
        <v>697</v>
      </c>
      <c r="AG5" s="689" t="s">
        <v>698</v>
      </c>
      <c r="AH5" s="689" t="s">
        <v>697</v>
      </c>
      <c r="AI5" s="690" t="s">
        <v>737</v>
      </c>
      <c r="AJ5" s="685" t="s">
        <v>738</v>
      </c>
      <c r="AK5" s="691" t="s">
        <v>739</v>
      </c>
      <c r="AL5" s="692" t="s">
        <v>740</v>
      </c>
    </row>
    <row r="6" spans="1:38" ht="221.25" customHeight="1" x14ac:dyDescent="0.3">
      <c r="A6" s="693"/>
      <c r="B6" s="676"/>
      <c r="C6" s="677"/>
      <c r="D6" s="678" t="str">
        <f>[14]DESCRIPCION!D13</f>
        <v>Trafico de influencias.</v>
      </c>
      <c r="E6" s="677"/>
      <c r="F6" s="679"/>
      <c r="G6" s="677"/>
      <c r="H6" s="680"/>
      <c r="I6" s="694"/>
      <c r="J6" s="682"/>
      <c r="K6" s="682"/>
      <c r="L6" s="695"/>
      <c r="M6" s="676"/>
      <c r="N6" s="684"/>
      <c r="O6" s="685"/>
      <c r="P6" s="684"/>
      <c r="Q6" s="685"/>
      <c r="R6" s="684"/>
      <c r="S6" s="686"/>
      <c r="T6" s="686"/>
      <c r="U6" s="684"/>
      <c r="V6" s="685"/>
      <c r="W6" s="696"/>
      <c r="X6" s="696"/>
      <c r="Y6" s="696"/>
      <c r="Z6" s="696"/>
      <c r="AA6" s="684"/>
      <c r="AB6" s="684"/>
      <c r="AC6" s="685"/>
      <c r="AD6" s="685"/>
      <c r="AE6" s="684"/>
      <c r="AF6" s="685"/>
      <c r="AG6" s="685"/>
      <c r="AH6" s="685"/>
      <c r="AI6" s="697"/>
      <c r="AJ6" s="685"/>
      <c r="AK6" s="691" t="s">
        <v>741</v>
      </c>
      <c r="AL6" s="692" t="s">
        <v>742</v>
      </c>
    </row>
    <row r="7" spans="1:38" ht="182.25" customHeight="1" x14ac:dyDescent="0.3">
      <c r="A7" s="693"/>
      <c r="B7" s="676"/>
      <c r="C7" s="677"/>
      <c r="D7" s="698" t="str">
        <f>[14]DESCRIPCION!D14</f>
        <v>Inobservancia a los líneamientos establecidos en el  Código de Ética del Auditor Interno, estatuto de auditoria y lineamientos  antisoborno establecidos en la politica del  SIG,  en el desarrollo de las auditorías</v>
      </c>
      <c r="E7" s="677"/>
      <c r="F7" s="679"/>
      <c r="G7" s="677"/>
      <c r="H7" s="680"/>
      <c r="I7" s="694"/>
      <c r="J7" s="682"/>
      <c r="K7" s="682"/>
      <c r="L7" s="695"/>
      <c r="M7" s="676"/>
      <c r="N7" s="684"/>
      <c r="O7" s="685"/>
      <c r="P7" s="684"/>
      <c r="Q7" s="685"/>
      <c r="R7" s="684"/>
      <c r="S7" s="686"/>
      <c r="T7" s="686"/>
      <c r="U7" s="684"/>
      <c r="V7" s="685"/>
      <c r="W7" s="696"/>
      <c r="X7" s="696"/>
      <c r="Y7" s="696"/>
      <c r="Z7" s="696"/>
      <c r="AA7" s="684"/>
      <c r="AB7" s="684"/>
      <c r="AC7" s="685"/>
      <c r="AD7" s="685"/>
      <c r="AE7" s="684"/>
      <c r="AF7" s="685"/>
      <c r="AG7" s="685"/>
      <c r="AH7" s="685"/>
      <c r="AI7" s="697"/>
      <c r="AJ7" s="685"/>
      <c r="AK7" s="691" t="s">
        <v>741</v>
      </c>
      <c r="AL7" s="692" t="s">
        <v>743</v>
      </c>
    </row>
    <row r="8" spans="1:38" ht="321" customHeight="1" x14ac:dyDescent="0.3">
      <c r="A8" s="693"/>
      <c r="B8" s="676"/>
      <c r="C8" s="677"/>
      <c r="D8" s="699"/>
      <c r="E8" s="677"/>
      <c r="F8" s="679"/>
      <c r="G8" s="677"/>
      <c r="H8" s="700" t="s">
        <v>102</v>
      </c>
      <c r="I8" s="701" t="s">
        <v>744</v>
      </c>
      <c r="J8" s="702" t="str">
        <f>'[15]MAPA DE RIESGO ADMON'!J21</f>
        <v>Memorando.</v>
      </c>
      <c r="K8" s="702" t="s">
        <v>745</v>
      </c>
      <c r="L8" s="703" t="str">
        <f>$L$5</f>
        <v>01/02/2023  - 31/12/2023</v>
      </c>
      <c r="M8" s="676"/>
      <c r="N8" s="704" t="s">
        <v>746</v>
      </c>
      <c r="O8" s="685"/>
      <c r="P8" s="684"/>
      <c r="Q8" s="685"/>
      <c r="R8" s="684"/>
      <c r="S8" s="686"/>
      <c r="T8" s="686"/>
      <c r="U8" s="684"/>
      <c r="V8" s="685"/>
      <c r="W8" s="696"/>
      <c r="X8" s="696"/>
      <c r="Y8" s="696"/>
      <c r="Z8" s="696"/>
      <c r="AA8" s="684"/>
      <c r="AB8" s="684"/>
      <c r="AC8" s="685"/>
      <c r="AD8" s="685"/>
      <c r="AE8" s="684"/>
      <c r="AF8" s="685"/>
      <c r="AG8" s="685"/>
      <c r="AH8" s="685"/>
      <c r="AI8" s="697"/>
      <c r="AJ8" s="685"/>
      <c r="AK8" s="705"/>
      <c r="AL8" s="705"/>
    </row>
    <row r="9" spans="1:38" ht="15.6" x14ac:dyDescent="0.3">
      <c r="A9" s="706"/>
      <c r="B9" s="706"/>
      <c r="C9" s="706"/>
      <c r="D9" s="706"/>
      <c r="E9" s="706"/>
      <c r="F9" s="706"/>
      <c r="G9" s="706"/>
      <c r="H9" s="707"/>
      <c r="I9" s="706"/>
      <c r="J9" s="706"/>
      <c r="K9" s="706"/>
      <c r="L9" s="706"/>
      <c r="M9" s="706"/>
      <c r="N9" s="706"/>
      <c r="O9" s="706"/>
      <c r="P9" s="706"/>
      <c r="Q9" s="706"/>
      <c r="R9" s="706"/>
      <c r="S9" s="706"/>
      <c r="T9" s="706"/>
      <c r="U9" s="706"/>
      <c r="V9" s="706"/>
      <c r="W9" s="706"/>
      <c r="X9" s="706"/>
      <c r="Y9" s="706"/>
      <c r="Z9" s="706"/>
    </row>
    <row r="10" spans="1:38" ht="15.6" x14ac:dyDescent="0.3">
      <c r="A10" s="706"/>
      <c r="B10" s="706"/>
      <c r="C10" s="706"/>
      <c r="D10" s="706"/>
      <c r="E10" s="706"/>
      <c r="F10" s="706"/>
      <c r="G10" s="706"/>
      <c r="H10" s="707"/>
      <c r="I10" s="706"/>
      <c r="J10" s="706"/>
      <c r="K10" s="706"/>
      <c r="L10" s="706"/>
      <c r="M10" s="706"/>
      <c r="N10" s="706"/>
      <c r="O10" s="706"/>
      <c r="P10" s="706"/>
      <c r="Q10" s="706"/>
      <c r="R10" s="706"/>
      <c r="S10" s="706"/>
      <c r="T10" s="706"/>
      <c r="U10" s="706"/>
      <c r="V10" s="706"/>
      <c r="W10" s="706"/>
      <c r="X10" s="706"/>
      <c r="Y10" s="706"/>
      <c r="Z10" s="706"/>
    </row>
    <row r="11" spans="1:38" ht="15.6" x14ac:dyDescent="0.3">
      <c r="A11" s="706"/>
      <c r="B11" s="706"/>
      <c r="C11" s="706"/>
      <c r="D11" s="706"/>
      <c r="E11" s="706"/>
      <c r="F11" s="706"/>
      <c r="G11" s="706"/>
      <c r="H11" s="707"/>
      <c r="I11" s="706"/>
      <c r="J11" s="706"/>
      <c r="K11" s="706"/>
      <c r="L11" s="706"/>
      <c r="M11" s="706"/>
      <c r="N11" s="706"/>
      <c r="O11" s="706"/>
      <c r="P11" s="706"/>
      <c r="Q11" s="706"/>
      <c r="R11" s="706"/>
      <c r="S11" s="706"/>
      <c r="T11" s="706"/>
      <c r="U11" s="706"/>
      <c r="V11" s="706"/>
      <c r="W11" s="706"/>
      <c r="X11" s="706"/>
      <c r="Y11" s="706"/>
      <c r="Z11" s="706"/>
    </row>
    <row r="12" spans="1:38" ht="15.6" x14ac:dyDescent="0.3">
      <c r="A12" s="706"/>
      <c r="B12" s="706"/>
      <c r="C12" s="706"/>
      <c r="D12" s="706"/>
      <c r="E12" s="706"/>
      <c r="F12" s="706"/>
      <c r="G12" s="706"/>
      <c r="H12" s="707"/>
      <c r="I12" s="706"/>
      <c r="J12" s="706"/>
      <c r="K12" s="706"/>
      <c r="L12" s="706"/>
      <c r="M12" s="706"/>
      <c r="N12" s="706"/>
      <c r="O12" s="706"/>
      <c r="P12" s="706"/>
      <c r="Q12" s="706"/>
      <c r="R12" s="706"/>
      <c r="S12" s="706"/>
      <c r="T12" s="706"/>
      <c r="U12" s="706"/>
      <c r="V12" s="706"/>
      <c r="W12" s="706"/>
      <c r="X12" s="706"/>
      <c r="Y12" s="706"/>
      <c r="Z12" s="706"/>
    </row>
    <row r="13" spans="1:38" ht="15.6" x14ac:dyDescent="0.3">
      <c r="A13" s="706"/>
      <c r="B13" s="706"/>
      <c r="C13" s="706"/>
      <c r="D13" s="706"/>
      <c r="E13" s="706"/>
      <c r="F13" s="706"/>
      <c r="G13" s="706"/>
      <c r="H13" s="707"/>
      <c r="I13" s="706"/>
      <c r="J13" s="706"/>
      <c r="K13" s="706"/>
      <c r="L13" s="706"/>
      <c r="M13" s="706"/>
      <c r="N13" s="706"/>
      <c r="O13" s="706"/>
      <c r="P13" s="706"/>
      <c r="Q13" s="706"/>
      <c r="R13" s="706"/>
      <c r="S13" s="706"/>
      <c r="T13" s="706"/>
      <c r="U13" s="706"/>
      <c r="V13" s="706"/>
      <c r="W13" s="706"/>
      <c r="X13" s="706"/>
      <c r="Y13" s="706"/>
      <c r="Z13" s="706"/>
    </row>
    <row r="14" spans="1:38" ht="15.6" x14ac:dyDescent="0.3">
      <c r="A14" s="706"/>
      <c r="B14" s="706"/>
      <c r="C14" s="706"/>
      <c r="D14" s="706"/>
      <c r="E14" s="706"/>
      <c r="F14" s="706"/>
      <c r="G14" s="706"/>
      <c r="H14" s="707"/>
      <c r="I14" s="706"/>
      <c r="J14" s="706"/>
      <c r="K14" s="706"/>
      <c r="L14" s="706"/>
      <c r="M14" s="706"/>
      <c r="N14" s="706"/>
      <c r="O14" s="706"/>
      <c r="P14" s="706"/>
      <c r="Q14" s="706"/>
      <c r="R14" s="706"/>
      <c r="S14" s="706"/>
      <c r="T14" s="706"/>
      <c r="U14" s="706"/>
      <c r="V14" s="706"/>
      <c r="W14" s="706"/>
      <c r="X14" s="706"/>
      <c r="Y14" s="706"/>
      <c r="Z14" s="706"/>
    </row>
    <row r="15" spans="1:38" ht="15.6" x14ac:dyDescent="0.3">
      <c r="A15" s="706"/>
      <c r="B15" s="706"/>
      <c r="C15" s="706"/>
      <c r="D15" s="706"/>
      <c r="E15" s="706"/>
      <c r="F15" s="706"/>
      <c r="G15" s="706"/>
      <c r="H15" s="707"/>
      <c r="I15" s="706"/>
      <c r="J15" s="706"/>
      <c r="K15" s="706"/>
      <c r="L15" s="706"/>
      <c r="M15" s="706"/>
      <c r="N15" s="706"/>
      <c r="O15" s="706"/>
      <c r="P15" s="706"/>
      <c r="Q15" s="706"/>
      <c r="R15" s="706"/>
      <c r="S15" s="706"/>
      <c r="T15" s="706"/>
      <c r="U15" s="706"/>
      <c r="V15" s="706"/>
      <c r="W15" s="706"/>
      <c r="X15" s="706"/>
      <c r="Y15" s="706"/>
      <c r="Z15" s="706"/>
    </row>
    <row r="16" spans="1:38" ht="15.6" x14ac:dyDescent="0.3">
      <c r="A16" s="706"/>
      <c r="B16" s="706"/>
      <c r="C16" s="706"/>
      <c r="D16" s="706"/>
      <c r="E16" s="706"/>
      <c r="F16" s="706"/>
      <c r="G16" s="706"/>
      <c r="H16" s="707"/>
      <c r="I16" s="706"/>
      <c r="J16" s="706"/>
      <c r="K16" s="706"/>
      <c r="L16" s="706"/>
      <c r="M16" s="706"/>
      <c r="N16" s="706"/>
      <c r="O16" s="706"/>
      <c r="P16" s="706"/>
      <c r="Q16" s="706"/>
      <c r="R16" s="706"/>
      <c r="S16" s="706"/>
      <c r="T16" s="706"/>
      <c r="U16" s="706"/>
      <c r="V16" s="706"/>
      <c r="W16" s="706"/>
      <c r="X16" s="706"/>
      <c r="Y16" s="706"/>
      <c r="Z16" s="706"/>
    </row>
    <row r="17" spans="1:26" ht="15.6" x14ac:dyDescent="0.3">
      <c r="A17" s="706"/>
      <c r="B17" s="706"/>
      <c r="C17" s="706"/>
      <c r="D17" s="706"/>
      <c r="E17" s="706"/>
      <c r="F17" s="706"/>
      <c r="G17" s="706"/>
      <c r="H17" s="707"/>
      <c r="I17" s="706"/>
      <c r="J17" s="706"/>
      <c r="K17" s="706"/>
      <c r="L17" s="706"/>
      <c r="M17" s="706"/>
      <c r="N17" s="706"/>
      <c r="O17" s="706"/>
      <c r="P17" s="706"/>
      <c r="Q17" s="706"/>
      <c r="R17" s="706"/>
      <c r="S17" s="706"/>
      <c r="T17" s="706"/>
      <c r="U17" s="706"/>
      <c r="V17" s="706"/>
      <c r="W17" s="706"/>
      <c r="X17" s="706"/>
      <c r="Y17" s="706"/>
      <c r="Z17" s="706"/>
    </row>
    <row r="18" spans="1:26" ht="15.6" x14ac:dyDescent="0.3">
      <c r="A18" s="706"/>
      <c r="B18" s="706"/>
      <c r="C18" s="706"/>
      <c r="D18" s="706"/>
      <c r="E18" s="706"/>
      <c r="F18" s="706"/>
      <c r="G18" s="706"/>
      <c r="H18" s="707"/>
      <c r="I18" s="706"/>
      <c r="J18" s="706"/>
      <c r="K18" s="706"/>
      <c r="L18" s="706"/>
      <c r="M18" s="706"/>
      <c r="N18" s="706"/>
      <c r="O18" s="706"/>
      <c r="P18" s="706"/>
      <c r="Q18" s="706"/>
      <c r="R18" s="706"/>
      <c r="S18" s="706"/>
      <c r="T18" s="706"/>
      <c r="U18" s="706"/>
      <c r="V18" s="706"/>
      <c r="W18" s="706"/>
      <c r="X18" s="706"/>
      <c r="Y18" s="706"/>
      <c r="Z18" s="706"/>
    </row>
    <row r="19" spans="1:26" ht="15.6" x14ac:dyDescent="0.3">
      <c r="A19" s="706"/>
      <c r="B19" s="706"/>
      <c r="C19" s="706"/>
      <c r="D19" s="706"/>
      <c r="E19" s="706"/>
      <c r="F19" s="706"/>
      <c r="G19" s="706"/>
      <c r="H19" s="707"/>
      <c r="I19" s="706"/>
      <c r="J19" s="706"/>
      <c r="K19" s="706"/>
      <c r="L19" s="706"/>
      <c r="M19" s="706"/>
      <c r="N19" s="706"/>
      <c r="O19" s="706"/>
      <c r="P19" s="706"/>
      <c r="Q19" s="706"/>
      <c r="R19" s="706"/>
      <c r="S19" s="706"/>
      <c r="T19" s="706"/>
      <c r="U19" s="706"/>
      <c r="V19" s="706"/>
      <c r="W19" s="706"/>
      <c r="X19" s="706"/>
      <c r="Y19" s="706"/>
      <c r="Z19" s="706"/>
    </row>
    <row r="20" spans="1:26" ht="15.6" x14ac:dyDescent="0.3">
      <c r="A20" s="706"/>
      <c r="B20" s="706"/>
      <c r="C20" s="706"/>
      <c r="D20" s="706"/>
      <c r="E20" s="706"/>
      <c r="F20" s="706"/>
      <c r="G20" s="706"/>
      <c r="H20" s="707"/>
      <c r="I20" s="706"/>
      <c r="J20" s="706"/>
      <c r="K20" s="706"/>
      <c r="L20" s="706"/>
      <c r="M20" s="706"/>
      <c r="N20" s="706"/>
      <c r="O20" s="706"/>
      <c r="P20" s="706"/>
      <c r="Q20" s="706"/>
      <c r="R20" s="706"/>
      <c r="S20" s="706"/>
      <c r="T20" s="706"/>
      <c r="U20" s="706"/>
      <c r="V20" s="706"/>
      <c r="W20" s="706"/>
      <c r="X20" s="706"/>
      <c r="Y20" s="706"/>
      <c r="Z20" s="706"/>
    </row>
    <row r="21" spans="1:26" ht="15.6" x14ac:dyDescent="0.3">
      <c r="A21" s="706"/>
      <c r="B21" s="706"/>
      <c r="C21" s="706"/>
      <c r="D21" s="706"/>
      <c r="E21" s="706"/>
      <c r="F21" s="706"/>
      <c r="G21" s="706"/>
      <c r="H21" s="707"/>
      <c r="I21" s="706"/>
      <c r="J21" s="706"/>
      <c r="K21" s="706"/>
      <c r="L21" s="706"/>
      <c r="M21" s="706"/>
      <c r="N21" s="706"/>
      <c r="O21" s="706"/>
      <c r="P21" s="706"/>
      <c r="Q21" s="706"/>
      <c r="R21" s="706"/>
      <c r="S21" s="706"/>
      <c r="T21" s="706"/>
      <c r="U21" s="706"/>
      <c r="V21" s="706"/>
      <c r="W21" s="706"/>
      <c r="X21" s="706"/>
      <c r="Y21" s="706"/>
      <c r="Z21" s="706"/>
    </row>
    <row r="22" spans="1:26" ht="15.6" x14ac:dyDescent="0.3">
      <c r="A22" s="706"/>
      <c r="B22" s="706"/>
      <c r="C22" s="706"/>
      <c r="D22" s="706"/>
      <c r="E22" s="706"/>
      <c r="F22" s="706"/>
      <c r="G22" s="706"/>
      <c r="H22" s="707"/>
      <c r="I22" s="706"/>
      <c r="J22" s="706"/>
      <c r="K22" s="706"/>
      <c r="L22" s="706"/>
      <c r="M22" s="706"/>
      <c r="N22" s="706"/>
      <c r="O22" s="706"/>
      <c r="P22" s="706"/>
      <c r="Q22" s="706"/>
      <c r="R22" s="706"/>
      <c r="S22" s="706"/>
      <c r="T22" s="706"/>
      <c r="U22" s="706"/>
      <c r="V22" s="706"/>
      <c r="W22" s="706"/>
      <c r="X22" s="706"/>
      <c r="Y22" s="706"/>
      <c r="Z22" s="706"/>
    </row>
    <row r="23" spans="1:26" ht="15.6" x14ac:dyDescent="0.3">
      <c r="A23" s="706"/>
      <c r="B23" s="706"/>
      <c r="C23" s="706"/>
      <c r="D23" s="706"/>
      <c r="E23" s="706"/>
      <c r="F23" s="706"/>
      <c r="G23" s="706"/>
      <c r="H23" s="707"/>
      <c r="I23" s="706"/>
      <c r="J23" s="706"/>
      <c r="K23" s="706"/>
      <c r="L23" s="706"/>
      <c r="M23" s="706"/>
      <c r="N23" s="706"/>
      <c r="O23" s="706"/>
      <c r="P23" s="706"/>
      <c r="Q23" s="706"/>
      <c r="R23" s="706"/>
      <c r="S23" s="706"/>
      <c r="T23" s="706"/>
      <c r="U23" s="706"/>
      <c r="V23" s="706"/>
      <c r="W23" s="706"/>
      <c r="X23" s="706"/>
      <c r="Y23" s="706"/>
      <c r="Z23" s="706"/>
    </row>
    <row r="24" spans="1:26" ht="15.6" x14ac:dyDescent="0.3">
      <c r="A24" s="706"/>
      <c r="B24" s="706"/>
      <c r="C24" s="706"/>
      <c r="D24" s="706"/>
      <c r="E24" s="706"/>
      <c r="F24" s="706"/>
      <c r="G24" s="706"/>
      <c r="H24" s="707"/>
      <c r="I24" s="706"/>
      <c r="J24" s="706"/>
      <c r="K24" s="706"/>
      <c r="L24" s="706"/>
      <c r="M24" s="706"/>
      <c r="N24" s="706"/>
      <c r="O24" s="706"/>
      <c r="P24" s="706"/>
      <c r="Q24" s="706"/>
      <c r="R24" s="706"/>
      <c r="S24" s="706"/>
      <c r="T24" s="706"/>
      <c r="U24" s="706"/>
      <c r="V24" s="706"/>
      <c r="W24" s="706"/>
      <c r="X24" s="706"/>
      <c r="Y24" s="706"/>
      <c r="Z24" s="706"/>
    </row>
    <row r="25" spans="1:26" ht="15.6" x14ac:dyDescent="0.3">
      <c r="A25" s="706"/>
      <c r="B25" s="706"/>
      <c r="C25" s="706"/>
      <c r="D25" s="706"/>
      <c r="E25" s="706"/>
      <c r="F25" s="706"/>
      <c r="G25" s="706"/>
      <c r="H25" s="707"/>
      <c r="I25" s="706"/>
      <c r="J25" s="706"/>
      <c r="K25" s="706"/>
      <c r="L25" s="706"/>
      <c r="M25" s="706"/>
      <c r="N25" s="706"/>
      <c r="O25" s="706"/>
      <c r="P25" s="706"/>
      <c r="Q25" s="706"/>
      <c r="R25" s="706"/>
      <c r="S25" s="706"/>
      <c r="T25" s="706"/>
      <c r="U25" s="706"/>
      <c r="V25" s="706"/>
      <c r="W25" s="706"/>
      <c r="X25" s="706"/>
      <c r="Y25" s="706"/>
      <c r="Z25" s="706"/>
    </row>
    <row r="26" spans="1:26" ht="15.6" x14ac:dyDescent="0.3">
      <c r="A26" s="706"/>
      <c r="B26" s="706"/>
      <c r="C26" s="706"/>
      <c r="D26" s="706"/>
      <c r="E26" s="706"/>
      <c r="F26" s="706"/>
      <c r="G26" s="706"/>
      <c r="H26" s="707"/>
      <c r="I26" s="706"/>
      <c r="J26" s="706"/>
      <c r="K26" s="706"/>
      <c r="L26" s="706"/>
      <c r="M26" s="706"/>
      <c r="N26" s="706"/>
      <c r="O26" s="706"/>
      <c r="P26" s="706"/>
      <c r="Q26" s="706"/>
      <c r="R26" s="706"/>
      <c r="S26" s="706"/>
      <c r="T26" s="706"/>
      <c r="U26" s="706"/>
      <c r="V26" s="706"/>
      <c r="W26" s="706"/>
      <c r="X26" s="706"/>
      <c r="Y26" s="706"/>
      <c r="Z26" s="706"/>
    </row>
    <row r="27" spans="1:26" ht="15.6" x14ac:dyDescent="0.3">
      <c r="A27" s="706"/>
      <c r="B27" s="706"/>
      <c r="C27" s="706"/>
      <c r="D27" s="706"/>
      <c r="E27" s="706"/>
      <c r="F27" s="706"/>
      <c r="G27" s="706"/>
      <c r="H27" s="707"/>
      <c r="I27" s="706"/>
      <c r="J27" s="706"/>
      <c r="K27" s="706"/>
      <c r="L27" s="706"/>
      <c r="M27" s="706"/>
      <c r="N27" s="706"/>
      <c r="O27" s="706"/>
      <c r="P27" s="706"/>
      <c r="Q27" s="706"/>
      <c r="R27" s="706"/>
      <c r="S27" s="706"/>
      <c r="T27" s="706"/>
      <c r="U27" s="706"/>
      <c r="V27" s="706"/>
      <c r="W27" s="706"/>
      <c r="X27" s="706"/>
      <c r="Y27" s="706"/>
      <c r="Z27" s="706"/>
    </row>
    <row r="28" spans="1:26" ht="15.6" x14ac:dyDescent="0.3">
      <c r="A28" s="706"/>
      <c r="B28" s="706"/>
      <c r="C28" s="706"/>
      <c r="D28" s="706"/>
      <c r="E28" s="706"/>
      <c r="F28" s="706"/>
      <c r="G28" s="706"/>
      <c r="H28" s="707"/>
      <c r="I28" s="706"/>
      <c r="J28" s="706"/>
      <c r="K28" s="706"/>
      <c r="L28" s="706"/>
      <c r="M28" s="706"/>
      <c r="N28" s="706"/>
      <c r="O28" s="706"/>
      <c r="P28" s="706"/>
      <c r="Q28" s="706"/>
      <c r="R28" s="706"/>
      <c r="S28" s="706"/>
      <c r="T28" s="706"/>
      <c r="U28" s="706"/>
      <c r="V28" s="706"/>
      <c r="W28" s="706"/>
      <c r="X28" s="706"/>
      <c r="Y28" s="706"/>
      <c r="Z28" s="706"/>
    </row>
    <row r="29" spans="1:26" ht="15.6" x14ac:dyDescent="0.3">
      <c r="A29" s="706"/>
      <c r="B29" s="706"/>
      <c r="C29" s="706"/>
      <c r="D29" s="706"/>
      <c r="E29" s="706"/>
      <c r="F29" s="706"/>
      <c r="G29" s="706"/>
      <c r="H29" s="707"/>
      <c r="I29" s="706"/>
      <c r="J29" s="706"/>
      <c r="K29" s="706"/>
      <c r="L29" s="706"/>
      <c r="M29" s="706"/>
      <c r="N29" s="706"/>
      <c r="O29" s="706"/>
      <c r="P29" s="706"/>
      <c r="Q29" s="706"/>
      <c r="R29" s="706"/>
      <c r="S29" s="706"/>
      <c r="T29" s="706"/>
      <c r="U29" s="706"/>
      <c r="V29" s="706"/>
      <c r="W29" s="706"/>
      <c r="X29" s="706"/>
      <c r="Y29" s="706"/>
      <c r="Z29" s="706"/>
    </row>
    <row r="30" spans="1:26" ht="15.6" x14ac:dyDescent="0.3">
      <c r="A30" s="706"/>
      <c r="B30" s="706"/>
      <c r="C30" s="706"/>
      <c r="D30" s="706"/>
      <c r="E30" s="706"/>
      <c r="F30" s="706"/>
      <c r="G30" s="706"/>
      <c r="H30" s="707"/>
      <c r="I30" s="706"/>
      <c r="J30" s="706"/>
      <c r="K30" s="706"/>
      <c r="L30" s="706"/>
      <c r="M30" s="706"/>
      <c r="N30" s="706"/>
      <c r="O30" s="706"/>
      <c r="P30" s="706"/>
      <c r="Q30" s="706"/>
      <c r="R30" s="706"/>
      <c r="S30" s="706"/>
      <c r="T30" s="706"/>
      <c r="U30" s="706"/>
      <c r="V30" s="706"/>
      <c r="W30" s="706"/>
      <c r="X30" s="706"/>
      <c r="Y30" s="706"/>
      <c r="Z30" s="706"/>
    </row>
    <row r="31" spans="1:26" ht="15.6" x14ac:dyDescent="0.3">
      <c r="A31" s="706"/>
      <c r="B31" s="706"/>
      <c r="C31" s="706"/>
      <c r="D31" s="706"/>
      <c r="E31" s="706"/>
      <c r="F31" s="706"/>
      <c r="G31" s="706"/>
      <c r="H31" s="707"/>
      <c r="I31" s="706"/>
      <c r="J31" s="706"/>
      <c r="K31" s="706"/>
      <c r="L31" s="706"/>
      <c r="M31" s="706"/>
      <c r="N31" s="706"/>
      <c r="O31" s="706"/>
      <c r="P31" s="706"/>
      <c r="Q31" s="706"/>
      <c r="R31" s="706"/>
      <c r="S31" s="706"/>
      <c r="T31" s="706"/>
      <c r="U31" s="706"/>
      <c r="V31" s="706"/>
      <c r="W31" s="706"/>
      <c r="X31" s="706"/>
      <c r="Y31" s="706"/>
      <c r="Z31" s="706"/>
    </row>
    <row r="32" spans="1:26" ht="15.6" x14ac:dyDescent="0.3">
      <c r="A32" s="706"/>
      <c r="B32" s="706"/>
      <c r="C32" s="706"/>
      <c r="D32" s="706"/>
      <c r="E32" s="706"/>
      <c r="F32" s="706"/>
      <c r="G32" s="706"/>
      <c r="H32" s="707"/>
      <c r="I32" s="706"/>
      <c r="J32" s="706"/>
      <c r="K32" s="706"/>
      <c r="L32" s="706"/>
      <c r="M32" s="706"/>
      <c r="N32" s="706"/>
      <c r="O32" s="706"/>
      <c r="P32" s="706"/>
      <c r="Q32" s="706"/>
      <c r="R32" s="706"/>
      <c r="S32" s="706"/>
      <c r="T32" s="706"/>
      <c r="U32" s="706"/>
      <c r="V32" s="706"/>
      <c r="W32" s="706"/>
      <c r="X32" s="706"/>
      <c r="Y32" s="706"/>
      <c r="Z32" s="706"/>
    </row>
    <row r="33" spans="1:26" ht="15.6" x14ac:dyDescent="0.3">
      <c r="A33" s="706"/>
      <c r="B33" s="706"/>
      <c r="C33" s="706"/>
      <c r="D33" s="706"/>
      <c r="E33" s="706"/>
      <c r="F33" s="706"/>
      <c r="G33" s="706"/>
      <c r="H33" s="707"/>
      <c r="I33" s="706"/>
      <c r="J33" s="706"/>
      <c r="K33" s="706"/>
      <c r="L33" s="706"/>
      <c r="M33" s="706"/>
      <c r="N33" s="706"/>
      <c r="O33" s="706"/>
      <c r="P33" s="706"/>
      <c r="Q33" s="706"/>
      <c r="R33" s="706"/>
      <c r="S33" s="706"/>
      <c r="T33" s="706"/>
      <c r="U33" s="706"/>
      <c r="V33" s="706"/>
      <c r="W33" s="706"/>
      <c r="X33" s="706"/>
      <c r="Y33" s="706"/>
      <c r="Z33" s="706"/>
    </row>
    <row r="34" spans="1:26" ht="15.6" x14ac:dyDescent="0.3">
      <c r="A34" s="706"/>
      <c r="B34" s="706"/>
      <c r="C34" s="706"/>
      <c r="D34" s="706"/>
      <c r="E34" s="706"/>
      <c r="F34" s="706"/>
      <c r="G34" s="706"/>
      <c r="H34" s="707"/>
      <c r="I34" s="706"/>
      <c r="J34" s="706"/>
      <c r="K34" s="706"/>
      <c r="L34" s="706"/>
      <c r="M34" s="706"/>
      <c r="N34" s="706"/>
      <c r="O34" s="706"/>
      <c r="P34" s="706"/>
      <c r="Q34" s="706"/>
      <c r="R34" s="706"/>
      <c r="S34" s="706"/>
      <c r="T34" s="706"/>
      <c r="U34" s="706"/>
      <c r="V34" s="706"/>
      <c r="W34" s="706"/>
      <c r="X34" s="706"/>
      <c r="Y34" s="706"/>
      <c r="Z34" s="706"/>
    </row>
    <row r="35" spans="1:26" ht="15.6" x14ac:dyDescent="0.3">
      <c r="A35" s="706"/>
      <c r="B35" s="706"/>
      <c r="C35" s="706"/>
      <c r="D35" s="706"/>
      <c r="E35" s="706"/>
      <c r="F35" s="706"/>
      <c r="G35" s="706"/>
      <c r="H35" s="707"/>
      <c r="I35" s="706"/>
      <c r="J35" s="706"/>
      <c r="K35" s="706"/>
      <c r="L35" s="706"/>
      <c r="M35" s="706"/>
      <c r="N35" s="706"/>
      <c r="O35" s="706"/>
      <c r="P35" s="706"/>
      <c r="Q35" s="706"/>
      <c r="R35" s="706"/>
      <c r="S35" s="706"/>
      <c r="T35" s="706"/>
      <c r="U35" s="706"/>
      <c r="V35" s="706"/>
      <c r="W35" s="706"/>
      <c r="X35" s="706"/>
      <c r="Y35" s="706"/>
      <c r="Z35" s="706"/>
    </row>
    <row r="36" spans="1:26" ht="15.6" x14ac:dyDescent="0.3">
      <c r="A36" s="706"/>
      <c r="B36" s="706"/>
      <c r="C36" s="706"/>
      <c r="D36" s="706"/>
      <c r="E36" s="706"/>
      <c r="F36" s="706"/>
      <c r="G36" s="706"/>
      <c r="H36" s="707"/>
      <c r="I36" s="706"/>
      <c r="J36" s="706"/>
      <c r="K36" s="706"/>
      <c r="L36" s="706"/>
      <c r="M36" s="706"/>
      <c r="N36" s="706"/>
      <c r="O36" s="706"/>
      <c r="P36" s="706"/>
      <c r="Q36" s="706"/>
      <c r="R36" s="706"/>
      <c r="S36" s="706"/>
      <c r="T36" s="706"/>
      <c r="U36" s="706"/>
      <c r="V36" s="706"/>
      <c r="W36" s="706"/>
      <c r="X36" s="706"/>
      <c r="Y36" s="706"/>
      <c r="Z36" s="706"/>
    </row>
    <row r="37" spans="1:26" ht="15.6" x14ac:dyDescent="0.3">
      <c r="A37" s="706"/>
      <c r="B37" s="706"/>
      <c r="C37" s="706"/>
      <c r="D37" s="706"/>
      <c r="E37" s="706"/>
      <c r="F37" s="706"/>
      <c r="G37" s="706"/>
      <c r="H37" s="707"/>
      <c r="I37" s="706"/>
      <c r="J37" s="706"/>
      <c r="K37" s="706"/>
      <c r="L37" s="706"/>
      <c r="M37" s="706"/>
      <c r="N37" s="706"/>
      <c r="O37" s="706"/>
      <c r="P37" s="706"/>
      <c r="Q37" s="706"/>
      <c r="R37" s="706"/>
      <c r="S37" s="706"/>
      <c r="T37" s="706"/>
      <c r="U37" s="706"/>
      <c r="V37" s="706"/>
      <c r="W37" s="706"/>
      <c r="X37" s="706"/>
      <c r="Y37" s="706"/>
      <c r="Z37" s="706"/>
    </row>
    <row r="38" spans="1:26" ht="15.6" x14ac:dyDescent="0.3">
      <c r="A38" s="706"/>
      <c r="B38" s="706"/>
      <c r="C38" s="706"/>
      <c r="D38" s="706"/>
      <c r="E38" s="706"/>
      <c r="F38" s="706"/>
      <c r="G38" s="706"/>
      <c r="H38" s="707"/>
      <c r="I38" s="706"/>
      <c r="J38" s="706"/>
      <c r="K38" s="706"/>
      <c r="L38" s="706"/>
      <c r="M38" s="706"/>
      <c r="N38" s="706"/>
      <c r="O38" s="706"/>
      <c r="P38" s="706"/>
      <c r="Q38" s="706"/>
      <c r="R38" s="706"/>
      <c r="S38" s="706"/>
      <c r="T38" s="706"/>
      <c r="U38" s="706"/>
      <c r="V38" s="706"/>
      <c r="W38" s="706"/>
      <c r="X38" s="706"/>
      <c r="Y38" s="706"/>
      <c r="Z38" s="706"/>
    </row>
    <row r="39" spans="1:26" ht="15.6" x14ac:dyDescent="0.3">
      <c r="A39" s="706"/>
      <c r="B39" s="706"/>
      <c r="C39" s="706"/>
      <c r="D39" s="706"/>
      <c r="E39" s="706"/>
      <c r="F39" s="706"/>
      <c r="G39" s="706"/>
      <c r="H39" s="707"/>
      <c r="I39" s="706"/>
      <c r="J39" s="706"/>
      <c r="K39" s="706"/>
      <c r="L39" s="706"/>
      <c r="M39" s="706"/>
      <c r="N39" s="706"/>
      <c r="O39" s="706"/>
      <c r="P39" s="706"/>
      <c r="Q39" s="706"/>
      <c r="R39" s="706"/>
      <c r="S39" s="706"/>
      <c r="T39" s="706"/>
      <c r="U39" s="706"/>
      <c r="V39" s="706"/>
      <c r="W39" s="706"/>
      <c r="X39" s="706"/>
      <c r="Y39" s="706"/>
      <c r="Z39" s="706"/>
    </row>
    <row r="40" spans="1:26" ht="15.6" x14ac:dyDescent="0.3">
      <c r="A40" s="706"/>
      <c r="B40" s="706"/>
      <c r="C40" s="706"/>
      <c r="D40" s="706"/>
      <c r="E40" s="706"/>
      <c r="F40" s="706"/>
      <c r="G40" s="706"/>
      <c r="H40" s="707"/>
      <c r="I40" s="706"/>
      <c r="J40" s="706"/>
      <c r="K40" s="706"/>
      <c r="L40" s="706"/>
      <c r="M40" s="706"/>
      <c r="N40" s="706"/>
      <c r="O40" s="706"/>
      <c r="P40" s="706"/>
      <c r="Q40" s="706"/>
      <c r="R40" s="706"/>
      <c r="S40" s="706"/>
      <c r="T40" s="706"/>
      <c r="U40" s="706"/>
      <c r="V40" s="706"/>
      <c r="W40" s="706"/>
      <c r="X40" s="706"/>
      <c r="Y40" s="706"/>
      <c r="Z40" s="706"/>
    </row>
    <row r="41" spans="1:26" ht="15.6" x14ac:dyDescent="0.3">
      <c r="A41" s="706"/>
      <c r="B41" s="706"/>
      <c r="C41" s="706"/>
      <c r="D41" s="706"/>
      <c r="E41" s="706"/>
      <c r="F41" s="706"/>
      <c r="G41" s="706"/>
      <c r="H41" s="707"/>
      <c r="I41" s="706"/>
      <c r="J41" s="706"/>
      <c r="K41" s="706"/>
      <c r="L41" s="706"/>
      <c r="M41" s="706"/>
      <c r="N41" s="706"/>
      <c r="O41" s="706"/>
      <c r="P41" s="706"/>
      <c r="Q41" s="706"/>
      <c r="R41" s="706"/>
      <c r="S41" s="706"/>
      <c r="T41" s="706"/>
      <c r="U41" s="706"/>
      <c r="V41" s="706"/>
      <c r="W41" s="706"/>
      <c r="X41" s="706"/>
      <c r="Y41" s="706"/>
      <c r="Z41" s="706"/>
    </row>
    <row r="42" spans="1:26" ht="15.6" x14ac:dyDescent="0.3">
      <c r="A42" s="706"/>
      <c r="B42" s="706"/>
      <c r="C42" s="706"/>
      <c r="D42" s="706"/>
      <c r="E42" s="706"/>
      <c r="F42" s="706"/>
      <c r="G42" s="706"/>
      <c r="H42" s="707"/>
      <c r="I42" s="706"/>
      <c r="J42" s="706"/>
      <c r="K42" s="706"/>
      <c r="L42" s="706"/>
      <c r="M42" s="706"/>
      <c r="N42" s="706"/>
      <c r="O42" s="706"/>
      <c r="P42" s="706"/>
      <c r="Q42" s="706"/>
      <c r="R42" s="706"/>
      <c r="S42" s="706"/>
      <c r="T42" s="706"/>
      <c r="U42" s="706"/>
      <c r="V42" s="706"/>
      <c r="W42" s="706"/>
      <c r="X42" s="706"/>
      <c r="Y42" s="706"/>
      <c r="Z42" s="706"/>
    </row>
    <row r="43" spans="1:26" ht="15.6" x14ac:dyDescent="0.3">
      <c r="A43" s="706"/>
      <c r="B43" s="706"/>
      <c r="C43" s="706"/>
      <c r="D43" s="706"/>
      <c r="E43" s="706"/>
      <c r="F43" s="706"/>
      <c r="G43" s="706"/>
      <c r="H43" s="707"/>
      <c r="I43" s="706"/>
      <c r="J43" s="706"/>
      <c r="K43" s="706"/>
      <c r="L43" s="706"/>
      <c r="M43" s="706"/>
      <c r="N43" s="706"/>
      <c r="O43" s="706"/>
      <c r="P43" s="706"/>
      <c r="Q43" s="706"/>
      <c r="R43" s="706"/>
      <c r="S43" s="706"/>
      <c r="T43" s="706"/>
      <c r="U43" s="706"/>
      <c r="V43" s="706"/>
      <c r="W43" s="706"/>
      <c r="X43" s="706"/>
      <c r="Y43" s="706"/>
      <c r="Z43" s="706"/>
    </row>
    <row r="44" spans="1:26" ht="15.6" x14ac:dyDescent="0.3">
      <c r="A44" s="706"/>
      <c r="B44" s="706"/>
      <c r="C44" s="706"/>
      <c r="D44" s="706"/>
      <c r="E44" s="706"/>
      <c r="F44" s="706"/>
      <c r="G44" s="706"/>
      <c r="H44" s="707"/>
      <c r="I44" s="706"/>
      <c r="J44" s="706"/>
      <c r="K44" s="706"/>
      <c r="L44" s="706"/>
      <c r="M44" s="706"/>
      <c r="N44" s="706"/>
      <c r="O44" s="706"/>
      <c r="P44" s="706"/>
      <c r="Q44" s="706"/>
      <c r="R44" s="706"/>
      <c r="S44" s="706"/>
      <c r="T44" s="706"/>
      <c r="U44" s="706"/>
      <c r="V44" s="706"/>
      <c r="W44" s="706"/>
      <c r="X44" s="706"/>
      <c r="Y44" s="706"/>
      <c r="Z44" s="706"/>
    </row>
    <row r="45" spans="1:26" ht="15.6" x14ac:dyDescent="0.3">
      <c r="A45" s="706"/>
      <c r="B45" s="706"/>
      <c r="C45" s="706"/>
      <c r="D45" s="706"/>
      <c r="E45" s="706"/>
      <c r="F45" s="706"/>
      <c r="G45" s="706"/>
      <c r="H45" s="707"/>
      <c r="I45" s="706"/>
      <c r="J45" s="706"/>
      <c r="K45" s="706"/>
      <c r="L45" s="706"/>
      <c r="M45" s="706"/>
      <c r="N45" s="706"/>
      <c r="O45" s="706"/>
      <c r="P45" s="706"/>
      <c r="Q45" s="706"/>
      <c r="R45" s="706"/>
      <c r="S45" s="706"/>
      <c r="T45" s="706"/>
      <c r="U45" s="706"/>
      <c r="V45" s="706"/>
      <c r="W45" s="706"/>
      <c r="X45" s="706"/>
      <c r="Y45" s="706"/>
      <c r="Z45" s="706"/>
    </row>
    <row r="46" spans="1:26" ht="15.6" x14ac:dyDescent="0.3">
      <c r="A46" s="706"/>
      <c r="B46" s="706"/>
      <c r="C46" s="706"/>
      <c r="D46" s="706"/>
      <c r="E46" s="706"/>
      <c r="F46" s="706"/>
      <c r="G46" s="706"/>
      <c r="H46" s="707"/>
      <c r="I46" s="706"/>
      <c r="J46" s="706"/>
      <c r="K46" s="706"/>
      <c r="L46" s="706"/>
      <c r="M46" s="706"/>
      <c r="N46" s="706"/>
      <c r="O46" s="706"/>
      <c r="P46" s="706"/>
      <c r="Q46" s="706"/>
      <c r="R46" s="706"/>
      <c r="S46" s="706"/>
      <c r="T46" s="706"/>
      <c r="U46" s="706"/>
      <c r="V46" s="706"/>
      <c r="W46" s="706"/>
      <c r="X46" s="706"/>
      <c r="Y46" s="706"/>
      <c r="Z46" s="706"/>
    </row>
    <row r="47" spans="1:26" ht="15.6" x14ac:dyDescent="0.3">
      <c r="A47" s="706"/>
      <c r="B47" s="706"/>
      <c r="C47" s="706"/>
      <c r="D47" s="706"/>
      <c r="E47" s="706"/>
      <c r="F47" s="706"/>
      <c r="G47" s="706"/>
      <c r="H47" s="707"/>
      <c r="I47" s="706"/>
      <c r="J47" s="706"/>
      <c r="K47" s="706"/>
      <c r="L47" s="706"/>
      <c r="M47" s="706"/>
      <c r="N47" s="706"/>
      <c r="O47" s="706"/>
      <c r="P47" s="706"/>
      <c r="Q47" s="706"/>
      <c r="R47" s="706"/>
      <c r="S47" s="706"/>
      <c r="T47" s="706"/>
      <c r="U47" s="706"/>
      <c r="V47" s="706"/>
      <c r="W47" s="706"/>
      <c r="X47" s="706"/>
      <c r="Y47" s="706"/>
      <c r="Z47" s="706"/>
    </row>
    <row r="48" spans="1:26" ht="15.6" x14ac:dyDescent="0.3">
      <c r="A48" s="706"/>
      <c r="B48" s="706"/>
      <c r="C48" s="706"/>
      <c r="D48" s="706"/>
      <c r="E48" s="706"/>
      <c r="F48" s="706"/>
      <c r="G48" s="706"/>
      <c r="H48" s="707"/>
      <c r="I48" s="706"/>
      <c r="J48" s="706"/>
      <c r="K48" s="706"/>
      <c r="L48" s="706"/>
      <c r="M48" s="706"/>
      <c r="N48" s="706"/>
      <c r="O48" s="706"/>
      <c r="P48" s="706"/>
      <c r="Q48" s="706"/>
      <c r="R48" s="706"/>
      <c r="S48" s="706"/>
      <c r="T48" s="706"/>
      <c r="U48" s="706"/>
      <c r="V48" s="706"/>
      <c r="W48" s="706"/>
      <c r="X48" s="706"/>
      <c r="Y48" s="706"/>
      <c r="Z48" s="706"/>
    </row>
    <row r="49" spans="1:26" ht="15.6" x14ac:dyDescent="0.3">
      <c r="A49" s="706"/>
      <c r="B49" s="706"/>
      <c r="C49" s="706"/>
      <c r="D49" s="706"/>
      <c r="E49" s="706"/>
      <c r="F49" s="706"/>
      <c r="G49" s="706"/>
      <c r="H49" s="707"/>
      <c r="I49" s="706"/>
      <c r="J49" s="706"/>
      <c r="K49" s="706"/>
      <c r="L49" s="706"/>
      <c r="M49" s="706"/>
      <c r="N49" s="706"/>
      <c r="O49" s="706"/>
      <c r="P49" s="706"/>
      <c r="Q49" s="706"/>
      <c r="R49" s="706"/>
      <c r="S49" s="706"/>
      <c r="T49" s="706"/>
      <c r="U49" s="706"/>
      <c r="V49" s="706"/>
      <c r="W49" s="706"/>
      <c r="X49" s="706"/>
      <c r="Y49" s="706"/>
      <c r="Z49" s="706"/>
    </row>
    <row r="50" spans="1:26" ht="15.6" x14ac:dyDescent="0.3">
      <c r="A50" s="706"/>
      <c r="B50" s="706"/>
      <c r="C50" s="706"/>
      <c r="D50" s="706"/>
      <c r="E50" s="706"/>
      <c r="F50" s="706"/>
      <c r="G50" s="706"/>
      <c r="H50" s="707"/>
      <c r="I50" s="706"/>
      <c r="J50" s="706"/>
      <c r="K50" s="706"/>
      <c r="L50" s="706"/>
      <c r="M50" s="706"/>
      <c r="N50" s="706"/>
      <c r="O50" s="706"/>
      <c r="P50" s="706"/>
      <c r="Q50" s="706"/>
      <c r="R50" s="706"/>
      <c r="S50" s="706"/>
      <c r="T50" s="706"/>
      <c r="U50" s="706"/>
      <c r="V50" s="706"/>
      <c r="W50" s="706"/>
      <c r="X50" s="706"/>
      <c r="Y50" s="706"/>
      <c r="Z50" s="706"/>
    </row>
    <row r="51" spans="1:26" ht="15.6" x14ac:dyDescent="0.3">
      <c r="A51" s="706"/>
      <c r="B51" s="706"/>
      <c r="C51" s="706"/>
      <c r="D51" s="706"/>
      <c r="E51" s="706"/>
      <c r="F51" s="706"/>
      <c r="G51" s="706"/>
      <c r="H51" s="707"/>
      <c r="I51" s="706"/>
      <c r="J51" s="706"/>
      <c r="K51" s="706"/>
      <c r="L51" s="706"/>
      <c r="M51" s="706"/>
      <c r="N51" s="706"/>
      <c r="O51" s="706"/>
      <c r="P51" s="706"/>
      <c r="Q51" s="706"/>
      <c r="R51" s="706"/>
      <c r="S51" s="706"/>
      <c r="T51" s="706"/>
      <c r="U51" s="706"/>
      <c r="V51" s="706"/>
      <c r="W51" s="706"/>
      <c r="X51" s="706"/>
      <c r="Y51" s="706"/>
      <c r="Z51" s="706"/>
    </row>
    <row r="52" spans="1:26" ht="15.6" x14ac:dyDescent="0.3">
      <c r="A52" s="706"/>
      <c r="B52" s="706"/>
      <c r="C52" s="706"/>
      <c r="D52" s="706"/>
      <c r="E52" s="706"/>
      <c r="F52" s="706"/>
      <c r="G52" s="706"/>
      <c r="H52" s="707"/>
      <c r="I52" s="706"/>
      <c r="J52" s="706"/>
      <c r="K52" s="706"/>
      <c r="L52" s="706"/>
      <c r="M52" s="706"/>
      <c r="N52" s="706"/>
      <c r="O52" s="706"/>
      <c r="P52" s="706"/>
      <c r="Q52" s="706"/>
      <c r="R52" s="706"/>
      <c r="S52" s="706"/>
      <c r="T52" s="706"/>
      <c r="U52" s="706"/>
      <c r="V52" s="706"/>
      <c r="W52" s="706"/>
      <c r="X52" s="706"/>
      <c r="Y52" s="706"/>
      <c r="Z52" s="706"/>
    </row>
    <row r="53" spans="1:26" ht="15.6" x14ac:dyDescent="0.3">
      <c r="A53" s="706"/>
      <c r="B53" s="706"/>
      <c r="C53" s="706"/>
      <c r="D53" s="706"/>
      <c r="E53" s="706"/>
      <c r="F53" s="706"/>
      <c r="G53" s="706"/>
      <c r="H53" s="707"/>
      <c r="I53" s="706"/>
      <c r="J53" s="706"/>
      <c r="K53" s="706"/>
      <c r="L53" s="706"/>
      <c r="M53" s="706"/>
      <c r="N53" s="706"/>
      <c r="O53" s="706"/>
      <c r="P53" s="706"/>
      <c r="Q53" s="706"/>
      <c r="R53" s="706"/>
      <c r="S53" s="706"/>
      <c r="T53" s="706"/>
      <c r="U53" s="706"/>
      <c r="V53" s="706"/>
      <c r="W53" s="706"/>
      <c r="X53" s="706"/>
      <c r="Y53" s="706"/>
      <c r="Z53" s="706"/>
    </row>
    <row r="54" spans="1:26" ht="15.6" x14ac:dyDescent="0.3">
      <c r="A54" s="706"/>
      <c r="B54" s="706"/>
      <c r="C54" s="706"/>
      <c r="D54" s="706"/>
      <c r="E54" s="706"/>
      <c r="F54" s="706"/>
      <c r="G54" s="706"/>
      <c r="H54" s="707"/>
      <c r="I54" s="706"/>
      <c r="J54" s="706"/>
      <c r="K54" s="706"/>
      <c r="L54" s="706"/>
      <c r="M54" s="706"/>
      <c r="N54" s="706"/>
      <c r="O54" s="706"/>
      <c r="P54" s="706"/>
      <c r="Q54" s="706"/>
      <c r="R54" s="706"/>
      <c r="S54" s="706"/>
      <c r="T54" s="706"/>
      <c r="U54" s="706"/>
      <c r="V54" s="706"/>
      <c r="W54" s="706"/>
      <c r="X54" s="706"/>
      <c r="Y54" s="706"/>
      <c r="Z54" s="706"/>
    </row>
    <row r="55" spans="1:26" ht="15.6" x14ac:dyDescent="0.3">
      <c r="A55" s="706"/>
      <c r="B55" s="706"/>
      <c r="C55" s="706"/>
      <c r="D55" s="706"/>
      <c r="E55" s="706"/>
      <c r="F55" s="706"/>
      <c r="G55" s="706"/>
      <c r="H55" s="707"/>
      <c r="I55" s="706"/>
      <c r="J55" s="706"/>
      <c r="K55" s="706"/>
      <c r="L55" s="706"/>
      <c r="M55" s="706"/>
      <c r="N55" s="706"/>
      <c r="O55" s="706"/>
      <c r="P55" s="706"/>
      <c r="Q55" s="706"/>
      <c r="R55" s="706"/>
      <c r="S55" s="706"/>
      <c r="T55" s="706"/>
      <c r="U55" s="706"/>
      <c r="V55" s="706"/>
      <c r="W55" s="706"/>
      <c r="X55" s="706"/>
      <c r="Y55" s="706"/>
      <c r="Z55" s="706"/>
    </row>
    <row r="56" spans="1:26" ht="15.6" x14ac:dyDescent="0.3">
      <c r="A56" s="706"/>
      <c r="B56" s="706"/>
      <c r="C56" s="706"/>
      <c r="D56" s="706"/>
      <c r="E56" s="706"/>
      <c r="F56" s="706"/>
      <c r="G56" s="706"/>
      <c r="H56" s="707"/>
      <c r="I56" s="706"/>
      <c r="J56" s="706"/>
      <c r="K56" s="706"/>
      <c r="L56" s="706"/>
      <c r="M56" s="706"/>
      <c r="N56" s="706"/>
      <c r="O56" s="706"/>
      <c r="P56" s="706"/>
      <c r="Q56" s="706"/>
      <c r="R56" s="706"/>
      <c r="S56" s="706"/>
      <c r="T56" s="706"/>
      <c r="U56" s="706"/>
      <c r="V56" s="706"/>
      <c r="W56" s="706"/>
      <c r="X56" s="706"/>
      <c r="Y56" s="706"/>
      <c r="Z56" s="706"/>
    </row>
    <row r="57" spans="1:26" ht="15.6" x14ac:dyDescent="0.3">
      <c r="A57" s="706"/>
      <c r="B57" s="706"/>
      <c r="C57" s="706"/>
      <c r="D57" s="706"/>
      <c r="E57" s="706"/>
      <c r="F57" s="706"/>
      <c r="G57" s="706"/>
      <c r="H57" s="707"/>
      <c r="I57" s="706"/>
      <c r="J57" s="706"/>
      <c r="K57" s="706"/>
      <c r="L57" s="706"/>
      <c r="M57" s="706"/>
      <c r="N57" s="706"/>
      <c r="O57" s="706"/>
      <c r="P57" s="706"/>
      <c r="Q57" s="706"/>
      <c r="R57" s="706"/>
      <c r="S57" s="706"/>
      <c r="T57" s="706"/>
      <c r="U57" s="706"/>
      <c r="V57" s="706"/>
      <c r="W57" s="706"/>
      <c r="X57" s="706"/>
      <c r="Y57" s="706"/>
      <c r="Z57" s="706"/>
    </row>
    <row r="58" spans="1:26" ht="15.6" x14ac:dyDescent="0.3">
      <c r="A58" s="706"/>
      <c r="B58" s="706"/>
      <c r="C58" s="706"/>
      <c r="D58" s="706"/>
      <c r="E58" s="706"/>
      <c r="F58" s="706"/>
      <c r="G58" s="706"/>
      <c r="H58" s="707"/>
      <c r="I58" s="706"/>
      <c r="J58" s="706"/>
      <c r="K58" s="706"/>
      <c r="L58" s="706"/>
      <c r="M58" s="706"/>
      <c r="N58" s="706"/>
      <c r="O58" s="706"/>
      <c r="P58" s="706"/>
      <c r="Q58" s="706"/>
      <c r="R58" s="706"/>
      <c r="S58" s="706"/>
      <c r="T58" s="706"/>
      <c r="U58" s="706"/>
      <c r="V58" s="706"/>
      <c r="W58" s="706"/>
      <c r="X58" s="706"/>
      <c r="Y58" s="706"/>
      <c r="Z58" s="706"/>
    </row>
    <row r="59" spans="1:26" ht="15.6" x14ac:dyDescent="0.3">
      <c r="A59" s="706"/>
      <c r="B59" s="706"/>
      <c r="C59" s="706"/>
      <c r="D59" s="706"/>
      <c r="E59" s="706"/>
      <c r="F59" s="706"/>
      <c r="G59" s="706"/>
      <c r="H59" s="707"/>
      <c r="I59" s="706"/>
      <c r="J59" s="706"/>
      <c r="K59" s="706"/>
      <c r="L59" s="706"/>
      <c r="M59" s="706"/>
      <c r="N59" s="706"/>
      <c r="O59" s="706"/>
      <c r="P59" s="706"/>
      <c r="Q59" s="706"/>
      <c r="R59" s="706"/>
      <c r="S59" s="706"/>
      <c r="T59" s="706"/>
      <c r="U59" s="706"/>
      <c r="V59" s="706"/>
      <c r="W59" s="706"/>
      <c r="X59" s="706"/>
      <c r="Y59" s="706"/>
      <c r="Z59" s="706"/>
    </row>
    <row r="60" spans="1:26" ht="15.6" x14ac:dyDescent="0.3">
      <c r="A60" s="706"/>
      <c r="B60" s="706"/>
      <c r="C60" s="706"/>
      <c r="D60" s="706"/>
      <c r="E60" s="706"/>
      <c r="F60" s="706"/>
      <c r="G60" s="706"/>
      <c r="H60" s="707"/>
      <c r="I60" s="706"/>
      <c r="J60" s="706"/>
      <c r="K60" s="706"/>
      <c r="L60" s="706"/>
      <c r="M60" s="706"/>
      <c r="N60" s="706"/>
      <c r="O60" s="706"/>
      <c r="P60" s="706"/>
      <c r="Q60" s="706"/>
      <c r="R60" s="706"/>
      <c r="S60" s="706"/>
      <c r="T60" s="706"/>
      <c r="U60" s="706"/>
      <c r="V60" s="706"/>
      <c r="W60" s="706"/>
      <c r="X60" s="706"/>
      <c r="Y60" s="706"/>
      <c r="Z60" s="706"/>
    </row>
    <row r="61" spans="1:26" ht="15.6" x14ac:dyDescent="0.3">
      <c r="A61" s="706"/>
      <c r="B61" s="706"/>
      <c r="C61" s="706"/>
      <c r="D61" s="706"/>
      <c r="E61" s="706"/>
      <c r="F61" s="706"/>
      <c r="G61" s="706"/>
      <c r="H61" s="707"/>
      <c r="I61" s="706"/>
      <c r="J61" s="706"/>
      <c r="K61" s="706"/>
      <c r="L61" s="706"/>
      <c r="M61" s="706"/>
      <c r="N61" s="706"/>
      <c r="O61" s="706"/>
      <c r="P61" s="706"/>
      <c r="Q61" s="706"/>
      <c r="R61" s="706"/>
      <c r="S61" s="706"/>
      <c r="T61" s="706"/>
      <c r="U61" s="706"/>
      <c r="V61" s="706"/>
      <c r="W61" s="706"/>
      <c r="X61" s="706"/>
      <c r="Y61" s="706"/>
      <c r="Z61" s="706"/>
    </row>
    <row r="62" spans="1:26" ht="15.6" x14ac:dyDescent="0.3">
      <c r="A62" s="706"/>
      <c r="B62" s="706"/>
      <c r="C62" s="706"/>
      <c r="D62" s="706"/>
      <c r="E62" s="706"/>
      <c r="F62" s="706"/>
      <c r="G62" s="706"/>
      <c r="H62" s="707"/>
      <c r="I62" s="706"/>
      <c r="J62" s="706"/>
      <c r="K62" s="706"/>
      <c r="L62" s="706"/>
      <c r="M62" s="706"/>
      <c r="N62" s="706"/>
      <c r="O62" s="706"/>
      <c r="P62" s="706"/>
      <c r="Q62" s="706"/>
      <c r="R62" s="706"/>
      <c r="S62" s="706"/>
      <c r="T62" s="706"/>
      <c r="U62" s="706"/>
      <c r="V62" s="706"/>
      <c r="W62" s="706"/>
      <c r="X62" s="706"/>
      <c r="Y62" s="706"/>
      <c r="Z62" s="706"/>
    </row>
    <row r="63" spans="1:26" ht="15.6" x14ac:dyDescent="0.3">
      <c r="A63" s="706"/>
      <c r="B63" s="706"/>
      <c r="C63" s="706"/>
      <c r="D63" s="706"/>
      <c r="E63" s="706"/>
      <c r="F63" s="706"/>
      <c r="G63" s="706"/>
      <c r="H63" s="707"/>
      <c r="I63" s="706"/>
      <c r="J63" s="706"/>
      <c r="K63" s="706"/>
      <c r="L63" s="706"/>
      <c r="M63" s="706"/>
      <c r="N63" s="706"/>
      <c r="O63" s="706"/>
      <c r="P63" s="706"/>
      <c r="Q63" s="706"/>
      <c r="R63" s="706"/>
      <c r="S63" s="706"/>
      <c r="T63" s="706"/>
      <c r="U63" s="706"/>
      <c r="V63" s="706"/>
      <c r="W63" s="706"/>
      <c r="X63" s="706"/>
      <c r="Y63" s="706"/>
      <c r="Z63" s="706"/>
    </row>
    <row r="64" spans="1:26" ht="15.6" x14ac:dyDescent="0.3">
      <c r="A64" s="706"/>
      <c r="B64" s="706"/>
      <c r="C64" s="706"/>
      <c r="D64" s="706"/>
      <c r="E64" s="706"/>
      <c r="F64" s="706"/>
      <c r="G64" s="706"/>
      <c r="H64" s="707"/>
      <c r="I64" s="706"/>
      <c r="J64" s="706"/>
      <c r="K64" s="706"/>
      <c r="L64" s="706"/>
      <c r="M64" s="706"/>
      <c r="N64" s="706"/>
      <c r="O64" s="706"/>
      <c r="P64" s="706"/>
      <c r="Q64" s="706"/>
      <c r="R64" s="706"/>
      <c r="S64" s="706"/>
      <c r="T64" s="706"/>
      <c r="U64" s="706"/>
      <c r="V64" s="706"/>
      <c r="W64" s="706"/>
      <c r="X64" s="706"/>
      <c r="Y64" s="706"/>
      <c r="Z64" s="706"/>
    </row>
    <row r="65" spans="1:26" ht="15.6" x14ac:dyDescent="0.3">
      <c r="A65" s="706"/>
      <c r="B65" s="706"/>
      <c r="C65" s="706"/>
      <c r="D65" s="706"/>
      <c r="E65" s="706"/>
      <c r="F65" s="706"/>
      <c r="G65" s="706"/>
      <c r="H65" s="707"/>
      <c r="I65" s="706"/>
      <c r="J65" s="706"/>
      <c r="K65" s="706"/>
      <c r="L65" s="706"/>
      <c r="M65" s="706"/>
      <c r="N65" s="706"/>
      <c r="O65" s="706"/>
      <c r="P65" s="706"/>
      <c r="Q65" s="706"/>
      <c r="R65" s="706"/>
      <c r="S65" s="706"/>
      <c r="T65" s="706"/>
      <c r="U65" s="706"/>
      <c r="V65" s="706"/>
      <c r="W65" s="706"/>
      <c r="X65" s="706"/>
      <c r="Y65" s="706"/>
      <c r="Z65" s="706"/>
    </row>
    <row r="66" spans="1:26" ht="15.6" x14ac:dyDescent="0.3">
      <c r="A66" s="706"/>
      <c r="B66" s="706"/>
      <c r="C66" s="706"/>
      <c r="D66" s="706"/>
      <c r="E66" s="706"/>
      <c r="F66" s="706"/>
      <c r="G66" s="706"/>
      <c r="H66" s="707"/>
      <c r="I66" s="706"/>
      <c r="J66" s="706"/>
      <c r="K66" s="706"/>
      <c r="L66" s="706"/>
      <c r="M66" s="706"/>
      <c r="N66" s="706"/>
      <c r="O66" s="706"/>
      <c r="P66" s="706"/>
      <c r="Q66" s="706"/>
      <c r="R66" s="706"/>
      <c r="S66" s="706"/>
      <c r="T66" s="706"/>
      <c r="U66" s="706"/>
      <c r="V66" s="706"/>
      <c r="W66" s="706"/>
      <c r="X66" s="706"/>
      <c r="Y66" s="706"/>
      <c r="Z66" s="706"/>
    </row>
    <row r="67" spans="1:26" ht="15.6" x14ac:dyDescent="0.3">
      <c r="A67" s="706"/>
      <c r="B67" s="706"/>
      <c r="C67" s="706"/>
      <c r="D67" s="706"/>
      <c r="E67" s="706"/>
      <c r="F67" s="706"/>
      <c r="G67" s="706"/>
      <c r="H67" s="707"/>
      <c r="I67" s="706"/>
      <c r="J67" s="706"/>
      <c r="K67" s="706"/>
      <c r="L67" s="706"/>
      <c r="M67" s="706"/>
      <c r="N67" s="706"/>
      <c r="O67" s="706"/>
      <c r="P67" s="706"/>
      <c r="Q67" s="706"/>
      <c r="R67" s="706"/>
      <c r="S67" s="706"/>
      <c r="T67" s="706"/>
      <c r="U67" s="706"/>
      <c r="V67" s="706"/>
      <c r="W67" s="706"/>
      <c r="X67" s="706"/>
      <c r="Y67" s="706"/>
      <c r="Z67" s="706"/>
    </row>
    <row r="68" spans="1:26" ht="15.6" x14ac:dyDescent="0.3">
      <c r="A68" s="706"/>
      <c r="B68" s="706"/>
      <c r="C68" s="706"/>
      <c r="D68" s="706"/>
      <c r="E68" s="706"/>
      <c r="F68" s="706"/>
      <c r="G68" s="706"/>
      <c r="H68" s="707"/>
      <c r="I68" s="706"/>
      <c r="J68" s="706"/>
      <c r="K68" s="706"/>
      <c r="L68" s="706"/>
      <c r="M68" s="706"/>
      <c r="N68" s="706"/>
      <c r="O68" s="706"/>
      <c r="P68" s="706"/>
      <c r="Q68" s="706"/>
      <c r="R68" s="706"/>
      <c r="S68" s="706"/>
      <c r="T68" s="706"/>
      <c r="U68" s="706"/>
      <c r="V68" s="706"/>
      <c r="W68" s="706"/>
      <c r="X68" s="706"/>
      <c r="Y68" s="706"/>
      <c r="Z68" s="706"/>
    </row>
    <row r="69" spans="1:26" ht="15.6" x14ac:dyDescent="0.3">
      <c r="A69" s="706"/>
      <c r="B69" s="706"/>
      <c r="C69" s="706"/>
      <c r="D69" s="706"/>
      <c r="E69" s="706"/>
      <c r="F69" s="706"/>
      <c r="G69" s="706"/>
      <c r="H69" s="707"/>
      <c r="I69" s="706"/>
      <c r="J69" s="706"/>
      <c r="K69" s="706"/>
      <c r="L69" s="706"/>
      <c r="M69" s="706"/>
      <c r="N69" s="706"/>
      <c r="O69" s="706"/>
      <c r="P69" s="706"/>
      <c r="Q69" s="706"/>
      <c r="R69" s="706"/>
      <c r="S69" s="706"/>
      <c r="T69" s="706"/>
      <c r="U69" s="706"/>
      <c r="V69" s="706"/>
      <c r="W69" s="706"/>
      <c r="X69" s="706"/>
      <c r="Y69" s="706"/>
      <c r="Z69" s="706"/>
    </row>
    <row r="70" spans="1:26" ht="15.6" x14ac:dyDescent="0.3">
      <c r="A70" s="706"/>
      <c r="B70" s="706"/>
      <c r="C70" s="706"/>
      <c r="D70" s="706"/>
      <c r="E70" s="706"/>
      <c r="F70" s="706"/>
      <c r="G70" s="706"/>
      <c r="H70" s="707"/>
      <c r="I70" s="706"/>
      <c r="J70" s="706"/>
      <c r="K70" s="706"/>
      <c r="L70" s="706"/>
      <c r="M70" s="706"/>
      <c r="N70" s="706"/>
      <c r="O70" s="706"/>
      <c r="P70" s="706"/>
      <c r="Q70" s="706"/>
      <c r="R70" s="706"/>
      <c r="S70" s="706"/>
      <c r="T70" s="706"/>
      <c r="U70" s="706"/>
      <c r="V70" s="706"/>
      <c r="W70" s="706"/>
      <c r="X70" s="706"/>
      <c r="Y70" s="706"/>
      <c r="Z70" s="706"/>
    </row>
    <row r="71" spans="1:26" ht="15.6" x14ac:dyDescent="0.3">
      <c r="A71" s="706"/>
      <c r="B71" s="706"/>
      <c r="C71" s="706"/>
      <c r="D71" s="706"/>
      <c r="E71" s="706"/>
      <c r="F71" s="706"/>
      <c r="G71" s="706"/>
      <c r="H71" s="707"/>
      <c r="I71" s="706"/>
      <c r="J71" s="706"/>
      <c r="K71" s="706"/>
      <c r="L71" s="706"/>
      <c r="M71" s="706"/>
      <c r="N71" s="706"/>
      <c r="O71" s="706"/>
      <c r="P71" s="706"/>
      <c r="Q71" s="706"/>
      <c r="R71" s="706"/>
      <c r="S71" s="706"/>
      <c r="T71" s="706"/>
      <c r="U71" s="706"/>
      <c r="V71" s="706"/>
      <c r="W71" s="706"/>
      <c r="X71" s="706"/>
      <c r="Y71" s="706"/>
      <c r="Z71" s="706"/>
    </row>
    <row r="72" spans="1:26" ht="15.6" x14ac:dyDescent="0.3">
      <c r="A72" s="706"/>
      <c r="B72" s="706"/>
      <c r="C72" s="706"/>
      <c r="D72" s="706"/>
      <c r="E72" s="706"/>
      <c r="F72" s="706"/>
      <c r="G72" s="706"/>
      <c r="H72" s="707"/>
      <c r="I72" s="706"/>
      <c r="J72" s="706"/>
      <c r="K72" s="706"/>
      <c r="L72" s="706"/>
      <c r="M72" s="706"/>
      <c r="N72" s="706"/>
      <c r="O72" s="706"/>
      <c r="P72" s="706"/>
      <c r="Q72" s="706"/>
      <c r="R72" s="706"/>
      <c r="S72" s="706"/>
      <c r="T72" s="706"/>
      <c r="U72" s="706"/>
      <c r="V72" s="706"/>
      <c r="W72" s="706"/>
      <c r="X72" s="706"/>
      <c r="Y72" s="706"/>
      <c r="Z72" s="706"/>
    </row>
    <row r="73" spans="1:26" ht="15.6" x14ac:dyDescent="0.3">
      <c r="A73" s="706"/>
      <c r="B73" s="706"/>
      <c r="C73" s="706"/>
      <c r="D73" s="706"/>
      <c r="E73" s="706"/>
      <c r="F73" s="706"/>
      <c r="G73" s="706"/>
      <c r="H73" s="707"/>
      <c r="I73" s="706"/>
      <c r="J73" s="706"/>
      <c r="K73" s="706"/>
      <c r="L73" s="706"/>
      <c r="M73" s="706"/>
      <c r="N73" s="706"/>
      <c r="O73" s="706"/>
      <c r="P73" s="706"/>
      <c r="Q73" s="706"/>
      <c r="R73" s="706"/>
      <c r="S73" s="706"/>
      <c r="T73" s="706"/>
      <c r="U73" s="706"/>
      <c r="V73" s="706"/>
      <c r="W73" s="706"/>
      <c r="X73" s="706"/>
      <c r="Y73" s="706"/>
      <c r="Z73" s="706"/>
    </row>
    <row r="74" spans="1:26" ht="15.6" x14ac:dyDescent="0.3">
      <c r="A74" s="706"/>
      <c r="B74" s="706"/>
      <c r="C74" s="706"/>
      <c r="D74" s="706"/>
      <c r="E74" s="706"/>
      <c r="F74" s="706"/>
      <c r="G74" s="706"/>
      <c r="H74" s="707"/>
      <c r="I74" s="706"/>
      <c r="J74" s="706"/>
      <c r="K74" s="706"/>
      <c r="L74" s="706"/>
      <c r="M74" s="706"/>
      <c r="N74" s="706"/>
      <c r="O74" s="706"/>
      <c r="P74" s="706"/>
      <c r="Q74" s="706"/>
      <c r="R74" s="706"/>
      <c r="S74" s="706"/>
      <c r="T74" s="706"/>
      <c r="U74" s="706"/>
      <c r="V74" s="706"/>
      <c r="W74" s="706"/>
      <c r="X74" s="706"/>
      <c r="Y74" s="706"/>
      <c r="Z74" s="706"/>
    </row>
    <row r="75" spans="1:26" ht="15.6" x14ac:dyDescent="0.3">
      <c r="A75" s="706"/>
      <c r="B75" s="706"/>
      <c r="C75" s="706"/>
      <c r="D75" s="706"/>
      <c r="E75" s="706"/>
      <c r="F75" s="706"/>
      <c r="G75" s="706"/>
      <c r="H75" s="707"/>
      <c r="I75" s="706"/>
      <c r="J75" s="706"/>
      <c r="K75" s="706"/>
      <c r="L75" s="706"/>
      <c r="M75" s="706"/>
      <c r="N75" s="706"/>
      <c r="O75" s="706"/>
      <c r="P75" s="706"/>
      <c r="Q75" s="706"/>
      <c r="R75" s="706"/>
      <c r="S75" s="706"/>
      <c r="T75" s="706"/>
      <c r="U75" s="706"/>
      <c r="V75" s="706"/>
      <c r="W75" s="706"/>
      <c r="X75" s="706"/>
      <c r="Y75" s="706"/>
      <c r="Z75" s="706"/>
    </row>
    <row r="76" spans="1:26" ht="15.6" x14ac:dyDescent="0.3">
      <c r="A76" s="706"/>
      <c r="B76" s="706"/>
      <c r="C76" s="706"/>
      <c r="D76" s="706"/>
      <c r="E76" s="706"/>
      <c r="F76" s="706"/>
      <c r="G76" s="706"/>
      <c r="H76" s="707"/>
      <c r="I76" s="706"/>
      <c r="J76" s="706"/>
      <c r="K76" s="706"/>
      <c r="L76" s="706"/>
      <c r="M76" s="706"/>
      <c r="N76" s="706"/>
      <c r="O76" s="706"/>
      <c r="P76" s="706"/>
      <c r="Q76" s="706"/>
      <c r="R76" s="706"/>
      <c r="S76" s="706"/>
      <c r="T76" s="706"/>
      <c r="U76" s="706"/>
      <c r="V76" s="706"/>
      <c r="W76" s="706"/>
      <c r="X76" s="706"/>
      <c r="Y76" s="706"/>
      <c r="Z76" s="706"/>
    </row>
    <row r="77" spans="1:26" ht="15.6" x14ac:dyDescent="0.3">
      <c r="A77" s="706"/>
      <c r="B77" s="706"/>
      <c r="C77" s="706"/>
      <c r="D77" s="706"/>
      <c r="E77" s="706"/>
      <c r="F77" s="706"/>
      <c r="G77" s="706"/>
      <c r="H77" s="707"/>
      <c r="I77" s="706"/>
      <c r="J77" s="706"/>
      <c r="K77" s="706"/>
      <c r="L77" s="706"/>
      <c r="M77" s="706"/>
      <c r="N77" s="706"/>
      <c r="O77" s="706"/>
      <c r="P77" s="706"/>
      <c r="Q77" s="706"/>
      <c r="R77" s="706"/>
      <c r="S77" s="706"/>
      <c r="T77" s="706"/>
      <c r="U77" s="706"/>
      <c r="V77" s="706"/>
      <c r="W77" s="706"/>
      <c r="X77" s="706"/>
      <c r="Y77" s="706"/>
      <c r="Z77" s="706"/>
    </row>
    <row r="78" spans="1:26" ht="15.6" x14ac:dyDescent="0.3">
      <c r="A78" s="706"/>
      <c r="B78" s="706"/>
      <c r="C78" s="706"/>
      <c r="D78" s="706"/>
      <c r="E78" s="706"/>
      <c r="F78" s="706"/>
      <c r="G78" s="706"/>
      <c r="H78" s="707"/>
      <c r="I78" s="706"/>
      <c r="J78" s="706"/>
      <c r="K78" s="706"/>
      <c r="L78" s="706"/>
      <c r="M78" s="706"/>
      <c r="N78" s="706"/>
      <c r="O78" s="706"/>
      <c r="P78" s="706"/>
      <c r="Q78" s="706"/>
      <c r="R78" s="706"/>
      <c r="S78" s="706"/>
      <c r="T78" s="706"/>
      <c r="U78" s="706"/>
      <c r="V78" s="706"/>
      <c r="W78" s="706"/>
      <c r="X78" s="706"/>
      <c r="Y78" s="706"/>
      <c r="Z78" s="706"/>
    </row>
    <row r="79" spans="1:26" ht="15.6" x14ac:dyDescent="0.3">
      <c r="A79" s="706"/>
      <c r="B79" s="706"/>
      <c r="C79" s="706"/>
      <c r="D79" s="706"/>
      <c r="E79" s="706"/>
      <c r="F79" s="706"/>
      <c r="G79" s="706"/>
      <c r="H79" s="707"/>
      <c r="I79" s="706"/>
      <c r="J79" s="706"/>
      <c r="K79" s="706"/>
      <c r="L79" s="706"/>
      <c r="M79" s="706"/>
      <c r="N79" s="706"/>
      <c r="O79" s="706"/>
      <c r="P79" s="706"/>
      <c r="Q79" s="706"/>
      <c r="R79" s="706"/>
      <c r="S79" s="706"/>
      <c r="T79" s="706"/>
      <c r="U79" s="706"/>
      <c r="V79" s="706"/>
      <c r="W79" s="706"/>
      <c r="X79" s="706"/>
      <c r="Y79" s="706"/>
      <c r="Z79" s="706"/>
    </row>
    <row r="80" spans="1:26" ht="15.6" x14ac:dyDescent="0.3">
      <c r="A80" s="706"/>
      <c r="B80" s="706"/>
      <c r="C80" s="706"/>
      <c r="D80" s="706"/>
      <c r="E80" s="706"/>
      <c r="F80" s="706"/>
      <c r="G80" s="706"/>
      <c r="H80" s="707"/>
      <c r="I80" s="706"/>
      <c r="J80" s="706"/>
      <c r="K80" s="706"/>
      <c r="L80" s="706"/>
      <c r="M80" s="706"/>
      <c r="N80" s="706"/>
      <c r="O80" s="706"/>
      <c r="P80" s="706"/>
      <c r="Q80" s="706"/>
      <c r="R80" s="706"/>
      <c r="S80" s="706"/>
      <c r="T80" s="706"/>
      <c r="U80" s="706"/>
      <c r="V80" s="706"/>
      <c r="W80" s="706"/>
      <c r="X80" s="706"/>
      <c r="Y80" s="706"/>
      <c r="Z80" s="706"/>
    </row>
    <row r="81" spans="1:26" ht="15.6" x14ac:dyDescent="0.3">
      <c r="A81" s="706"/>
      <c r="B81" s="706"/>
      <c r="C81" s="706"/>
      <c r="D81" s="706"/>
      <c r="E81" s="706"/>
      <c r="F81" s="706"/>
      <c r="G81" s="706"/>
      <c r="H81" s="707"/>
      <c r="I81" s="706"/>
      <c r="J81" s="706"/>
      <c r="K81" s="706"/>
      <c r="L81" s="706"/>
      <c r="M81" s="706"/>
      <c r="N81" s="706"/>
      <c r="O81" s="706"/>
      <c r="P81" s="706"/>
      <c r="Q81" s="706"/>
      <c r="R81" s="706"/>
      <c r="S81" s="706"/>
      <c r="T81" s="706"/>
      <c r="U81" s="706"/>
      <c r="V81" s="706"/>
      <c r="W81" s="706"/>
      <c r="X81" s="706"/>
      <c r="Y81" s="706"/>
      <c r="Z81" s="706"/>
    </row>
    <row r="82" spans="1:26" ht="15.6" x14ac:dyDescent="0.3">
      <c r="A82" s="706"/>
      <c r="B82" s="706"/>
      <c r="C82" s="706"/>
      <c r="D82" s="706"/>
      <c r="E82" s="706"/>
      <c r="F82" s="706"/>
      <c r="G82" s="706"/>
      <c r="H82" s="707"/>
      <c r="I82" s="706"/>
      <c r="J82" s="706"/>
      <c r="K82" s="706"/>
      <c r="L82" s="706"/>
      <c r="M82" s="706"/>
      <c r="N82" s="706"/>
      <c r="O82" s="706"/>
      <c r="P82" s="706"/>
      <c r="Q82" s="706"/>
      <c r="R82" s="706"/>
      <c r="S82" s="706"/>
      <c r="T82" s="706"/>
      <c r="U82" s="706"/>
      <c r="V82" s="706"/>
      <c r="W82" s="706"/>
      <c r="X82" s="706"/>
      <c r="Y82" s="706"/>
      <c r="Z82" s="706"/>
    </row>
    <row r="83" spans="1:26" ht="15.6" x14ac:dyDescent="0.3">
      <c r="A83" s="706"/>
      <c r="B83" s="706"/>
      <c r="C83" s="706"/>
      <c r="D83" s="706"/>
      <c r="E83" s="706"/>
      <c r="F83" s="706"/>
      <c r="G83" s="706"/>
      <c r="H83" s="707"/>
      <c r="I83" s="706"/>
      <c r="J83" s="706"/>
      <c r="K83" s="706"/>
      <c r="L83" s="706"/>
      <c r="M83" s="706"/>
      <c r="N83" s="706"/>
      <c r="O83" s="706"/>
      <c r="P83" s="706"/>
      <c r="Q83" s="706"/>
      <c r="R83" s="706"/>
      <c r="S83" s="706"/>
      <c r="T83" s="706"/>
      <c r="U83" s="706"/>
      <c r="V83" s="706"/>
      <c r="W83" s="706"/>
      <c r="X83" s="706"/>
      <c r="Y83" s="706"/>
      <c r="Z83" s="706"/>
    </row>
    <row r="84" spans="1:26" ht="15.6" x14ac:dyDescent="0.3">
      <c r="A84" s="706"/>
      <c r="B84" s="706"/>
      <c r="C84" s="706"/>
      <c r="D84" s="706"/>
      <c r="E84" s="706"/>
      <c r="F84" s="706"/>
      <c r="G84" s="706"/>
      <c r="H84" s="707"/>
      <c r="I84" s="706"/>
      <c r="J84" s="706"/>
      <c r="K84" s="706"/>
      <c r="L84" s="706"/>
      <c r="M84" s="706"/>
      <c r="N84" s="706"/>
      <c r="O84" s="706"/>
      <c r="P84" s="706"/>
      <c r="Q84" s="706"/>
      <c r="R84" s="706"/>
      <c r="S84" s="706"/>
      <c r="T84" s="706"/>
      <c r="U84" s="706"/>
      <c r="V84" s="706"/>
      <c r="W84" s="706"/>
      <c r="X84" s="706"/>
      <c r="Y84" s="706"/>
      <c r="Z84" s="706"/>
    </row>
    <row r="85" spans="1:26" ht="15.6" x14ac:dyDescent="0.3">
      <c r="A85" s="706"/>
      <c r="B85" s="706"/>
      <c r="C85" s="706"/>
      <c r="D85" s="706"/>
      <c r="E85" s="706"/>
      <c r="F85" s="706"/>
      <c r="G85" s="706"/>
      <c r="H85" s="707"/>
      <c r="I85" s="706"/>
      <c r="J85" s="706"/>
      <c r="K85" s="706"/>
      <c r="L85" s="706"/>
      <c r="M85" s="706"/>
      <c r="N85" s="706"/>
      <c r="O85" s="706"/>
      <c r="P85" s="706"/>
      <c r="Q85" s="706"/>
      <c r="R85" s="706"/>
      <c r="S85" s="706"/>
      <c r="T85" s="706"/>
      <c r="U85" s="706"/>
      <c r="V85" s="706"/>
      <c r="W85" s="706"/>
      <c r="X85" s="706"/>
      <c r="Y85" s="706"/>
      <c r="Z85" s="706"/>
    </row>
    <row r="86" spans="1:26" ht="15.6" x14ac:dyDescent="0.3">
      <c r="A86" s="706"/>
      <c r="B86" s="706"/>
      <c r="C86" s="706"/>
      <c r="D86" s="706"/>
      <c r="E86" s="706"/>
      <c r="F86" s="706"/>
      <c r="G86" s="706"/>
      <c r="H86" s="707"/>
      <c r="I86" s="706"/>
      <c r="J86" s="706"/>
      <c r="K86" s="706"/>
      <c r="L86" s="706"/>
      <c r="M86" s="706"/>
      <c r="N86" s="706"/>
      <c r="O86" s="706"/>
      <c r="P86" s="706"/>
      <c r="Q86" s="706"/>
      <c r="R86" s="706"/>
      <c r="S86" s="706"/>
      <c r="T86" s="706"/>
      <c r="U86" s="706"/>
      <c r="V86" s="706"/>
      <c r="W86" s="706"/>
      <c r="X86" s="706"/>
      <c r="Y86" s="706"/>
      <c r="Z86" s="706"/>
    </row>
    <row r="87" spans="1:26" ht="15.6" x14ac:dyDescent="0.3">
      <c r="A87" s="706"/>
      <c r="B87" s="706"/>
      <c r="C87" s="706"/>
      <c r="D87" s="706"/>
      <c r="E87" s="706"/>
      <c r="F87" s="706"/>
      <c r="G87" s="706"/>
      <c r="H87" s="707"/>
      <c r="I87" s="706"/>
      <c r="J87" s="706"/>
      <c r="K87" s="706"/>
      <c r="L87" s="706"/>
      <c r="M87" s="706"/>
      <c r="N87" s="706"/>
      <c r="O87" s="706"/>
      <c r="P87" s="706"/>
      <c r="Q87" s="706"/>
      <c r="R87" s="706"/>
      <c r="S87" s="706"/>
      <c r="T87" s="706"/>
      <c r="U87" s="706"/>
      <c r="V87" s="706"/>
      <c r="W87" s="706"/>
      <c r="X87" s="706"/>
      <c r="Y87" s="706"/>
      <c r="Z87" s="706"/>
    </row>
    <row r="88" spans="1:26" ht="15.6" x14ac:dyDescent="0.3">
      <c r="A88" s="706"/>
      <c r="B88" s="706"/>
      <c r="C88" s="706"/>
      <c r="D88" s="706"/>
      <c r="E88" s="706"/>
      <c r="F88" s="706"/>
      <c r="G88" s="706"/>
      <c r="H88" s="707"/>
      <c r="I88" s="706"/>
      <c r="J88" s="706"/>
      <c r="K88" s="706"/>
      <c r="L88" s="706"/>
      <c r="M88" s="706"/>
      <c r="N88" s="706"/>
      <c r="O88" s="706"/>
      <c r="P88" s="706"/>
      <c r="Q88" s="706"/>
      <c r="R88" s="706"/>
      <c r="S88" s="706"/>
      <c r="T88" s="706"/>
      <c r="U88" s="706"/>
      <c r="V88" s="706"/>
      <c r="W88" s="706"/>
      <c r="X88" s="706"/>
      <c r="Y88" s="706"/>
      <c r="Z88" s="706"/>
    </row>
    <row r="89" spans="1:26" ht="15.6" x14ac:dyDescent="0.3">
      <c r="A89" s="706"/>
      <c r="B89" s="706"/>
      <c r="C89" s="706"/>
      <c r="D89" s="706"/>
      <c r="E89" s="706"/>
      <c r="F89" s="706"/>
      <c r="G89" s="706"/>
      <c r="H89" s="707"/>
      <c r="I89" s="706"/>
      <c r="J89" s="706"/>
      <c r="K89" s="706"/>
      <c r="L89" s="706"/>
      <c r="M89" s="706"/>
      <c r="N89" s="706"/>
      <c r="O89" s="706"/>
      <c r="P89" s="706"/>
      <c r="Q89" s="706"/>
      <c r="R89" s="706"/>
      <c r="S89" s="706"/>
      <c r="T89" s="706"/>
      <c r="U89" s="706"/>
      <c r="V89" s="706"/>
      <c r="W89" s="706"/>
      <c r="X89" s="706"/>
      <c r="Y89" s="706"/>
      <c r="Z89" s="706"/>
    </row>
    <row r="90" spans="1:26" ht="15.6" x14ac:dyDescent="0.3">
      <c r="A90" s="706"/>
      <c r="B90" s="706"/>
      <c r="C90" s="706"/>
      <c r="D90" s="706"/>
      <c r="E90" s="706"/>
      <c r="F90" s="706"/>
      <c r="G90" s="706"/>
      <c r="H90" s="707"/>
      <c r="I90" s="706"/>
      <c r="J90" s="706"/>
      <c r="K90" s="706"/>
      <c r="L90" s="706"/>
      <c r="M90" s="706"/>
      <c r="N90" s="706"/>
      <c r="O90" s="706"/>
      <c r="P90" s="706"/>
      <c r="Q90" s="706"/>
      <c r="R90" s="706"/>
      <c r="S90" s="706"/>
      <c r="T90" s="706"/>
      <c r="U90" s="706"/>
      <c r="V90" s="706"/>
      <c r="W90" s="706"/>
      <c r="X90" s="706"/>
      <c r="Y90" s="706"/>
      <c r="Z90" s="706"/>
    </row>
    <row r="91" spans="1:26" ht="15.6" x14ac:dyDescent="0.3">
      <c r="A91" s="706"/>
      <c r="B91" s="706"/>
      <c r="C91" s="706"/>
      <c r="D91" s="706"/>
      <c r="E91" s="706"/>
      <c r="F91" s="706"/>
      <c r="G91" s="706"/>
      <c r="H91" s="707"/>
      <c r="I91" s="706"/>
      <c r="J91" s="706"/>
      <c r="K91" s="706"/>
      <c r="L91" s="706"/>
      <c r="M91" s="706"/>
      <c r="N91" s="706"/>
      <c r="O91" s="706"/>
      <c r="P91" s="706"/>
      <c r="Q91" s="706"/>
      <c r="R91" s="706"/>
      <c r="S91" s="706"/>
      <c r="T91" s="706"/>
      <c r="U91" s="706"/>
      <c r="V91" s="706"/>
      <c r="W91" s="706"/>
      <c r="X91" s="706"/>
      <c r="Y91" s="706"/>
      <c r="Z91" s="706"/>
    </row>
    <row r="92" spans="1:26" ht="15.6" x14ac:dyDescent="0.3">
      <c r="A92" s="706"/>
      <c r="B92" s="706"/>
      <c r="C92" s="706"/>
      <c r="D92" s="706"/>
      <c r="E92" s="706"/>
      <c r="F92" s="706"/>
      <c r="G92" s="706"/>
      <c r="H92" s="707"/>
      <c r="I92" s="706"/>
      <c r="J92" s="706"/>
      <c r="K92" s="706"/>
      <c r="L92" s="706"/>
      <c r="M92" s="706"/>
      <c r="N92" s="706"/>
      <c r="O92" s="706"/>
      <c r="P92" s="706"/>
      <c r="Q92" s="706"/>
      <c r="R92" s="706"/>
      <c r="S92" s="706"/>
      <c r="T92" s="706"/>
      <c r="U92" s="706"/>
      <c r="V92" s="706"/>
      <c r="W92" s="706"/>
      <c r="X92" s="706"/>
      <c r="Y92" s="706"/>
      <c r="Z92" s="706"/>
    </row>
    <row r="93" spans="1:26" ht="15.6" x14ac:dyDescent="0.3">
      <c r="A93" s="706"/>
      <c r="B93" s="706"/>
      <c r="C93" s="706"/>
      <c r="D93" s="706"/>
      <c r="E93" s="706"/>
      <c r="F93" s="706"/>
      <c r="G93" s="706"/>
      <c r="H93" s="707"/>
      <c r="I93" s="706"/>
      <c r="J93" s="706"/>
      <c r="K93" s="706"/>
      <c r="L93" s="706"/>
      <c r="M93" s="706"/>
      <c r="N93" s="706"/>
      <c r="O93" s="706"/>
      <c r="P93" s="706"/>
      <c r="Q93" s="706"/>
      <c r="R93" s="706"/>
      <c r="S93" s="706"/>
      <c r="T93" s="706"/>
      <c r="U93" s="706"/>
      <c r="V93" s="706"/>
      <c r="W93" s="706"/>
      <c r="X93" s="706"/>
      <c r="Y93" s="706"/>
      <c r="Z93" s="706"/>
    </row>
    <row r="94" spans="1:26" ht="15.6" x14ac:dyDescent="0.3">
      <c r="A94" s="706"/>
      <c r="B94" s="706"/>
      <c r="C94" s="706"/>
      <c r="D94" s="706"/>
      <c r="E94" s="706"/>
      <c r="F94" s="706"/>
      <c r="G94" s="706"/>
      <c r="H94" s="707"/>
      <c r="I94" s="706"/>
      <c r="J94" s="706"/>
      <c r="K94" s="706"/>
      <c r="L94" s="706"/>
      <c r="M94" s="706"/>
      <c r="N94" s="706"/>
      <c r="O94" s="706"/>
      <c r="P94" s="706"/>
      <c r="Q94" s="706"/>
      <c r="R94" s="706"/>
      <c r="S94" s="706"/>
      <c r="T94" s="706"/>
      <c r="U94" s="706"/>
      <c r="V94" s="706"/>
      <c r="W94" s="706"/>
      <c r="X94" s="706"/>
      <c r="Y94" s="706"/>
      <c r="Z94" s="706"/>
    </row>
    <row r="95" spans="1:26" ht="15.6" x14ac:dyDescent="0.3">
      <c r="A95" s="706"/>
      <c r="B95" s="706"/>
      <c r="C95" s="706"/>
      <c r="D95" s="706"/>
      <c r="E95" s="706"/>
      <c r="F95" s="706"/>
      <c r="G95" s="706"/>
      <c r="H95" s="707"/>
      <c r="I95" s="706"/>
      <c r="J95" s="706"/>
      <c r="K95" s="706"/>
      <c r="L95" s="706"/>
      <c r="M95" s="706"/>
      <c r="N95" s="706"/>
      <c r="O95" s="706"/>
      <c r="P95" s="706"/>
      <c r="Q95" s="706"/>
      <c r="R95" s="706"/>
      <c r="S95" s="706"/>
      <c r="T95" s="706"/>
      <c r="U95" s="706"/>
      <c r="V95" s="706"/>
      <c r="W95" s="706"/>
      <c r="X95" s="706"/>
      <c r="Y95" s="706"/>
      <c r="Z95" s="706"/>
    </row>
    <row r="96" spans="1:26" ht="15.6" x14ac:dyDescent="0.3">
      <c r="A96" s="706"/>
      <c r="B96" s="706"/>
      <c r="C96" s="706"/>
      <c r="D96" s="706"/>
      <c r="E96" s="706"/>
      <c r="F96" s="706"/>
      <c r="G96" s="706"/>
      <c r="H96" s="707"/>
      <c r="I96" s="706"/>
      <c r="J96" s="706"/>
      <c r="K96" s="706"/>
      <c r="L96" s="706"/>
      <c r="M96" s="706"/>
      <c r="N96" s="706"/>
      <c r="O96" s="706"/>
      <c r="P96" s="706"/>
      <c r="Q96" s="706"/>
      <c r="R96" s="706"/>
      <c r="S96" s="706"/>
      <c r="T96" s="706"/>
      <c r="U96" s="706"/>
      <c r="V96" s="706"/>
      <c r="W96" s="706"/>
      <c r="X96" s="706"/>
      <c r="Y96" s="706"/>
      <c r="Z96" s="706"/>
    </row>
    <row r="97" spans="1:26" ht="15.6" x14ac:dyDescent="0.3">
      <c r="A97" s="706"/>
      <c r="B97" s="706"/>
      <c r="C97" s="706"/>
      <c r="D97" s="706"/>
      <c r="E97" s="706"/>
      <c r="F97" s="706"/>
      <c r="G97" s="706"/>
      <c r="H97" s="707"/>
      <c r="I97" s="706"/>
      <c r="J97" s="706"/>
      <c r="K97" s="706"/>
      <c r="L97" s="706"/>
      <c r="M97" s="706"/>
      <c r="N97" s="706"/>
      <c r="O97" s="706"/>
      <c r="P97" s="706"/>
      <c r="Q97" s="706"/>
      <c r="R97" s="706"/>
      <c r="S97" s="706"/>
      <c r="T97" s="706"/>
      <c r="U97" s="706"/>
      <c r="V97" s="706"/>
      <c r="W97" s="706"/>
      <c r="X97" s="706"/>
      <c r="Y97" s="706"/>
      <c r="Z97" s="706"/>
    </row>
    <row r="98" spans="1:26" ht="15.6" x14ac:dyDescent="0.3">
      <c r="A98" s="706"/>
      <c r="B98" s="706"/>
      <c r="C98" s="706"/>
      <c r="D98" s="706"/>
      <c r="E98" s="706"/>
      <c r="F98" s="706"/>
      <c r="G98" s="706"/>
      <c r="H98" s="707"/>
      <c r="I98" s="706"/>
      <c r="J98" s="706"/>
      <c r="K98" s="706"/>
      <c r="L98" s="706"/>
      <c r="M98" s="706"/>
      <c r="N98" s="706"/>
      <c r="O98" s="706"/>
      <c r="P98" s="706"/>
      <c r="Q98" s="706"/>
      <c r="R98" s="706"/>
      <c r="S98" s="706"/>
      <c r="T98" s="706"/>
      <c r="U98" s="706"/>
      <c r="V98" s="706"/>
      <c r="W98" s="706"/>
      <c r="X98" s="706"/>
      <c r="Y98" s="706"/>
      <c r="Z98" s="706"/>
    </row>
    <row r="99" spans="1:26" ht="15.6" x14ac:dyDescent="0.3">
      <c r="A99" s="706"/>
      <c r="B99" s="706"/>
      <c r="C99" s="706"/>
      <c r="D99" s="706"/>
      <c r="E99" s="706"/>
      <c r="F99" s="706"/>
      <c r="G99" s="706"/>
      <c r="H99" s="707"/>
      <c r="I99" s="706"/>
      <c r="J99" s="706"/>
      <c r="K99" s="706"/>
      <c r="L99" s="706"/>
      <c r="M99" s="706"/>
      <c r="N99" s="706"/>
      <c r="O99" s="706"/>
      <c r="P99" s="706"/>
      <c r="Q99" s="706"/>
      <c r="R99" s="706"/>
      <c r="S99" s="706"/>
      <c r="T99" s="706"/>
      <c r="U99" s="706"/>
      <c r="V99" s="706"/>
      <c r="W99" s="706"/>
      <c r="X99" s="706"/>
      <c r="Y99" s="706"/>
      <c r="Z99" s="706"/>
    </row>
    <row r="100" spans="1:26" ht="15.6" x14ac:dyDescent="0.3">
      <c r="A100" s="706"/>
      <c r="B100" s="706"/>
      <c r="C100" s="706"/>
      <c r="D100" s="706"/>
      <c r="E100" s="706"/>
      <c r="F100" s="706"/>
      <c r="G100" s="706"/>
      <c r="H100" s="707"/>
      <c r="I100" s="706"/>
      <c r="J100" s="706"/>
      <c r="K100" s="706"/>
      <c r="L100" s="706"/>
      <c r="M100" s="706"/>
      <c r="N100" s="706"/>
      <c r="O100" s="706"/>
      <c r="P100" s="706"/>
      <c r="Q100" s="706"/>
      <c r="R100" s="706"/>
      <c r="S100" s="706"/>
      <c r="T100" s="706"/>
      <c r="U100" s="706"/>
      <c r="V100" s="706"/>
      <c r="W100" s="706"/>
      <c r="X100" s="706"/>
      <c r="Y100" s="706"/>
      <c r="Z100" s="706"/>
    </row>
    <row r="101" spans="1:26" ht="15.6" x14ac:dyDescent="0.3">
      <c r="A101" s="706"/>
      <c r="B101" s="706"/>
      <c r="C101" s="706"/>
      <c r="D101" s="706"/>
      <c r="E101" s="706"/>
      <c r="F101" s="706"/>
      <c r="G101" s="706"/>
      <c r="H101" s="707"/>
      <c r="I101" s="706"/>
      <c r="J101" s="706"/>
      <c r="K101" s="706"/>
      <c r="L101" s="706"/>
      <c r="M101" s="706"/>
      <c r="N101" s="706"/>
      <c r="O101" s="706"/>
      <c r="P101" s="706"/>
      <c r="Q101" s="706"/>
      <c r="R101" s="706"/>
      <c r="S101" s="706"/>
      <c r="T101" s="706"/>
      <c r="U101" s="706"/>
      <c r="V101" s="706"/>
      <c r="W101" s="706"/>
      <c r="X101" s="706"/>
      <c r="Y101" s="706"/>
      <c r="Z101" s="706"/>
    </row>
    <row r="102" spans="1:26" ht="15.6" x14ac:dyDescent="0.3">
      <c r="A102" s="706"/>
      <c r="B102" s="706"/>
      <c r="C102" s="706"/>
      <c r="D102" s="706"/>
      <c r="E102" s="706"/>
      <c r="F102" s="706"/>
      <c r="G102" s="706"/>
      <c r="H102" s="707"/>
      <c r="I102" s="706"/>
      <c r="J102" s="706"/>
      <c r="K102" s="706"/>
      <c r="L102" s="706"/>
      <c r="M102" s="706"/>
      <c r="N102" s="706"/>
      <c r="O102" s="706"/>
      <c r="P102" s="706"/>
      <c r="Q102" s="706"/>
      <c r="R102" s="706"/>
      <c r="S102" s="706"/>
      <c r="T102" s="706"/>
      <c r="U102" s="706"/>
      <c r="V102" s="706"/>
      <c r="W102" s="706"/>
      <c r="X102" s="706"/>
      <c r="Y102" s="706"/>
      <c r="Z102" s="706"/>
    </row>
    <row r="103" spans="1:26" ht="15.6" x14ac:dyDescent="0.3">
      <c r="A103" s="706"/>
      <c r="B103" s="706"/>
      <c r="C103" s="706"/>
      <c r="D103" s="706"/>
      <c r="E103" s="706"/>
      <c r="F103" s="706"/>
      <c r="G103" s="706"/>
      <c r="H103" s="707"/>
      <c r="I103" s="706"/>
      <c r="J103" s="706"/>
      <c r="K103" s="706"/>
      <c r="L103" s="706"/>
      <c r="M103" s="706"/>
      <c r="N103" s="706"/>
      <c r="O103" s="706"/>
      <c r="P103" s="706"/>
      <c r="Q103" s="706"/>
      <c r="R103" s="706"/>
      <c r="S103" s="706"/>
      <c r="T103" s="706"/>
      <c r="U103" s="706"/>
      <c r="V103" s="706"/>
      <c r="W103" s="706"/>
      <c r="X103" s="706"/>
      <c r="Y103" s="706"/>
      <c r="Z103" s="706"/>
    </row>
    <row r="104" spans="1:26" ht="15.6" x14ac:dyDescent="0.3">
      <c r="A104" s="706"/>
      <c r="B104" s="706"/>
      <c r="C104" s="706"/>
      <c r="D104" s="706"/>
      <c r="E104" s="706"/>
      <c r="F104" s="706"/>
      <c r="G104" s="706"/>
      <c r="H104" s="707"/>
      <c r="I104" s="706"/>
      <c r="J104" s="706"/>
      <c r="K104" s="706"/>
      <c r="L104" s="706"/>
      <c r="M104" s="706"/>
      <c r="N104" s="706"/>
      <c r="O104" s="706"/>
      <c r="P104" s="706"/>
      <c r="Q104" s="706"/>
      <c r="R104" s="706"/>
      <c r="S104" s="706"/>
      <c r="T104" s="706"/>
      <c r="U104" s="706"/>
      <c r="V104" s="706"/>
      <c r="W104" s="706"/>
      <c r="X104" s="706"/>
      <c r="Y104" s="706"/>
      <c r="Z104" s="706"/>
    </row>
    <row r="105" spans="1:26" ht="15.6" x14ac:dyDescent="0.3">
      <c r="A105" s="706"/>
      <c r="B105" s="706"/>
      <c r="C105" s="706"/>
      <c r="D105" s="706"/>
      <c r="E105" s="706"/>
      <c r="F105" s="706"/>
      <c r="G105" s="706"/>
      <c r="H105" s="707"/>
      <c r="I105" s="706"/>
      <c r="J105" s="706"/>
      <c r="K105" s="706"/>
      <c r="L105" s="706"/>
      <c r="M105" s="706"/>
      <c r="N105" s="706"/>
      <c r="O105" s="706"/>
      <c r="P105" s="706"/>
      <c r="Q105" s="706"/>
      <c r="R105" s="706"/>
      <c r="S105" s="706"/>
      <c r="T105" s="706"/>
      <c r="U105" s="706"/>
      <c r="V105" s="706"/>
      <c r="W105" s="706"/>
      <c r="X105" s="706"/>
      <c r="Y105" s="706"/>
      <c r="Z105" s="706"/>
    </row>
    <row r="106" spans="1:26" ht="15.6" x14ac:dyDescent="0.3">
      <c r="A106" s="706"/>
      <c r="B106" s="706"/>
      <c r="C106" s="706"/>
      <c r="D106" s="706"/>
      <c r="E106" s="706"/>
      <c r="F106" s="706"/>
      <c r="G106" s="706"/>
      <c r="H106" s="707"/>
      <c r="I106" s="706"/>
      <c r="J106" s="706"/>
      <c r="K106" s="706"/>
      <c r="L106" s="706"/>
      <c r="M106" s="706"/>
      <c r="N106" s="706"/>
      <c r="O106" s="706"/>
      <c r="P106" s="706"/>
      <c r="Q106" s="706"/>
      <c r="R106" s="706"/>
      <c r="S106" s="706"/>
      <c r="T106" s="706"/>
      <c r="U106" s="706"/>
      <c r="V106" s="706"/>
      <c r="W106" s="706"/>
      <c r="X106" s="706"/>
      <c r="Y106" s="706"/>
      <c r="Z106" s="706"/>
    </row>
    <row r="107" spans="1:26" ht="15.6" x14ac:dyDescent="0.3">
      <c r="A107" s="706"/>
      <c r="B107" s="706"/>
      <c r="C107" s="706"/>
      <c r="D107" s="706"/>
      <c r="E107" s="706"/>
      <c r="F107" s="706"/>
      <c r="G107" s="706"/>
      <c r="H107" s="707"/>
      <c r="I107" s="706"/>
      <c r="J107" s="706"/>
      <c r="K107" s="706"/>
      <c r="L107" s="706"/>
      <c r="M107" s="706"/>
      <c r="N107" s="706"/>
      <c r="O107" s="706"/>
      <c r="P107" s="706"/>
      <c r="Q107" s="706"/>
      <c r="R107" s="706"/>
      <c r="S107" s="706"/>
      <c r="T107" s="706"/>
      <c r="U107" s="706"/>
      <c r="V107" s="706"/>
      <c r="W107" s="706"/>
      <c r="X107" s="706"/>
      <c r="Y107" s="706"/>
      <c r="Z107" s="706"/>
    </row>
    <row r="108" spans="1:26" ht="15.6" x14ac:dyDescent="0.3">
      <c r="A108" s="706"/>
      <c r="B108" s="706"/>
      <c r="C108" s="706"/>
      <c r="D108" s="706"/>
      <c r="E108" s="706"/>
      <c r="F108" s="706"/>
      <c r="G108" s="706"/>
      <c r="H108" s="707"/>
      <c r="I108" s="706"/>
      <c r="J108" s="706"/>
      <c r="K108" s="706"/>
      <c r="L108" s="706"/>
      <c r="M108" s="706"/>
      <c r="N108" s="706"/>
      <c r="O108" s="706"/>
      <c r="P108" s="706"/>
      <c r="Q108" s="706"/>
      <c r="R108" s="706"/>
      <c r="S108" s="706"/>
      <c r="T108" s="706"/>
      <c r="U108" s="706"/>
      <c r="V108" s="706"/>
      <c r="W108" s="706"/>
      <c r="X108" s="706"/>
      <c r="Y108" s="706"/>
      <c r="Z108" s="706"/>
    </row>
    <row r="109" spans="1:26" ht="15.6" x14ac:dyDescent="0.3">
      <c r="A109" s="706"/>
      <c r="B109" s="706"/>
      <c r="C109" s="706"/>
      <c r="D109" s="706"/>
      <c r="E109" s="706"/>
      <c r="F109" s="706"/>
      <c r="G109" s="706"/>
      <c r="H109" s="707"/>
      <c r="I109" s="706"/>
      <c r="J109" s="706"/>
      <c r="K109" s="706"/>
      <c r="L109" s="706"/>
      <c r="M109" s="706"/>
      <c r="N109" s="706"/>
      <c r="O109" s="706"/>
      <c r="P109" s="706"/>
      <c r="Q109" s="706"/>
      <c r="R109" s="706"/>
      <c r="S109" s="706"/>
      <c r="T109" s="706"/>
      <c r="U109" s="706"/>
      <c r="V109" s="706"/>
      <c r="W109" s="706"/>
      <c r="X109" s="706"/>
      <c r="Y109" s="706"/>
      <c r="Z109" s="706"/>
    </row>
    <row r="110" spans="1:26" ht="15.6" x14ac:dyDescent="0.3">
      <c r="A110" s="706"/>
      <c r="B110" s="706"/>
      <c r="C110" s="706"/>
      <c r="D110" s="706"/>
      <c r="E110" s="706"/>
      <c r="F110" s="706"/>
      <c r="G110" s="706"/>
      <c r="H110" s="707"/>
      <c r="I110" s="706"/>
      <c r="J110" s="706"/>
      <c r="K110" s="706"/>
      <c r="L110" s="706"/>
      <c r="M110" s="706"/>
      <c r="N110" s="706"/>
      <c r="O110" s="706"/>
      <c r="P110" s="706"/>
      <c r="Q110" s="706"/>
      <c r="R110" s="706"/>
      <c r="S110" s="706"/>
      <c r="T110" s="706"/>
      <c r="U110" s="706"/>
      <c r="V110" s="706"/>
      <c r="W110" s="706"/>
      <c r="X110" s="706"/>
      <c r="Y110" s="706"/>
      <c r="Z110" s="706"/>
    </row>
    <row r="111" spans="1:26" ht="15.6" x14ac:dyDescent="0.3">
      <c r="A111" s="706"/>
      <c r="B111" s="706"/>
      <c r="C111" s="706"/>
      <c r="D111" s="706"/>
      <c r="E111" s="706"/>
      <c r="F111" s="706"/>
      <c r="G111" s="706"/>
      <c r="H111" s="707"/>
      <c r="I111" s="706"/>
      <c r="J111" s="706"/>
      <c r="K111" s="706"/>
      <c r="L111" s="706"/>
      <c r="M111" s="706"/>
      <c r="N111" s="706"/>
      <c r="O111" s="706"/>
      <c r="P111" s="706"/>
      <c r="Q111" s="706"/>
      <c r="R111" s="706"/>
      <c r="S111" s="706"/>
      <c r="T111" s="706"/>
      <c r="U111" s="706"/>
      <c r="V111" s="706"/>
      <c r="W111" s="706"/>
      <c r="X111" s="706"/>
      <c r="Y111" s="706"/>
      <c r="Z111" s="706"/>
    </row>
    <row r="112" spans="1:26" ht="15.6" x14ac:dyDescent="0.3">
      <c r="A112" s="706"/>
      <c r="B112" s="706"/>
      <c r="C112" s="706"/>
      <c r="D112" s="706"/>
      <c r="E112" s="706"/>
      <c r="F112" s="706"/>
      <c r="G112" s="706"/>
      <c r="H112" s="707"/>
      <c r="I112" s="706"/>
      <c r="J112" s="706"/>
      <c r="K112" s="706"/>
      <c r="L112" s="706"/>
      <c r="M112" s="706"/>
      <c r="N112" s="706"/>
      <c r="O112" s="706"/>
      <c r="P112" s="706"/>
      <c r="Q112" s="706"/>
      <c r="R112" s="706"/>
      <c r="S112" s="706"/>
      <c r="T112" s="706"/>
      <c r="U112" s="706"/>
      <c r="V112" s="706"/>
      <c r="W112" s="706"/>
      <c r="X112" s="706"/>
      <c r="Y112" s="706"/>
      <c r="Z112" s="706"/>
    </row>
    <row r="113" spans="1:26" ht="15.6" x14ac:dyDescent="0.3">
      <c r="A113" s="706"/>
      <c r="B113" s="706"/>
      <c r="C113" s="706"/>
      <c r="D113" s="706"/>
      <c r="E113" s="706"/>
      <c r="F113" s="706"/>
      <c r="G113" s="706"/>
      <c r="H113" s="707"/>
      <c r="I113" s="706"/>
      <c r="J113" s="706"/>
      <c r="K113" s="706"/>
      <c r="L113" s="706"/>
      <c r="M113" s="706"/>
      <c r="N113" s="706"/>
      <c r="O113" s="706"/>
      <c r="P113" s="706"/>
      <c r="Q113" s="706"/>
      <c r="R113" s="706"/>
      <c r="S113" s="706"/>
      <c r="T113" s="706"/>
      <c r="U113" s="706"/>
      <c r="V113" s="706"/>
      <c r="W113" s="706"/>
      <c r="X113" s="706"/>
      <c r="Y113" s="706"/>
      <c r="Z113" s="706"/>
    </row>
    <row r="114" spans="1:26" ht="15.6" x14ac:dyDescent="0.3">
      <c r="A114" s="706"/>
      <c r="B114" s="706"/>
      <c r="C114" s="706"/>
      <c r="D114" s="706"/>
      <c r="E114" s="706"/>
      <c r="F114" s="706"/>
      <c r="G114" s="706"/>
      <c r="H114" s="707"/>
      <c r="I114" s="706"/>
      <c r="J114" s="706"/>
      <c r="K114" s="706"/>
      <c r="L114" s="706"/>
      <c r="M114" s="706"/>
      <c r="N114" s="706"/>
      <c r="O114" s="706"/>
      <c r="P114" s="706"/>
      <c r="Q114" s="706"/>
      <c r="R114" s="706"/>
      <c r="S114" s="706"/>
      <c r="T114" s="706"/>
      <c r="U114" s="706"/>
      <c r="V114" s="706"/>
      <c r="W114" s="706"/>
      <c r="X114" s="706"/>
      <c r="Y114" s="706"/>
      <c r="Z114" s="706"/>
    </row>
    <row r="115" spans="1:26" ht="15.6" x14ac:dyDescent="0.3">
      <c r="A115" s="706"/>
      <c r="B115" s="706"/>
      <c r="C115" s="706"/>
      <c r="D115" s="706"/>
      <c r="E115" s="706"/>
      <c r="F115" s="706"/>
      <c r="G115" s="706"/>
      <c r="H115" s="707"/>
      <c r="I115" s="706"/>
      <c r="J115" s="706"/>
      <c r="K115" s="706"/>
      <c r="L115" s="706"/>
      <c r="M115" s="706"/>
      <c r="N115" s="706"/>
      <c r="O115" s="706"/>
      <c r="P115" s="706"/>
      <c r="Q115" s="706"/>
      <c r="R115" s="706"/>
      <c r="S115" s="706"/>
      <c r="T115" s="706"/>
      <c r="U115" s="706"/>
      <c r="V115" s="706"/>
      <c r="W115" s="706"/>
      <c r="X115" s="706"/>
      <c r="Y115" s="706"/>
      <c r="Z115" s="706"/>
    </row>
    <row r="116" spans="1:26" ht="15.6" x14ac:dyDescent="0.3">
      <c r="A116" s="706"/>
      <c r="B116" s="706"/>
      <c r="C116" s="706"/>
      <c r="D116" s="706"/>
      <c r="E116" s="706"/>
      <c r="F116" s="706"/>
      <c r="G116" s="706"/>
      <c r="H116" s="707"/>
      <c r="I116" s="706"/>
      <c r="J116" s="706"/>
      <c r="K116" s="706"/>
      <c r="L116" s="706"/>
      <c r="M116" s="706"/>
      <c r="N116" s="706"/>
      <c r="O116" s="706"/>
      <c r="P116" s="706"/>
      <c r="Q116" s="706"/>
      <c r="R116" s="706"/>
      <c r="S116" s="706"/>
      <c r="T116" s="706"/>
      <c r="U116" s="706"/>
      <c r="V116" s="706"/>
      <c r="W116" s="706"/>
      <c r="X116" s="706"/>
      <c r="Y116" s="706"/>
      <c r="Z116" s="706"/>
    </row>
    <row r="117" spans="1:26" ht="15.6" x14ac:dyDescent="0.3">
      <c r="A117" s="706"/>
      <c r="B117" s="706"/>
      <c r="C117" s="706"/>
      <c r="D117" s="706"/>
      <c r="E117" s="706"/>
      <c r="F117" s="706"/>
      <c r="G117" s="706"/>
      <c r="H117" s="707"/>
      <c r="I117" s="706"/>
      <c r="J117" s="706"/>
      <c r="K117" s="706"/>
      <c r="L117" s="706"/>
      <c r="M117" s="706"/>
      <c r="N117" s="706"/>
      <c r="O117" s="706"/>
      <c r="P117" s="706"/>
      <c r="Q117" s="706"/>
      <c r="R117" s="706"/>
      <c r="S117" s="706"/>
      <c r="T117" s="706"/>
      <c r="U117" s="706"/>
      <c r="V117" s="706"/>
      <c r="W117" s="706"/>
      <c r="X117" s="706"/>
      <c r="Y117" s="706"/>
      <c r="Z117" s="706"/>
    </row>
    <row r="118" spans="1:26" ht="15.6" x14ac:dyDescent="0.3">
      <c r="A118" s="706"/>
      <c r="B118" s="706"/>
      <c r="C118" s="706"/>
      <c r="D118" s="706"/>
      <c r="E118" s="706"/>
      <c r="F118" s="706"/>
      <c r="G118" s="706"/>
      <c r="H118" s="707"/>
      <c r="I118" s="706"/>
      <c r="J118" s="706"/>
      <c r="K118" s="706"/>
      <c r="L118" s="706"/>
      <c r="M118" s="706"/>
      <c r="N118" s="706"/>
      <c r="O118" s="706"/>
      <c r="P118" s="706"/>
      <c r="Q118" s="706"/>
      <c r="R118" s="706"/>
      <c r="S118" s="706"/>
      <c r="T118" s="706"/>
      <c r="U118" s="706"/>
      <c r="V118" s="706"/>
      <c r="W118" s="706"/>
      <c r="X118" s="706"/>
      <c r="Y118" s="706"/>
      <c r="Z118" s="706"/>
    </row>
    <row r="119" spans="1:26" ht="15.6" x14ac:dyDescent="0.3">
      <c r="A119" s="706"/>
      <c r="B119" s="706"/>
      <c r="C119" s="706"/>
      <c r="D119" s="706"/>
      <c r="E119" s="706"/>
      <c r="F119" s="706"/>
      <c r="G119" s="706"/>
      <c r="H119" s="707"/>
      <c r="I119" s="706"/>
      <c r="J119" s="706"/>
      <c r="K119" s="706"/>
      <c r="L119" s="706"/>
      <c r="M119" s="706"/>
      <c r="N119" s="706"/>
      <c r="O119" s="706"/>
      <c r="P119" s="706"/>
      <c r="Q119" s="706"/>
      <c r="R119" s="706"/>
      <c r="S119" s="706"/>
      <c r="T119" s="706"/>
      <c r="U119" s="706"/>
      <c r="V119" s="706"/>
      <c r="W119" s="706"/>
      <c r="X119" s="706"/>
      <c r="Y119" s="706"/>
      <c r="Z119" s="706"/>
    </row>
    <row r="120" spans="1:26" ht="15.6" x14ac:dyDescent="0.3">
      <c r="A120" s="706"/>
      <c r="B120" s="706"/>
      <c r="C120" s="706"/>
      <c r="D120" s="706"/>
      <c r="E120" s="706"/>
      <c r="F120" s="706"/>
      <c r="G120" s="706"/>
      <c r="H120" s="707"/>
      <c r="I120" s="706"/>
      <c r="J120" s="706"/>
      <c r="K120" s="706"/>
      <c r="L120" s="706"/>
      <c r="M120" s="706"/>
      <c r="N120" s="706"/>
      <c r="O120" s="706"/>
      <c r="P120" s="706"/>
      <c r="Q120" s="706"/>
      <c r="R120" s="706"/>
      <c r="S120" s="706"/>
      <c r="T120" s="706"/>
      <c r="U120" s="706"/>
      <c r="V120" s="706"/>
      <c r="W120" s="706"/>
      <c r="X120" s="706"/>
      <c r="Y120" s="706"/>
      <c r="Z120" s="706"/>
    </row>
    <row r="121" spans="1:26" ht="15.6" x14ac:dyDescent="0.3">
      <c r="A121" s="706"/>
      <c r="B121" s="706"/>
      <c r="C121" s="706"/>
      <c r="D121" s="706"/>
      <c r="E121" s="706"/>
      <c r="F121" s="706"/>
      <c r="G121" s="706"/>
      <c r="H121" s="707"/>
      <c r="I121" s="706"/>
      <c r="J121" s="706"/>
      <c r="K121" s="706"/>
      <c r="L121" s="706"/>
      <c r="M121" s="706"/>
      <c r="N121" s="706"/>
      <c r="O121" s="706"/>
      <c r="P121" s="706"/>
      <c r="Q121" s="706"/>
      <c r="R121" s="706"/>
      <c r="S121" s="706"/>
      <c r="T121" s="706"/>
      <c r="U121" s="706"/>
      <c r="V121" s="706"/>
      <c r="W121" s="706"/>
      <c r="X121" s="706"/>
      <c r="Y121" s="706"/>
      <c r="Z121" s="706"/>
    </row>
    <row r="122" spans="1:26" ht="15.6" x14ac:dyDescent="0.3">
      <c r="A122" s="706"/>
      <c r="B122" s="706"/>
      <c r="C122" s="706"/>
      <c r="D122" s="706"/>
      <c r="E122" s="706"/>
      <c r="F122" s="706"/>
      <c r="G122" s="706"/>
      <c r="H122" s="707"/>
      <c r="I122" s="706"/>
      <c r="J122" s="706"/>
      <c r="K122" s="706"/>
      <c r="L122" s="706"/>
      <c r="M122" s="706"/>
      <c r="N122" s="706"/>
      <c r="O122" s="706"/>
      <c r="P122" s="706"/>
      <c r="Q122" s="706"/>
      <c r="R122" s="706"/>
      <c r="S122" s="706"/>
      <c r="T122" s="706"/>
      <c r="U122" s="706"/>
      <c r="V122" s="706"/>
      <c r="W122" s="706"/>
      <c r="X122" s="706"/>
      <c r="Y122" s="706"/>
      <c r="Z122" s="706"/>
    </row>
    <row r="123" spans="1:26" ht="15.6" x14ac:dyDescent="0.3">
      <c r="A123" s="706"/>
      <c r="B123" s="706"/>
      <c r="C123" s="706"/>
      <c r="D123" s="706"/>
      <c r="E123" s="706"/>
      <c r="F123" s="706"/>
      <c r="G123" s="706"/>
      <c r="H123" s="707"/>
      <c r="I123" s="706"/>
      <c r="J123" s="706"/>
      <c r="K123" s="706"/>
      <c r="L123" s="706"/>
      <c r="M123" s="706"/>
      <c r="N123" s="706"/>
      <c r="O123" s="706"/>
      <c r="P123" s="706"/>
      <c r="Q123" s="706"/>
      <c r="R123" s="706"/>
      <c r="S123" s="706"/>
      <c r="T123" s="706"/>
      <c r="U123" s="706"/>
      <c r="V123" s="706"/>
      <c r="W123" s="706"/>
      <c r="X123" s="706"/>
      <c r="Y123" s="706"/>
      <c r="Z123" s="706"/>
    </row>
    <row r="124" spans="1:26" ht="15.6" x14ac:dyDescent="0.3">
      <c r="A124" s="706"/>
      <c r="B124" s="706"/>
      <c r="C124" s="706"/>
      <c r="D124" s="706"/>
      <c r="E124" s="706"/>
      <c r="F124" s="706"/>
      <c r="G124" s="706"/>
      <c r="H124" s="707"/>
      <c r="I124" s="706"/>
      <c r="J124" s="706"/>
      <c r="K124" s="706"/>
      <c r="L124" s="706"/>
      <c r="M124" s="706"/>
      <c r="N124" s="706"/>
      <c r="O124" s="706"/>
      <c r="P124" s="706"/>
      <c r="Q124" s="706"/>
      <c r="R124" s="706"/>
      <c r="S124" s="706"/>
      <c r="T124" s="706"/>
      <c r="U124" s="706"/>
      <c r="V124" s="706"/>
      <c r="W124" s="706"/>
      <c r="X124" s="706"/>
      <c r="Y124" s="706"/>
      <c r="Z124" s="706"/>
    </row>
    <row r="125" spans="1:26" ht="15.6" x14ac:dyDescent="0.3">
      <c r="A125" s="706"/>
      <c r="B125" s="706"/>
      <c r="C125" s="706"/>
      <c r="D125" s="706"/>
      <c r="E125" s="706"/>
      <c r="F125" s="706"/>
      <c r="G125" s="706"/>
      <c r="H125" s="707"/>
      <c r="I125" s="706"/>
      <c r="J125" s="706"/>
      <c r="K125" s="706"/>
      <c r="L125" s="706"/>
      <c r="M125" s="706"/>
      <c r="N125" s="706"/>
      <c r="O125" s="706"/>
      <c r="P125" s="706"/>
      <c r="Q125" s="706"/>
      <c r="R125" s="706"/>
      <c r="S125" s="706"/>
      <c r="T125" s="706"/>
      <c r="U125" s="706"/>
      <c r="V125" s="706"/>
      <c r="W125" s="706"/>
      <c r="X125" s="706"/>
      <c r="Y125" s="706"/>
      <c r="Z125" s="706"/>
    </row>
    <row r="126" spans="1:26" ht="15.6" x14ac:dyDescent="0.3">
      <c r="A126" s="706"/>
      <c r="B126" s="706"/>
      <c r="C126" s="706"/>
      <c r="D126" s="706"/>
      <c r="E126" s="706"/>
      <c r="F126" s="706"/>
      <c r="G126" s="706"/>
      <c r="H126" s="707"/>
      <c r="I126" s="706"/>
      <c r="J126" s="706"/>
      <c r="K126" s="706"/>
      <c r="L126" s="706"/>
      <c r="M126" s="706"/>
      <c r="N126" s="706"/>
      <c r="O126" s="706"/>
      <c r="P126" s="706"/>
      <c r="Q126" s="706"/>
      <c r="R126" s="706"/>
      <c r="S126" s="706"/>
      <c r="T126" s="706"/>
      <c r="U126" s="706"/>
      <c r="V126" s="706"/>
      <c r="W126" s="706"/>
      <c r="X126" s="706"/>
      <c r="Y126" s="706"/>
      <c r="Z126" s="706"/>
    </row>
    <row r="127" spans="1:26" ht="15.6" x14ac:dyDescent="0.3">
      <c r="A127" s="706"/>
      <c r="B127" s="706"/>
      <c r="C127" s="706"/>
      <c r="D127" s="706"/>
      <c r="E127" s="706"/>
      <c r="F127" s="706"/>
      <c r="G127" s="706"/>
      <c r="H127" s="707"/>
      <c r="I127" s="706"/>
      <c r="J127" s="706"/>
      <c r="K127" s="706"/>
      <c r="L127" s="706"/>
      <c r="M127" s="706"/>
      <c r="N127" s="706"/>
      <c r="O127" s="706"/>
      <c r="P127" s="706"/>
      <c r="Q127" s="706"/>
      <c r="R127" s="706"/>
      <c r="S127" s="706"/>
      <c r="T127" s="706"/>
      <c r="U127" s="706"/>
      <c r="V127" s="706"/>
      <c r="W127" s="706"/>
      <c r="X127" s="706"/>
      <c r="Y127" s="706"/>
      <c r="Z127" s="706"/>
    </row>
    <row r="128" spans="1:26" ht="15.6" x14ac:dyDescent="0.3">
      <c r="A128" s="706"/>
      <c r="B128" s="706"/>
      <c r="C128" s="706"/>
      <c r="D128" s="706"/>
      <c r="E128" s="706"/>
      <c r="F128" s="706"/>
      <c r="G128" s="706"/>
      <c r="H128" s="707"/>
      <c r="I128" s="706"/>
      <c r="J128" s="706"/>
      <c r="K128" s="706"/>
      <c r="L128" s="706"/>
      <c r="M128" s="706"/>
      <c r="N128" s="706"/>
      <c r="O128" s="706"/>
      <c r="P128" s="706"/>
      <c r="Q128" s="706"/>
      <c r="R128" s="706"/>
      <c r="S128" s="706"/>
      <c r="T128" s="706"/>
      <c r="U128" s="706"/>
      <c r="V128" s="706"/>
      <c r="W128" s="706"/>
      <c r="X128" s="706"/>
      <c r="Y128" s="706"/>
      <c r="Z128" s="706"/>
    </row>
    <row r="129" spans="1:26" ht="15.6" x14ac:dyDescent="0.3">
      <c r="A129" s="706"/>
      <c r="B129" s="706"/>
      <c r="C129" s="706"/>
      <c r="D129" s="706"/>
      <c r="E129" s="706"/>
      <c r="F129" s="706"/>
      <c r="G129" s="706"/>
      <c r="H129" s="707"/>
      <c r="I129" s="706"/>
      <c r="J129" s="706"/>
      <c r="K129" s="706"/>
      <c r="L129" s="706"/>
      <c r="M129" s="706"/>
      <c r="N129" s="706"/>
      <c r="O129" s="706"/>
      <c r="P129" s="706"/>
      <c r="Q129" s="706"/>
      <c r="R129" s="706"/>
      <c r="S129" s="706"/>
      <c r="T129" s="706"/>
      <c r="U129" s="706"/>
      <c r="V129" s="706"/>
      <c r="W129" s="706"/>
      <c r="X129" s="706"/>
      <c r="Y129" s="706"/>
      <c r="Z129" s="706"/>
    </row>
    <row r="130" spans="1:26" ht="15.6" x14ac:dyDescent="0.3">
      <c r="A130" s="706"/>
      <c r="B130" s="706"/>
      <c r="C130" s="706"/>
      <c r="D130" s="706"/>
      <c r="E130" s="706"/>
      <c r="F130" s="706"/>
      <c r="G130" s="706"/>
      <c r="H130" s="707"/>
      <c r="I130" s="706"/>
      <c r="J130" s="706"/>
      <c r="K130" s="706"/>
      <c r="L130" s="706"/>
      <c r="M130" s="706"/>
      <c r="N130" s="706"/>
      <c r="O130" s="706"/>
      <c r="P130" s="706"/>
      <c r="Q130" s="706"/>
      <c r="R130" s="706"/>
      <c r="S130" s="706"/>
      <c r="T130" s="706"/>
      <c r="U130" s="706"/>
      <c r="V130" s="706"/>
      <c r="W130" s="706"/>
      <c r="X130" s="706"/>
      <c r="Y130" s="706"/>
      <c r="Z130" s="706"/>
    </row>
    <row r="131" spans="1:26" ht="15.6" x14ac:dyDescent="0.3">
      <c r="A131" s="706"/>
      <c r="B131" s="706"/>
      <c r="C131" s="706"/>
      <c r="D131" s="706"/>
      <c r="E131" s="706"/>
      <c r="F131" s="706"/>
      <c r="G131" s="706"/>
      <c r="H131" s="707"/>
      <c r="I131" s="706"/>
      <c r="J131" s="706"/>
      <c r="K131" s="706"/>
      <c r="L131" s="706"/>
      <c r="M131" s="706"/>
      <c r="N131" s="706"/>
      <c r="O131" s="706"/>
      <c r="P131" s="706"/>
      <c r="Q131" s="706"/>
      <c r="R131" s="706"/>
      <c r="S131" s="706"/>
      <c r="T131" s="706"/>
      <c r="U131" s="706"/>
      <c r="V131" s="706"/>
      <c r="W131" s="706"/>
      <c r="X131" s="706"/>
      <c r="Y131" s="706"/>
      <c r="Z131" s="706"/>
    </row>
    <row r="132" spans="1:26" ht="15.6" x14ac:dyDescent="0.3">
      <c r="A132" s="706"/>
      <c r="B132" s="706"/>
      <c r="C132" s="706"/>
      <c r="D132" s="706"/>
      <c r="E132" s="706"/>
      <c r="F132" s="706"/>
      <c r="G132" s="706"/>
      <c r="H132" s="707"/>
      <c r="I132" s="706"/>
      <c r="J132" s="706"/>
      <c r="K132" s="706"/>
      <c r="L132" s="706"/>
      <c r="M132" s="706"/>
      <c r="N132" s="706"/>
      <c r="O132" s="706"/>
      <c r="P132" s="706"/>
      <c r="Q132" s="706"/>
      <c r="R132" s="706"/>
      <c r="S132" s="706"/>
      <c r="T132" s="706"/>
      <c r="U132" s="706"/>
      <c r="V132" s="706"/>
      <c r="W132" s="706"/>
      <c r="X132" s="706"/>
      <c r="Y132" s="706"/>
      <c r="Z132" s="706"/>
    </row>
    <row r="133" spans="1:26" ht="15.6" x14ac:dyDescent="0.3">
      <c r="A133" s="706"/>
      <c r="B133" s="706"/>
      <c r="C133" s="706"/>
      <c r="D133" s="706"/>
      <c r="E133" s="706"/>
      <c r="F133" s="706"/>
      <c r="G133" s="706"/>
      <c r="H133" s="707"/>
      <c r="I133" s="706"/>
      <c r="J133" s="706"/>
      <c r="K133" s="706"/>
      <c r="L133" s="706"/>
      <c r="M133" s="706"/>
      <c r="N133" s="706"/>
      <c r="O133" s="706"/>
      <c r="P133" s="706"/>
      <c r="Q133" s="706"/>
      <c r="R133" s="706"/>
      <c r="S133" s="706"/>
      <c r="T133" s="706"/>
      <c r="U133" s="706"/>
      <c r="V133" s="706"/>
      <c r="W133" s="706"/>
      <c r="X133" s="706"/>
      <c r="Y133" s="706"/>
      <c r="Z133" s="706"/>
    </row>
    <row r="134" spans="1:26" ht="15.6" x14ac:dyDescent="0.3">
      <c r="A134" s="706"/>
      <c r="B134" s="706"/>
      <c r="C134" s="706"/>
      <c r="D134" s="706"/>
      <c r="E134" s="706"/>
      <c r="F134" s="706"/>
      <c r="G134" s="706"/>
      <c r="H134" s="707"/>
      <c r="I134" s="706"/>
      <c r="J134" s="706"/>
      <c r="K134" s="706"/>
      <c r="L134" s="706"/>
      <c r="M134" s="706"/>
      <c r="N134" s="706"/>
      <c r="O134" s="706"/>
      <c r="P134" s="706"/>
      <c r="Q134" s="706"/>
      <c r="R134" s="706"/>
      <c r="S134" s="706"/>
      <c r="T134" s="706"/>
      <c r="U134" s="706"/>
      <c r="V134" s="706"/>
      <c r="W134" s="706"/>
      <c r="X134" s="706"/>
      <c r="Y134" s="706"/>
      <c r="Z134" s="706"/>
    </row>
    <row r="135" spans="1:26" ht="15.6" x14ac:dyDescent="0.3">
      <c r="A135" s="706"/>
      <c r="B135" s="706"/>
      <c r="C135" s="706"/>
      <c r="D135" s="706"/>
      <c r="E135" s="706"/>
      <c r="F135" s="706"/>
      <c r="G135" s="706"/>
      <c r="H135" s="707"/>
      <c r="I135" s="706"/>
      <c r="J135" s="706"/>
      <c r="K135" s="706"/>
      <c r="L135" s="706"/>
      <c r="M135" s="706"/>
      <c r="N135" s="706"/>
      <c r="O135" s="706"/>
      <c r="P135" s="706"/>
      <c r="Q135" s="706"/>
      <c r="R135" s="706"/>
      <c r="S135" s="706"/>
      <c r="T135" s="706"/>
      <c r="U135" s="706"/>
      <c r="V135" s="706"/>
      <c r="W135" s="706"/>
      <c r="X135" s="706"/>
      <c r="Y135" s="706"/>
      <c r="Z135" s="706"/>
    </row>
    <row r="136" spans="1:26" ht="15.6" x14ac:dyDescent="0.3">
      <c r="A136" s="706"/>
      <c r="B136" s="706"/>
      <c r="C136" s="706"/>
      <c r="D136" s="706"/>
      <c r="E136" s="706"/>
      <c r="F136" s="706"/>
      <c r="G136" s="706"/>
      <c r="H136" s="707"/>
      <c r="I136" s="706"/>
      <c r="J136" s="706"/>
      <c r="K136" s="706"/>
      <c r="L136" s="706"/>
      <c r="M136" s="706"/>
      <c r="N136" s="706"/>
      <c r="O136" s="706"/>
      <c r="P136" s="706"/>
      <c r="Q136" s="706"/>
      <c r="R136" s="706"/>
      <c r="S136" s="706"/>
      <c r="T136" s="706"/>
      <c r="U136" s="706"/>
      <c r="V136" s="706"/>
      <c r="W136" s="706"/>
      <c r="X136" s="706"/>
      <c r="Y136" s="706"/>
      <c r="Z136" s="706"/>
    </row>
    <row r="137" spans="1:26" ht="15.6" x14ac:dyDescent="0.3">
      <c r="A137" s="706"/>
      <c r="B137" s="706"/>
      <c r="C137" s="706"/>
      <c r="D137" s="706"/>
      <c r="E137" s="706"/>
      <c r="F137" s="706"/>
      <c r="G137" s="706"/>
      <c r="H137" s="707"/>
      <c r="I137" s="706"/>
      <c r="J137" s="706"/>
      <c r="K137" s="706"/>
      <c r="L137" s="706"/>
      <c r="M137" s="706"/>
      <c r="N137" s="706"/>
      <c r="O137" s="706"/>
      <c r="P137" s="706"/>
      <c r="Q137" s="706"/>
      <c r="R137" s="706"/>
      <c r="S137" s="706"/>
      <c r="T137" s="706"/>
      <c r="U137" s="706"/>
      <c r="V137" s="706"/>
      <c r="W137" s="706"/>
      <c r="X137" s="706"/>
      <c r="Y137" s="706"/>
      <c r="Z137" s="706"/>
    </row>
    <row r="138" spans="1:26" ht="15.6" x14ac:dyDescent="0.3">
      <c r="A138" s="706"/>
      <c r="B138" s="706"/>
      <c r="C138" s="706"/>
      <c r="D138" s="706"/>
      <c r="E138" s="706"/>
      <c r="F138" s="706"/>
      <c r="G138" s="706"/>
      <c r="H138" s="707"/>
      <c r="I138" s="706"/>
      <c r="J138" s="706"/>
      <c r="K138" s="706"/>
      <c r="L138" s="706"/>
      <c r="M138" s="706"/>
      <c r="N138" s="706"/>
      <c r="O138" s="706"/>
      <c r="P138" s="706"/>
      <c r="Q138" s="706"/>
      <c r="R138" s="706"/>
      <c r="S138" s="706"/>
      <c r="T138" s="706"/>
      <c r="U138" s="706"/>
      <c r="V138" s="706"/>
      <c r="W138" s="706"/>
      <c r="X138" s="706"/>
      <c r="Y138" s="706"/>
      <c r="Z138" s="706"/>
    </row>
    <row r="139" spans="1:26" ht="15.6" x14ac:dyDescent="0.3">
      <c r="A139" s="706"/>
      <c r="B139" s="706"/>
      <c r="C139" s="706"/>
      <c r="D139" s="706"/>
      <c r="E139" s="706"/>
      <c r="F139" s="706"/>
      <c r="G139" s="706"/>
      <c r="H139" s="707"/>
      <c r="I139" s="706"/>
      <c r="J139" s="706"/>
      <c r="K139" s="706"/>
      <c r="L139" s="706"/>
      <c r="M139" s="706"/>
      <c r="N139" s="706"/>
      <c r="O139" s="706"/>
      <c r="P139" s="706"/>
      <c r="Q139" s="706"/>
      <c r="R139" s="706"/>
      <c r="S139" s="706"/>
      <c r="T139" s="706"/>
      <c r="U139" s="706"/>
      <c r="V139" s="706"/>
      <c r="W139" s="706"/>
      <c r="X139" s="706"/>
      <c r="Y139" s="706"/>
      <c r="Z139" s="706"/>
    </row>
    <row r="140" spans="1:26" ht="15.6" x14ac:dyDescent="0.3">
      <c r="A140" s="706"/>
      <c r="B140" s="706"/>
      <c r="C140" s="706"/>
      <c r="D140" s="706"/>
      <c r="E140" s="706"/>
      <c r="F140" s="706"/>
      <c r="G140" s="706"/>
      <c r="H140" s="707"/>
      <c r="I140" s="706"/>
      <c r="J140" s="706"/>
      <c r="K140" s="706"/>
      <c r="L140" s="706"/>
      <c r="M140" s="706"/>
      <c r="N140" s="706"/>
      <c r="O140" s="706"/>
      <c r="P140" s="706"/>
      <c r="Q140" s="706"/>
      <c r="R140" s="706"/>
      <c r="S140" s="706"/>
      <c r="T140" s="706"/>
      <c r="U140" s="706"/>
      <c r="V140" s="706"/>
      <c r="W140" s="706"/>
      <c r="X140" s="706"/>
      <c r="Y140" s="706"/>
      <c r="Z140" s="706"/>
    </row>
    <row r="141" spans="1:26" ht="15.6" x14ac:dyDescent="0.3">
      <c r="A141" s="706"/>
      <c r="B141" s="706"/>
      <c r="C141" s="706"/>
      <c r="D141" s="706"/>
      <c r="E141" s="706"/>
      <c r="F141" s="706"/>
      <c r="G141" s="706"/>
      <c r="H141" s="707"/>
      <c r="I141" s="706"/>
      <c r="J141" s="706"/>
      <c r="K141" s="706"/>
      <c r="L141" s="706"/>
      <c r="M141" s="706"/>
      <c r="N141" s="706"/>
      <c r="O141" s="706"/>
      <c r="P141" s="706"/>
      <c r="Q141" s="706"/>
      <c r="R141" s="706"/>
      <c r="S141" s="706"/>
      <c r="T141" s="706"/>
      <c r="U141" s="706"/>
      <c r="V141" s="706"/>
      <c r="W141" s="706"/>
      <c r="X141" s="706"/>
      <c r="Y141" s="706"/>
      <c r="Z141" s="706"/>
    </row>
    <row r="142" spans="1:26" ht="15.6" x14ac:dyDescent="0.3">
      <c r="A142" s="706"/>
      <c r="B142" s="706"/>
      <c r="C142" s="706"/>
      <c r="D142" s="706"/>
      <c r="E142" s="706"/>
      <c r="F142" s="706"/>
      <c r="G142" s="706"/>
      <c r="H142" s="707"/>
      <c r="I142" s="706"/>
      <c r="J142" s="706"/>
      <c r="K142" s="706"/>
      <c r="L142" s="706"/>
      <c r="M142" s="706"/>
      <c r="N142" s="706"/>
      <c r="O142" s="706"/>
      <c r="P142" s="706"/>
      <c r="Q142" s="706"/>
      <c r="R142" s="706"/>
      <c r="S142" s="706"/>
      <c r="T142" s="706"/>
      <c r="U142" s="706"/>
      <c r="V142" s="706"/>
      <c r="W142" s="706"/>
      <c r="X142" s="706"/>
      <c r="Y142" s="706"/>
      <c r="Z142" s="706"/>
    </row>
    <row r="143" spans="1:26" ht="15.6" x14ac:dyDescent="0.3">
      <c r="A143" s="706"/>
      <c r="B143" s="706"/>
      <c r="C143" s="706"/>
      <c r="D143" s="706"/>
      <c r="E143" s="706"/>
      <c r="F143" s="706"/>
      <c r="G143" s="706"/>
      <c r="H143" s="707"/>
      <c r="I143" s="706"/>
      <c r="J143" s="706"/>
      <c r="K143" s="706"/>
      <c r="L143" s="706"/>
      <c r="M143" s="706"/>
      <c r="N143" s="706"/>
      <c r="O143" s="706"/>
      <c r="P143" s="706"/>
      <c r="Q143" s="706"/>
      <c r="R143" s="706"/>
      <c r="S143" s="706"/>
      <c r="T143" s="706"/>
      <c r="U143" s="706"/>
      <c r="V143" s="706"/>
      <c r="W143" s="706"/>
      <c r="X143" s="706"/>
      <c r="Y143" s="706"/>
      <c r="Z143" s="706"/>
    </row>
    <row r="144" spans="1:26" ht="15.6" x14ac:dyDescent="0.3">
      <c r="A144" s="706"/>
      <c r="B144" s="706"/>
      <c r="C144" s="706"/>
      <c r="D144" s="706"/>
      <c r="E144" s="706"/>
      <c r="F144" s="706"/>
      <c r="G144" s="706"/>
      <c r="H144" s="707"/>
      <c r="I144" s="706"/>
      <c r="J144" s="706"/>
      <c r="K144" s="706"/>
      <c r="L144" s="706"/>
      <c r="M144" s="706"/>
      <c r="N144" s="706"/>
      <c r="O144" s="706"/>
      <c r="P144" s="706"/>
      <c r="Q144" s="706"/>
      <c r="R144" s="706"/>
      <c r="S144" s="706"/>
      <c r="T144" s="706"/>
      <c r="U144" s="706"/>
      <c r="V144" s="706"/>
      <c r="W144" s="706"/>
      <c r="X144" s="706"/>
      <c r="Y144" s="706"/>
      <c r="Z144" s="706"/>
    </row>
    <row r="145" spans="1:26" ht="15.6" x14ac:dyDescent="0.3">
      <c r="A145" s="706"/>
      <c r="B145" s="706"/>
      <c r="C145" s="706"/>
      <c r="D145" s="706"/>
      <c r="E145" s="706"/>
      <c r="F145" s="706"/>
      <c r="G145" s="706"/>
      <c r="H145" s="707"/>
      <c r="I145" s="706"/>
      <c r="J145" s="706"/>
      <c r="K145" s="706"/>
      <c r="L145" s="706"/>
      <c r="M145" s="706"/>
      <c r="N145" s="706"/>
      <c r="O145" s="706"/>
      <c r="P145" s="706"/>
      <c r="Q145" s="706"/>
      <c r="R145" s="706"/>
      <c r="S145" s="706"/>
      <c r="T145" s="706"/>
      <c r="U145" s="706"/>
      <c r="V145" s="706"/>
      <c r="W145" s="706"/>
      <c r="X145" s="706"/>
      <c r="Y145" s="706"/>
      <c r="Z145" s="706"/>
    </row>
    <row r="146" spans="1:26" ht="15.6" x14ac:dyDescent="0.3">
      <c r="A146" s="706"/>
      <c r="B146" s="706"/>
      <c r="C146" s="706"/>
      <c r="D146" s="706"/>
      <c r="E146" s="706"/>
      <c r="F146" s="706"/>
      <c r="G146" s="706"/>
      <c r="H146" s="707"/>
      <c r="I146" s="706"/>
      <c r="J146" s="706"/>
      <c r="K146" s="706"/>
      <c r="L146" s="706"/>
      <c r="M146" s="706"/>
      <c r="N146" s="706"/>
      <c r="O146" s="706"/>
      <c r="P146" s="706"/>
      <c r="Q146" s="706"/>
      <c r="R146" s="706"/>
      <c r="S146" s="706"/>
      <c r="T146" s="706"/>
      <c r="U146" s="706"/>
      <c r="V146" s="706"/>
      <c r="W146" s="706"/>
      <c r="X146" s="706"/>
      <c r="Y146" s="706"/>
      <c r="Z146" s="706"/>
    </row>
    <row r="147" spans="1:26" ht="15.6" x14ac:dyDescent="0.3">
      <c r="A147" s="706"/>
      <c r="B147" s="706"/>
      <c r="C147" s="706"/>
      <c r="D147" s="706"/>
      <c r="E147" s="706"/>
      <c r="F147" s="706"/>
      <c r="G147" s="706"/>
      <c r="H147" s="707"/>
      <c r="I147" s="706"/>
      <c r="J147" s="706"/>
      <c r="K147" s="706"/>
      <c r="L147" s="706"/>
      <c r="M147" s="706"/>
      <c r="N147" s="706"/>
      <c r="O147" s="706"/>
      <c r="P147" s="706"/>
      <c r="Q147" s="706"/>
      <c r="R147" s="706"/>
      <c r="S147" s="706"/>
      <c r="T147" s="706"/>
      <c r="U147" s="706"/>
      <c r="V147" s="706"/>
      <c r="W147" s="706"/>
      <c r="X147" s="706"/>
      <c r="Y147" s="706"/>
      <c r="Z147" s="706"/>
    </row>
    <row r="148" spans="1:26" ht="15.6" x14ac:dyDescent="0.3">
      <c r="A148" s="706"/>
      <c r="B148" s="706"/>
      <c r="C148" s="706"/>
      <c r="D148" s="706"/>
      <c r="E148" s="706"/>
      <c r="F148" s="706"/>
      <c r="G148" s="706"/>
      <c r="H148" s="707"/>
      <c r="I148" s="706"/>
      <c r="J148" s="706"/>
      <c r="K148" s="706"/>
      <c r="L148" s="706"/>
      <c r="M148" s="706"/>
      <c r="N148" s="706"/>
      <c r="O148" s="706"/>
      <c r="P148" s="706"/>
      <c r="Q148" s="706"/>
      <c r="R148" s="706"/>
      <c r="S148" s="706"/>
      <c r="T148" s="706"/>
      <c r="U148" s="706"/>
      <c r="V148" s="706"/>
      <c r="W148" s="706"/>
      <c r="X148" s="706"/>
      <c r="Y148" s="706"/>
      <c r="Z148" s="706"/>
    </row>
    <row r="149" spans="1:26" ht="15.6" x14ac:dyDescent="0.3">
      <c r="A149" s="706"/>
      <c r="B149" s="706"/>
      <c r="C149" s="706"/>
      <c r="D149" s="706"/>
      <c r="E149" s="706"/>
      <c r="F149" s="706"/>
      <c r="G149" s="706"/>
      <c r="H149" s="707"/>
      <c r="I149" s="706"/>
      <c r="J149" s="706"/>
      <c r="K149" s="706"/>
      <c r="L149" s="706"/>
      <c r="M149" s="706"/>
      <c r="N149" s="706"/>
      <c r="O149" s="706"/>
      <c r="P149" s="706"/>
      <c r="Q149" s="706"/>
      <c r="R149" s="706"/>
      <c r="S149" s="706"/>
      <c r="T149" s="706"/>
      <c r="U149" s="706"/>
      <c r="V149" s="706"/>
      <c r="W149" s="706"/>
      <c r="X149" s="706"/>
      <c r="Y149" s="706"/>
      <c r="Z149" s="706"/>
    </row>
    <row r="150" spans="1:26" ht="15.6" x14ac:dyDescent="0.3">
      <c r="A150" s="706"/>
      <c r="B150" s="706"/>
      <c r="C150" s="706"/>
      <c r="D150" s="706"/>
      <c r="E150" s="706"/>
      <c r="F150" s="706"/>
      <c r="G150" s="706"/>
      <c r="H150" s="707"/>
      <c r="I150" s="706"/>
      <c r="J150" s="706"/>
      <c r="K150" s="706"/>
      <c r="L150" s="706"/>
      <c r="M150" s="706"/>
      <c r="N150" s="706"/>
      <c r="O150" s="706"/>
      <c r="P150" s="706"/>
      <c r="Q150" s="706"/>
      <c r="R150" s="706"/>
      <c r="S150" s="706"/>
      <c r="T150" s="706"/>
      <c r="U150" s="706"/>
      <c r="V150" s="706"/>
      <c r="W150" s="706"/>
      <c r="X150" s="706"/>
      <c r="Y150" s="706"/>
      <c r="Z150" s="706"/>
    </row>
    <row r="151" spans="1:26" ht="15.6" x14ac:dyDescent="0.3">
      <c r="A151" s="706"/>
      <c r="B151" s="706"/>
      <c r="C151" s="706"/>
      <c r="D151" s="706"/>
      <c r="E151" s="706"/>
      <c r="F151" s="706"/>
      <c r="G151" s="706"/>
      <c r="H151" s="707"/>
      <c r="I151" s="706"/>
      <c r="J151" s="706"/>
      <c r="K151" s="706"/>
      <c r="L151" s="706"/>
      <c r="M151" s="706"/>
      <c r="N151" s="706"/>
      <c r="O151" s="706"/>
      <c r="P151" s="706"/>
      <c r="Q151" s="706"/>
      <c r="R151" s="706"/>
      <c r="S151" s="706"/>
      <c r="T151" s="706"/>
      <c r="U151" s="706"/>
      <c r="V151" s="706"/>
      <c r="W151" s="706"/>
      <c r="X151" s="706"/>
      <c r="Y151" s="706"/>
      <c r="Z151" s="706"/>
    </row>
    <row r="152" spans="1:26" ht="15.6" x14ac:dyDescent="0.3">
      <c r="A152" s="706"/>
      <c r="B152" s="706"/>
      <c r="C152" s="706"/>
      <c r="D152" s="706"/>
      <c r="E152" s="706"/>
      <c r="F152" s="706"/>
      <c r="G152" s="706"/>
      <c r="H152" s="707"/>
      <c r="I152" s="706"/>
      <c r="J152" s="706"/>
      <c r="K152" s="706"/>
      <c r="L152" s="706"/>
      <c r="M152" s="706"/>
      <c r="N152" s="706"/>
      <c r="O152" s="706"/>
      <c r="P152" s="706"/>
      <c r="Q152" s="706"/>
      <c r="R152" s="706"/>
      <c r="S152" s="706"/>
      <c r="T152" s="706"/>
      <c r="U152" s="706"/>
      <c r="V152" s="706"/>
      <c r="W152" s="706"/>
      <c r="X152" s="706"/>
      <c r="Y152" s="706"/>
      <c r="Z152" s="706"/>
    </row>
    <row r="153" spans="1:26" ht="15.6" x14ac:dyDescent="0.3">
      <c r="A153" s="706"/>
      <c r="B153" s="706"/>
      <c r="C153" s="706"/>
      <c r="D153" s="706"/>
      <c r="E153" s="706"/>
      <c r="F153" s="706"/>
      <c r="G153" s="706"/>
      <c r="H153" s="707"/>
      <c r="I153" s="706"/>
      <c r="J153" s="706"/>
      <c r="K153" s="706"/>
      <c r="L153" s="706"/>
      <c r="M153" s="706"/>
      <c r="N153" s="706"/>
      <c r="O153" s="706"/>
      <c r="P153" s="706"/>
      <c r="Q153" s="706"/>
      <c r="R153" s="706"/>
      <c r="S153" s="706"/>
      <c r="T153" s="706"/>
      <c r="U153" s="706"/>
      <c r="V153" s="706"/>
      <c r="W153" s="706"/>
      <c r="X153" s="706"/>
      <c r="Y153" s="706"/>
      <c r="Z153" s="706"/>
    </row>
    <row r="154" spans="1:26" ht="15.6" x14ac:dyDescent="0.3">
      <c r="A154" s="706"/>
      <c r="B154" s="706"/>
      <c r="C154" s="706"/>
      <c r="D154" s="706"/>
      <c r="E154" s="706"/>
      <c r="F154" s="706"/>
      <c r="G154" s="706"/>
      <c r="H154" s="707"/>
      <c r="I154" s="706"/>
      <c r="J154" s="706"/>
      <c r="K154" s="706"/>
      <c r="L154" s="706"/>
      <c r="M154" s="706"/>
      <c r="N154" s="706"/>
      <c r="O154" s="706"/>
      <c r="P154" s="706"/>
      <c r="Q154" s="706"/>
      <c r="R154" s="706"/>
      <c r="S154" s="706"/>
      <c r="T154" s="706"/>
      <c r="U154" s="706"/>
      <c r="V154" s="706"/>
      <c r="W154" s="706"/>
      <c r="X154" s="706"/>
      <c r="Y154" s="706"/>
      <c r="Z154" s="706"/>
    </row>
    <row r="155" spans="1:26" ht="15.6" x14ac:dyDescent="0.3">
      <c r="A155" s="706"/>
      <c r="B155" s="706"/>
      <c r="C155" s="706"/>
      <c r="D155" s="706"/>
      <c r="E155" s="706"/>
      <c r="F155" s="706"/>
      <c r="G155" s="706"/>
      <c r="H155" s="707"/>
      <c r="I155" s="706"/>
      <c r="J155" s="706"/>
      <c r="K155" s="706"/>
      <c r="L155" s="706"/>
      <c r="M155" s="706"/>
      <c r="N155" s="706"/>
      <c r="O155" s="706"/>
      <c r="P155" s="706"/>
      <c r="Q155" s="706"/>
      <c r="R155" s="706"/>
      <c r="S155" s="706"/>
      <c r="T155" s="706"/>
      <c r="U155" s="706"/>
      <c r="V155" s="706"/>
      <c r="W155" s="706"/>
      <c r="X155" s="706"/>
      <c r="Y155" s="706"/>
      <c r="Z155" s="706"/>
    </row>
    <row r="156" spans="1:26" ht="15.6" x14ac:dyDescent="0.3">
      <c r="A156" s="706"/>
      <c r="B156" s="706"/>
      <c r="C156" s="706"/>
      <c r="D156" s="706"/>
      <c r="E156" s="706"/>
      <c r="F156" s="706"/>
      <c r="G156" s="706"/>
      <c r="H156" s="707"/>
      <c r="I156" s="706"/>
      <c r="J156" s="706"/>
      <c r="K156" s="706"/>
      <c r="L156" s="706"/>
      <c r="M156" s="706"/>
      <c r="N156" s="706"/>
      <c r="O156" s="706"/>
      <c r="P156" s="706"/>
      <c r="Q156" s="706"/>
      <c r="R156" s="706"/>
      <c r="S156" s="706"/>
      <c r="T156" s="706"/>
      <c r="U156" s="706"/>
      <c r="V156" s="706"/>
      <c r="W156" s="706"/>
      <c r="X156" s="706"/>
      <c r="Y156" s="706"/>
      <c r="Z156" s="706"/>
    </row>
    <row r="157" spans="1:26" ht="15.6" x14ac:dyDescent="0.3">
      <c r="A157" s="706"/>
      <c r="B157" s="706"/>
      <c r="C157" s="706"/>
      <c r="D157" s="706"/>
      <c r="E157" s="706"/>
      <c r="F157" s="706"/>
      <c r="G157" s="706"/>
      <c r="H157" s="707"/>
      <c r="I157" s="706"/>
      <c r="J157" s="706"/>
      <c r="K157" s="706"/>
      <c r="L157" s="706"/>
      <c r="M157" s="706"/>
      <c r="N157" s="706"/>
      <c r="O157" s="706"/>
      <c r="P157" s="706"/>
      <c r="Q157" s="706"/>
      <c r="R157" s="706"/>
      <c r="S157" s="706"/>
      <c r="T157" s="706"/>
      <c r="U157" s="706"/>
      <c r="V157" s="706"/>
      <c r="W157" s="706"/>
      <c r="X157" s="706"/>
      <c r="Y157" s="706"/>
      <c r="Z157" s="706"/>
    </row>
    <row r="158" spans="1:26" ht="15.6" x14ac:dyDescent="0.3">
      <c r="A158" s="706"/>
      <c r="B158" s="706"/>
      <c r="C158" s="706"/>
      <c r="D158" s="706"/>
      <c r="E158" s="706"/>
      <c r="F158" s="706"/>
      <c r="G158" s="706"/>
      <c r="H158" s="707"/>
      <c r="I158" s="706"/>
      <c r="J158" s="706"/>
      <c r="K158" s="706"/>
      <c r="L158" s="706"/>
      <c r="M158" s="706"/>
      <c r="N158" s="706"/>
      <c r="O158" s="706"/>
      <c r="P158" s="706"/>
      <c r="Q158" s="706"/>
      <c r="R158" s="706"/>
      <c r="S158" s="706"/>
      <c r="T158" s="706"/>
      <c r="U158" s="706"/>
      <c r="V158" s="706"/>
      <c r="W158" s="706"/>
      <c r="X158" s="706"/>
      <c r="Y158" s="706"/>
      <c r="Z158" s="706"/>
    </row>
    <row r="159" spans="1:26" ht="15.6" x14ac:dyDescent="0.3">
      <c r="A159" s="706"/>
      <c r="B159" s="706"/>
      <c r="C159" s="706"/>
      <c r="D159" s="706"/>
      <c r="E159" s="706"/>
      <c r="F159" s="706"/>
      <c r="G159" s="706"/>
      <c r="H159" s="707"/>
      <c r="I159" s="706"/>
      <c r="J159" s="706"/>
      <c r="K159" s="706"/>
      <c r="L159" s="706"/>
      <c r="M159" s="706"/>
      <c r="N159" s="706"/>
      <c r="O159" s="706"/>
      <c r="P159" s="706"/>
      <c r="Q159" s="706"/>
      <c r="R159" s="706"/>
      <c r="S159" s="706"/>
      <c r="T159" s="706"/>
      <c r="U159" s="706"/>
      <c r="V159" s="706"/>
      <c r="W159" s="706"/>
      <c r="X159" s="706"/>
      <c r="Y159" s="706"/>
      <c r="Z159" s="706"/>
    </row>
    <row r="160" spans="1:26" ht="15.6" x14ac:dyDescent="0.3">
      <c r="A160" s="706"/>
      <c r="B160" s="706"/>
      <c r="C160" s="706"/>
      <c r="D160" s="706"/>
      <c r="E160" s="706"/>
      <c r="F160" s="706"/>
      <c r="G160" s="706"/>
      <c r="H160" s="707"/>
      <c r="I160" s="706"/>
      <c r="J160" s="706"/>
      <c r="K160" s="706"/>
      <c r="L160" s="706"/>
      <c r="M160" s="706"/>
      <c r="N160" s="706"/>
      <c r="O160" s="706"/>
      <c r="P160" s="706"/>
      <c r="Q160" s="706"/>
      <c r="R160" s="706"/>
      <c r="S160" s="706"/>
      <c r="T160" s="706"/>
      <c r="U160" s="706"/>
      <c r="V160" s="706"/>
      <c r="W160" s="706"/>
      <c r="X160" s="706"/>
      <c r="Y160" s="706"/>
      <c r="Z160" s="706"/>
    </row>
    <row r="161" spans="1:26" ht="15.6" x14ac:dyDescent="0.3">
      <c r="A161" s="706"/>
      <c r="B161" s="706"/>
      <c r="C161" s="706"/>
      <c r="D161" s="706"/>
      <c r="E161" s="706"/>
      <c r="F161" s="706"/>
      <c r="G161" s="706"/>
      <c r="H161" s="707"/>
      <c r="I161" s="706"/>
      <c r="J161" s="706"/>
      <c r="K161" s="706"/>
      <c r="L161" s="706"/>
      <c r="M161" s="706"/>
      <c r="N161" s="706"/>
      <c r="O161" s="706"/>
      <c r="P161" s="706"/>
      <c r="Q161" s="706"/>
      <c r="R161" s="706"/>
      <c r="S161" s="706"/>
      <c r="T161" s="706"/>
      <c r="U161" s="706"/>
      <c r="V161" s="706"/>
      <c r="W161" s="706"/>
      <c r="X161" s="706"/>
      <c r="Y161" s="706"/>
      <c r="Z161" s="706"/>
    </row>
    <row r="162" spans="1:26" ht="15.6" x14ac:dyDescent="0.3">
      <c r="A162" s="706"/>
      <c r="B162" s="706"/>
      <c r="C162" s="706"/>
      <c r="D162" s="706"/>
      <c r="E162" s="706"/>
      <c r="F162" s="706"/>
      <c r="G162" s="706"/>
      <c r="H162" s="707"/>
      <c r="I162" s="706"/>
      <c r="J162" s="706"/>
      <c r="K162" s="706"/>
      <c r="L162" s="706"/>
      <c r="M162" s="706"/>
      <c r="N162" s="706"/>
      <c r="O162" s="706"/>
      <c r="P162" s="706"/>
      <c r="Q162" s="706"/>
      <c r="R162" s="706"/>
      <c r="S162" s="706"/>
      <c r="T162" s="706"/>
      <c r="U162" s="706"/>
      <c r="V162" s="706"/>
      <c r="W162" s="706"/>
      <c r="X162" s="706"/>
      <c r="Y162" s="706"/>
      <c r="Z162" s="706"/>
    </row>
    <row r="163" spans="1:26" ht="15.6" x14ac:dyDescent="0.3">
      <c r="A163" s="706"/>
      <c r="B163" s="706"/>
      <c r="C163" s="706"/>
      <c r="D163" s="706"/>
      <c r="E163" s="706"/>
      <c r="F163" s="706"/>
      <c r="G163" s="706"/>
      <c r="H163" s="707"/>
      <c r="I163" s="706"/>
      <c r="J163" s="706"/>
      <c r="K163" s="706"/>
      <c r="L163" s="706"/>
      <c r="M163" s="706"/>
      <c r="N163" s="706"/>
      <c r="O163" s="706"/>
      <c r="P163" s="706"/>
      <c r="Q163" s="706"/>
      <c r="R163" s="706"/>
      <c r="S163" s="706"/>
      <c r="T163" s="706"/>
      <c r="U163" s="706"/>
      <c r="V163" s="706"/>
      <c r="W163" s="706"/>
      <c r="X163" s="706"/>
      <c r="Y163" s="706"/>
      <c r="Z163" s="706"/>
    </row>
    <row r="164" spans="1:26" ht="15.6" x14ac:dyDescent="0.3">
      <c r="A164" s="706"/>
      <c r="B164" s="706"/>
      <c r="C164" s="706"/>
      <c r="D164" s="706"/>
      <c r="E164" s="706"/>
      <c r="F164" s="706"/>
      <c r="G164" s="706"/>
      <c r="H164" s="707"/>
      <c r="I164" s="706"/>
      <c r="J164" s="706"/>
      <c r="K164" s="706"/>
      <c r="L164" s="706"/>
      <c r="M164" s="706"/>
      <c r="N164" s="706"/>
      <c r="O164" s="706"/>
      <c r="P164" s="706"/>
      <c r="Q164" s="706"/>
      <c r="R164" s="706"/>
      <c r="S164" s="706"/>
      <c r="T164" s="706"/>
      <c r="U164" s="706"/>
      <c r="V164" s="706"/>
      <c r="W164" s="706"/>
      <c r="X164" s="706"/>
      <c r="Y164" s="706"/>
      <c r="Z164" s="706"/>
    </row>
    <row r="165" spans="1:26" ht="15.6" x14ac:dyDescent="0.3">
      <c r="A165" s="706"/>
      <c r="B165" s="706"/>
      <c r="C165" s="706"/>
      <c r="D165" s="706"/>
      <c r="E165" s="706"/>
      <c r="F165" s="706"/>
      <c r="G165" s="706"/>
      <c r="H165" s="707"/>
      <c r="I165" s="706"/>
      <c r="J165" s="706"/>
      <c r="K165" s="706"/>
      <c r="L165" s="706"/>
      <c r="M165" s="706"/>
      <c r="N165" s="706"/>
      <c r="O165" s="706"/>
      <c r="P165" s="706"/>
      <c r="Q165" s="706"/>
      <c r="R165" s="706"/>
      <c r="S165" s="706"/>
      <c r="T165" s="706"/>
      <c r="U165" s="706"/>
      <c r="V165" s="706"/>
      <c r="W165" s="706"/>
      <c r="X165" s="706"/>
      <c r="Y165" s="706"/>
      <c r="Z165" s="706"/>
    </row>
    <row r="166" spans="1:26" ht="15.6" x14ac:dyDescent="0.3">
      <c r="A166" s="706"/>
      <c r="B166" s="706"/>
      <c r="C166" s="706"/>
      <c r="D166" s="706"/>
      <c r="E166" s="706"/>
      <c r="F166" s="706"/>
      <c r="G166" s="706"/>
      <c r="H166" s="707"/>
      <c r="I166" s="706"/>
      <c r="J166" s="706"/>
      <c r="K166" s="706"/>
      <c r="L166" s="706"/>
      <c r="M166" s="706"/>
      <c r="N166" s="706"/>
      <c r="O166" s="706"/>
      <c r="P166" s="706"/>
      <c r="Q166" s="706"/>
      <c r="R166" s="706"/>
      <c r="S166" s="706"/>
      <c r="T166" s="706"/>
      <c r="U166" s="706"/>
      <c r="V166" s="706"/>
      <c r="W166" s="706"/>
      <c r="X166" s="706"/>
      <c r="Y166" s="706"/>
      <c r="Z166" s="706"/>
    </row>
    <row r="167" spans="1:26" ht="15.6" x14ac:dyDescent="0.3">
      <c r="A167" s="706"/>
      <c r="B167" s="706"/>
      <c r="C167" s="706"/>
      <c r="D167" s="706"/>
      <c r="E167" s="706"/>
      <c r="F167" s="706"/>
      <c r="G167" s="706"/>
      <c r="H167" s="707"/>
      <c r="I167" s="706"/>
      <c r="J167" s="706"/>
      <c r="K167" s="706"/>
      <c r="L167" s="706"/>
      <c r="M167" s="706"/>
      <c r="N167" s="706"/>
      <c r="O167" s="706"/>
      <c r="P167" s="706"/>
      <c r="Q167" s="706"/>
      <c r="R167" s="706"/>
      <c r="S167" s="706"/>
      <c r="T167" s="706"/>
      <c r="U167" s="706"/>
      <c r="V167" s="706"/>
      <c r="W167" s="706"/>
      <c r="X167" s="706"/>
      <c r="Y167" s="706"/>
      <c r="Z167" s="706"/>
    </row>
    <row r="168" spans="1:26" ht="15.6" x14ac:dyDescent="0.3">
      <c r="A168" s="706"/>
      <c r="B168" s="706"/>
      <c r="C168" s="706"/>
      <c r="D168" s="706"/>
      <c r="E168" s="706"/>
      <c r="F168" s="706"/>
      <c r="G168" s="706"/>
      <c r="H168" s="707"/>
      <c r="I168" s="706"/>
      <c r="J168" s="706"/>
      <c r="K168" s="706"/>
      <c r="L168" s="706"/>
      <c r="M168" s="706"/>
      <c r="N168" s="706"/>
      <c r="O168" s="706"/>
      <c r="P168" s="706"/>
      <c r="Q168" s="706"/>
      <c r="R168" s="706"/>
      <c r="S168" s="706"/>
      <c r="T168" s="706"/>
      <c r="U168" s="706"/>
      <c r="V168" s="706"/>
      <c r="W168" s="706"/>
      <c r="X168" s="706"/>
      <c r="Y168" s="706"/>
      <c r="Z168" s="706"/>
    </row>
    <row r="169" spans="1:26" ht="15.6" x14ac:dyDescent="0.3">
      <c r="A169" s="706"/>
      <c r="B169" s="706"/>
      <c r="C169" s="706"/>
      <c r="D169" s="706"/>
      <c r="E169" s="706"/>
      <c r="F169" s="706"/>
      <c r="G169" s="706"/>
      <c r="H169" s="707"/>
      <c r="I169" s="706"/>
      <c r="J169" s="706"/>
      <c r="K169" s="706"/>
      <c r="L169" s="706"/>
      <c r="M169" s="706"/>
      <c r="N169" s="706"/>
      <c r="O169" s="706"/>
      <c r="P169" s="706"/>
      <c r="Q169" s="706"/>
      <c r="R169" s="706"/>
      <c r="S169" s="706"/>
      <c r="T169" s="706"/>
      <c r="U169" s="706"/>
      <c r="V169" s="706"/>
      <c r="W169" s="706"/>
      <c r="X169" s="706"/>
      <c r="Y169" s="706"/>
      <c r="Z169" s="706"/>
    </row>
    <row r="170" spans="1:26" ht="15.6" x14ac:dyDescent="0.3">
      <c r="A170" s="706"/>
      <c r="B170" s="706"/>
      <c r="C170" s="706"/>
      <c r="D170" s="706"/>
      <c r="E170" s="706"/>
      <c r="F170" s="706"/>
      <c r="G170" s="706"/>
      <c r="H170" s="707"/>
      <c r="I170" s="706"/>
      <c r="J170" s="706"/>
      <c r="K170" s="706"/>
      <c r="L170" s="706"/>
      <c r="M170" s="706"/>
      <c r="N170" s="706"/>
      <c r="O170" s="706"/>
      <c r="P170" s="706"/>
      <c r="Q170" s="706"/>
      <c r="R170" s="706"/>
      <c r="S170" s="706"/>
      <c r="T170" s="706"/>
      <c r="U170" s="706"/>
      <c r="V170" s="706"/>
      <c r="W170" s="706"/>
      <c r="X170" s="706"/>
      <c r="Y170" s="706"/>
      <c r="Z170" s="706"/>
    </row>
    <row r="171" spans="1:26" ht="15.6" x14ac:dyDescent="0.3">
      <c r="A171" s="706"/>
      <c r="B171" s="706"/>
      <c r="C171" s="706"/>
      <c r="D171" s="706"/>
      <c r="E171" s="706"/>
      <c r="F171" s="706"/>
      <c r="G171" s="706"/>
      <c r="H171" s="707"/>
      <c r="I171" s="706"/>
      <c r="J171" s="706"/>
      <c r="K171" s="706"/>
      <c r="L171" s="706"/>
      <c r="M171" s="706"/>
      <c r="N171" s="706"/>
      <c r="O171" s="706"/>
      <c r="P171" s="706"/>
      <c r="Q171" s="706"/>
      <c r="R171" s="706"/>
      <c r="S171" s="706"/>
      <c r="T171" s="706"/>
      <c r="U171" s="706"/>
      <c r="V171" s="706"/>
      <c r="W171" s="706"/>
      <c r="X171" s="706"/>
      <c r="Y171" s="706"/>
      <c r="Z171" s="706"/>
    </row>
    <row r="172" spans="1:26" ht="15.6" x14ac:dyDescent="0.3">
      <c r="A172" s="706"/>
      <c r="B172" s="706"/>
      <c r="C172" s="706"/>
      <c r="D172" s="706"/>
      <c r="E172" s="706"/>
      <c r="F172" s="706"/>
      <c r="G172" s="706"/>
      <c r="H172" s="707"/>
      <c r="I172" s="706"/>
      <c r="J172" s="706"/>
      <c r="K172" s="706"/>
      <c r="L172" s="706"/>
      <c r="M172" s="706"/>
      <c r="N172" s="706"/>
      <c r="O172" s="706"/>
      <c r="P172" s="706"/>
      <c r="Q172" s="706"/>
      <c r="R172" s="706"/>
      <c r="S172" s="706"/>
      <c r="T172" s="706"/>
      <c r="U172" s="706"/>
      <c r="V172" s="706"/>
      <c r="W172" s="706"/>
      <c r="X172" s="706"/>
      <c r="Y172" s="706"/>
      <c r="Z172" s="706"/>
    </row>
    <row r="173" spans="1:26" ht="15.6" x14ac:dyDescent="0.3">
      <c r="A173" s="706"/>
      <c r="B173" s="706"/>
      <c r="C173" s="706"/>
      <c r="D173" s="706"/>
      <c r="E173" s="706"/>
      <c r="F173" s="706"/>
      <c r="G173" s="706"/>
      <c r="H173" s="707"/>
      <c r="I173" s="706"/>
      <c r="J173" s="706"/>
      <c r="K173" s="706"/>
      <c r="L173" s="706"/>
      <c r="M173" s="706"/>
      <c r="N173" s="706"/>
      <c r="O173" s="706"/>
      <c r="P173" s="706"/>
      <c r="Q173" s="706"/>
      <c r="R173" s="706"/>
      <c r="S173" s="706"/>
      <c r="T173" s="706"/>
      <c r="U173" s="706"/>
      <c r="V173" s="706"/>
      <c r="W173" s="706"/>
      <c r="X173" s="706"/>
      <c r="Y173" s="706"/>
      <c r="Z173" s="706"/>
    </row>
    <row r="174" spans="1:26" ht="15.6" x14ac:dyDescent="0.3">
      <c r="A174" s="706"/>
      <c r="B174" s="706"/>
      <c r="C174" s="706"/>
      <c r="D174" s="706"/>
      <c r="E174" s="706"/>
      <c r="F174" s="706"/>
      <c r="G174" s="706"/>
      <c r="H174" s="707"/>
      <c r="I174" s="706"/>
      <c r="J174" s="706"/>
      <c r="K174" s="706"/>
      <c r="L174" s="706"/>
      <c r="M174" s="706"/>
      <c r="N174" s="706"/>
      <c r="O174" s="706"/>
      <c r="P174" s="706"/>
      <c r="Q174" s="706"/>
      <c r="R174" s="706"/>
      <c r="S174" s="706"/>
      <c r="T174" s="706"/>
      <c r="U174" s="706"/>
      <c r="V174" s="706"/>
      <c r="W174" s="706"/>
      <c r="X174" s="706"/>
      <c r="Y174" s="706"/>
      <c r="Z174" s="706"/>
    </row>
    <row r="175" spans="1:26" ht="15.6" x14ac:dyDescent="0.3">
      <c r="A175" s="706"/>
      <c r="B175" s="706"/>
      <c r="C175" s="706"/>
      <c r="D175" s="706"/>
      <c r="E175" s="706"/>
      <c r="F175" s="706"/>
      <c r="G175" s="706"/>
      <c r="H175" s="707"/>
      <c r="I175" s="706"/>
      <c r="J175" s="706"/>
      <c r="K175" s="706"/>
      <c r="L175" s="706"/>
      <c r="M175" s="706"/>
      <c r="N175" s="706"/>
      <c r="O175" s="706"/>
      <c r="P175" s="706"/>
      <c r="Q175" s="706"/>
      <c r="R175" s="706"/>
      <c r="S175" s="706"/>
      <c r="T175" s="706"/>
      <c r="U175" s="706"/>
      <c r="V175" s="706"/>
      <c r="W175" s="706"/>
      <c r="X175" s="706"/>
      <c r="Y175" s="706"/>
      <c r="Z175" s="706"/>
    </row>
    <row r="176" spans="1:26" ht="15.6" x14ac:dyDescent="0.3">
      <c r="A176" s="706"/>
      <c r="B176" s="706"/>
      <c r="C176" s="706"/>
      <c r="D176" s="706"/>
      <c r="E176" s="706"/>
      <c r="F176" s="706"/>
      <c r="G176" s="706"/>
      <c r="H176" s="707"/>
      <c r="I176" s="706"/>
      <c r="J176" s="706"/>
      <c r="K176" s="706"/>
      <c r="L176" s="706"/>
      <c r="M176" s="706"/>
      <c r="N176" s="706"/>
      <c r="O176" s="706"/>
      <c r="P176" s="706"/>
      <c r="Q176" s="706"/>
      <c r="R176" s="706"/>
      <c r="S176" s="706"/>
      <c r="T176" s="706"/>
      <c r="U176" s="706"/>
      <c r="V176" s="706"/>
      <c r="W176" s="706"/>
      <c r="X176" s="706"/>
      <c r="Y176" s="706"/>
      <c r="Z176" s="706"/>
    </row>
    <row r="177" spans="1:26" ht="15.6" x14ac:dyDescent="0.3">
      <c r="A177" s="706"/>
      <c r="B177" s="706"/>
      <c r="C177" s="706"/>
      <c r="D177" s="706"/>
      <c r="E177" s="706"/>
      <c r="F177" s="706"/>
      <c r="G177" s="706"/>
      <c r="H177" s="707"/>
      <c r="I177" s="706"/>
      <c r="J177" s="706"/>
      <c r="K177" s="706"/>
      <c r="L177" s="706"/>
      <c r="M177" s="706"/>
      <c r="N177" s="706"/>
      <c r="O177" s="706"/>
      <c r="P177" s="706"/>
      <c r="Q177" s="706"/>
      <c r="R177" s="706"/>
      <c r="S177" s="706"/>
      <c r="T177" s="706"/>
      <c r="U177" s="706"/>
      <c r="V177" s="706"/>
      <c r="W177" s="706"/>
      <c r="X177" s="706"/>
      <c r="Y177" s="706"/>
      <c r="Z177" s="706"/>
    </row>
    <row r="178" spans="1:26" ht="15.6" x14ac:dyDescent="0.3">
      <c r="A178" s="706"/>
      <c r="B178" s="706"/>
      <c r="C178" s="706"/>
      <c r="D178" s="706"/>
      <c r="E178" s="706"/>
      <c r="F178" s="706"/>
      <c r="G178" s="706"/>
      <c r="H178" s="707"/>
      <c r="I178" s="706"/>
      <c r="J178" s="706"/>
      <c r="K178" s="706"/>
      <c r="L178" s="706"/>
      <c r="M178" s="706"/>
      <c r="N178" s="706"/>
      <c r="O178" s="706"/>
      <c r="P178" s="706"/>
      <c r="Q178" s="706"/>
      <c r="R178" s="706"/>
      <c r="S178" s="706"/>
      <c r="T178" s="706"/>
      <c r="U178" s="706"/>
      <c r="V178" s="706"/>
      <c r="W178" s="706"/>
      <c r="X178" s="706"/>
      <c r="Y178" s="706"/>
      <c r="Z178" s="706"/>
    </row>
    <row r="179" spans="1:26" ht="15.6" x14ac:dyDescent="0.3">
      <c r="A179" s="706"/>
      <c r="B179" s="706"/>
      <c r="C179" s="706"/>
      <c r="D179" s="706"/>
      <c r="E179" s="706"/>
      <c r="F179" s="706"/>
      <c r="G179" s="706"/>
      <c r="H179" s="707"/>
      <c r="I179" s="706"/>
      <c r="J179" s="706"/>
      <c r="K179" s="706"/>
      <c r="L179" s="706"/>
      <c r="M179" s="706"/>
      <c r="N179" s="706"/>
      <c r="O179" s="706"/>
      <c r="P179" s="706"/>
      <c r="Q179" s="706"/>
      <c r="R179" s="706"/>
      <c r="S179" s="706"/>
      <c r="T179" s="706"/>
      <c r="U179" s="706"/>
      <c r="V179" s="706"/>
      <c r="W179" s="706"/>
      <c r="X179" s="706"/>
      <c r="Y179" s="706"/>
      <c r="Z179" s="706"/>
    </row>
    <row r="180" spans="1:26" ht="15.6" x14ac:dyDescent="0.3">
      <c r="A180" s="706"/>
      <c r="B180" s="706"/>
      <c r="C180" s="706"/>
      <c r="D180" s="706"/>
      <c r="E180" s="706"/>
      <c r="F180" s="706"/>
      <c r="G180" s="706"/>
      <c r="H180" s="707"/>
      <c r="I180" s="706"/>
      <c r="J180" s="706"/>
      <c r="K180" s="706"/>
      <c r="L180" s="706"/>
      <c r="M180" s="706"/>
      <c r="N180" s="706"/>
      <c r="O180" s="706"/>
      <c r="P180" s="706"/>
      <c r="Q180" s="706"/>
      <c r="R180" s="706"/>
      <c r="S180" s="706"/>
      <c r="T180" s="706"/>
      <c r="U180" s="706"/>
      <c r="V180" s="706"/>
      <c r="W180" s="706"/>
      <c r="X180" s="706"/>
      <c r="Y180" s="706"/>
      <c r="Z180" s="706"/>
    </row>
    <row r="181" spans="1:26" ht="15.6" x14ac:dyDescent="0.3">
      <c r="A181" s="706"/>
      <c r="B181" s="706"/>
      <c r="C181" s="706"/>
      <c r="D181" s="706"/>
      <c r="E181" s="706"/>
      <c r="F181" s="706"/>
      <c r="G181" s="706"/>
      <c r="H181" s="707"/>
      <c r="I181" s="706"/>
      <c r="J181" s="706"/>
      <c r="K181" s="706"/>
      <c r="L181" s="706"/>
      <c r="M181" s="706"/>
      <c r="N181" s="706"/>
      <c r="O181" s="706"/>
      <c r="P181" s="706"/>
      <c r="Q181" s="706"/>
      <c r="R181" s="706"/>
      <c r="S181" s="706"/>
      <c r="T181" s="706"/>
      <c r="U181" s="706"/>
      <c r="V181" s="706"/>
      <c r="W181" s="706"/>
      <c r="X181" s="706"/>
      <c r="Y181" s="706"/>
      <c r="Z181" s="706"/>
    </row>
    <row r="182" spans="1:26" ht="15.6" x14ac:dyDescent="0.3">
      <c r="A182" s="706"/>
      <c r="B182" s="706"/>
      <c r="C182" s="706"/>
      <c r="D182" s="706"/>
      <c r="E182" s="706"/>
      <c r="F182" s="706"/>
      <c r="G182" s="706"/>
      <c r="H182" s="707"/>
      <c r="I182" s="706"/>
      <c r="J182" s="706"/>
      <c r="K182" s="706"/>
      <c r="L182" s="706"/>
      <c r="M182" s="706"/>
      <c r="N182" s="706"/>
      <c r="O182" s="706"/>
      <c r="P182" s="706"/>
      <c r="Q182" s="706"/>
      <c r="R182" s="706"/>
      <c r="S182" s="706"/>
      <c r="T182" s="706"/>
      <c r="U182" s="706"/>
      <c r="V182" s="706"/>
      <c r="W182" s="706"/>
      <c r="X182" s="706"/>
      <c r="Y182" s="706"/>
      <c r="Z182" s="706"/>
    </row>
    <row r="183" spans="1:26" ht="15.6" x14ac:dyDescent="0.3">
      <c r="A183" s="706"/>
      <c r="B183" s="706"/>
      <c r="C183" s="706"/>
      <c r="D183" s="706"/>
      <c r="E183" s="706"/>
      <c r="F183" s="706"/>
      <c r="G183" s="706"/>
      <c r="H183" s="707"/>
      <c r="I183" s="706"/>
      <c r="J183" s="706"/>
      <c r="K183" s="706"/>
      <c r="L183" s="706"/>
      <c r="M183" s="706"/>
      <c r="N183" s="706"/>
      <c r="O183" s="706"/>
      <c r="P183" s="706"/>
      <c r="Q183" s="706"/>
      <c r="R183" s="706"/>
      <c r="S183" s="706"/>
      <c r="T183" s="706"/>
      <c r="U183" s="706"/>
      <c r="V183" s="706"/>
      <c r="W183" s="706"/>
      <c r="X183" s="706"/>
      <c r="Y183" s="706"/>
      <c r="Z183" s="706"/>
    </row>
    <row r="184" spans="1:26" ht="15.6" x14ac:dyDescent="0.3">
      <c r="A184" s="706"/>
      <c r="B184" s="706"/>
      <c r="C184" s="706"/>
      <c r="D184" s="706"/>
      <c r="E184" s="706"/>
      <c r="F184" s="706"/>
      <c r="G184" s="706"/>
      <c r="H184" s="707"/>
      <c r="I184" s="706"/>
      <c r="J184" s="706"/>
      <c r="K184" s="706"/>
      <c r="L184" s="706"/>
      <c r="M184" s="706"/>
      <c r="N184" s="706"/>
      <c r="O184" s="706"/>
      <c r="P184" s="706"/>
      <c r="Q184" s="706"/>
      <c r="R184" s="706"/>
      <c r="S184" s="706"/>
      <c r="T184" s="706"/>
      <c r="U184" s="706"/>
      <c r="V184" s="706"/>
      <c r="W184" s="706"/>
      <c r="X184" s="706"/>
      <c r="Y184" s="706"/>
      <c r="Z184" s="706"/>
    </row>
    <row r="185" spans="1:26" ht="15.6" x14ac:dyDescent="0.3">
      <c r="A185" s="706"/>
      <c r="B185" s="706"/>
      <c r="C185" s="706"/>
      <c r="D185" s="706"/>
      <c r="E185" s="706"/>
      <c r="F185" s="706"/>
      <c r="G185" s="706"/>
      <c r="H185" s="707"/>
      <c r="I185" s="706"/>
      <c r="J185" s="706"/>
      <c r="K185" s="706"/>
      <c r="L185" s="706"/>
      <c r="M185" s="706"/>
      <c r="N185" s="706"/>
      <c r="O185" s="706"/>
      <c r="P185" s="706"/>
      <c r="Q185" s="706"/>
      <c r="R185" s="706"/>
      <c r="S185" s="706"/>
      <c r="T185" s="706"/>
      <c r="U185" s="706"/>
      <c r="V185" s="706"/>
      <c r="W185" s="706"/>
      <c r="X185" s="706"/>
      <c r="Y185" s="706"/>
      <c r="Z185" s="706"/>
    </row>
    <row r="186" spans="1:26" ht="15.6" x14ac:dyDescent="0.3">
      <c r="A186" s="706"/>
      <c r="B186" s="706"/>
      <c r="C186" s="706"/>
      <c r="D186" s="706"/>
      <c r="E186" s="706"/>
      <c r="F186" s="706"/>
      <c r="G186" s="706"/>
      <c r="H186" s="707"/>
      <c r="I186" s="706"/>
      <c r="J186" s="706"/>
      <c r="K186" s="706"/>
      <c r="L186" s="706"/>
      <c r="M186" s="706"/>
      <c r="N186" s="706"/>
      <c r="O186" s="706"/>
      <c r="P186" s="706"/>
      <c r="Q186" s="706"/>
      <c r="R186" s="706"/>
      <c r="S186" s="706"/>
      <c r="T186" s="706"/>
      <c r="U186" s="706"/>
      <c r="V186" s="706"/>
      <c r="W186" s="706"/>
      <c r="X186" s="706"/>
      <c r="Y186" s="706"/>
      <c r="Z186" s="706"/>
    </row>
    <row r="187" spans="1:26" ht="15.6" x14ac:dyDescent="0.3">
      <c r="A187" s="706"/>
      <c r="B187" s="706"/>
      <c r="C187" s="706"/>
      <c r="D187" s="706"/>
      <c r="E187" s="706"/>
      <c r="F187" s="706"/>
      <c r="G187" s="706"/>
      <c r="H187" s="707"/>
      <c r="I187" s="706"/>
      <c r="J187" s="706"/>
      <c r="K187" s="706"/>
      <c r="L187" s="706"/>
      <c r="M187" s="706"/>
      <c r="N187" s="706"/>
      <c r="O187" s="706"/>
      <c r="P187" s="706"/>
      <c r="Q187" s="706"/>
      <c r="R187" s="706"/>
      <c r="S187" s="706"/>
      <c r="T187" s="706"/>
      <c r="U187" s="706"/>
      <c r="V187" s="706"/>
      <c r="W187" s="706"/>
      <c r="X187" s="706"/>
      <c r="Y187" s="706"/>
      <c r="Z187" s="706"/>
    </row>
    <row r="188" spans="1:26" ht="15.6" x14ac:dyDescent="0.3">
      <c r="A188" s="706"/>
      <c r="B188" s="706"/>
      <c r="C188" s="706"/>
      <c r="D188" s="706"/>
      <c r="E188" s="706"/>
      <c r="F188" s="706"/>
      <c r="G188" s="706"/>
      <c r="H188" s="707"/>
      <c r="I188" s="706"/>
      <c r="J188" s="706"/>
      <c r="K188" s="706"/>
      <c r="L188" s="706"/>
      <c r="M188" s="706"/>
      <c r="N188" s="706"/>
      <c r="O188" s="706"/>
      <c r="P188" s="706"/>
      <c r="Q188" s="706"/>
      <c r="R188" s="706"/>
      <c r="S188" s="706"/>
      <c r="T188" s="706"/>
      <c r="U188" s="706"/>
      <c r="V188" s="706"/>
      <c r="W188" s="706"/>
      <c r="X188" s="706"/>
      <c r="Y188" s="706"/>
      <c r="Z188" s="706"/>
    </row>
    <row r="189" spans="1:26" ht="15.6" x14ac:dyDescent="0.3">
      <c r="A189" s="706"/>
      <c r="B189" s="706"/>
      <c r="C189" s="706"/>
      <c r="D189" s="706"/>
      <c r="E189" s="706"/>
      <c r="F189" s="706"/>
      <c r="G189" s="706"/>
      <c r="H189" s="707"/>
      <c r="I189" s="706"/>
      <c r="J189" s="706"/>
      <c r="K189" s="706"/>
      <c r="L189" s="706"/>
      <c r="M189" s="706"/>
      <c r="N189" s="706"/>
      <c r="O189" s="706"/>
      <c r="P189" s="706"/>
      <c r="Q189" s="706"/>
      <c r="R189" s="706"/>
      <c r="S189" s="706"/>
      <c r="T189" s="706"/>
      <c r="U189" s="706"/>
      <c r="V189" s="706"/>
      <c r="W189" s="706"/>
      <c r="X189" s="706"/>
      <c r="Y189" s="706"/>
      <c r="Z189" s="706"/>
    </row>
    <row r="190" spans="1:26" ht="15.6" x14ac:dyDescent="0.3">
      <c r="A190" s="706"/>
      <c r="B190" s="706"/>
      <c r="C190" s="706"/>
      <c r="D190" s="706"/>
      <c r="E190" s="706"/>
      <c r="F190" s="706"/>
      <c r="G190" s="706"/>
      <c r="H190" s="707"/>
      <c r="I190" s="706"/>
      <c r="J190" s="706"/>
      <c r="K190" s="706"/>
      <c r="L190" s="706"/>
      <c r="M190" s="706"/>
      <c r="N190" s="706"/>
      <c r="O190" s="706"/>
      <c r="P190" s="706"/>
      <c r="Q190" s="706"/>
      <c r="R190" s="706"/>
      <c r="S190" s="706"/>
      <c r="T190" s="706"/>
      <c r="U190" s="706"/>
      <c r="V190" s="706"/>
      <c r="W190" s="706"/>
      <c r="X190" s="706"/>
      <c r="Y190" s="706"/>
      <c r="Z190" s="706"/>
    </row>
    <row r="191" spans="1:26" ht="15.6" x14ac:dyDescent="0.3">
      <c r="A191" s="706"/>
      <c r="B191" s="706"/>
      <c r="C191" s="706"/>
      <c r="D191" s="706"/>
      <c r="E191" s="706"/>
      <c r="F191" s="706"/>
      <c r="G191" s="706"/>
      <c r="H191" s="707"/>
      <c r="I191" s="706"/>
      <c r="J191" s="706"/>
      <c r="K191" s="706"/>
      <c r="L191" s="706"/>
      <c r="M191" s="706"/>
      <c r="N191" s="706"/>
      <c r="O191" s="706"/>
      <c r="P191" s="706"/>
      <c r="Q191" s="706"/>
      <c r="R191" s="706"/>
      <c r="S191" s="706"/>
      <c r="T191" s="706"/>
      <c r="U191" s="706"/>
      <c r="V191" s="706"/>
      <c r="W191" s="706"/>
      <c r="X191" s="706"/>
      <c r="Y191" s="706"/>
      <c r="Z191" s="706"/>
    </row>
    <row r="192" spans="1:26" ht="15.6" x14ac:dyDescent="0.3">
      <c r="A192" s="706"/>
      <c r="B192" s="706"/>
      <c r="C192" s="706"/>
      <c r="D192" s="706"/>
      <c r="E192" s="706"/>
      <c r="F192" s="706"/>
      <c r="G192" s="706"/>
      <c r="H192" s="707"/>
      <c r="I192" s="706"/>
      <c r="J192" s="706"/>
      <c r="K192" s="706"/>
      <c r="L192" s="706"/>
      <c r="M192" s="706"/>
      <c r="N192" s="706"/>
      <c r="O192" s="706"/>
      <c r="P192" s="706"/>
      <c r="Q192" s="706"/>
      <c r="R192" s="706"/>
      <c r="S192" s="706"/>
      <c r="T192" s="706"/>
      <c r="U192" s="706"/>
      <c r="V192" s="706"/>
      <c r="W192" s="706"/>
      <c r="X192" s="706"/>
      <c r="Y192" s="706"/>
      <c r="Z192" s="706"/>
    </row>
    <row r="193" spans="1:26" ht="15.6" x14ac:dyDescent="0.3">
      <c r="A193" s="706"/>
      <c r="B193" s="706"/>
      <c r="C193" s="706"/>
      <c r="D193" s="706"/>
      <c r="E193" s="706"/>
      <c r="F193" s="706"/>
      <c r="G193" s="706"/>
      <c r="H193" s="707"/>
      <c r="I193" s="706"/>
      <c r="J193" s="706"/>
      <c r="K193" s="706"/>
      <c r="L193" s="706"/>
      <c r="M193" s="706"/>
      <c r="N193" s="706"/>
      <c r="O193" s="706"/>
      <c r="P193" s="706"/>
      <c r="Q193" s="706"/>
      <c r="R193" s="706"/>
      <c r="S193" s="706"/>
      <c r="T193" s="706"/>
      <c r="U193" s="706"/>
      <c r="V193" s="706"/>
      <c r="W193" s="706"/>
      <c r="X193" s="706"/>
      <c r="Y193" s="706"/>
      <c r="Z193" s="706"/>
    </row>
    <row r="194" spans="1:26" ht="15.6" x14ac:dyDescent="0.3">
      <c r="A194" s="706"/>
      <c r="B194" s="706"/>
      <c r="C194" s="706"/>
      <c r="D194" s="706"/>
      <c r="E194" s="706"/>
      <c r="F194" s="706"/>
      <c r="G194" s="706"/>
      <c r="H194" s="707"/>
      <c r="I194" s="706"/>
      <c r="J194" s="706"/>
      <c r="K194" s="706"/>
      <c r="L194" s="706"/>
      <c r="M194" s="706"/>
      <c r="N194" s="706"/>
      <c r="O194" s="706"/>
      <c r="P194" s="706"/>
      <c r="Q194" s="706"/>
      <c r="R194" s="706"/>
      <c r="S194" s="706"/>
      <c r="T194" s="706"/>
      <c r="U194" s="706"/>
      <c r="V194" s="706"/>
      <c r="W194" s="706"/>
      <c r="X194" s="706"/>
      <c r="Y194" s="706"/>
      <c r="Z194" s="706"/>
    </row>
    <row r="195" spans="1:26" ht="15.6" x14ac:dyDescent="0.3">
      <c r="A195" s="706"/>
      <c r="B195" s="706"/>
      <c r="C195" s="706"/>
      <c r="D195" s="706"/>
      <c r="E195" s="706"/>
      <c r="F195" s="706"/>
      <c r="G195" s="706"/>
      <c r="H195" s="707"/>
      <c r="I195" s="706"/>
      <c r="J195" s="706"/>
      <c r="K195" s="706"/>
      <c r="L195" s="706"/>
      <c r="M195" s="706"/>
      <c r="N195" s="706"/>
      <c r="O195" s="706"/>
      <c r="P195" s="706"/>
      <c r="Q195" s="706"/>
      <c r="R195" s="706"/>
      <c r="S195" s="706"/>
      <c r="T195" s="706"/>
      <c r="U195" s="706"/>
      <c r="V195" s="706"/>
      <c r="W195" s="706"/>
      <c r="X195" s="706"/>
      <c r="Y195" s="706"/>
      <c r="Z195" s="706"/>
    </row>
    <row r="196" spans="1:26" ht="15.6" x14ac:dyDescent="0.3">
      <c r="A196" s="706"/>
      <c r="B196" s="706"/>
      <c r="C196" s="706"/>
      <c r="D196" s="706"/>
      <c r="E196" s="706"/>
      <c r="F196" s="706"/>
      <c r="G196" s="706"/>
      <c r="H196" s="707"/>
      <c r="I196" s="706"/>
      <c r="J196" s="706"/>
      <c r="K196" s="706"/>
      <c r="L196" s="706"/>
      <c r="M196" s="706"/>
      <c r="N196" s="706"/>
      <c r="O196" s="706"/>
      <c r="P196" s="706"/>
      <c r="Q196" s="706"/>
      <c r="R196" s="706"/>
      <c r="S196" s="706"/>
      <c r="T196" s="706"/>
      <c r="U196" s="706"/>
      <c r="V196" s="706"/>
      <c r="W196" s="706"/>
      <c r="X196" s="706"/>
      <c r="Y196" s="706"/>
      <c r="Z196" s="706"/>
    </row>
    <row r="197" spans="1:26" ht="15.6" x14ac:dyDescent="0.3">
      <c r="A197" s="706"/>
      <c r="B197" s="706"/>
      <c r="C197" s="706"/>
      <c r="D197" s="706"/>
      <c r="E197" s="706"/>
      <c r="F197" s="706"/>
      <c r="G197" s="706"/>
      <c r="H197" s="707"/>
      <c r="I197" s="706"/>
      <c r="J197" s="706"/>
      <c r="K197" s="706"/>
      <c r="L197" s="706"/>
      <c r="M197" s="706"/>
      <c r="N197" s="706"/>
      <c r="O197" s="706"/>
      <c r="P197" s="706"/>
      <c r="Q197" s="706"/>
      <c r="R197" s="706"/>
      <c r="S197" s="706"/>
      <c r="T197" s="706"/>
      <c r="U197" s="706"/>
      <c r="V197" s="706"/>
      <c r="W197" s="706"/>
      <c r="X197" s="706"/>
      <c r="Y197" s="706"/>
      <c r="Z197" s="706"/>
    </row>
    <row r="198" spans="1:26" ht="15.6" x14ac:dyDescent="0.3">
      <c r="A198" s="706"/>
      <c r="B198" s="706"/>
      <c r="C198" s="706"/>
      <c r="D198" s="706"/>
      <c r="E198" s="706"/>
      <c r="F198" s="706"/>
      <c r="G198" s="706"/>
      <c r="H198" s="707"/>
      <c r="I198" s="706"/>
      <c r="J198" s="706"/>
      <c r="K198" s="706"/>
      <c r="L198" s="706"/>
      <c r="M198" s="706"/>
      <c r="N198" s="706"/>
      <c r="O198" s="706"/>
      <c r="P198" s="706"/>
      <c r="Q198" s="706"/>
      <c r="R198" s="706"/>
      <c r="S198" s="706"/>
      <c r="T198" s="706"/>
      <c r="U198" s="706"/>
      <c r="V198" s="706"/>
      <c r="W198" s="706"/>
      <c r="X198" s="706"/>
      <c r="Y198" s="706"/>
      <c r="Z198" s="706"/>
    </row>
    <row r="199" spans="1:26" ht="15.6" x14ac:dyDescent="0.3">
      <c r="A199" s="706"/>
      <c r="B199" s="706"/>
      <c r="C199" s="706"/>
      <c r="D199" s="706"/>
      <c r="E199" s="706"/>
      <c r="F199" s="706"/>
      <c r="G199" s="706"/>
      <c r="H199" s="707"/>
      <c r="I199" s="706"/>
      <c r="J199" s="706"/>
      <c r="K199" s="706"/>
      <c r="L199" s="706"/>
      <c r="M199" s="706"/>
      <c r="N199" s="706"/>
      <c r="O199" s="706"/>
      <c r="P199" s="706"/>
      <c r="Q199" s="706"/>
      <c r="R199" s="706"/>
      <c r="S199" s="706"/>
      <c r="T199" s="706"/>
      <c r="U199" s="706"/>
      <c r="V199" s="706"/>
      <c r="W199" s="706"/>
      <c r="X199" s="706"/>
      <c r="Y199" s="706"/>
      <c r="Z199" s="706"/>
    </row>
    <row r="200" spans="1:26" ht="15.6" x14ac:dyDescent="0.3">
      <c r="A200" s="706"/>
      <c r="B200" s="706"/>
      <c r="C200" s="706"/>
      <c r="D200" s="706"/>
      <c r="E200" s="706"/>
      <c r="F200" s="706"/>
      <c r="G200" s="706"/>
      <c r="H200" s="707"/>
      <c r="I200" s="706"/>
      <c r="J200" s="706"/>
      <c r="K200" s="706"/>
      <c r="L200" s="706"/>
      <c r="M200" s="706"/>
      <c r="N200" s="706"/>
      <c r="O200" s="706"/>
      <c r="P200" s="706"/>
      <c r="Q200" s="706"/>
      <c r="R200" s="706"/>
      <c r="S200" s="706"/>
      <c r="T200" s="706"/>
      <c r="U200" s="706"/>
      <c r="V200" s="706"/>
      <c r="W200" s="706"/>
      <c r="X200" s="706"/>
      <c r="Y200" s="706"/>
      <c r="Z200" s="706"/>
    </row>
    <row r="201" spans="1:26" ht="15.6" x14ac:dyDescent="0.3">
      <c r="A201" s="706"/>
      <c r="B201" s="706"/>
      <c r="C201" s="706"/>
      <c r="D201" s="706"/>
      <c r="E201" s="706"/>
      <c r="F201" s="706"/>
      <c r="G201" s="706"/>
      <c r="H201" s="707"/>
      <c r="I201" s="706"/>
      <c r="J201" s="706"/>
      <c r="K201" s="706"/>
      <c r="L201" s="706"/>
      <c r="M201" s="706"/>
      <c r="N201" s="706"/>
      <c r="O201" s="706"/>
      <c r="P201" s="706"/>
      <c r="Q201" s="706"/>
      <c r="R201" s="706"/>
      <c r="S201" s="706"/>
      <c r="T201" s="706"/>
      <c r="U201" s="706"/>
      <c r="V201" s="706"/>
      <c r="W201" s="706"/>
      <c r="X201" s="706"/>
      <c r="Y201" s="706"/>
      <c r="Z201" s="706"/>
    </row>
    <row r="202" spans="1:26" ht="15.6" x14ac:dyDescent="0.3">
      <c r="A202" s="706"/>
      <c r="B202" s="706"/>
      <c r="C202" s="706"/>
      <c r="D202" s="706"/>
      <c r="E202" s="706"/>
      <c r="F202" s="706"/>
      <c r="G202" s="706"/>
      <c r="H202" s="707"/>
      <c r="I202" s="706"/>
      <c r="J202" s="706"/>
      <c r="K202" s="706"/>
      <c r="L202" s="706"/>
      <c r="M202" s="706"/>
      <c r="N202" s="706"/>
      <c r="O202" s="706"/>
      <c r="P202" s="706"/>
      <c r="Q202" s="706"/>
      <c r="R202" s="706"/>
      <c r="S202" s="706"/>
      <c r="T202" s="706"/>
      <c r="U202" s="706"/>
      <c r="V202" s="706"/>
      <c r="W202" s="706"/>
      <c r="X202" s="706"/>
      <c r="Y202" s="706"/>
      <c r="Z202" s="706"/>
    </row>
    <row r="203" spans="1:26" ht="15.6" x14ac:dyDescent="0.3">
      <c r="A203" s="706"/>
      <c r="B203" s="706"/>
      <c r="C203" s="706"/>
      <c r="D203" s="706"/>
      <c r="E203" s="706"/>
      <c r="F203" s="706"/>
      <c r="G203" s="706"/>
      <c r="H203" s="707"/>
      <c r="I203" s="706"/>
      <c r="J203" s="706"/>
      <c r="K203" s="706"/>
      <c r="L203" s="706"/>
      <c r="M203" s="706"/>
      <c r="N203" s="706"/>
      <c r="O203" s="706"/>
      <c r="P203" s="706"/>
      <c r="Q203" s="706"/>
      <c r="R203" s="706"/>
      <c r="S203" s="706"/>
      <c r="T203" s="706"/>
      <c r="U203" s="706"/>
      <c r="V203" s="706"/>
      <c r="W203" s="706"/>
      <c r="X203" s="706"/>
      <c r="Y203" s="706"/>
      <c r="Z203" s="706"/>
    </row>
    <row r="204" spans="1:26" ht="15.6" x14ac:dyDescent="0.3">
      <c r="A204" s="706"/>
      <c r="B204" s="706"/>
      <c r="C204" s="706"/>
      <c r="D204" s="706"/>
      <c r="E204" s="706"/>
      <c r="F204" s="706"/>
      <c r="G204" s="706"/>
      <c r="H204" s="707"/>
      <c r="I204" s="706"/>
      <c r="J204" s="706"/>
      <c r="K204" s="706"/>
      <c r="L204" s="706"/>
      <c r="M204" s="706"/>
      <c r="N204" s="706"/>
      <c r="O204" s="706"/>
      <c r="P204" s="706"/>
      <c r="Q204" s="706"/>
      <c r="R204" s="706"/>
      <c r="S204" s="706"/>
      <c r="T204" s="706"/>
      <c r="U204" s="706"/>
      <c r="V204" s="706"/>
      <c r="W204" s="706"/>
      <c r="X204" s="706"/>
      <c r="Y204" s="706"/>
      <c r="Z204" s="706"/>
    </row>
    <row r="205" spans="1:26" ht="15.6" x14ac:dyDescent="0.3">
      <c r="A205" s="706"/>
      <c r="B205" s="706"/>
      <c r="C205" s="706"/>
      <c r="D205" s="706"/>
      <c r="E205" s="706"/>
      <c r="F205" s="706"/>
      <c r="G205" s="706"/>
      <c r="H205" s="707"/>
      <c r="I205" s="706"/>
      <c r="J205" s="706"/>
      <c r="K205" s="706"/>
      <c r="L205" s="706"/>
      <c r="M205" s="706"/>
      <c r="N205" s="706"/>
      <c r="O205" s="706"/>
      <c r="P205" s="706"/>
      <c r="Q205" s="706"/>
      <c r="R205" s="706"/>
      <c r="S205" s="706"/>
      <c r="T205" s="706"/>
      <c r="U205" s="706"/>
      <c r="V205" s="706"/>
      <c r="W205" s="706"/>
      <c r="X205" s="706"/>
      <c r="Y205" s="706"/>
      <c r="Z205" s="706"/>
    </row>
    <row r="206" spans="1:26" ht="15.6" x14ac:dyDescent="0.3">
      <c r="A206" s="706"/>
      <c r="B206" s="706"/>
      <c r="C206" s="706"/>
      <c r="D206" s="706"/>
      <c r="E206" s="706"/>
      <c r="F206" s="706"/>
      <c r="G206" s="706"/>
      <c r="H206" s="707"/>
      <c r="I206" s="706"/>
      <c r="J206" s="706"/>
      <c r="K206" s="706"/>
      <c r="L206" s="706"/>
      <c r="M206" s="706"/>
      <c r="N206" s="706"/>
      <c r="O206" s="706"/>
      <c r="P206" s="706"/>
      <c r="Q206" s="706"/>
      <c r="R206" s="706"/>
      <c r="S206" s="706"/>
      <c r="T206" s="706"/>
      <c r="U206" s="706"/>
      <c r="V206" s="706"/>
      <c r="W206" s="706"/>
      <c r="X206" s="706"/>
      <c r="Y206" s="706"/>
      <c r="Z206" s="706"/>
    </row>
    <row r="207" spans="1:26" ht="15.6" x14ac:dyDescent="0.3">
      <c r="A207" s="706"/>
      <c r="B207" s="706"/>
      <c r="C207" s="706"/>
      <c r="D207" s="706"/>
      <c r="E207" s="706"/>
      <c r="F207" s="706"/>
      <c r="G207" s="706"/>
      <c r="H207" s="707"/>
      <c r="I207" s="706"/>
      <c r="J207" s="706"/>
      <c r="K207" s="706"/>
      <c r="L207" s="706"/>
      <c r="M207" s="706"/>
      <c r="N207" s="706"/>
      <c r="O207" s="706"/>
      <c r="P207" s="706"/>
      <c r="Q207" s="706"/>
      <c r="R207" s="706"/>
      <c r="S207" s="706"/>
      <c r="T207" s="706"/>
      <c r="U207" s="706"/>
      <c r="V207" s="706"/>
      <c r="W207" s="706"/>
      <c r="X207" s="706"/>
      <c r="Y207" s="706"/>
      <c r="Z207" s="706"/>
    </row>
    <row r="208" spans="1:26" ht="15.6" x14ac:dyDescent="0.3">
      <c r="A208" s="706"/>
      <c r="B208" s="706"/>
      <c r="C208" s="706"/>
      <c r="D208" s="706"/>
      <c r="E208" s="706"/>
      <c r="F208" s="706"/>
      <c r="G208" s="706"/>
      <c r="H208" s="707"/>
      <c r="I208" s="706"/>
      <c r="J208" s="706"/>
      <c r="K208" s="706"/>
      <c r="L208" s="706"/>
      <c r="M208" s="706"/>
      <c r="N208" s="706"/>
      <c r="O208" s="706"/>
      <c r="P208" s="706"/>
      <c r="Q208" s="706"/>
      <c r="R208" s="706"/>
      <c r="S208" s="706"/>
      <c r="T208" s="706"/>
      <c r="U208" s="706"/>
      <c r="V208" s="706"/>
      <c r="W208" s="706"/>
      <c r="X208" s="706"/>
      <c r="Y208" s="706"/>
      <c r="Z208" s="706"/>
    </row>
    <row r="209" spans="1:26" ht="15.6" x14ac:dyDescent="0.3">
      <c r="A209" s="706"/>
      <c r="B209" s="706"/>
      <c r="C209" s="706"/>
      <c r="D209" s="706"/>
      <c r="E209" s="706"/>
      <c r="F209" s="706"/>
      <c r="G209" s="706"/>
      <c r="H209" s="707"/>
      <c r="I209" s="706"/>
      <c r="J209" s="706"/>
      <c r="K209" s="706"/>
      <c r="L209" s="706"/>
      <c r="M209" s="706"/>
      <c r="N209" s="706"/>
      <c r="O209" s="706"/>
      <c r="P209" s="706"/>
      <c r="Q209" s="706"/>
      <c r="R209" s="706"/>
      <c r="S209" s="706"/>
      <c r="T209" s="706"/>
      <c r="U209" s="706"/>
      <c r="V209" s="706"/>
      <c r="W209" s="706"/>
      <c r="X209" s="706"/>
      <c r="Y209" s="706"/>
      <c r="Z209" s="706"/>
    </row>
    <row r="210" spans="1:26" ht="15.6" x14ac:dyDescent="0.3">
      <c r="A210" s="706"/>
      <c r="B210" s="706"/>
      <c r="C210" s="706"/>
      <c r="D210" s="706"/>
      <c r="E210" s="706"/>
      <c r="F210" s="706"/>
      <c r="G210" s="706"/>
      <c r="H210" s="707"/>
      <c r="I210" s="706"/>
      <c r="J210" s="706"/>
      <c r="K210" s="706"/>
      <c r="L210" s="706"/>
      <c r="M210" s="706"/>
      <c r="N210" s="706"/>
      <c r="O210" s="706"/>
      <c r="P210" s="706"/>
      <c r="Q210" s="706"/>
      <c r="R210" s="706"/>
      <c r="S210" s="706"/>
      <c r="T210" s="706"/>
      <c r="U210" s="706"/>
      <c r="V210" s="706"/>
      <c r="W210" s="706"/>
      <c r="X210" s="706"/>
      <c r="Y210" s="706"/>
      <c r="Z210" s="706"/>
    </row>
    <row r="211" spans="1:26" ht="15.6" x14ac:dyDescent="0.3">
      <c r="A211" s="706"/>
      <c r="B211" s="706"/>
      <c r="C211" s="706"/>
      <c r="D211" s="706"/>
      <c r="E211" s="706"/>
      <c r="F211" s="706"/>
      <c r="G211" s="706"/>
      <c r="H211" s="707"/>
      <c r="I211" s="706"/>
      <c r="J211" s="706"/>
      <c r="K211" s="706"/>
      <c r="L211" s="706"/>
      <c r="M211" s="706"/>
      <c r="N211" s="706"/>
      <c r="O211" s="706"/>
      <c r="P211" s="706"/>
      <c r="Q211" s="706"/>
      <c r="R211" s="706"/>
      <c r="S211" s="706"/>
      <c r="T211" s="706"/>
      <c r="U211" s="706"/>
      <c r="V211" s="706"/>
      <c r="W211" s="706"/>
      <c r="X211" s="706"/>
      <c r="Y211" s="706"/>
      <c r="Z211" s="706"/>
    </row>
    <row r="212" spans="1:26" ht="15.6" x14ac:dyDescent="0.3">
      <c r="A212" s="706"/>
      <c r="B212" s="706"/>
      <c r="C212" s="706"/>
      <c r="D212" s="706"/>
      <c r="E212" s="706"/>
      <c r="F212" s="706"/>
      <c r="G212" s="706"/>
      <c r="H212" s="707"/>
      <c r="I212" s="706"/>
      <c r="J212" s="706"/>
      <c r="K212" s="706"/>
      <c r="L212" s="706"/>
      <c r="M212" s="706"/>
      <c r="N212" s="706"/>
      <c r="O212" s="706"/>
      <c r="P212" s="706"/>
      <c r="Q212" s="706"/>
      <c r="R212" s="706"/>
      <c r="S212" s="706"/>
      <c r="T212" s="706"/>
      <c r="U212" s="706"/>
      <c r="V212" s="706"/>
      <c r="W212" s="706"/>
      <c r="X212" s="706"/>
      <c r="Y212" s="706"/>
      <c r="Z212" s="706"/>
    </row>
    <row r="213" spans="1:26" ht="15.6" x14ac:dyDescent="0.3">
      <c r="A213" s="706"/>
      <c r="B213" s="706"/>
      <c r="C213" s="706"/>
      <c r="D213" s="706"/>
      <c r="E213" s="706"/>
      <c r="F213" s="706"/>
      <c r="G213" s="706"/>
      <c r="H213" s="707"/>
      <c r="I213" s="706"/>
      <c r="J213" s="706"/>
      <c r="K213" s="706"/>
      <c r="L213" s="706"/>
      <c r="M213" s="706"/>
      <c r="N213" s="706"/>
      <c r="O213" s="706"/>
      <c r="P213" s="706"/>
      <c r="Q213" s="706"/>
      <c r="R213" s="706"/>
      <c r="S213" s="706"/>
      <c r="T213" s="706"/>
      <c r="U213" s="706"/>
      <c r="V213" s="706"/>
      <c r="W213" s="706"/>
      <c r="X213" s="706"/>
      <c r="Y213" s="706"/>
      <c r="Z213" s="706"/>
    </row>
    <row r="214" spans="1:26" ht="15.6" x14ac:dyDescent="0.3">
      <c r="A214" s="706"/>
      <c r="B214" s="706"/>
      <c r="C214" s="706"/>
      <c r="D214" s="706"/>
      <c r="E214" s="706"/>
      <c r="F214" s="706"/>
      <c r="G214" s="706"/>
      <c r="H214" s="707"/>
      <c r="I214" s="706"/>
      <c r="J214" s="706"/>
      <c r="K214" s="706"/>
      <c r="L214" s="706"/>
      <c r="M214" s="706"/>
      <c r="N214" s="706"/>
      <c r="O214" s="706"/>
      <c r="P214" s="706"/>
      <c r="Q214" s="706"/>
      <c r="R214" s="706"/>
      <c r="S214" s="706"/>
      <c r="T214" s="706"/>
      <c r="U214" s="706"/>
      <c r="V214" s="706"/>
      <c r="W214" s="706"/>
      <c r="X214" s="706"/>
      <c r="Y214" s="706"/>
      <c r="Z214" s="706"/>
    </row>
    <row r="215" spans="1:26" ht="15.6" x14ac:dyDescent="0.3">
      <c r="A215" s="706"/>
      <c r="B215" s="706"/>
      <c r="C215" s="706"/>
      <c r="D215" s="706"/>
      <c r="E215" s="706"/>
      <c r="F215" s="706"/>
      <c r="G215" s="706"/>
      <c r="H215" s="707"/>
      <c r="I215" s="706"/>
      <c r="J215" s="706"/>
      <c r="K215" s="706"/>
      <c r="L215" s="706"/>
      <c r="M215" s="706"/>
      <c r="N215" s="706"/>
      <c r="O215" s="706"/>
      <c r="P215" s="706"/>
      <c r="Q215" s="706"/>
      <c r="R215" s="706"/>
      <c r="S215" s="706"/>
      <c r="T215" s="706"/>
      <c r="U215" s="706"/>
      <c r="V215" s="706"/>
      <c r="W215" s="706"/>
      <c r="X215" s="706"/>
      <c r="Y215" s="706"/>
      <c r="Z215" s="706"/>
    </row>
    <row r="216" spans="1:26" ht="15.6" x14ac:dyDescent="0.3">
      <c r="A216" s="706"/>
      <c r="B216" s="706"/>
      <c r="C216" s="706"/>
      <c r="D216" s="706"/>
      <c r="E216" s="706"/>
      <c r="F216" s="706"/>
      <c r="G216" s="706"/>
      <c r="H216" s="707"/>
      <c r="I216" s="706"/>
      <c r="J216" s="706"/>
      <c r="K216" s="706"/>
      <c r="L216" s="706"/>
      <c r="M216" s="706"/>
      <c r="N216" s="706"/>
      <c r="O216" s="706"/>
      <c r="P216" s="706"/>
      <c r="Q216" s="706"/>
      <c r="R216" s="706"/>
      <c r="S216" s="706"/>
      <c r="T216" s="706"/>
      <c r="U216" s="706"/>
      <c r="V216" s="706"/>
      <c r="W216" s="706"/>
      <c r="X216" s="706"/>
      <c r="Y216" s="706"/>
      <c r="Z216" s="706"/>
    </row>
    <row r="217" spans="1:26" ht="15.6" x14ac:dyDescent="0.3">
      <c r="A217" s="706"/>
      <c r="B217" s="706"/>
      <c r="C217" s="706"/>
      <c r="D217" s="706"/>
      <c r="E217" s="706"/>
      <c r="F217" s="706"/>
      <c r="G217" s="706"/>
      <c r="H217" s="707"/>
      <c r="I217" s="706"/>
      <c r="J217" s="706"/>
      <c r="K217" s="706"/>
      <c r="L217" s="706"/>
      <c r="M217" s="706"/>
      <c r="N217" s="706"/>
      <c r="O217" s="706"/>
      <c r="P217" s="706"/>
      <c r="Q217" s="706"/>
      <c r="R217" s="706"/>
      <c r="S217" s="706"/>
      <c r="T217" s="706"/>
      <c r="U217" s="706"/>
      <c r="V217" s="706"/>
      <c r="W217" s="706"/>
      <c r="X217" s="706"/>
      <c r="Y217" s="706"/>
      <c r="Z217" s="706"/>
    </row>
    <row r="218" spans="1:26" ht="15.6" x14ac:dyDescent="0.3">
      <c r="A218" s="706"/>
      <c r="B218" s="706"/>
      <c r="C218" s="706"/>
      <c r="D218" s="706"/>
      <c r="E218" s="706"/>
      <c r="F218" s="706"/>
      <c r="G218" s="706"/>
      <c r="H218" s="707"/>
      <c r="I218" s="706"/>
      <c r="J218" s="706"/>
      <c r="K218" s="706"/>
      <c r="L218" s="706"/>
      <c r="M218" s="706"/>
      <c r="N218" s="706"/>
      <c r="O218" s="706"/>
      <c r="P218" s="706"/>
      <c r="Q218" s="706"/>
      <c r="R218" s="706"/>
      <c r="S218" s="706"/>
      <c r="T218" s="706"/>
      <c r="U218" s="706"/>
      <c r="V218" s="706"/>
      <c r="W218" s="706"/>
      <c r="X218" s="706"/>
      <c r="Y218" s="706"/>
      <c r="Z218" s="706"/>
    </row>
    <row r="219" spans="1:26" ht="15.6" x14ac:dyDescent="0.3">
      <c r="A219" s="706"/>
      <c r="B219" s="706"/>
      <c r="C219" s="706"/>
      <c r="D219" s="706"/>
      <c r="E219" s="706"/>
      <c r="F219" s="706"/>
      <c r="G219" s="706"/>
      <c r="H219" s="707"/>
      <c r="I219" s="706"/>
      <c r="J219" s="706"/>
      <c r="K219" s="706"/>
      <c r="L219" s="706"/>
      <c r="M219" s="706"/>
      <c r="N219" s="706"/>
      <c r="O219" s="706"/>
      <c r="P219" s="706"/>
      <c r="Q219" s="706"/>
      <c r="R219" s="706"/>
      <c r="S219" s="706"/>
      <c r="T219" s="706"/>
      <c r="U219" s="706"/>
      <c r="V219" s="706"/>
      <c r="W219" s="706"/>
      <c r="X219" s="706"/>
      <c r="Y219" s="706"/>
      <c r="Z219" s="706"/>
    </row>
    <row r="220" spans="1:26" ht="15.6" x14ac:dyDescent="0.3">
      <c r="A220" s="706"/>
      <c r="B220" s="706"/>
      <c r="C220" s="706"/>
      <c r="D220" s="706"/>
      <c r="E220" s="706"/>
      <c r="F220" s="706"/>
      <c r="G220" s="706"/>
      <c r="H220" s="707"/>
      <c r="I220" s="706"/>
      <c r="J220" s="706"/>
      <c r="K220" s="706"/>
      <c r="L220" s="706"/>
      <c r="M220" s="706"/>
      <c r="N220" s="706"/>
      <c r="O220" s="706"/>
      <c r="P220" s="706"/>
      <c r="Q220" s="706"/>
      <c r="R220" s="706"/>
      <c r="S220" s="706"/>
      <c r="T220" s="706"/>
      <c r="U220" s="706"/>
      <c r="V220" s="706"/>
      <c r="W220" s="706"/>
      <c r="X220" s="706"/>
      <c r="Y220" s="706"/>
      <c r="Z220" s="706"/>
    </row>
    <row r="221" spans="1:26" ht="15.6" x14ac:dyDescent="0.3">
      <c r="A221" s="706"/>
      <c r="B221" s="706"/>
      <c r="C221" s="706"/>
      <c r="D221" s="706"/>
      <c r="E221" s="706"/>
      <c r="F221" s="706"/>
      <c r="G221" s="706"/>
      <c r="H221" s="707"/>
      <c r="I221" s="706"/>
      <c r="J221" s="706"/>
      <c r="K221" s="706"/>
      <c r="L221" s="706"/>
      <c r="M221" s="706"/>
      <c r="N221" s="706"/>
      <c r="O221" s="706"/>
      <c r="P221" s="706"/>
      <c r="Q221" s="706"/>
      <c r="R221" s="706"/>
      <c r="S221" s="706"/>
      <c r="T221" s="706"/>
      <c r="U221" s="706"/>
      <c r="V221" s="706"/>
      <c r="W221" s="706"/>
      <c r="X221" s="706"/>
      <c r="Y221" s="706"/>
      <c r="Z221" s="706"/>
    </row>
    <row r="222" spans="1:26" ht="15.6" x14ac:dyDescent="0.3">
      <c r="A222" s="706"/>
      <c r="B222" s="706"/>
      <c r="C222" s="706"/>
      <c r="D222" s="706"/>
      <c r="E222" s="706"/>
      <c r="F222" s="706"/>
      <c r="G222" s="706"/>
      <c r="H222" s="707"/>
      <c r="I222" s="706"/>
      <c r="J222" s="706"/>
      <c r="K222" s="706"/>
      <c r="L222" s="706"/>
      <c r="M222" s="706"/>
      <c r="N222" s="706"/>
      <c r="O222" s="706"/>
      <c r="P222" s="706"/>
      <c r="Q222" s="706"/>
      <c r="R222" s="706"/>
      <c r="S222" s="706"/>
      <c r="T222" s="706"/>
      <c r="U222" s="706"/>
      <c r="V222" s="706"/>
      <c r="W222" s="706"/>
      <c r="X222" s="706"/>
      <c r="Y222" s="706"/>
      <c r="Z222" s="706"/>
    </row>
    <row r="223" spans="1:26" ht="15.6" x14ac:dyDescent="0.3">
      <c r="A223" s="706"/>
      <c r="B223" s="706"/>
      <c r="C223" s="706"/>
      <c r="D223" s="706"/>
      <c r="E223" s="706"/>
      <c r="F223" s="706"/>
      <c r="G223" s="706"/>
      <c r="H223" s="707"/>
      <c r="I223" s="706"/>
      <c r="J223" s="706"/>
      <c r="K223" s="706"/>
      <c r="L223" s="706"/>
      <c r="M223" s="706"/>
      <c r="N223" s="706"/>
      <c r="O223" s="706"/>
      <c r="P223" s="706"/>
      <c r="Q223" s="706"/>
      <c r="R223" s="706"/>
      <c r="S223" s="706"/>
      <c r="T223" s="706"/>
      <c r="U223" s="706"/>
      <c r="V223" s="706"/>
      <c r="W223" s="706"/>
      <c r="X223" s="706"/>
      <c r="Y223" s="706"/>
      <c r="Z223" s="706"/>
    </row>
    <row r="224" spans="1:26" ht="15.6" x14ac:dyDescent="0.3">
      <c r="A224" s="706"/>
      <c r="B224" s="706"/>
      <c r="C224" s="706"/>
      <c r="D224" s="706"/>
      <c r="E224" s="706"/>
      <c r="F224" s="706"/>
      <c r="G224" s="706"/>
      <c r="H224" s="707"/>
      <c r="I224" s="706"/>
      <c r="J224" s="706"/>
      <c r="K224" s="706"/>
      <c r="L224" s="706"/>
      <c r="M224" s="706"/>
      <c r="N224" s="706"/>
      <c r="O224" s="706"/>
      <c r="P224" s="706"/>
      <c r="Q224" s="706"/>
      <c r="R224" s="706"/>
      <c r="S224" s="706"/>
      <c r="T224" s="706"/>
      <c r="U224" s="706"/>
      <c r="V224" s="706"/>
      <c r="W224" s="706"/>
      <c r="X224" s="706"/>
      <c r="Y224" s="706"/>
      <c r="Z224" s="706"/>
    </row>
    <row r="225" spans="1:26" ht="15.6" x14ac:dyDescent="0.3">
      <c r="A225" s="706"/>
      <c r="B225" s="706"/>
      <c r="C225" s="706"/>
      <c r="D225" s="706"/>
      <c r="E225" s="706"/>
      <c r="F225" s="706"/>
      <c r="G225" s="706"/>
      <c r="H225" s="707"/>
      <c r="I225" s="706"/>
      <c r="J225" s="706"/>
      <c r="K225" s="706"/>
      <c r="L225" s="706"/>
      <c r="M225" s="706"/>
      <c r="N225" s="706"/>
      <c r="O225" s="706"/>
      <c r="P225" s="706"/>
      <c r="Q225" s="706"/>
      <c r="R225" s="706"/>
      <c r="S225" s="706"/>
      <c r="T225" s="706"/>
      <c r="U225" s="706"/>
      <c r="V225" s="706"/>
      <c r="W225" s="706"/>
      <c r="X225" s="706"/>
      <c r="Y225" s="706"/>
      <c r="Z225" s="706"/>
    </row>
    <row r="226" spans="1:26" ht="15.6" x14ac:dyDescent="0.3">
      <c r="A226" s="706"/>
      <c r="B226" s="706"/>
      <c r="C226" s="706"/>
      <c r="D226" s="706"/>
      <c r="E226" s="706"/>
      <c r="F226" s="706"/>
      <c r="G226" s="706"/>
      <c r="H226" s="707"/>
      <c r="I226" s="706"/>
      <c r="J226" s="706"/>
      <c r="K226" s="706"/>
      <c r="L226" s="706"/>
      <c r="M226" s="706"/>
      <c r="N226" s="706"/>
      <c r="O226" s="706"/>
      <c r="P226" s="706"/>
      <c r="Q226" s="706"/>
      <c r="R226" s="706"/>
      <c r="S226" s="706"/>
      <c r="T226" s="706"/>
      <c r="U226" s="706"/>
      <c r="V226" s="706"/>
      <c r="W226" s="706"/>
      <c r="X226" s="706"/>
      <c r="Y226" s="706"/>
      <c r="Z226" s="706"/>
    </row>
    <row r="227" spans="1:26" ht="15.6" x14ac:dyDescent="0.3">
      <c r="A227" s="706"/>
      <c r="B227" s="706"/>
      <c r="C227" s="706"/>
      <c r="D227" s="706"/>
      <c r="E227" s="706"/>
      <c r="F227" s="706"/>
      <c r="G227" s="706"/>
      <c r="H227" s="707"/>
      <c r="I227" s="706"/>
      <c r="J227" s="706"/>
      <c r="K227" s="706"/>
      <c r="L227" s="706"/>
      <c r="M227" s="706"/>
      <c r="N227" s="706"/>
      <c r="O227" s="706"/>
      <c r="P227" s="706"/>
      <c r="Q227" s="706"/>
      <c r="R227" s="706"/>
      <c r="S227" s="706"/>
      <c r="T227" s="706"/>
      <c r="U227" s="706"/>
      <c r="V227" s="706"/>
      <c r="W227" s="706"/>
      <c r="X227" s="706"/>
      <c r="Y227" s="706"/>
      <c r="Z227" s="706"/>
    </row>
    <row r="228" spans="1:26" ht="15.6" x14ac:dyDescent="0.3">
      <c r="A228" s="706"/>
      <c r="B228" s="706"/>
      <c r="C228" s="706"/>
      <c r="D228" s="706"/>
      <c r="E228" s="706"/>
      <c r="F228" s="706"/>
      <c r="G228" s="706"/>
      <c r="H228" s="707"/>
      <c r="I228" s="706"/>
      <c r="J228" s="706"/>
      <c r="K228" s="706"/>
      <c r="L228" s="706"/>
      <c r="M228" s="706"/>
      <c r="N228" s="706"/>
      <c r="O228" s="706"/>
      <c r="P228" s="706"/>
      <c r="Q228" s="706"/>
      <c r="R228" s="706"/>
      <c r="S228" s="706"/>
      <c r="T228" s="706"/>
      <c r="U228" s="706"/>
      <c r="V228" s="706"/>
      <c r="W228" s="706"/>
      <c r="X228" s="706"/>
      <c r="Y228" s="706"/>
      <c r="Z228" s="706"/>
    </row>
    <row r="229" spans="1:26" ht="15.6" x14ac:dyDescent="0.3">
      <c r="A229" s="706"/>
      <c r="B229" s="706"/>
      <c r="C229" s="706"/>
      <c r="D229" s="706"/>
      <c r="E229" s="706"/>
      <c r="F229" s="706"/>
      <c r="G229" s="706"/>
      <c r="H229" s="707"/>
      <c r="I229" s="706"/>
      <c r="J229" s="706"/>
      <c r="K229" s="706"/>
      <c r="L229" s="706"/>
      <c r="M229" s="706"/>
      <c r="N229" s="706"/>
      <c r="O229" s="706"/>
      <c r="P229" s="706"/>
      <c r="Q229" s="706"/>
      <c r="R229" s="706"/>
      <c r="S229" s="706"/>
      <c r="T229" s="706"/>
      <c r="U229" s="706"/>
      <c r="V229" s="706"/>
      <c r="W229" s="706"/>
      <c r="X229" s="706"/>
      <c r="Y229" s="706"/>
      <c r="Z229" s="706"/>
    </row>
    <row r="230" spans="1:26" ht="15.6" x14ac:dyDescent="0.3">
      <c r="A230" s="706"/>
      <c r="B230" s="706"/>
      <c r="C230" s="706"/>
      <c r="D230" s="706"/>
      <c r="E230" s="706"/>
      <c r="F230" s="706"/>
      <c r="G230" s="706"/>
      <c r="H230" s="707"/>
      <c r="I230" s="706"/>
      <c r="J230" s="706"/>
      <c r="K230" s="706"/>
      <c r="L230" s="706"/>
      <c r="M230" s="706"/>
      <c r="N230" s="706"/>
      <c r="O230" s="706"/>
      <c r="P230" s="706"/>
      <c r="Q230" s="706"/>
      <c r="R230" s="706"/>
      <c r="S230" s="706"/>
      <c r="T230" s="706"/>
      <c r="U230" s="706"/>
      <c r="V230" s="706"/>
      <c r="W230" s="706"/>
      <c r="X230" s="706"/>
      <c r="Y230" s="706"/>
      <c r="Z230" s="706"/>
    </row>
    <row r="231" spans="1:26" ht="15.6" x14ac:dyDescent="0.3">
      <c r="A231" s="706"/>
      <c r="B231" s="706"/>
      <c r="C231" s="706"/>
      <c r="D231" s="706"/>
      <c r="E231" s="706"/>
      <c r="F231" s="706"/>
      <c r="G231" s="706"/>
      <c r="H231" s="707"/>
      <c r="I231" s="706"/>
      <c r="J231" s="706"/>
      <c r="K231" s="706"/>
      <c r="L231" s="706"/>
      <c r="M231" s="706"/>
      <c r="N231" s="706"/>
      <c r="O231" s="706"/>
      <c r="P231" s="706"/>
      <c r="Q231" s="706"/>
      <c r="R231" s="706"/>
      <c r="S231" s="706"/>
      <c r="T231" s="706"/>
      <c r="U231" s="706"/>
      <c r="V231" s="706"/>
      <c r="W231" s="706"/>
      <c r="X231" s="706"/>
      <c r="Y231" s="706"/>
      <c r="Z231" s="706"/>
    </row>
    <row r="232" spans="1:26" ht="15.6" x14ac:dyDescent="0.3">
      <c r="A232" s="706"/>
      <c r="B232" s="706"/>
      <c r="C232" s="706"/>
      <c r="D232" s="706"/>
      <c r="E232" s="706"/>
      <c r="F232" s="706"/>
      <c r="G232" s="706"/>
      <c r="H232" s="707"/>
      <c r="I232" s="706"/>
      <c r="J232" s="706"/>
      <c r="K232" s="706"/>
      <c r="L232" s="706"/>
      <c r="M232" s="706"/>
      <c r="N232" s="706"/>
      <c r="O232" s="706"/>
      <c r="P232" s="706"/>
      <c r="Q232" s="706"/>
      <c r="R232" s="706"/>
      <c r="S232" s="706"/>
      <c r="T232" s="706"/>
      <c r="U232" s="706"/>
      <c r="V232" s="706"/>
      <c r="W232" s="706"/>
      <c r="X232" s="706"/>
      <c r="Y232" s="706"/>
      <c r="Z232" s="706"/>
    </row>
    <row r="233" spans="1:26" ht="15.6" x14ac:dyDescent="0.3">
      <c r="A233" s="706"/>
      <c r="B233" s="706"/>
      <c r="C233" s="706"/>
      <c r="D233" s="706"/>
      <c r="E233" s="706"/>
      <c r="F233" s="706"/>
      <c r="G233" s="706"/>
      <c r="H233" s="707"/>
      <c r="I233" s="706"/>
      <c r="J233" s="706"/>
      <c r="K233" s="706"/>
      <c r="L233" s="706"/>
      <c r="M233" s="706"/>
      <c r="N233" s="706"/>
      <c r="O233" s="706"/>
      <c r="P233" s="706"/>
      <c r="Q233" s="706"/>
      <c r="R233" s="706"/>
      <c r="S233" s="706"/>
      <c r="T233" s="706"/>
      <c r="U233" s="706"/>
      <c r="V233" s="706"/>
      <c r="W233" s="706"/>
      <c r="X233" s="706"/>
      <c r="Y233" s="706"/>
      <c r="Z233" s="706"/>
    </row>
    <row r="234" spans="1:26" ht="15.6" x14ac:dyDescent="0.3">
      <c r="A234" s="706"/>
      <c r="B234" s="706"/>
      <c r="C234" s="706"/>
      <c r="D234" s="706"/>
      <c r="E234" s="706"/>
      <c r="F234" s="706"/>
      <c r="G234" s="706"/>
      <c r="H234" s="707"/>
      <c r="I234" s="706"/>
      <c r="J234" s="706"/>
      <c r="K234" s="706"/>
      <c r="L234" s="706"/>
      <c r="M234" s="706"/>
      <c r="N234" s="706"/>
      <c r="O234" s="706"/>
      <c r="P234" s="706"/>
      <c r="Q234" s="706"/>
      <c r="R234" s="706"/>
      <c r="S234" s="706"/>
      <c r="T234" s="706"/>
      <c r="U234" s="706"/>
      <c r="V234" s="706"/>
      <c r="W234" s="706"/>
      <c r="X234" s="706"/>
      <c r="Y234" s="706"/>
      <c r="Z234" s="706"/>
    </row>
    <row r="235" spans="1:26" ht="15.6" x14ac:dyDescent="0.3">
      <c r="A235" s="706"/>
      <c r="B235" s="706"/>
      <c r="C235" s="706"/>
      <c r="D235" s="706"/>
      <c r="E235" s="706"/>
      <c r="F235" s="706"/>
      <c r="G235" s="706"/>
      <c r="H235" s="707"/>
      <c r="I235" s="706"/>
      <c r="J235" s="706"/>
      <c r="K235" s="706"/>
      <c r="L235" s="706"/>
      <c r="M235" s="706"/>
      <c r="N235" s="706"/>
      <c r="O235" s="706"/>
      <c r="P235" s="706"/>
      <c r="Q235" s="706"/>
      <c r="R235" s="706"/>
      <c r="S235" s="706"/>
      <c r="T235" s="706"/>
      <c r="U235" s="706"/>
      <c r="V235" s="706"/>
      <c r="W235" s="706"/>
      <c r="X235" s="706"/>
      <c r="Y235" s="706"/>
      <c r="Z235" s="706"/>
    </row>
    <row r="236" spans="1:26" ht="15.6" x14ac:dyDescent="0.3">
      <c r="A236" s="706"/>
      <c r="B236" s="706"/>
      <c r="C236" s="706"/>
      <c r="D236" s="706"/>
      <c r="E236" s="706"/>
      <c r="F236" s="706"/>
      <c r="G236" s="706"/>
      <c r="H236" s="707"/>
      <c r="I236" s="706"/>
      <c r="J236" s="706"/>
      <c r="K236" s="706"/>
      <c r="L236" s="706"/>
      <c r="M236" s="706"/>
      <c r="N236" s="706"/>
      <c r="O236" s="706"/>
      <c r="P236" s="706"/>
      <c r="Q236" s="706"/>
      <c r="R236" s="706"/>
      <c r="S236" s="706"/>
      <c r="T236" s="706"/>
      <c r="U236" s="706"/>
      <c r="V236" s="706"/>
      <c r="W236" s="706"/>
      <c r="X236" s="706"/>
      <c r="Y236" s="706"/>
      <c r="Z236" s="706"/>
    </row>
    <row r="237" spans="1:26" ht="15.6" x14ac:dyDescent="0.3">
      <c r="A237" s="706"/>
      <c r="B237" s="706"/>
      <c r="C237" s="706"/>
      <c r="D237" s="706"/>
      <c r="E237" s="706"/>
      <c r="F237" s="706"/>
      <c r="G237" s="706"/>
      <c r="H237" s="707"/>
      <c r="I237" s="706"/>
      <c r="J237" s="706"/>
      <c r="K237" s="706"/>
      <c r="L237" s="706"/>
      <c r="M237" s="706"/>
      <c r="N237" s="706"/>
      <c r="O237" s="706"/>
      <c r="P237" s="706"/>
      <c r="Q237" s="706"/>
      <c r="R237" s="706"/>
      <c r="S237" s="706"/>
      <c r="T237" s="706"/>
      <c r="U237" s="706"/>
      <c r="V237" s="706"/>
      <c r="W237" s="706"/>
      <c r="X237" s="706"/>
      <c r="Y237" s="706"/>
      <c r="Z237" s="706"/>
    </row>
    <row r="238" spans="1:26" ht="15.6" x14ac:dyDescent="0.3">
      <c r="A238" s="706"/>
      <c r="B238" s="706"/>
      <c r="C238" s="706"/>
      <c r="D238" s="706"/>
      <c r="E238" s="706"/>
      <c r="F238" s="706"/>
      <c r="G238" s="706"/>
      <c r="H238" s="707"/>
      <c r="I238" s="706"/>
      <c r="J238" s="706"/>
      <c r="K238" s="706"/>
      <c r="L238" s="706"/>
      <c r="M238" s="706"/>
      <c r="N238" s="706"/>
      <c r="O238" s="706"/>
      <c r="P238" s="706"/>
      <c r="Q238" s="706"/>
      <c r="R238" s="706"/>
      <c r="S238" s="706"/>
      <c r="T238" s="706"/>
      <c r="U238" s="706"/>
      <c r="V238" s="706"/>
      <c r="W238" s="706"/>
      <c r="X238" s="706"/>
      <c r="Y238" s="706"/>
      <c r="Z238" s="706"/>
    </row>
    <row r="239" spans="1:26" ht="15.6" x14ac:dyDescent="0.3">
      <c r="A239" s="706"/>
      <c r="B239" s="706"/>
      <c r="C239" s="706"/>
      <c r="D239" s="706"/>
      <c r="E239" s="706"/>
      <c r="F239" s="706"/>
      <c r="G239" s="706"/>
      <c r="H239" s="707"/>
      <c r="I239" s="706"/>
      <c r="J239" s="706"/>
      <c r="K239" s="706"/>
      <c r="L239" s="706"/>
      <c r="M239" s="706"/>
      <c r="N239" s="706"/>
      <c r="O239" s="706"/>
      <c r="P239" s="706"/>
      <c r="Q239" s="706"/>
      <c r="R239" s="706"/>
      <c r="S239" s="706"/>
      <c r="T239" s="706"/>
      <c r="U239" s="706"/>
      <c r="V239" s="706"/>
      <c r="W239" s="706"/>
      <c r="X239" s="706"/>
      <c r="Y239" s="706"/>
      <c r="Z239" s="706"/>
    </row>
    <row r="240" spans="1:26" ht="15.6" x14ac:dyDescent="0.3">
      <c r="A240" s="706"/>
      <c r="B240" s="706"/>
      <c r="C240" s="706"/>
      <c r="D240" s="706"/>
      <c r="E240" s="706"/>
      <c r="F240" s="706"/>
      <c r="G240" s="706"/>
      <c r="H240" s="707"/>
      <c r="I240" s="706"/>
      <c r="J240" s="706"/>
      <c r="K240" s="706"/>
      <c r="L240" s="706"/>
      <c r="M240" s="706"/>
      <c r="N240" s="706"/>
      <c r="O240" s="706"/>
      <c r="P240" s="706"/>
      <c r="Q240" s="706"/>
      <c r="R240" s="706"/>
      <c r="S240" s="706"/>
      <c r="T240" s="706"/>
      <c r="U240" s="706"/>
      <c r="V240" s="706"/>
      <c r="W240" s="706"/>
      <c r="X240" s="706"/>
      <c r="Y240" s="706"/>
      <c r="Z240" s="706"/>
    </row>
    <row r="241" spans="1:26" ht="15.6" x14ac:dyDescent="0.3">
      <c r="A241" s="706"/>
      <c r="B241" s="706"/>
      <c r="C241" s="706"/>
      <c r="D241" s="706"/>
      <c r="E241" s="706"/>
      <c r="F241" s="706"/>
      <c r="G241" s="706"/>
      <c r="H241" s="707"/>
      <c r="I241" s="706"/>
      <c r="J241" s="706"/>
      <c r="K241" s="706"/>
      <c r="L241" s="706"/>
      <c r="M241" s="706"/>
      <c r="N241" s="706"/>
      <c r="O241" s="706"/>
      <c r="P241" s="706"/>
      <c r="Q241" s="706"/>
      <c r="R241" s="706"/>
      <c r="S241" s="706"/>
      <c r="T241" s="706"/>
      <c r="U241" s="706"/>
      <c r="V241" s="706"/>
      <c r="W241" s="706"/>
      <c r="X241" s="706"/>
      <c r="Y241" s="706"/>
      <c r="Z241" s="706"/>
    </row>
    <row r="242" spans="1:26" ht="15.6" x14ac:dyDescent="0.3">
      <c r="A242" s="706"/>
      <c r="B242" s="706"/>
      <c r="C242" s="706"/>
      <c r="D242" s="706"/>
      <c r="E242" s="706"/>
      <c r="F242" s="706"/>
      <c r="G242" s="706"/>
      <c r="H242" s="707"/>
      <c r="I242" s="706"/>
      <c r="J242" s="706"/>
      <c r="K242" s="706"/>
      <c r="L242" s="706"/>
      <c r="M242" s="706"/>
      <c r="N242" s="706"/>
      <c r="O242" s="706"/>
      <c r="P242" s="706"/>
      <c r="Q242" s="706"/>
      <c r="R242" s="706"/>
      <c r="S242" s="706"/>
      <c r="T242" s="706"/>
      <c r="U242" s="706"/>
      <c r="V242" s="706"/>
      <c r="W242" s="706"/>
      <c r="X242" s="706"/>
      <c r="Y242" s="706"/>
      <c r="Z242" s="706"/>
    </row>
    <row r="243" spans="1:26" ht="15.6" x14ac:dyDescent="0.3">
      <c r="A243" s="706"/>
      <c r="B243" s="706"/>
      <c r="C243" s="706"/>
      <c r="D243" s="706"/>
      <c r="E243" s="706"/>
      <c r="F243" s="706"/>
      <c r="G243" s="706"/>
      <c r="H243" s="707"/>
      <c r="I243" s="706"/>
      <c r="J243" s="706"/>
      <c r="K243" s="706"/>
      <c r="L243" s="706"/>
      <c r="M243" s="706"/>
      <c r="N243" s="706"/>
      <c r="O243" s="706"/>
      <c r="P243" s="706"/>
      <c r="Q243" s="706"/>
      <c r="R243" s="706"/>
      <c r="S243" s="706"/>
      <c r="T243" s="706"/>
      <c r="U243" s="706"/>
      <c r="V243" s="706"/>
      <c r="W243" s="706"/>
      <c r="X243" s="706"/>
      <c r="Y243" s="706"/>
      <c r="Z243" s="706"/>
    </row>
    <row r="244" spans="1:26" ht="15.6" x14ac:dyDescent="0.3">
      <c r="A244" s="706"/>
      <c r="B244" s="706"/>
      <c r="C244" s="706"/>
      <c r="D244" s="706"/>
      <c r="E244" s="706"/>
      <c r="F244" s="706"/>
      <c r="G244" s="706"/>
      <c r="H244" s="707"/>
      <c r="I244" s="706"/>
      <c r="J244" s="706"/>
      <c r="K244" s="706"/>
      <c r="L244" s="706"/>
      <c r="M244" s="706"/>
      <c r="N244" s="706"/>
      <c r="O244" s="706"/>
      <c r="P244" s="706"/>
      <c r="Q244" s="706"/>
      <c r="R244" s="706"/>
      <c r="S244" s="706"/>
      <c r="T244" s="706"/>
      <c r="U244" s="706"/>
      <c r="V244" s="706"/>
      <c r="W244" s="706"/>
      <c r="X244" s="706"/>
      <c r="Y244" s="706"/>
      <c r="Z244" s="706"/>
    </row>
    <row r="245" spans="1:26" ht="15.6" x14ac:dyDescent="0.3">
      <c r="A245" s="706"/>
      <c r="B245" s="706"/>
      <c r="C245" s="706"/>
      <c r="D245" s="706"/>
      <c r="E245" s="706"/>
      <c r="F245" s="706"/>
      <c r="G245" s="706"/>
      <c r="H245" s="707"/>
      <c r="I245" s="706"/>
      <c r="J245" s="706"/>
      <c r="K245" s="706"/>
      <c r="L245" s="706"/>
      <c r="M245" s="706"/>
      <c r="N245" s="706"/>
      <c r="O245" s="706"/>
      <c r="P245" s="706"/>
      <c r="Q245" s="706"/>
      <c r="R245" s="706"/>
      <c r="S245" s="706"/>
      <c r="T245" s="706"/>
      <c r="U245" s="706"/>
      <c r="V245" s="706"/>
      <c r="W245" s="706"/>
      <c r="X245" s="706"/>
      <c r="Y245" s="706"/>
      <c r="Z245" s="706"/>
    </row>
    <row r="246" spans="1:26" ht="15.6" x14ac:dyDescent="0.3">
      <c r="A246" s="706"/>
      <c r="B246" s="706"/>
      <c r="C246" s="706"/>
      <c r="D246" s="706"/>
      <c r="E246" s="706"/>
      <c r="F246" s="706"/>
      <c r="G246" s="706"/>
      <c r="H246" s="707"/>
      <c r="I246" s="706"/>
      <c r="J246" s="706"/>
      <c r="K246" s="706"/>
      <c r="L246" s="706"/>
      <c r="M246" s="706"/>
      <c r="N246" s="706"/>
      <c r="O246" s="706"/>
      <c r="P246" s="706"/>
      <c r="Q246" s="706"/>
      <c r="R246" s="706"/>
      <c r="S246" s="706"/>
      <c r="T246" s="706"/>
      <c r="U246" s="706"/>
      <c r="V246" s="706"/>
      <c r="W246" s="706"/>
      <c r="X246" s="706"/>
      <c r="Y246" s="706"/>
      <c r="Z246" s="706"/>
    </row>
    <row r="247" spans="1:26" ht="15.6" x14ac:dyDescent="0.3">
      <c r="A247" s="706"/>
      <c r="B247" s="706"/>
      <c r="C247" s="706"/>
      <c r="D247" s="706"/>
      <c r="E247" s="706"/>
      <c r="F247" s="706"/>
      <c r="G247" s="706"/>
      <c r="H247" s="707"/>
      <c r="I247" s="706"/>
      <c r="J247" s="706"/>
      <c r="K247" s="706"/>
      <c r="L247" s="706"/>
      <c r="M247" s="706"/>
      <c r="N247" s="706"/>
      <c r="O247" s="706"/>
      <c r="P247" s="706"/>
      <c r="Q247" s="706"/>
      <c r="R247" s="706"/>
      <c r="S247" s="706"/>
      <c r="T247" s="706"/>
      <c r="U247" s="706"/>
      <c r="V247" s="706"/>
      <c r="W247" s="706"/>
      <c r="X247" s="706"/>
      <c r="Y247" s="706"/>
      <c r="Z247" s="706"/>
    </row>
    <row r="248" spans="1:26" ht="15.6" x14ac:dyDescent="0.3">
      <c r="A248" s="706"/>
      <c r="B248" s="706"/>
      <c r="C248" s="706"/>
      <c r="D248" s="706"/>
      <c r="E248" s="706"/>
      <c r="F248" s="706"/>
      <c r="G248" s="706"/>
      <c r="H248" s="707"/>
      <c r="I248" s="706"/>
      <c r="J248" s="706"/>
      <c r="K248" s="706"/>
      <c r="L248" s="706"/>
      <c r="M248" s="706"/>
      <c r="N248" s="706"/>
      <c r="O248" s="706"/>
      <c r="P248" s="706"/>
      <c r="Q248" s="706"/>
      <c r="R248" s="706"/>
      <c r="S248" s="706"/>
      <c r="T248" s="706"/>
      <c r="U248" s="706"/>
      <c r="V248" s="706"/>
      <c r="W248" s="706"/>
      <c r="X248" s="706"/>
      <c r="Y248" s="706"/>
      <c r="Z248" s="706"/>
    </row>
    <row r="249" spans="1:26" ht="15.6" x14ac:dyDescent="0.3">
      <c r="A249" s="706"/>
      <c r="B249" s="706"/>
      <c r="C249" s="706"/>
      <c r="D249" s="706"/>
      <c r="E249" s="706"/>
      <c r="F249" s="706"/>
      <c r="G249" s="706"/>
      <c r="H249" s="707"/>
      <c r="I249" s="706"/>
      <c r="J249" s="706"/>
      <c r="K249" s="706"/>
      <c r="L249" s="706"/>
      <c r="M249" s="706"/>
      <c r="N249" s="706"/>
      <c r="O249" s="706"/>
      <c r="P249" s="706"/>
      <c r="Q249" s="706"/>
      <c r="R249" s="706"/>
      <c r="S249" s="706"/>
      <c r="T249" s="706"/>
      <c r="U249" s="706"/>
      <c r="V249" s="706"/>
      <c r="W249" s="706"/>
      <c r="X249" s="706"/>
      <c r="Y249" s="706"/>
      <c r="Z249" s="706"/>
    </row>
    <row r="250" spans="1:26" ht="15.6" x14ac:dyDescent="0.3">
      <c r="A250" s="706"/>
      <c r="B250" s="706"/>
      <c r="C250" s="706"/>
      <c r="D250" s="706"/>
      <c r="E250" s="706"/>
      <c r="F250" s="706"/>
      <c r="G250" s="706"/>
      <c r="H250" s="707"/>
      <c r="I250" s="706"/>
      <c r="J250" s="706"/>
      <c r="K250" s="706"/>
      <c r="L250" s="706"/>
      <c r="M250" s="706"/>
      <c r="N250" s="706"/>
      <c r="O250" s="706"/>
      <c r="P250" s="706"/>
      <c r="Q250" s="706"/>
      <c r="R250" s="706"/>
      <c r="S250" s="706"/>
      <c r="T250" s="706"/>
      <c r="U250" s="706"/>
      <c r="V250" s="706"/>
      <c r="W250" s="706"/>
      <c r="X250" s="706"/>
      <c r="Y250" s="706"/>
      <c r="Z250" s="706"/>
    </row>
    <row r="251" spans="1:26" ht="15.6" x14ac:dyDescent="0.3">
      <c r="A251" s="706"/>
      <c r="B251" s="706"/>
      <c r="C251" s="706"/>
      <c r="D251" s="706"/>
      <c r="E251" s="706"/>
      <c r="F251" s="706"/>
      <c r="G251" s="706"/>
      <c r="H251" s="707"/>
      <c r="I251" s="706"/>
      <c r="J251" s="706"/>
      <c r="K251" s="706"/>
      <c r="L251" s="706"/>
      <c r="M251" s="706"/>
      <c r="N251" s="706"/>
      <c r="O251" s="706"/>
      <c r="P251" s="706"/>
      <c r="Q251" s="706"/>
      <c r="R251" s="706"/>
      <c r="S251" s="706"/>
      <c r="T251" s="706"/>
      <c r="U251" s="706"/>
      <c r="V251" s="706"/>
      <c r="W251" s="706"/>
      <c r="X251" s="706"/>
      <c r="Y251" s="706"/>
      <c r="Z251" s="706"/>
    </row>
    <row r="252" spans="1:26" ht="15.6" x14ac:dyDescent="0.3">
      <c r="A252" s="706"/>
      <c r="B252" s="706"/>
      <c r="C252" s="706"/>
      <c r="D252" s="706"/>
      <c r="E252" s="706"/>
      <c r="F252" s="706"/>
      <c r="G252" s="706"/>
      <c r="H252" s="707"/>
      <c r="I252" s="706"/>
      <c r="J252" s="706"/>
      <c r="K252" s="706"/>
      <c r="L252" s="706"/>
      <c r="M252" s="706"/>
      <c r="N252" s="706"/>
      <c r="O252" s="706"/>
      <c r="P252" s="706"/>
      <c r="Q252" s="706"/>
      <c r="R252" s="706"/>
      <c r="S252" s="706"/>
      <c r="T252" s="706"/>
      <c r="U252" s="706"/>
      <c r="V252" s="706"/>
      <c r="W252" s="706"/>
      <c r="X252" s="706"/>
      <c r="Y252" s="706"/>
      <c r="Z252" s="706"/>
    </row>
    <row r="253" spans="1:26" ht="15.6" x14ac:dyDescent="0.3">
      <c r="A253" s="706"/>
      <c r="B253" s="706"/>
      <c r="C253" s="706"/>
      <c r="D253" s="706"/>
      <c r="E253" s="706"/>
      <c r="F253" s="706"/>
      <c r="G253" s="706"/>
      <c r="H253" s="707"/>
      <c r="I253" s="706"/>
      <c r="J253" s="706"/>
      <c r="K253" s="706"/>
      <c r="L253" s="706"/>
      <c r="M253" s="706"/>
      <c r="N253" s="706"/>
      <c r="O253" s="706"/>
      <c r="P253" s="706"/>
      <c r="Q253" s="706"/>
      <c r="R253" s="706"/>
      <c r="S253" s="706"/>
      <c r="T253" s="706"/>
      <c r="U253" s="706"/>
      <c r="V253" s="706"/>
      <c r="W253" s="706"/>
      <c r="X253" s="706"/>
      <c r="Y253" s="706"/>
      <c r="Z253" s="706"/>
    </row>
    <row r="254" spans="1:26" ht="15.6" x14ac:dyDescent="0.3">
      <c r="A254" s="706"/>
      <c r="B254" s="706"/>
      <c r="C254" s="706"/>
      <c r="D254" s="706"/>
      <c r="E254" s="706"/>
      <c r="F254" s="706"/>
      <c r="G254" s="706"/>
      <c r="H254" s="707"/>
      <c r="I254" s="706"/>
      <c r="J254" s="706"/>
      <c r="K254" s="706"/>
      <c r="L254" s="706"/>
      <c r="M254" s="706"/>
      <c r="N254" s="706"/>
      <c r="O254" s="706"/>
      <c r="P254" s="706"/>
      <c r="Q254" s="706"/>
      <c r="R254" s="706"/>
      <c r="S254" s="706"/>
      <c r="T254" s="706"/>
      <c r="U254" s="706"/>
      <c r="V254" s="706"/>
      <c r="W254" s="706"/>
      <c r="X254" s="706"/>
      <c r="Y254" s="706"/>
      <c r="Z254" s="706"/>
    </row>
    <row r="255" spans="1:26" ht="15.6" x14ac:dyDescent="0.3">
      <c r="A255" s="706"/>
      <c r="B255" s="706"/>
      <c r="C255" s="706"/>
      <c r="D255" s="706"/>
      <c r="E255" s="706"/>
      <c r="F255" s="706"/>
      <c r="G255" s="706"/>
      <c r="H255" s="707"/>
      <c r="I255" s="706"/>
      <c r="J255" s="706"/>
      <c r="K255" s="706"/>
      <c r="L255" s="706"/>
      <c r="M255" s="706"/>
      <c r="N255" s="706"/>
      <c r="O255" s="706"/>
      <c r="P255" s="706"/>
      <c r="Q255" s="706"/>
      <c r="R255" s="706"/>
      <c r="S255" s="706"/>
      <c r="T255" s="706"/>
      <c r="U255" s="706"/>
      <c r="V255" s="706"/>
      <c r="W255" s="706"/>
      <c r="X255" s="706"/>
      <c r="Y255" s="706"/>
      <c r="Z255" s="706"/>
    </row>
    <row r="256" spans="1:26" ht="15.6" x14ac:dyDescent="0.3">
      <c r="A256" s="706"/>
      <c r="B256" s="706"/>
      <c r="C256" s="706"/>
      <c r="D256" s="706"/>
      <c r="E256" s="706"/>
      <c r="F256" s="706"/>
      <c r="G256" s="706"/>
      <c r="H256" s="707"/>
      <c r="I256" s="706"/>
      <c r="J256" s="706"/>
      <c r="K256" s="706"/>
      <c r="L256" s="706"/>
      <c r="M256" s="706"/>
      <c r="N256" s="706"/>
      <c r="O256" s="706"/>
      <c r="P256" s="706"/>
      <c r="Q256" s="706"/>
      <c r="R256" s="706"/>
      <c r="S256" s="706"/>
      <c r="T256" s="706"/>
      <c r="U256" s="706"/>
      <c r="V256" s="706"/>
      <c r="W256" s="706"/>
      <c r="X256" s="706"/>
      <c r="Y256" s="706"/>
      <c r="Z256" s="706"/>
    </row>
    <row r="257" spans="1:26" ht="15.6" x14ac:dyDescent="0.3">
      <c r="A257" s="706"/>
      <c r="B257" s="706"/>
      <c r="C257" s="706"/>
      <c r="D257" s="706"/>
      <c r="E257" s="706"/>
      <c r="F257" s="706"/>
      <c r="G257" s="706"/>
      <c r="H257" s="707"/>
      <c r="I257" s="706"/>
      <c r="J257" s="706"/>
      <c r="K257" s="706"/>
      <c r="L257" s="706"/>
      <c r="M257" s="706"/>
      <c r="N257" s="706"/>
      <c r="O257" s="706"/>
      <c r="P257" s="706"/>
      <c r="Q257" s="706"/>
      <c r="R257" s="706"/>
      <c r="S257" s="706"/>
      <c r="T257" s="706"/>
      <c r="U257" s="706"/>
      <c r="V257" s="706"/>
      <c r="W257" s="706"/>
      <c r="X257" s="706"/>
      <c r="Y257" s="706"/>
      <c r="Z257" s="706"/>
    </row>
    <row r="258" spans="1:26" ht="15.6" x14ac:dyDescent="0.3">
      <c r="A258" s="706"/>
      <c r="B258" s="706"/>
      <c r="C258" s="706"/>
      <c r="D258" s="706"/>
      <c r="E258" s="706"/>
      <c r="F258" s="706"/>
      <c r="G258" s="706"/>
      <c r="H258" s="707"/>
      <c r="I258" s="706"/>
      <c r="J258" s="706"/>
      <c r="K258" s="706"/>
      <c r="L258" s="706"/>
      <c r="M258" s="706"/>
      <c r="N258" s="706"/>
      <c r="O258" s="706"/>
      <c r="P258" s="706"/>
      <c r="Q258" s="706"/>
      <c r="R258" s="706"/>
      <c r="S258" s="706"/>
      <c r="T258" s="706"/>
      <c r="U258" s="706"/>
      <c r="V258" s="706"/>
      <c r="W258" s="706"/>
      <c r="X258" s="706"/>
      <c r="Y258" s="706"/>
      <c r="Z258" s="706"/>
    </row>
    <row r="259" spans="1:26" ht="15.6" x14ac:dyDescent="0.3">
      <c r="A259" s="706"/>
      <c r="B259" s="706"/>
      <c r="C259" s="706"/>
      <c r="D259" s="706"/>
      <c r="E259" s="706"/>
      <c r="F259" s="706"/>
      <c r="G259" s="706"/>
      <c r="H259" s="707"/>
      <c r="I259" s="706"/>
      <c r="J259" s="706"/>
      <c r="K259" s="706"/>
      <c r="L259" s="706"/>
      <c r="M259" s="706"/>
      <c r="N259" s="706"/>
      <c r="O259" s="706"/>
      <c r="P259" s="706"/>
      <c r="Q259" s="706"/>
      <c r="R259" s="706"/>
      <c r="S259" s="706"/>
      <c r="T259" s="706"/>
      <c r="U259" s="706"/>
      <c r="V259" s="706"/>
      <c r="W259" s="706"/>
      <c r="X259" s="706"/>
      <c r="Y259" s="706"/>
      <c r="Z259" s="706"/>
    </row>
    <row r="260" spans="1:26" ht="15.6" x14ac:dyDescent="0.3">
      <c r="A260" s="706"/>
      <c r="B260" s="706"/>
      <c r="C260" s="706"/>
      <c r="D260" s="706"/>
      <c r="E260" s="706"/>
      <c r="F260" s="706"/>
      <c r="G260" s="706"/>
      <c r="H260" s="707"/>
      <c r="I260" s="706"/>
      <c r="J260" s="706"/>
      <c r="K260" s="706"/>
      <c r="L260" s="706"/>
      <c r="M260" s="706"/>
      <c r="N260" s="706"/>
      <c r="O260" s="706"/>
      <c r="P260" s="706"/>
      <c r="Q260" s="706"/>
      <c r="R260" s="706"/>
      <c r="S260" s="706"/>
      <c r="T260" s="706"/>
      <c r="U260" s="706"/>
      <c r="V260" s="706"/>
      <c r="W260" s="706"/>
      <c r="X260" s="706"/>
      <c r="Y260" s="706"/>
      <c r="Z260" s="706"/>
    </row>
    <row r="261" spans="1:26" ht="15.6" x14ac:dyDescent="0.3">
      <c r="A261" s="706"/>
      <c r="B261" s="706"/>
      <c r="C261" s="706"/>
      <c r="D261" s="706"/>
      <c r="E261" s="706"/>
      <c r="F261" s="706"/>
      <c r="G261" s="706"/>
      <c r="H261" s="707"/>
      <c r="I261" s="706"/>
      <c r="J261" s="706"/>
      <c r="K261" s="706"/>
      <c r="L261" s="706"/>
      <c r="M261" s="706"/>
      <c r="N261" s="706"/>
      <c r="O261" s="706"/>
      <c r="P261" s="706"/>
      <c r="Q261" s="706"/>
      <c r="R261" s="706"/>
      <c r="S261" s="706"/>
      <c r="T261" s="706"/>
      <c r="U261" s="706"/>
      <c r="V261" s="706"/>
      <c r="W261" s="706"/>
      <c r="X261" s="706"/>
      <c r="Y261" s="706"/>
      <c r="Z261" s="706"/>
    </row>
    <row r="262" spans="1:26" ht="15.6" x14ac:dyDescent="0.3">
      <c r="A262" s="706"/>
      <c r="B262" s="706"/>
      <c r="C262" s="706"/>
      <c r="D262" s="706"/>
      <c r="E262" s="706"/>
      <c r="F262" s="706"/>
      <c r="G262" s="706"/>
      <c r="H262" s="707"/>
      <c r="I262" s="706"/>
      <c r="J262" s="706"/>
      <c r="K262" s="706"/>
      <c r="L262" s="706"/>
      <c r="M262" s="706"/>
      <c r="N262" s="706"/>
      <c r="O262" s="706"/>
      <c r="P262" s="706"/>
      <c r="Q262" s="706"/>
      <c r="R262" s="706"/>
      <c r="S262" s="706"/>
      <c r="T262" s="706"/>
      <c r="U262" s="706"/>
      <c r="V262" s="706"/>
      <c r="W262" s="706"/>
      <c r="X262" s="706"/>
      <c r="Y262" s="706"/>
      <c r="Z262" s="706"/>
    </row>
    <row r="263" spans="1:26" ht="15.6" x14ac:dyDescent="0.3">
      <c r="A263" s="706"/>
      <c r="B263" s="706"/>
      <c r="C263" s="706"/>
      <c r="D263" s="706"/>
      <c r="E263" s="706"/>
      <c r="F263" s="706"/>
      <c r="G263" s="706"/>
      <c r="H263" s="707"/>
      <c r="I263" s="706"/>
      <c r="J263" s="706"/>
      <c r="K263" s="706"/>
      <c r="L263" s="706"/>
      <c r="M263" s="706"/>
      <c r="N263" s="706"/>
      <c r="O263" s="706"/>
      <c r="P263" s="706"/>
      <c r="Q263" s="706"/>
      <c r="R263" s="706"/>
      <c r="S263" s="706"/>
      <c r="T263" s="706"/>
      <c r="U263" s="706"/>
      <c r="V263" s="706"/>
      <c r="W263" s="706"/>
      <c r="X263" s="706"/>
      <c r="Y263" s="706"/>
      <c r="Z263" s="706"/>
    </row>
    <row r="264" spans="1:26" ht="15.6" x14ac:dyDescent="0.3">
      <c r="A264" s="706"/>
      <c r="B264" s="706"/>
      <c r="C264" s="706"/>
      <c r="D264" s="706"/>
      <c r="E264" s="706"/>
      <c r="F264" s="706"/>
      <c r="G264" s="706"/>
      <c r="H264" s="707"/>
      <c r="I264" s="706"/>
      <c r="J264" s="706"/>
      <c r="K264" s="706"/>
      <c r="L264" s="706"/>
      <c r="M264" s="706"/>
      <c r="N264" s="706"/>
      <c r="O264" s="706"/>
      <c r="P264" s="706"/>
      <c r="Q264" s="706"/>
      <c r="R264" s="706"/>
      <c r="S264" s="706"/>
      <c r="T264" s="706"/>
      <c r="U264" s="706"/>
      <c r="V264" s="706"/>
      <c r="W264" s="706"/>
      <c r="X264" s="706"/>
      <c r="Y264" s="706"/>
      <c r="Z264" s="706"/>
    </row>
    <row r="265" spans="1:26" ht="15.6" x14ac:dyDescent="0.3">
      <c r="A265" s="706"/>
      <c r="B265" s="706"/>
      <c r="C265" s="706"/>
      <c r="D265" s="706"/>
      <c r="E265" s="706"/>
      <c r="F265" s="706"/>
      <c r="G265" s="706"/>
      <c r="H265" s="707"/>
      <c r="I265" s="706"/>
      <c r="J265" s="706"/>
      <c r="K265" s="706"/>
      <c r="L265" s="706"/>
      <c r="M265" s="706"/>
      <c r="N265" s="706"/>
      <c r="O265" s="706"/>
      <c r="P265" s="706"/>
      <c r="Q265" s="706"/>
      <c r="R265" s="706"/>
      <c r="S265" s="706"/>
      <c r="T265" s="706"/>
      <c r="U265" s="706"/>
      <c r="V265" s="706"/>
      <c r="W265" s="706"/>
      <c r="X265" s="706"/>
      <c r="Y265" s="706"/>
      <c r="Z265" s="706"/>
    </row>
    <row r="266" spans="1:26" ht="15.6" x14ac:dyDescent="0.3">
      <c r="A266" s="706"/>
      <c r="B266" s="706"/>
      <c r="C266" s="706"/>
      <c r="D266" s="706"/>
      <c r="E266" s="706"/>
      <c r="F266" s="706"/>
      <c r="G266" s="706"/>
      <c r="H266" s="707"/>
      <c r="I266" s="706"/>
      <c r="J266" s="706"/>
      <c r="K266" s="706"/>
      <c r="L266" s="706"/>
      <c r="M266" s="706"/>
      <c r="N266" s="706"/>
      <c r="O266" s="706"/>
      <c r="P266" s="706"/>
      <c r="Q266" s="706"/>
      <c r="R266" s="706"/>
      <c r="S266" s="706"/>
      <c r="T266" s="706"/>
      <c r="U266" s="706"/>
      <c r="V266" s="706"/>
      <c r="W266" s="706"/>
      <c r="X266" s="706"/>
      <c r="Y266" s="706"/>
      <c r="Z266" s="706"/>
    </row>
    <row r="267" spans="1:26" ht="15.6" x14ac:dyDescent="0.3">
      <c r="A267" s="706"/>
      <c r="B267" s="706"/>
      <c r="C267" s="706"/>
      <c r="D267" s="706"/>
      <c r="E267" s="706"/>
      <c r="F267" s="706"/>
      <c r="G267" s="706"/>
      <c r="H267" s="707"/>
      <c r="I267" s="706"/>
      <c r="J267" s="706"/>
      <c r="K267" s="706"/>
      <c r="L267" s="706"/>
      <c r="M267" s="706"/>
      <c r="N267" s="706"/>
      <c r="O267" s="706"/>
      <c r="P267" s="706"/>
      <c r="Q267" s="706"/>
      <c r="R267" s="706"/>
      <c r="S267" s="706"/>
      <c r="T267" s="706"/>
      <c r="U267" s="706"/>
      <c r="V267" s="706"/>
      <c r="W267" s="706"/>
      <c r="X267" s="706"/>
      <c r="Y267" s="706"/>
      <c r="Z267" s="706"/>
    </row>
    <row r="268" spans="1:26" ht="15.6" x14ac:dyDescent="0.3">
      <c r="A268" s="706"/>
      <c r="B268" s="706"/>
      <c r="C268" s="706"/>
      <c r="D268" s="706"/>
      <c r="E268" s="706"/>
      <c r="F268" s="706"/>
      <c r="G268" s="706"/>
      <c r="H268" s="707"/>
      <c r="I268" s="706"/>
      <c r="J268" s="706"/>
      <c r="K268" s="706"/>
      <c r="L268" s="706"/>
      <c r="M268" s="706"/>
      <c r="N268" s="706"/>
      <c r="O268" s="706"/>
      <c r="P268" s="706"/>
      <c r="Q268" s="706"/>
      <c r="R268" s="706"/>
      <c r="S268" s="706"/>
      <c r="T268" s="706"/>
      <c r="U268" s="706"/>
      <c r="V268" s="706"/>
      <c r="W268" s="706"/>
      <c r="X268" s="706"/>
      <c r="Y268" s="706"/>
      <c r="Z268" s="706"/>
    </row>
    <row r="269" spans="1:26" ht="15.6" x14ac:dyDescent="0.3">
      <c r="A269" s="706"/>
      <c r="B269" s="706"/>
      <c r="C269" s="706"/>
      <c r="D269" s="706"/>
      <c r="E269" s="706"/>
      <c r="F269" s="706"/>
      <c r="G269" s="706"/>
      <c r="H269" s="707"/>
      <c r="I269" s="706"/>
      <c r="J269" s="706"/>
      <c r="K269" s="706"/>
      <c r="L269" s="706"/>
      <c r="M269" s="706"/>
      <c r="N269" s="706"/>
      <c r="O269" s="706"/>
      <c r="P269" s="706"/>
      <c r="Q269" s="706"/>
      <c r="R269" s="706"/>
      <c r="S269" s="706"/>
      <c r="T269" s="706"/>
      <c r="U269" s="706"/>
      <c r="V269" s="706"/>
      <c r="W269" s="706"/>
      <c r="X269" s="706"/>
      <c r="Y269" s="706"/>
      <c r="Z269" s="706"/>
    </row>
    <row r="270" spans="1:26" ht="15.6" x14ac:dyDescent="0.3">
      <c r="A270" s="706"/>
      <c r="B270" s="706"/>
      <c r="C270" s="706"/>
      <c r="D270" s="706"/>
      <c r="E270" s="706"/>
      <c r="F270" s="706"/>
      <c r="G270" s="706"/>
      <c r="H270" s="707"/>
      <c r="I270" s="706"/>
      <c r="J270" s="706"/>
      <c r="K270" s="706"/>
      <c r="L270" s="706"/>
      <c r="M270" s="706"/>
      <c r="N270" s="706"/>
      <c r="O270" s="706"/>
      <c r="P270" s="706"/>
      <c r="Q270" s="706"/>
      <c r="R270" s="706"/>
      <c r="S270" s="706"/>
      <c r="T270" s="706"/>
      <c r="U270" s="706"/>
      <c r="V270" s="706"/>
      <c r="W270" s="706"/>
      <c r="X270" s="706"/>
      <c r="Y270" s="706"/>
      <c r="Z270" s="706"/>
    </row>
    <row r="271" spans="1:26" ht="15.6" x14ac:dyDescent="0.3">
      <c r="A271" s="706"/>
      <c r="B271" s="706"/>
      <c r="C271" s="706"/>
      <c r="D271" s="706"/>
      <c r="E271" s="706"/>
      <c r="F271" s="706"/>
      <c r="G271" s="706"/>
      <c r="H271" s="707"/>
      <c r="I271" s="706"/>
      <c r="J271" s="706"/>
      <c r="K271" s="706"/>
      <c r="L271" s="706"/>
      <c r="M271" s="706"/>
      <c r="N271" s="706"/>
      <c r="O271" s="706"/>
      <c r="P271" s="706"/>
      <c r="Q271" s="706"/>
      <c r="R271" s="706"/>
      <c r="S271" s="706"/>
      <c r="T271" s="706"/>
      <c r="U271" s="706"/>
      <c r="V271" s="706"/>
      <c r="W271" s="706"/>
      <c r="X271" s="706"/>
      <c r="Y271" s="706"/>
      <c r="Z271" s="706"/>
    </row>
    <row r="272" spans="1:26" ht="15.6" x14ac:dyDescent="0.3">
      <c r="A272" s="706"/>
      <c r="B272" s="706"/>
      <c r="C272" s="706"/>
      <c r="D272" s="706"/>
      <c r="E272" s="706"/>
      <c r="F272" s="706"/>
      <c r="G272" s="706"/>
      <c r="H272" s="707"/>
      <c r="I272" s="706"/>
      <c r="J272" s="706"/>
      <c r="K272" s="706"/>
      <c r="L272" s="706"/>
      <c r="M272" s="706"/>
      <c r="N272" s="706"/>
      <c r="O272" s="706"/>
      <c r="P272" s="706"/>
      <c r="Q272" s="706"/>
      <c r="R272" s="706"/>
      <c r="S272" s="706"/>
      <c r="T272" s="706"/>
      <c r="U272" s="706"/>
      <c r="V272" s="706"/>
      <c r="W272" s="706"/>
      <c r="X272" s="706"/>
      <c r="Y272" s="706"/>
      <c r="Z272" s="706"/>
    </row>
    <row r="273" spans="1:26" ht="15.6" x14ac:dyDescent="0.3">
      <c r="A273" s="706"/>
      <c r="B273" s="706"/>
      <c r="C273" s="706"/>
      <c r="D273" s="706"/>
      <c r="E273" s="706"/>
      <c r="F273" s="706"/>
      <c r="G273" s="706"/>
      <c r="H273" s="707"/>
      <c r="I273" s="706"/>
      <c r="J273" s="706"/>
      <c r="K273" s="706"/>
      <c r="L273" s="706"/>
      <c r="M273" s="706"/>
      <c r="N273" s="706"/>
      <c r="O273" s="706"/>
      <c r="P273" s="706"/>
      <c r="Q273" s="706"/>
      <c r="R273" s="706"/>
      <c r="S273" s="706"/>
      <c r="T273" s="706"/>
      <c r="U273" s="706"/>
      <c r="V273" s="706"/>
      <c r="W273" s="706"/>
      <c r="X273" s="706"/>
      <c r="Y273" s="706"/>
      <c r="Z273" s="706"/>
    </row>
    <row r="274" spans="1:26" ht="15.6" x14ac:dyDescent="0.3">
      <c r="A274" s="706"/>
      <c r="B274" s="706"/>
      <c r="C274" s="706"/>
      <c r="D274" s="706"/>
      <c r="E274" s="706"/>
      <c r="F274" s="706"/>
      <c r="G274" s="706"/>
      <c r="H274" s="707"/>
      <c r="I274" s="706"/>
      <c r="J274" s="706"/>
      <c r="K274" s="706"/>
      <c r="L274" s="706"/>
      <c r="M274" s="706"/>
      <c r="N274" s="706"/>
      <c r="O274" s="706"/>
      <c r="P274" s="706"/>
      <c r="Q274" s="706"/>
      <c r="R274" s="706"/>
      <c r="S274" s="706"/>
      <c r="T274" s="706"/>
      <c r="U274" s="706"/>
      <c r="V274" s="706"/>
      <c r="W274" s="706"/>
      <c r="X274" s="706"/>
      <c r="Y274" s="706"/>
      <c r="Z274" s="706"/>
    </row>
    <row r="275" spans="1:26" ht="15.6" x14ac:dyDescent="0.3">
      <c r="A275" s="706"/>
      <c r="B275" s="706"/>
      <c r="C275" s="706"/>
      <c r="D275" s="706"/>
      <c r="E275" s="706"/>
      <c r="F275" s="706"/>
      <c r="G275" s="706"/>
      <c r="H275" s="707"/>
      <c r="I275" s="706"/>
      <c r="J275" s="706"/>
      <c r="K275" s="706"/>
      <c r="L275" s="706"/>
      <c r="M275" s="706"/>
      <c r="N275" s="706"/>
      <c r="O275" s="706"/>
      <c r="P275" s="706"/>
      <c r="Q275" s="706"/>
      <c r="R275" s="706"/>
      <c r="S275" s="706"/>
      <c r="T275" s="706"/>
      <c r="U275" s="706"/>
      <c r="V275" s="706"/>
      <c r="W275" s="706"/>
      <c r="X275" s="706"/>
      <c r="Y275" s="706"/>
      <c r="Z275" s="706"/>
    </row>
    <row r="276" spans="1:26" ht="15.6" x14ac:dyDescent="0.3">
      <c r="A276" s="706"/>
      <c r="B276" s="706"/>
      <c r="C276" s="706"/>
      <c r="D276" s="706"/>
      <c r="E276" s="706"/>
      <c r="F276" s="706"/>
      <c r="G276" s="706"/>
      <c r="H276" s="707"/>
      <c r="I276" s="706"/>
      <c r="J276" s="706"/>
      <c r="K276" s="706"/>
      <c r="L276" s="706"/>
      <c r="M276" s="706"/>
      <c r="N276" s="706"/>
      <c r="O276" s="706"/>
      <c r="P276" s="706"/>
      <c r="Q276" s="706"/>
      <c r="R276" s="706"/>
      <c r="S276" s="706"/>
      <c r="T276" s="706"/>
      <c r="U276" s="706"/>
      <c r="V276" s="706"/>
      <c r="W276" s="706"/>
      <c r="X276" s="706"/>
      <c r="Y276" s="706"/>
      <c r="Z276" s="706"/>
    </row>
    <row r="277" spans="1:26" ht="15.6" x14ac:dyDescent="0.3">
      <c r="A277" s="706"/>
      <c r="B277" s="706"/>
      <c r="C277" s="706"/>
      <c r="D277" s="706"/>
      <c r="E277" s="706"/>
      <c r="F277" s="706"/>
      <c r="G277" s="706"/>
      <c r="H277" s="707"/>
      <c r="I277" s="706"/>
      <c r="J277" s="706"/>
      <c r="K277" s="706"/>
      <c r="L277" s="706"/>
      <c r="M277" s="706"/>
      <c r="N277" s="706"/>
      <c r="O277" s="706"/>
      <c r="P277" s="706"/>
      <c r="Q277" s="706"/>
      <c r="R277" s="706"/>
      <c r="S277" s="706"/>
      <c r="T277" s="706"/>
      <c r="U277" s="706"/>
      <c r="V277" s="706"/>
      <c r="W277" s="706"/>
      <c r="X277" s="706"/>
      <c r="Y277" s="706"/>
      <c r="Z277" s="706"/>
    </row>
    <row r="278" spans="1:26" ht="15.6" x14ac:dyDescent="0.3">
      <c r="A278" s="706"/>
      <c r="B278" s="706"/>
      <c r="C278" s="706"/>
      <c r="D278" s="706"/>
      <c r="E278" s="706"/>
      <c r="F278" s="706"/>
      <c r="G278" s="706"/>
      <c r="H278" s="707"/>
      <c r="I278" s="706"/>
      <c r="J278" s="706"/>
      <c r="K278" s="706"/>
      <c r="L278" s="706"/>
      <c r="M278" s="706"/>
      <c r="N278" s="706"/>
      <c r="O278" s="706"/>
      <c r="P278" s="706"/>
      <c r="Q278" s="706"/>
      <c r="R278" s="706"/>
      <c r="S278" s="706"/>
      <c r="T278" s="706"/>
      <c r="U278" s="706"/>
      <c r="V278" s="706"/>
      <c r="W278" s="706"/>
      <c r="X278" s="706"/>
      <c r="Y278" s="706"/>
      <c r="Z278" s="706"/>
    </row>
    <row r="279" spans="1:26" ht="15.6" x14ac:dyDescent="0.3">
      <c r="A279" s="706"/>
      <c r="B279" s="706"/>
      <c r="C279" s="706"/>
      <c r="D279" s="706"/>
      <c r="E279" s="706"/>
      <c r="F279" s="706"/>
      <c r="G279" s="706"/>
      <c r="H279" s="707"/>
      <c r="I279" s="706"/>
      <c r="J279" s="706"/>
      <c r="K279" s="706"/>
      <c r="L279" s="706"/>
      <c r="M279" s="706"/>
      <c r="N279" s="706"/>
      <c r="O279" s="706"/>
      <c r="P279" s="706"/>
      <c r="Q279" s="706"/>
      <c r="R279" s="706"/>
      <c r="S279" s="706"/>
      <c r="T279" s="706"/>
      <c r="U279" s="706"/>
      <c r="V279" s="706"/>
      <c r="W279" s="706"/>
      <c r="X279" s="706"/>
      <c r="Y279" s="706"/>
      <c r="Z279" s="706"/>
    </row>
    <row r="280" spans="1:26" ht="15.6" x14ac:dyDescent="0.3">
      <c r="A280" s="706"/>
      <c r="B280" s="706"/>
      <c r="C280" s="706"/>
      <c r="D280" s="706"/>
      <c r="E280" s="706"/>
      <c r="F280" s="706"/>
      <c r="G280" s="706"/>
      <c r="H280" s="707"/>
      <c r="I280" s="706"/>
      <c r="J280" s="706"/>
      <c r="K280" s="706"/>
      <c r="L280" s="706"/>
      <c r="M280" s="706"/>
      <c r="N280" s="706"/>
      <c r="O280" s="706"/>
      <c r="P280" s="706"/>
      <c r="Q280" s="706"/>
      <c r="R280" s="706"/>
      <c r="S280" s="706"/>
      <c r="T280" s="706"/>
      <c r="U280" s="706"/>
      <c r="V280" s="706"/>
      <c r="W280" s="706"/>
      <c r="X280" s="706"/>
      <c r="Y280" s="706"/>
      <c r="Z280" s="706"/>
    </row>
    <row r="281" spans="1:26" ht="15.6" x14ac:dyDescent="0.3">
      <c r="A281" s="706"/>
      <c r="B281" s="706"/>
      <c r="C281" s="706"/>
      <c r="D281" s="706"/>
      <c r="E281" s="706"/>
      <c r="F281" s="706"/>
      <c r="G281" s="706"/>
      <c r="H281" s="707"/>
      <c r="I281" s="706"/>
      <c r="J281" s="706"/>
      <c r="K281" s="706"/>
      <c r="L281" s="706"/>
      <c r="M281" s="706"/>
      <c r="N281" s="706"/>
      <c r="O281" s="706"/>
      <c r="P281" s="706"/>
      <c r="Q281" s="706"/>
      <c r="R281" s="706"/>
      <c r="S281" s="706"/>
      <c r="T281" s="706"/>
      <c r="U281" s="706"/>
      <c r="V281" s="706"/>
      <c r="W281" s="706"/>
      <c r="X281" s="706"/>
      <c r="Y281" s="706"/>
      <c r="Z281" s="706"/>
    </row>
    <row r="282" spans="1:26" ht="15.6" x14ac:dyDescent="0.3">
      <c r="A282" s="706"/>
      <c r="B282" s="706"/>
      <c r="C282" s="706"/>
      <c r="D282" s="706"/>
      <c r="E282" s="706"/>
      <c r="F282" s="706"/>
      <c r="G282" s="706"/>
      <c r="H282" s="707"/>
      <c r="I282" s="706"/>
      <c r="J282" s="706"/>
      <c r="K282" s="706"/>
      <c r="L282" s="706"/>
      <c r="M282" s="706"/>
      <c r="N282" s="706"/>
      <c r="O282" s="706"/>
      <c r="P282" s="706"/>
      <c r="Q282" s="706"/>
      <c r="R282" s="706"/>
      <c r="S282" s="706"/>
      <c r="T282" s="706"/>
      <c r="U282" s="706"/>
      <c r="V282" s="706"/>
      <c r="W282" s="706"/>
      <c r="X282" s="706"/>
      <c r="Y282" s="706"/>
      <c r="Z282" s="706"/>
    </row>
    <row r="283" spans="1:26" ht="15.6" x14ac:dyDescent="0.3">
      <c r="A283" s="706"/>
      <c r="B283" s="706"/>
      <c r="C283" s="706"/>
      <c r="D283" s="706"/>
      <c r="E283" s="706"/>
      <c r="F283" s="706"/>
      <c r="G283" s="706"/>
      <c r="H283" s="707"/>
      <c r="I283" s="706"/>
      <c r="J283" s="706"/>
      <c r="K283" s="706"/>
      <c r="L283" s="706"/>
      <c r="M283" s="706"/>
      <c r="N283" s="706"/>
      <c r="O283" s="706"/>
      <c r="P283" s="706"/>
      <c r="Q283" s="706"/>
      <c r="R283" s="706"/>
      <c r="S283" s="706"/>
      <c r="T283" s="706"/>
      <c r="U283" s="706"/>
      <c r="V283" s="706"/>
      <c r="W283" s="706"/>
      <c r="X283" s="706"/>
      <c r="Y283" s="706"/>
      <c r="Z283" s="706"/>
    </row>
    <row r="284" spans="1:26" ht="15.6" x14ac:dyDescent="0.3">
      <c r="A284" s="706"/>
      <c r="B284" s="706"/>
      <c r="C284" s="706"/>
      <c r="D284" s="706"/>
      <c r="E284" s="706"/>
      <c r="F284" s="706"/>
      <c r="G284" s="706"/>
      <c r="H284" s="707"/>
      <c r="I284" s="706"/>
      <c r="J284" s="706"/>
      <c r="K284" s="706"/>
      <c r="L284" s="706"/>
      <c r="M284" s="706"/>
      <c r="N284" s="706"/>
      <c r="O284" s="706"/>
      <c r="P284" s="706"/>
      <c r="Q284" s="706"/>
      <c r="R284" s="706"/>
      <c r="S284" s="706"/>
      <c r="T284" s="706"/>
      <c r="U284" s="706"/>
      <c r="V284" s="706"/>
      <c r="W284" s="706"/>
      <c r="X284" s="706"/>
      <c r="Y284" s="706"/>
      <c r="Z284" s="706"/>
    </row>
    <row r="285" spans="1:26" ht="15.6" x14ac:dyDescent="0.3">
      <c r="A285" s="706"/>
      <c r="B285" s="706"/>
      <c r="C285" s="706"/>
      <c r="D285" s="706"/>
      <c r="E285" s="706"/>
      <c r="F285" s="706"/>
      <c r="G285" s="706"/>
      <c r="H285" s="707"/>
      <c r="I285" s="706"/>
      <c r="J285" s="706"/>
      <c r="K285" s="706"/>
      <c r="L285" s="706"/>
      <c r="M285" s="706"/>
      <c r="N285" s="706"/>
      <c r="O285" s="706"/>
      <c r="P285" s="706"/>
      <c r="Q285" s="706"/>
      <c r="R285" s="706"/>
      <c r="S285" s="706"/>
      <c r="T285" s="706"/>
      <c r="U285" s="706"/>
      <c r="V285" s="706"/>
      <c r="W285" s="706"/>
      <c r="X285" s="706"/>
      <c r="Y285" s="706"/>
      <c r="Z285" s="706"/>
    </row>
    <row r="286" spans="1:26" ht="15.6" x14ac:dyDescent="0.3">
      <c r="A286" s="706"/>
      <c r="B286" s="706"/>
      <c r="C286" s="706"/>
      <c r="D286" s="706"/>
      <c r="E286" s="706"/>
      <c r="F286" s="706"/>
      <c r="G286" s="706"/>
      <c r="H286" s="707"/>
      <c r="I286" s="706"/>
      <c r="J286" s="706"/>
      <c r="K286" s="706"/>
      <c r="L286" s="706"/>
      <c r="M286" s="706"/>
      <c r="N286" s="706"/>
      <c r="O286" s="706"/>
      <c r="P286" s="706"/>
      <c r="Q286" s="706"/>
      <c r="R286" s="706"/>
      <c r="S286" s="706"/>
      <c r="T286" s="706"/>
      <c r="U286" s="706"/>
      <c r="V286" s="706"/>
      <c r="W286" s="706"/>
      <c r="X286" s="706"/>
      <c r="Y286" s="706"/>
      <c r="Z286" s="706"/>
    </row>
    <row r="287" spans="1:26" ht="15.6" x14ac:dyDescent="0.3">
      <c r="A287" s="706"/>
      <c r="B287" s="706"/>
      <c r="C287" s="706"/>
      <c r="D287" s="706"/>
      <c r="E287" s="706"/>
      <c r="F287" s="706"/>
      <c r="G287" s="706"/>
      <c r="H287" s="707"/>
      <c r="I287" s="706"/>
      <c r="J287" s="706"/>
      <c r="K287" s="706"/>
      <c r="L287" s="706"/>
      <c r="M287" s="706"/>
      <c r="N287" s="706"/>
      <c r="O287" s="706"/>
      <c r="P287" s="706"/>
      <c r="Q287" s="706"/>
      <c r="R287" s="706"/>
      <c r="S287" s="706"/>
      <c r="T287" s="706"/>
      <c r="U287" s="706"/>
      <c r="V287" s="706"/>
      <c r="W287" s="706"/>
      <c r="X287" s="706"/>
      <c r="Y287" s="706"/>
      <c r="Z287" s="706"/>
    </row>
    <row r="288" spans="1:26" ht="15.6" x14ac:dyDescent="0.3">
      <c r="A288" s="706"/>
      <c r="B288" s="706"/>
      <c r="C288" s="706"/>
      <c r="D288" s="706"/>
      <c r="E288" s="706"/>
      <c r="F288" s="706"/>
      <c r="G288" s="706"/>
      <c r="H288" s="707"/>
      <c r="I288" s="706"/>
      <c r="J288" s="706"/>
      <c r="K288" s="706"/>
      <c r="L288" s="706"/>
      <c r="M288" s="706"/>
      <c r="N288" s="706"/>
      <c r="O288" s="706"/>
      <c r="P288" s="706"/>
      <c r="Q288" s="706"/>
      <c r="R288" s="706"/>
      <c r="S288" s="706"/>
      <c r="T288" s="706"/>
      <c r="U288" s="706"/>
      <c r="V288" s="706"/>
      <c r="W288" s="706"/>
      <c r="X288" s="706"/>
      <c r="Y288" s="706"/>
      <c r="Z288" s="706"/>
    </row>
    <row r="289" spans="1:26" ht="15.6" x14ac:dyDescent="0.3">
      <c r="A289" s="706"/>
      <c r="B289" s="706"/>
      <c r="C289" s="706"/>
      <c r="D289" s="706"/>
      <c r="E289" s="706"/>
      <c r="F289" s="706"/>
      <c r="G289" s="706"/>
      <c r="H289" s="707"/>
      <c r="I289" s="706"/>
      <c r="J289" s="706"/>
      <c r="K289" s="706"/>
      <c r="L289" s="706"/>
      <c r="M289" s="706"/>
      <c r="N289" s="706"/>
      <c r="O289" s="706"/>
      <c r="P289" s="706"/>
      <c r="Q289" s="706"/>
      <c r="R289" s="706"/>
      <c r="S289" s="706"/>
      <c r="T289" s="706"/>
      <c r="U289" s="706"/>
      <c r="V289" s="706"/>
      <c r="W289" s="706"/>
      <c r="X289" s="706"/>
      <c r="Y289" s="706"/>
      <c r="Z289" s="706"/>
    </row>
    <row r="290" spans="1:26" ht="15.6" x14ac:dyDescent="0.3">
      <c r="A290" s="706"/>
      <c r="B290" s="706"/>
      <c r="C290" s="706"/>
      <c r="D290" s="706"/>
      <c r="E290" s="706"/>
      <c r="F290" s="706"/>
      <c r="G290" s="706"/>
      <c r="H290" s="707"/>
      <c r="I290" s="706"/>
      <c r="J290" s="706"/>
      <c r="K290" s="706"/>
      <c r="L290" s="706"/>
      <c r="M290" s="706"/>
      <c r="N290" s="706"/>
      <c r="O290" s="706"/>
      <c r="P290" s="706"/>
      <c r="Q290" s="706"/>
      <c r="R290" s="706"/>
      <c r="S290" s="706"/>
      <c r="T290" s="706"/>
      <c r="U290" s="706"/>
      <c r="V290" s="706"/>
      <c r="W290" s="706"/>
      <c r="X290" s="706"/>
      <c r="Y290" s="706"/>
      <c r="Z290" s="706"/>
    </row>
    <row r="291" spans="1:26" ht="15.6" x14ac:dyDescent="0.3">
      <c r="A291" s="706"/>
      <c r="B291" s="706"/>
      <c r="C291" s="706"/>
      <c r="D291" s="706"/>
      <c r="E291" s="706"/>
      <c r="F291" s="706"/>
      <c r="G291" s="706"/>
      <c r="H291" s="707"/>
      <c r="I291" s="706"/>
      <c r="J291" s="706"/>
      <c r="K291" s="706"/>
      <c r="L291" s="706"/>
      <c r="M291" s="706"/>
      <c r="N291" s="706"/>
      <c r="O291" s="706"/>
      <c r="P291" s="706"/>
      <c r="Q291" s="706"/>
      <c r="R291" s="706"/>
      <c r="S291" s="706"/>
      <c r="T291" s="706"/>
      <c r="U291" s="706"/>
      <c r="V291" s="706"/>
      <c r="W291" s="706"/>
      <c r="X291" s="706"/>
      <c r="Y291" s="706"/>
      <c r="Z291" s="706"/>
    </row>
    <row r="292" spans="1:26" ht="15.6" x14ac:dyDescent="0.3">
      <c r="A292" s="706"/>
      <c r="B292" s="706"/>
      <c r="C292" s="706"/>
      <c r="D292" s="706"/>
      <c r="E292" s="706"/>
      <c r="F292" s="706"/>
      <c r="G292" s="706"/>
      <c r="H292" s="707"/>
      <c r="I292" s="706"/>
      <c r="J292" s="706"/>
      <c r="K292" s="706"/>
      <c r="L292" s="706"/>
      <c r="M292" s="706"/>
      <c r="N292" s="706"/>
      <c r="O292" s="706"/>
      <c r="P292" s="706"/>
      <c r="Q292" s="706"/>
      <c r="R292" s="706"/>
      <c r="S292" s="706"/>
      <c r="T292" s="706"/>
      <c r="U292" s="706"/>
      <c r="V292" s="706"/>
      <c r="W292" s="706"/>
      <c r="X292" s="706"/>
      <c r="Y292" s="706"/>
      <c r="Z292" s="706"/>
    </row>
    <row r="293" spans="1:26" ht="15.6" x14ac:dyDescent="0.3">
      <c r="A293" s="706"/>
      <c r="B293" s="706"/>
      <c r="C293" s="706"/>
      <c r="D293" s="706"/>
      <c r="E293" s="706"/>
      <c r="F293" s="706"/>
      <c r="G293" s="706"/>
      <c r="H293" s="707"/>
      <c r="I293" s="706"/>
      <c r="J293" s="706"/>
      <c r="K293" s="706"/>
      <c r="L293" s="706"/>
      <c r="M293" s="706"/>
      <c r="N293" s="706"/>
      <c r="O293" s="706"/>
      <c r="P293" s="706"/>
      <c r="Q293" s="706"/>
      <c r="R293" s="706"/>
      <c r="S293" s="706"/>
      <c r="T293" s="706"/>
      <c r="U293" s="706"/>
      <c r="V293" s="706"/>
      <c r="W293" s="706"/>
      <c r="X293" s="706"/>
      <c r="Y293" s="706"/>
      <c r="Z293" s="706"/>
    </row>
    <row r="294" spans="1:26" ht="15.6" x14ac:dyDescent="0.3">
      <c r="A294" s="706"/>
      <c r="B294" s="706"/>
      <c r="C294" s="706"/>
      <c r="D294" s="706"/>
      <c r="E294" s="706"/>
      <c r="F294" s="706"/>
      <c r="G294" s="706"/>
      <c r="H294" s="707"/>
      <c r="I294" s="706"/>
      <c r="J294" s="706"/>
      <c r="K294" s="706"/>
      <c r="L294" s="706"/>
      <c r="M294" s="706"/>
      <c r="N294" s="706"/>
      <c r="O294" s="706"/>
      <c r="P294" s="706"/>
      <c r="Q294" s="706"/>
      <c r="R294" s="706"/>
      <c r="S294" s="706"/>
      <c r="T294" s="706"/>
      <c r="U294" s="706"/>
      <c r="V294" s="706"/>
      <c r="W294" s="706"/>
      <c r="X294" s="706"/>
      <c r="Y294" s="706"/>
      <c r="Z294" s="706"/>
    </row>
    <row r="295" spans="1:26" ht="15.6" x14ac:dyDescent="0.3">
      <c r="A295" s="706"/>
      <c r="B295" s="706"/>
      <c r="C295" s="706"/>
      <c r="D295" s="706"/>
      <c r="E295" s="706"/>
      <c r="F295" s="706"/>
      <c r="G295" s="706"/>
      <c r="H295" s="707"/>
      <c r="I295" s="706"/>
      <c r="J295" s="706"/>
      <c r="K295" s="706"/>
      <c r="L295" s="706"/>
      <c r="M295" s="706"/>
      <c r="N295" s="706"/>
      <c r="O295" s="706"/>
      <c r="P295" s="706"/>
      <c r="Q295" s="706"/>
      <c r="R295" s="706"/>
      <c r="S295" s="706"/>
      <c r="T295" s="706"/>
      <c r="U295" s="706"/>
      <c r="V295" s="706"/>
      <c r="W295" s="706"/>
      <c r="X295" s="706"/>
      <c r="Y295" s="706"/>
      <c r="Z295" s="706"/>
    </row>
    <row r="296" spans="1:26" ht="15.6" x14ac:dyDescent="0.3">
      <c r="A296" s="706"/>
      <c r="B296" s="706"/>
      <c r="C296" s="706"/>
      <c r="D296" s="706"/>
      <c r="E296" s="706"/>
      <c r="F296" s="706"/>
      <c r="G296" s="706"/>
      <c r="H296" s="707"/>
      <c r="I296" s="706"/>
      <c r="J296" s="706"/>
      <c r="K296" s="706"/>
      <c r="L296" s="706"/>
      <c r="M296" s="706"/>
      <c r="N296" s="706"/>
      <c r="O296" s="706"/>
      <c r="P296" s="706"/>
      <c r="Q296" s="706"/>
      <c r="R296" s="706"/>
      <c r="S296" s="706"/>
      <c r="T296" s="706"/>
      <c r="U296" s="706"/>
      <c r="V296" s="706"/>
      <c r="W296" s="706"/>
      <c r="X296" s="706"/>
      <c r="Y296" s="706"/>
      <c r="Z296" s="706"/>
    </row>
    <row r="297" spans="1:26" ht="15.6" x14ac:dyDescent="0.3">
      <c r="A297" s="706"/>
      <c r="B297" s="706"/>
      <c r="C297" s="706"/>
      <c r="D297" s="706"/>
      <c r="E297" s="706"/>
      <c r="F297" s="706"/>
      <c r="G297" s="706"/>
      <c r="H297" s="707"/>
      <c r="I297" s="706"/>
      <c r="J297" s="706"/>
      <c r="K297" s="706"/>
      <c r="L297" s="706"/>
      <c r="M297" s="706"/>
      <c r="N297" s="706"/>
      <c r="O297" s="706"/>
      <c r="P297" s="706"/>
      <c r="Q297" s="706"/>
      <c r="R297" s="706"/>
      <c r="S297" s="706"/>
      <c r="T297" s="706"/>
      <c r="U297" s="706"/>
      <c r="V297" s="706"/>
      <c r="W297" s="706"/>
      <c r="X297" s="706"/>
      <c r="Y297" s="706"/>
      <c r="Z297" s="706"/>
    </row>
    <row r="298" spans="1:26" ht="15.6" x14ac:dyDescent="0.3">
      <c r="A298" s="706"/>
      <c r="B298" s="706"/>
      <c r="C298" s="706"/>
      <c r="D298" s="706"/>
      <c r="E298" s="706"/>
      <c r="F298" s="706"/>
      <c r="G298" s="706"/>
      <c r="H298" s="707"/>
      <c r="I298" s="706"/>
      <c r="J298" s="706"/>
      <c r="K298" s="706"/>
      <c r="L298" s="706"/>
      <c r="M298" s="706"/>
      <c r="N298" s="706"/>
      <c r="O298" s="706"/>
      <c r="P298" s="706"/>
      <c r="Q298" s="706"/>
      <c r="R298" s="706"/>
      <c r="S298" s="706"/>
      <c r="T298" s="706"/>
      <c r="U298" s="706"/>
      <c r="V298" s="706"/>
      <c r="W298" s="706"/>
      <c r="X298" s="706"/>
      <c r="Y298" s="706"/>
      <c r="Z298" s="706"/>
    </row>
    <row r="299" spans="1:26" ht="15.6" x14ac:dyDescent="0.3">
      <c r="A299" s="706"/>
      <c r="B299" s="706"/>
      <c r="C299" s="706"/>
      <c r="D299" s="706"/>
      <c r="E299" s="706"/>
      <c r="F299" s="706"/>
      <c r="G299" s="706"/>
      <c r="H299" s="707"/>
      <c r="I299" s="706"/>
      <c r="J299" s="706"/>
      <c r="K299" s="706"/>
      <c r="L299" s="706"/>
      <c r="M299" s="706"/>
      <c r="N299" s="706"/>
      <c r="O299" s="706"/>
      <c r="P299" s="706"/>
      <c r="Q299" s="706"/>
      <c r="R299" s="706"/>
      <c r="S299" s="706"/>
      <c r="T299" s="706"/>
      <c r="U299" s="706"/>
      <c r="V299" s="706"/>
      <c r="W299" s="706"/>
      <c r="X299" s="706"/>
      <c r="Y299" s="706"/>
      <c r="Z299" s="706"/>
    </row>
    <row r="300" spans="1:26" ht="15.6" x14ac:dyDescent="0.3">
      <c r="A300" s="706"/>
      <c r="B300" s="706"/>
      <c r="C300" s="706"/>
      <c r="D300" s="706"/>
      <c r="E300" s="706"/>
      <c r="F300" s="706"/>
      <c r="G300" s="706"/>
      <c r="H300" s="707"/>
      <c r="I300" s="706"/>
      <c r="J300" s="706"/>
      <c r="K300" s="706"/>
      <c r="L300" s="706"/>
      <c r="M300" s="706"/>
      <c r="N300" s="706"/>
      <c r="O300" s="706"/>
      <c r="P300" s="706"/>
      <c r="Q300" s="706"/>
      <c r="R300" s="706"/>
      <c r="S300" s="706"/>
      <c r="T300" s="706"/>
      <c r="U300" s="706"/>
      <c r="V300" s="706"/>
      <c r="W300" s="706"/>
      <c r="X300" s="706"/>
      <c r="Y300" s="706"/>
      <c r="Z300" s="706"/>
    </row>
    <row r="301" spans="1:26" ht="15.6" x14ac:dyDescent="0.3">
      <c r="A301" s="706"/>
      <c r="B301" s="706"/>
      <c r="C301" s="706"/>
      <c r="D301" s="706"/>
      <c r="E301" s="706"/>
      <c r="F301" s="706"/>
      <c r="G301" s="706"/>
      <c r="H301" s="707"/>
      <c r="I301" s="706"/>
      <c r="J301" s="706"/>
      <c r="K301" s="706"/>
      <c r="L301" s="706"/>
      <c r="M301" s="706"/>
      <c r="N301" s="706"/>
      <c r="O301" s="706"/>
      <c r="P301" s="706"/>
      <c r="Q301" s="706"/>
      <c r="R301" s="706"/>
      <c r="S301" s="706"/>
      <c r="T301" s="706"/>
      <c r="U301" s="706"/>
      <c r="V301" s="706"/>
      <c r="W301" s="706"/>
      <c r="X301" s="706"/>
      <c r="Y301" s="706"/>
      <c r="Z301" s="706"/>
    </row>
    <row r="302" spans="1:26" ht="15.6" x14ac:dyDescent="0.3">
      <c r="A302" s="706"/>
      <c r="B302" s="706"/>
      <c r="C302" s="706"/>
      <c r="D302" s="706"/>
      <c r="E302" s="706"/>
      <c r="F302" s="706"/>
      <c r="G302" s="706"/>
      <c r="H302" s="707"/>
      <c r="I302" s="706"/>
      <c r="J302" s="706"/>
      <c r="K302" s="706"/>
      <c r="L302" s="706"/>
      <c r="M302" s="706"/>
      <c r="N302" s="706"/>
      <c r="O302" s="706"/>
      <c r="P302" s="706"/>
      <c r="Q302" s="706"/>
      <c r="R302" s="706"/>
      <c r="S302" s="706"/>
      <c r="T302" s="706"/>
      <c r="U302" s="706"/>
      <c r="V302" s="706"/>
      <c r="W302" s="706"/>
      <c r="X302" s="706"/>
      <c r="Y302" s="706"/>
      <c r="Z302" s="706"/>
    </row>
    <row r="303" spans="1:26" ht="15.6" x14ac:dyDescent="0.3">
      <c r="A303" s="706"/>
      <c r="B303" s="706"/>
      <c r="C303" s="706"/>
      <c r="D303" s="706"/>
      <c r="E303" s="706"/>
      <c r="F303" s="706"/>
      <c r="G303" s="706"/>
      <c r="H303" s="707"/>
      <c r="I303" s="706"/>
      <c r="J303" s="706"/>
      <c r="K303" s="706"/>
      <c r="L303" s="706"/>
      <c r="M303" s="706"/>
      <c r="N303" s="706"/>
      <c r="O303" s="706"/>
      <c r="P303" s="706"/>
      <c r="Q303" s="706"/>
      <c r="R303" s="706"/>
      <c r="S303" s="706"/>
      <c r="T303" s="706"/>
      <c r="U303" s="706"/>
      <c r="V303" s="706"/>
      <c r="W303" s="706"/>
      <c r="X303" s="706"/>
      <c r="Y303" s="706"/>
      <c r="Z303" s="706"/>
    </row>
    <row r="304" spans="1:26" ht="15.6" x14ac:dyDescent="0.3">
      <c r="A304" s="706"/>
      <c r="B304" s="706"/>
      <c r="C304" s="706"/>
      <c r="D304" s="706"/>
      <c r="E304" s="706"/>
      <c r="F304" s="706"/>
      <c r="G304" s="706"/>
      <c r="H304" s="707"/>
      <c r="I304" s="706"/>
      <c r="J304" s="706"/>
      <c r="K304" s="706"/>
      <c r="L304" s="706"/>
      <c r="M304" s="706"/>
      <c r="N304" s="706"/>
      <c r="O304" s="706"/>
      <c r="P304" s="706"/>
      <c r="Q304" s="706"/>
      <c r="R304" s="706"/>
      <c r="S304" s="706"/>
      <c r="T304" s="706"/>
      <c r="U304" s="706"/>
      <c r="V304" s="706"/>
      <c r="W304" s="706"/>
      <c r="X304" s="706"/>
      <c r="Y304" s="706"/>
      <c r="Z304" s="706"/>
    </row>
    <row r="305" spans="1:26" ht="15.6" x14ac:dyDescent="0.3">
      <c r="A305" s="706"/>
      <c r="B305" s="706"/>
      <c r="C305" s="706"/>
      <c r="D305" s="706"/>
      <c r="E305" s="706"/>
      <c r="F305" s="706"/>
      <c r="G305" s="706"/>
      <c r="H305" s="707"/>
      <c r="I305" s="706"/>
      <c r="J305" s="706"/>
      <c r="K305" s="706"/>
      <c r="L305" s="706"/>
      <c r="M305" s="706"/>
      <c r="N305" s="706"/>
      <c r="O305" s="706"/>
      <c r="P305" s="706"/>
      <c r="Q305" s="706"/>
      <c r="R305" s="706"/>
      <c r="S305" s="706"/>
      <c r="T305" s="706"/>
      <c r="U305" s="706"/>
      <c r="V305" s="706"/>
      <c r="W305" s="706"/>
      <c r="X305" s="706"/>
      <c r="Y305" s="706"/>
      <c r="Z305" s="706"/>
    </row>
    <row r="306" spans="1:26" ht="15.6" x14ac:dyDescent="0.3">
      <c r="A306" s="706"/>
      <c r="B306" s="706"/>
      <c r="C306" s="706"/>
      <c r="D306" s="706"/>
      <c r="E306" s="706"/>
      <c r="F306" s="706"/>
      <c r="G306" s="706"/>
      <c r="H306" s="707"/>
      <c r="I306" s="706"/>
      <c r="J306" s="706"/>
      <c r="K306" s="706"/>
      <c r="L306" s="706"/>
      <c r="M306" s="706"/>
      <c r="N306" s="706"/>
      <c r="O306" s="706"/>
      <c r="P306" s="706"/>
      <c r="Q306" s="706"/>
      <c r="R306" s="706"/>
      <c r="S306" s="706"/>
      <c r="T306" s="706"/>
      <c r="U306" s="706"/>
      <c r="V306" s="706"/>
      <c r="W306" s="706"/>
      <c r="X306" s="706"/>
      <c r="Y306" s="706"/>
      <c r="Z306" s="706"/>
    </row>
    <row r="307" spans="1:26" ht="15.6" x14ac:dyDescent="0.3">
      <c r="A307" s="706"/>
      <c r="B307" s="706"/>
      <c r="C307" s="706"/>
      <c r="D307" s="706"/>
      <c r="E307" s="706"/>
      <c r="F307" s="706"/>
      <c r="G307" s="706"/>
      <c r="H307" s="707"/>
      <c r="I307" s="706"/>
      <c r="J307" s="706"/>
      <c r="K307" s="706"/>
      <c r="L307" s="706"/>
      <c r="M307" s="706"/>
      <c r="N307" s="706"/>
      <c r="O307" s="706"/>
      <c r="P307" s="706"/>
      <c r="Q307" s="706"/>
      <c r="R307" s="706"/>
      <c r="S307" s="706"/>
      <c r="T307" s="706"/>
      <c r="U307" s="706"/>
      <c r="V307" s="706"/>
      <c r="W307" s="706"/>
      <c r="X307" s="706"/>
      <c r="Y307" s="706"/>
      <c r="Z307" s="706"/>
    </row>
    <row r="308" spans="1:26" ht="15.6" x14ac:dyDescent="0.3">
      <c r="A308" s="706"/>
      <c r="B308" s="706"/>
      <c r="C308" s="706"/>
      <c r="D308" s="706"/>
      <c r="E308" s="706"/>
      <c r="F308" s="706"/>
      <c r="G308" s="706"/>
      <c r="H308" s="707"/>
      <c r="I308" s="706"/>
      <c r="J308" s="706"/>
      <c r="K308" s="706"/>
      <c r="L308" s="706"/>
      <c r="M308" s="706"/>
      <c r="N308" s="706"/>
      <c r="O308" s="706"/>
      <c r="P308" s="706"/>
      <c r="Q308" s="706"/>
      <c r="R308" s="706"/>
      <c r="S308" s="706"/>
      <c r="T308" s="706"/>
      <c r="U308" s="706"/>
      <c r="V308" s="706"/>
      <c r="W308" s="706"/>
      <c r="X308" s="706"/>
      <c r="Y308" s="706"/>
      <c r="Z308" s="706"/>
    </row>
    <row r="309" spans="1:26" ht="15.6" x14ac:dyDescent="0.3">
      <c r="A309" s="706"/>
      <c r="B309" s="706"/>
      <c r="C309" s="706"/>
      <c r="D309" s="706"/>
      <c r="E309" s="706"/>
      <c r="F309" s="706"/>
      <c r="G309" s="706"/>
      <c r="H309" s="707"/>
      <c r="I309" s="706"/>
      <c r="J309" s="706"/>
      <c r="K309" s="706"/>
      <c r="L309" s="706"/>
      <c r="M309" s="706"/>
      <c r="N309" s="706"/>
      <c r="O309" s="706"/>
      <c r="P309" s="706"/>
      <c r="Q309" s="706"/>
      <c r="R309" s="706"/>
      <c r="S309" s="706"/>
      <c r="T309" s="706"/>
      <c r="U309" s="706"/>
      <c r="V309" s="706"/>
      <c r="W309" s="706"/>
      <c r="X309" s="706"/>
      <c r="Y309" s="706"/>
      <c r="Z309" s="706"/>
    </row>
    <row r="310" spans="1:26" ht="15.6" x14ac:dyDescent="0.3">
      <c r="A310" s="706"/>
      <c r="B310" s="706"/>
      <c r="C310" s="706"/>
      <c r="D310" s="706"/>
      <c r="E310" s="706"/>
      <c r="F310" s="706"/>
      <c r="G310" s="706"/>
      <c r="H310" s="707"/>
      <c r="I310" s="706"/>
      <c r="J310" s="706"/>
      <c r="K310" s="706"/>
      <c r="L310" s="706"/>
      <c r="M310" s="706"/>
      <c r="N310" s="706"/>
      <c r="O310" s="706"/>
      <c r="P310" s="706"/>
      <c r="Q310" s="706"/>
      <c r="R310" s="706"/>
      <c r="S310" s="706"/>
      <c r="T310" s="706"/>
      <c r="U310" s="706"/>
      <c r="V310" s="706"/>
      <c r="W310" s="706"/>
      <c r="X310" s="706"/>
      <c r="Y310" s="706"/>
      <c r="Z310" s="706"/>
    </row>
    <row r="311" spans="1:26" ht="15.6" x14ac:dyDescent="0.3">
      <c r="A311" s="706"/>
      <c r="B311" s="706"/>
      <c r="C311" s="706"/>
      <c r="D311" s="706"/>
      <c r="E311" s="706"/>
      <c r="F311" s="706"/>
      <c r="G311" s="706"/>
      <c r="H311" s="707"/>
      <c r="I311" s="706"/>
      <c r="J311" s="706"/>
      <c r="K311" s="706"/>
      <c r="L311" s="706"/>
      <c r="M311" s="706"/>
      <c r="N311" s="706"/>
      <c r="O311" s="706"/>
      <c r="P311" s="706"/>
      <c r="Q311" s="706"/>
      <c r="R311" s="706"/>
      <c r="S311" s="706"/>
      <c r="T311" s="706"/>
      <c r="U311" s="706"/>
      <c r="V311" s="706"/>
      <c r="W311" s="706"/>
      <c r="X311" s="706"/>
      <c r="Y311" s="706"/>
      <c r="Z311" s="706"/>
    </row>
    <row r="312" spans="1:26" ht="15.6" x14ac:dyDescent="0.3">
      <c r="A312" s="706"/>
      <c r="B312" s="706"/>
      <c r="C312" s="706"/>
      <c r="D312" s="706"/>
      <c r="E312" s="706"/>
      <c r="F312" s="706"/>
      <c r="G312" s="706"/>
      <c r="H312" s="707"/>
      <c r="I312" s="706"/>
      <c r="J312" s="706"/>
      <c r="K312" s="706"/>
      <c r="L312" s="706"/>
      <c r="M312" s="706"/>
      <c r="N312" s="706"/>
      <c r="O312" s="706"/>
      <c r="P312" s="706"/>
      <c r="Q312" s="706"/>
      <c r="R312" s="706"/>
      <c r="S312" s="706"/>
      <c r="T312" s="706"/>
      <c r="U312" s="706"/>
      <c r="V312" s="706"/>
      <c r="W312" s="706"/>
      <c r="X312" s="706"/>
      <c r="Y312" s="706"/>
      <c r="Z312" s="706"/>
    </row>
    <row r="313" spans="1:26" ht="15.6" x14ac:dyDescent="0.3">
      <c r="A313" s="706"/>
      <c r="B313" s="706"/>
      <c r="C313" s="706"/>
      <c r="D313" s="706"/>
      <c r="E313" s="706"/>
      <c r="F313" s="706"/>
      <c r="G313" s="706"/>
      <c r="H313" s="707"/>
      <c r="I313" s="706"/>
      <c r="J313" s="706"/>
      <c r="K313" s="706"/>
      <c r="L313" s="706"/>
      <c r="M313" s="706"/>
      <c r="N313" s="706"/>
      <c r="O313" s="706"/>
      <c r="P313" s="706"/>
      <c r="Q313" s="706"/>
      <c r="R313" s="706"/>
      <c r="S313" s="706"/>
      <c r="T313" s="706"/>
      <c r="U313" s="706"/>
      <c r="V313" s="706"/>
      <c r="W313" s="706"/>
      <c r="X313" s="706"/>
      <c r="Y313" s="706"/>
      <c r="Z313" s="706"/>
    </row>
    <row r="314" spans="1:26" ht="15.6" x14ac:dyDescent="0.3">
      <c r="A314" s="706"/>
      <c r="B314" s="706"/>
      <c r="C314" s="706"/>
      <c r="D314" s="706"/>
      <c r="E314" s="706"/>
      <c r="F314" s="706"/>
      <c r="G314" s="706"/>
      <c r="H314" s="707"/>
      <c r="I314" s="706"/>
      <c r="J314" s="706"/>
      <c r="K314" s="706"/>
      <c r="L314" s="706"/>
      <c r="M314" s="706"/>
      <c r="N314" s="706"/>
      <c r="O314" s="706"/>
      <c r="P314" s="706"/>
      <c r="Q314" s="706"/>
      <c r="R314" s="706"/>
      <c r="S314" s="706"/>
      <c r="T314" s="706"/>
      <c r="U314" s="706"/>
      <c r="V314" s="706"/>
      <c r="W314" s="706"/>
      <c r="X314" s="706"/>
      <c r="Y314" s="706"/>
      <c r="Z314" s="706"/>
    </row>
    <row r="315" spans="1:26" ht="15.6" x14ac:dyDescent="0.3">
      <c r="A315" s="706"/>
      <c r="B315" s="706"/>
      <c r="C315" s="706"/>
      <c r="D315" s="706"/>
      <c r="E315" s="706"/>
      <c r="F315" s="706"/>
      <c r="G315" s="706"/>
      <c r="H315" s="707"/>
      <c r="I315" s="706"/>
      <c r="J315" s="706"/>
      <c r="K315" s="706"/>
      <c r="L315" s="706"/>
      <c r="M315" s="706"/>
      <c r="N315" s="706"/>
      <c r="O315" s="706"/>
      <c r="P315" s="706"/>
      <c r="Q315" s="706"/>
      <c r="R315" s="706"/>
      <c r="S315" s="706"/>
      <c r="T315" s="706"/>
      <c r="U315" s="706"/>
      <c r="V315" s="706"/>
      <c r="W315" s="706"/>
      <c r="X315" s="706"/>
      <c r="Y315" s="706"/>
      <c r="Z315" s="706"/>
    </row>
    <row r="316" spans="1:26" ht="15.6" x14ac:dyDescent="0.3">
      <c r="A316" s="706"/>
      <c r="B316" s="706"/>
      <c r="C316" s="706"/>
      <c r="D316" s="706"/>
      <c r="E316" s="706"/>
      <c r="F316" s="706"/>
      <c r="G316" s="706"/>
      <c r="H316" s="707"/>
      <c r="I316" s="706"/>
      <c r="J316" s="706"/>
      <c r="K316" s="706"/>
      <c r="L316" s="706"/>
      <c r="M316" s="706"/>
      <c r="N316" s="706"/>
      <c r="O316" s="706"/>
      <c r="P316" s="706"/>
      <c r="Q316" s="706"/>
      <c r="R316" s="706"/>
      <c r="S316" s="706"/>
      <c r="T316" s="706"/>
      <c r="U316" s="706"/>
      <c r="V316" s="706"/>
      <c r="W316" s="706"/>
      <c r="X316" s="706"/>
      <c r="Y316" s="706"/>
      <c r="Z316" s="706"/>
    </row>
    <row r="317" spans="1:26" ht="15.6" x14ac:dyDescent="0.3">
      <c r="A317" s="706"/>
      <c r="B317" s="706"/>
      <c r="C317" s="706"/>
      <c r="D317" s="706"/>
      <c r="E317" s="706"/>
      <c r="F317" s="706"/>
      <c r="G317" s="706"/>
      <c r="H317" s="707"/>
      <c r="I317" s="706"/>
      <c r="J317" s="706"/>
      <c r="K317" s="706"/>
      <c r="L317" s="706"/>
      <c r="M317" s="706"/>
      <c r="N317" s="706"/>
      <c r="O317" s="706"/>
      <c r="P317" s="706"/>
      <c r="Q317" s="706"/>
      <c r="R317" s="706"/>
      <c r="S317" s="706"/>
      <c r="T317" s="706"/>
      <c r="U317" s="706"/>
      <c r="V317" s="706"/>
      <c r="W317" s="706"/>
      <c r="X317" s="706"/>
      <c r="Y317" s="706"/>
      <c r="Z317" s="706"/>
    </row>
    <row r="318" spans="1:26" ht="15.6" x14ac:dyDescent="0.3">
      <c r="A318" s="706"/>
      <c r="B318" s="706"/>
      <c r="C318" s="706"/>
      <c r="D318" s="706"/>
      <c r="E318" s="706"/>
      <c r="F318" s="706"/>
      <c r="G318" s="706"/>
      <c r="H318" s="707"/>
      <c r="I318" s="706"/>
      <c r="J318" s="706"/>
      <c r="K318" s="706"/>
      <c r="L318" s="706"/>
      <c r="M318" s="706"/>
      <c r="N318" s="706"/>
      <c r="O318" s="706"/>
      <c r="P318" s="706"/>
      <c r="Q318" s="706"/>
      <c r="R318" s="706"/>
      <c r="S318" s="706"/>
      <c r="T318" s="706"/>
      <c r="U318" s="706"/>
      <c r="V318" s="706"/>
      <c r="W318" s="706"/>
      <c r="X318" s="706"/>
      <c r="Y318" s="706"/>
      <c r="Z318" s="706"/>
    </row>
    <row r="319" spans="1:26" ht="15.6" x14ac:dyDescent="0.3">
      <c r="A319" s="706"/>
      <c r="B319" s="706"/>
      <c r="C319" s="706"/>
      <c r="D319" s="706"/>
      <c r="E319" s="706"/>
      <c r="F319" s="706"/>
      <c r="G319" s="706"/>
      <c r="H319" s="707"/>
      <c r="I319" s="706"/>
      <c r="J319" s="706"/>
      <c r="K319" s="706"/>
      <c r="L319" s="706"/>
      <c r="M319" s="706"/>
      <c r="N319" s="706"/>
      <c r="O319" s="706"/>
      <c r="P319" s="706"/>
      <c r="Q319" s="706"/>
      <c r="R319" s="706"/>
      <c r="S319" s="706"/>
      <c r="T319" s="706"/>
      <c r="U319" s="706"/>
      <c r="V319" s="706"/>
      <c r="W319" s="706"/>
      <c r="X319" s="706"/>
      <c r="Y319" s="706"/>
      <c r="Z319" s="706"/>
    </row>
    <row r="320" spans="1:26" ht="15.6" x14ac:dyDescent="0.3">
      <c r="A320" s="706"/>
      <c r="B320" s="706"/>
      <c r="C320" s="706"/>
      <c r="D320" s="706"/>
      <c r="E320" s="706"/>
      <c r="F320" s="706"/>
      <c r="G320" s="706"/>
      <c r="H320" s="707"/>
      <c r="I320" s="706"/>
      <c r="J320" s="706"/>
      <c r="K320" s="706"/>
      <c r="L320" s="706"/>
      <c r="M320" s="706"/>
      <c r="N320" s="706"/>
      <c r="O320" s="706"/>
      <c r="P320" s="706"/>
      <c r="Q320" s="706"/>
      <c r="R320" s="706"/>
      <c r="S320" s="706"/>
      <c r="T320" s="706"/>
      <c r="U320" s="706"/>
      <c r="V320" s="706"/>
      <c r="W320" s="706"/>
      <c r="X320" s="706"/>
      <c r="Y320" s="706"/>
      <c r="Z320" s="706"/>
    </row>
    <row r="321" spans="1:26" ht="15.6" x14ac:dyDescent="0.3">
      <c r="A321" s="706"/>
      <c r="B321" s="706"/>
      <c r="C321" s="706"/>
      <c r="D321" s="706"/>
      <c r="E321" s="706"/>
      <c r="F321" s="706"/>
      <c r="G321" s="706"/>
      <c r="H321" s="707"/>
      <c r="I321" s="706"/>
      <c r="J321" s="706"/>
      <c r="K321" s="706"/>
      <c r="L321" s="706"/>
      <c r="M321" s="706"/>
      <c r="N321" s="706"/>
      <c r="O321" s="706"/>
      <c r="P321" s="706"/>
      <c r="Q321" s="706"/>
      <c r="R321" s="706"/>
      <c r="S321" s="706"/>
      <c r="T321" s="706"/>
      <c r="U321" s="706"/>
      <c r="V321" s="706"/>
      <c r="W321" s="706"/>
      <c r="X321" s="706"/>
      <c r="Y321" s="706"/>
      <c r="Z321" s="706"/>
    </row>
    <row r="322" spans="1:26" ht="15.6" x14ac:dyDescent="0.3">
      <c r="A322" s="706"/>
      <c r="B322" s="706"/>
      <c r="C322" s="706"/>
      <c r="D322" s="706"/>
      <c r="E322" s="706"/>
      <c r="F322" s="706"/>
      <c r="G322" s="706"/>
      <c r="H322" s="707"/>
      <c r="I322" s="706"/>
      <c r="J322" s="706"/>
      <c r="K322" s="706"/>
      <c r="L322" s="706"/>
      <c r="M322" s="706"/>
      <c r="N322" s="706"/>
      <c r="O322" s="706"/>
      <c r="P322" s="706"/>
      <c r="Q322" s="706"/>
      <c r="R322" s="706"/>
      <c r="S322" s="706"/>
      <c r="T322" s="706"/>
      <c r="U322" s="706"/>
      <c r="V322" s="706"/>
      <c r="W322" s="706"/>
      <c r="X322" s="706"/>
      <c r="Y322" s="706"/>
      <c r="Z322" s="706"/>
    </row>
    <row r="323" spans="1:26" ht="15.6" x14ac:dyDescent="0.3">
      <c r="A323" s="706"/>
      <c r="B323" s="706"/>
      <c r="C323" s="706"/>
      <c r="D323" s="706"/>
      <c r="E323" s="706"/>
      <c r="F323" s="706"/>
      <c r="G323" s="706"/>
      <c r="H323" s="707"/>
      <c r="I323" s="706"/>
      <c r="J323" s="706"/>
      <c r="K323" s="706"/>
      <c r="L323" s="706"/>
      <c r="M323" s="706"/>
      <c r="N323" s="706"/>
      <c r="O323" s="706"/>
      <c r="P323" s="706"/>
      <c r="Q323" s="706"/>
      <c r="R323" s="706"/>
      <c r="S323" s="706"/>
      <c r="T323" s="706"/>
      <c r="U323" s="706"/>
      <c r="V323" s="706"/>
      <c r="W323" s="706"/>
      <c r="X323" s="706"/>
      <c r="Y323" s="706"/>
      <c r="Z323" s="706"/>
    </row>
    <row r="324" spans="1:26" ht="15.6" x14ac:dyDescent="0.3">
      <c r="A324" s="706"/>
      <c r="B324" s="706"/>
      <c r="C324" s="706"/>
      <c r="D324" s="706"/>
      <c r="E324" s="706"/>
      <c r="F324" s="706"/>
      <c r="G324" s="706"/>
      <c r="H324" s="707"/>
      <c r="I324" s="706"/>
      <c r="J324" s="706"/>
      <c r="K324" s="706"/>
      <c r="L324" s="706"/>
      <c r="M324" s="706"/>
      <c r="N324" s="706"/>
      <c r="O324" s="706"/>
      <c r="P324" s="706"/>
      <c r="Q324" s="706"/>
      <c r="R324" s="706"/>
      <c r="S324" s="706"/>
      <c r="T324" s="706"/>
      <c r="U324" s="706"/>
      <c r="V324" s="706"/>
      <c r="W324" s="706"/>
      <c r="X324" s="706"/>
      <c r="Y324" s="706"/>
      <c r="Z324" s="706"/>
    </row>
    <row r="325" spans="1:26" ht="15.6" x14ac:dyDescent="0.3">
      <c r="A325" s="706"/>
      <c r="B325" s="706"/>
      <c r="C325" s="706"/>
      <c r="D325" s="706"/>
      <c r="E325" s="706"/>
      <c r="F325" s="706"/>
      <c r="G325" s="706"/>
      <c r="H325" s="707"/>
      <c r="I325" s="706"/>
      <c r="J325" s="706"/>
      <c r="K325" s="706"/>
      <c r="L325" s="706"/>
      <c r="M325" s="706"/>
      <c r="N325" s="706"/>
      <c r="O325" s="706"/>
      <c r="P325" s="706"/>
      <c r="Q325" s="706"/>
      <c r="R325" s="706"/>
      <c r="S325" s="706"/>
      <c r="T325" s="706"/>
      <c r="U325" s="706"/>
      <c r="V325" s="706"/>
      <c r="W325" s="706"/>
      <c r="X325" s="706"/>
      <c r="Y325" s="706"/>
      <c r="Z325" s="706"/>
    </row>
    <row r="326" spans="1:26" ht="15.6" x14ac:dyDescent="0.3">
      <c r="A326" s="706"/>
      <c r="B326" s="706"/>
      <c r="C326" s="706"/>
      <c r="D326" s="706"/>
      <c r="E326" s="706"/>
      <c r="F326" s="706"/>
      <c r="G326" s="706"/>
      <c r="H326" s="707"/>
      <c r="I326" s="706"/>
      <c r="J326" s="706"/>
      <c r="K326" s="706"/>
      <c r="L326" s="706"/>
      <c r="M326" s="706"/>
      <c r="N326" s="706"/>
      <c r="O326" s="706"/>
      <c r="P326" s="706"/>
      <c r="Q326" s="706"/>
      <c r="R326" s="706"/>
      <c r="S326" s="706"/>
      <c r="T326" s="706"/>
      <c r="U326" s="706"/>
      <c r="V326" s="706"/>
      <c r="W326" s="706"/>
      <c r="X326" s="706"/>
      <c r="Y326" s="706"/>
      <c r="Z326" s="706"/>
    </row>
    <row r="327" spans="1:26" ht="15.6" x14ac:dyDescent="0.3">
      <c r="A327" s="706"/>
      <c r="B327" s="706"/>
      <c r="C327" s="706"/>
      <c r="D327" s="706"/>
      <c r="E327" s="706"/>
      <c r="F327" s="706"/>
      <c r="G327" s="706"/>
      <c r="H327" s="707"/>
      <c r="I327" s="706"/>
      <c r="J327" s="706"/>
      <c r="K327" s="706"/>
      <c r="L327" s="706"/>
      <c r="M327" s="706"/>
      <c r="N327" s="706"/>
      <c r="O327" s="706"/>
      <c r="P327" s="706"/>
      <c r="Q327" s="706"/>
      <c r="R327" s="706"/>
      <c r="S327" s="706"/>
      <c r="T327" s="706"/>
      <c r="U327" s="706"/>
      <c r="V327" s="706"/>
      <c r="W327" s="706"/>
      <c r="X327" s="706"/>
      <c r="Y327" s="706"/>
      <c r="Z327" s="706"/>
    </row>
    <row r="328" spans="1:26" ht="15.6" x14ac:dyDescent="0.3">
      <c r="A328" s="706"/>
      <c r="B328" s="706"/>
      <c r="C328" s="706"/>
      <c r="D328" s="706"/>
      <c r="E328" s="706"/>
      <c r="F328" s="706"/>
      <c r="G328" s="706"/>
      <c r="H328" s="707"/>
      <c r="I328" s="706"/>
      <c r="J328" s="706"/>
      <c r="K328" s="706"/>
      <c r="L328" s="706"/>
      <c r="M328" s="706"/>
      <c r="N328" s="706"/>
      <c r="O328" s="706"/>
      <c r="P328" s="706"/>
      <c r="Q328" s="706"/>
      <c r="R328" s="706"/>
      <c r="S328" s="706"/>
      <c r="T328" s="706"/>
      <c r="U328" s="706"/>
      <c r="V328" s="706"/>
      <c r="W328" s="706"/>
      <c r="X328" s="706"/>
      <c r="Y328" s="706"/>
      <c r="Z328" s="706"/>
    </row>
    <row r="329" spans="1:26" ht="15.6" x14ac:dyDescent="0.3">
      <c r="A329" s="706"/>
      <c r="B329" s="706"/>
      <c r="C329" s="706"/>
      <c r="D329" s="706"/>
      <c r="E329" s="706"/>
      <c r="F329" s="706"/>
      <c r="G329" s="706"/>
      <c r="H329" s="707"/>
      <c r="I329" s="706"/>
      <c r="J329" s="706"/>
      <c r="K329" s="706"/>
      <c r="L329" s="706"/>
      <c r="M329" s="706"/>
      <c r="N329" s="706"/>
      <c r="O329" s="706"/>
      <c r="P329" s="706"/>
      <c r="Q329" s="706"/>
      <c r="R329" s="706"/>
      <c r="S329" s="706"/>
      <c r="T329" s="706"/>
      <c r="U329" s="706"/>
      <c r="V329" s="706"/>
      <c r="W329" s="706"/>
      <c r="X329" s="706"/>
      <c r="Y329" s="706"/>
      <c r="Z329" s="706"/>
    </row>
    <row r="330" spans="1:26" ht="15.6" x14ac:dyDescent="0.3">
      <c r="A330" s="706"/>
      <c r="B330" s="706"/>
      <c r="C330" s="706"/>
      <c r="D330" s="706"/>
      <c r="E330" s="706"/>
      <c r="F330" s="706"/>
      <c r="G330" s="706"/>
      <c r="H330" s="707"/>
      <c r="I330" s="706"/>
      <c r="J330" s="706"/>
      <c r="K330" s="706"/>
      <c r="L330" s="706"/>
      <c r="M330" s="706"/>
      <c r="N330" s="706"/>
      <c r="O330" s="706"/>
      <c r="P330" s="706"/>
      <c r="Q330" s="706"/>
      <c r="R330" s="706"/>
      <c r="S330" s="706"/>
      <c r="T330" s="706"/>
      <c r="U330" s="706"/>
      <c r="V330" s="706"/>
      <c r="W330" s="706"/>
      <c r="X330" s="706"/>
      <c r="Y330" s="706"/>
      <c r="Z330" s="706"/>
    </row>
    <row r="331" spans="1:26" ht="15.6" x14ac:dyDescent="0.3">
      <c r="A331" s="706"/>
      <c r="B331" s="706"/>
      <c r="C331" s="706"/>
      <c r="D331" s="706"/>
      <c r="E331" s="706"/>
      <c r="F331" s="706"/>
      <c r="G331" s="706"/>
      <c r="H331" s="707"/>
      <c r="I331" s="706"/>
      <c r="J331" s="706"/>
      <c r="K331" s="706"/>
      <c r="L331" s="706"/>
      <c r="M331" s="706"/>
      <c r="N331" s="706"/>
      <c r="O331" s="706"/>
      <c r="P331" s="706"/>
      <c r="Q331" s="706"/>
      <c r="R331" s="706"/>
      <c r="S331" s="706"/>
      <c r="T331" s="706"/>
      <c r="U331" s="706"/>
      <c r="V331" s="706"/>
      <c r="W331" s="706"/>
      <c r="X331" s="706"/>
      <c r="Y331" s="706"/>
      <c r="Z331" s="706"/>
    </row>
    <row r="332" spans="1:26" ht="15.6" x14ac:dyDescent="0.3">
      <c r="A332" s="706"/>
      <c r="B332" s="706"/>
      <c r="C332" s="706"/>
      <c r="D332" s="706"/>
      <c r="E332" s="706"/>
      <c r="F332" s="706"/>
      <c r="G332" s="706"/>
      <c r="H332" s="707"/>
      <c r="I332" s="706"/>
      <c r="J332" s="706"/>
      <c r="K332" s="706"/>
      <c r="L332" s="706"/>
      <c r="M332" s="706"/>
      <c r="N332" s="706"/>
      <c r="O332" s="706"/>
      <c r="P332" s="706"/>
      <c r="Q332" s="706"/>
      <c r="R332" s="706"/>
      <c r="S332" s="706"/>
      <c r="T332" s="706"/>
      <c r="U332" s="706"/>
      <c r="V332" s="706"/>
      <c r="W332" s="706"/>
      <c r="X332" s="706"/>
      <c r="Y332" s="706"/>
      <c r="Z332" s="706"/>
    </row>
    <row r="333" spans="1:26" ht="15.6" x14ac:dyDescent="0.3">
      <c r="A333" s="706"/>
      <c r="B333" s="706"/>
      <c r="C333" s="706"/>
      <c r="D333" s="706"/>
      <c r="E333" s="706"/>
      <c r="F333" s="706"/>
      <c r="G333" s="706"/>
      <c r="H333" s="707"/>
      <c r="I333" s="706"/>
      <c r="J333" s="706"/>
      <c r="K333" s="706"/>
      <c r="L333" s="706"/>
      <c r="M333" s="706"/>
      <c r="N333" s="706"/>
      <c r="O333" s="706"/>
      <c r="P333" s="706"/>
      <c r="Q333" s="706"/>
      <c r="R333" s="706"/>
      <c r="S333" s="706"/>
      <c r="T333" s="706"/>
      <c r="U333" s="706"/>
      <c r="V333" s="706"/>
      <c r="W333" s="706"/>
      <c r="X333" s="706"/>
      <c r="Y333" s="706"/>
      <c r="Z333" s="706"/>
    </row>
    <row r="334" spans="1:26" ht="15.6" x14ac:dyDescent="0.3">
      <c r="A334" s="706"/>
      <c r="B334" s="706"/>
      <c r="C334" s="706"/>
      <c r="D334" s="706"/>
      <c r="E334" s="706"/>
      <c r="F334" s="706"/>
      <c r="G334" s="706"/>
      <c r="H334" s="707"/>
      <c r="I334" s="706"/>
      <c r="J334" s="706"/>
      <c r="K334" s="706"/>
      <c r="L334" s="706"/>
      <c r="M334" s="706"/>
      <c r="N334" s="706"/>
      <c r="O334" s="706"/>
      <c r="P334" s="706"/>
      <c r="Q334" s="706"/>
      <c r="R334" s="706"/>
      <c r="S334" s="706"/>
      <c r="T334" s="706"/>
      <c r="U334" s="706"/>
      <c r="V334" s="706"/>
      <c r="W334" s="706"/>
      <c r="X334" s="706"/>
      <c r="Y334" s="706"/>
      <c r="Z334" s="706"/>
    </row>
    <row r="335" spans="1:26" ht="15.6" x14ac:dyDescent="0.3">
      <c r="A335" s="706"/>
      <c r="B335" s="706"/>
      <c r="C335" s="706"/>
      <c r="D335" s="706"/>
      <c r="E335" s="706"/>
      <c r="F335" s="706"/>
      <c r="G335" s="706"/>
      <c r="H335" s="707"/>
      <c r="I335" s="706"/>
      <c r="J335" s="706"/>
      <c r="K335" s="706"/>
      <c r="L335" s="706"/>
      <c r="M335" s="706"/>
      <c r="N335" s="706"/>
      <c r="O335" s="706"/>
      <c r="P335" s="706"/>
      <c r="Q335" s="706"/>
      <c r="R335" s="706"/>
      <c r="S335" s="706"/>
      <c r="T335" s="706"/>
      <c r="U335" s="706"/>
      <c r="V335" s="706"/>
      <c r="W335" s="706"/>
      <c r="X335" s="706"/>
      <c r="Y335" s="706"/>
      <c r="Z335" s="706"/>
    </row>
    <row r="336" spans="1:26" ht="15.6" x14ac:dyDescent="0.3">
      <c r="A336" s="706"/>
      <c r="B336" s="706"/>
      <c r="C336" s="706"/>
      <c r="D336" s="706"/>
      <c r="E336" s="706"/>
      <c r="F336" s="706"/>
      <c r="G336" s="706"/>
      <c r="H336" s="707"/>
      <c r="I336" s="706"/>
      <c r="J336" s="706"/>
      <c r="K336" s="706"/>
      <c r="L336" s="706"/>
      <c r="M336" s="706"/>
      <c r="N336" s="706"/>
      <c r="O336" s="706"/>
      <c r="P336" s="706"/>
      <c r="Q336" s="706"/>
      <c r="R336" s="706"/>
      <c r="S336" s="706"/>
      <c r="T336" s="706"/>
      <c r="U336" s="706"/>
      <c r="V336" s="706"/>
      <c r="W336" s="706"/>
      <c r="X336" s="706"/>
      <c r="Y336" s="706"/>
      <c r="Z336" s="706"/>
    </row>
    <row r="337" spans="1:26" ht="15.6" x14ac:dyDescent="0.3">
      <c r="A337" s="706"/>
      <c r="B337" s="706"/>
      <c r="C337" s="706"/>
      <c r="D337" s="706"/>
      <c r="E337" s="706"/>
      <c r="F337" s="706"/>
      <c r="G337" s="706"/>
      <c r="H337" s="707"/>
      <c r="I337" s="706"/>
      <c r="J337" s="706"/>
      <c r="K337" s="706"/>
      <c r="L337" s="706"/>
      <c r="M337" s="706"/>
      <c r="N337" s="706"/>
      <c r="O337" s="706"/>
      <c r="P337" s="706"/>
      <c r="Q337" s="706"/>
      <c r="R337" s="706"/>
      <c r="S337" s="706"/>
      <c r="T337" s="706"/>
      <c r="U337" s="706"/>
      <c r="V337" s="706"/>
      <c r="W337" s="706"/>
      <c r="X337" s="706"/>
      <c r="Y337" s="706"/>
      <c r="Z337" s="706"/>
    </row>
    <row r="338" spans="1:26" ht="15.6" x14ac:dyDescent="0.3">
      <c r="A338" s="706"/>
      <c r="B338" s="706"/>
      <c r="C338" s="706"/>
      <c r="D338" s="706"/>
      <c r="E338" s="706"/>
      <c r="F338" s="706"/>
      <c r="G338" s="706"/>
      <c r="H338" s="707"/>
      <c r="I338" s="706"/>
      <c r="J338" s="706"/>
      <c r="K338" s="706"/>
      <c r="L338" s="706"/>
      <c r="M338" s="706"/>
      <c r="N338" s="706"/>
      <c r="O338" s="706"/>
      <c r="P338" s="706"/>
      <c r="Q338" s="706"/>
      <c r="R338" s="706"/>
      <c r="S338" s="706"/>
      <c r="T338" s="706"/>
      <c r="U338" s="706"/>
      <c r="V338" s="706"/>
      <c r="W338" s="706"/>
      <c r="X338" s="706"/>
      <c r="Y338" s="706"/>
      <c r="Z338" s="706"/>
    </row>
    <row r="339" spans="1:26" ht="15.6" x14ac:dyDescent="0.3">
      <c r="A339" s="706"/>
      <c r="B339" s="706"/>
      <c r="C339" s="706"/>
      <c r="D339" s="706"/>
      <c r="E339" s="706"/>
      <c r="F339" s="706"/>
      <c r="G339" s="706"/>
      <c r="H339" s="707"/>
      <c r="I339" s="706"/>
      <c r="J339" s="706"/>
      <c r="K339" s="706"/>
      <c r="L339" s="706"/>
      <c r="M339" s="706"/>
      <c r="N339" s="706"/>
      <c r="O339" s="706"/>
      <c r="P339" s="706"/>
      <c r="Q339" s="706"/>
      <c r="R339" s="706"/>
      <c r="S339" s="706"/>
      <c r="T339" s="706"/>
      <c r="U339" s="706"/>
      <c r="V339" s="706"/>
      <c r="W339" s="706"/>
      <c r="X339" s="706"/>
      <c r="Y339" s="706"/>
      <c r="Z339" s="706"/>
    </row>
    <row r="340" spans="1:26" ht="15.6" x14ac:dyDescent="0.3">
      <c r="A340" s="706"/>
      <c r="B340" s="706"/>
      <c r="C340" s="706"/>
      <c r="D340" s="706"/>
      <c r="E340" s="706"/>
      <c r="F340" s="706"/>
      <c r="G340" s="706"/>
      <c r="H340" s="707"/>
      <c r="I340" s="706"/>
      <c r="J340" s="706"/>
      <c r="K340" s="706"/>
      <c r="L340" s="706"/>
      <c r="M340" s="706"/>
      <c r="N340" s="706"/>
      <c r="O340" s="706"/>
      <c r="P340" s="706"/>
      <c r="Q340" s="706"/>
      <c r="R340" s="706"/>
      <c r="S340" s="706"/>
      <c r="T340" s="706"/>
      <c r="U340" s="706"/>
      <c r="V340" s="706"/>
      <c r="W340" s="706"/>
      <c r="X340" s="706"/>
      <c r="Y340" s="706"/>
      <c r="Z340" s="706"/>
    </row>
    <row r="341" spans="1:26" ht="15.6" x14ac:dyDescent="0.3">
      <c r="A341" s="706"/>
      <c r="B341" s="706"/>
      <c r="C341" s="706"/>
      <c r="D341" s="706"/>
      <c r="E341" s="706"/>
      <c r="F341" s="706"/>
      <c r="G341" s="706"/>
      <c r="H341" s="707"/>
      <c r="I341" s="706"/>
      <c r="J341" s="706"/>
      <c r="K341" s="706"/>
      <c r="L341" s="706"/>
      <c r="M341" s="706"/>
      <c r="N341" s="706"/>
      <c r="O341" s="706"/>
      <c r="P341" s="706"/>
      <c r="Q341" s="706"/>
      <c r="R341" s="706"/>
      <c r="S341" s="706"/>
      <c r="T341" s="706"/>
      <c r="U341" s="706"/>
      <c r="V341" s="706"/>
      <c r="W341" s="706"/>
      <c r="X341" s="706"/>
      <c r="Y341" s="706"/>
      <c r="Z341" s="706"/>
    </row>
    <row r="342" spans="1:26" ht="15.6" x14ac:dyDescent="0.3">
      <c r="A342" s="706"/>
      <c r="B342" s="706"/>
      <c r="C342" s="706"/>
      <c r="D342" s="706"/>
      <c r="E342" s="706"/>
      <c r="F342" s="706"/>
      <c r="G342" s="706"/>
      <c r="H342" s="707"/>
      <c r="I342" s="706"/>
      <c r="J342" s="706"/>
      <c r="K342" s="706"/>
      <c r="L342" s="706"/>
      <c r="M342" s="706"/>
      <c r="N342" s="706"/>
      <c r="O342" s="706"/>
      <c r="P342" s="706"/>
      <c r="Q342" s="706"/>
      <c r="R342" s="706"/>
      <c r="S342" s="706"/>
      <c r="T342" s="706"/>
      <c r="U342" s="706"/>
      <c r="V342" s="706"/>
      <c r="W342" s="706"/>
      <c r="X342" s="706"/>
      <c r="Y342" s="706"/>
      <c r="Z342" s="706"/>
    </row>
    <row r="343" spans="1:26" ht="15.6" x14ac:dyDescent="0.3">
      <c r="A343" s="706"/>
      <c r="B343" s="706"/>
      <c r="C343" s="706"/>
      <c r="D343" s="706"/>
      <c r="E343" s="706"/>
      <c r="F343" s="706"/>
      <c r="G343" s="706"/>
      <c r="H343" s="707"/>
      <c r="I343" s="706"/>
      <c r="J343" s="706"/>
      <c r="K343" s="706"/>
      <c r="L343" s="706"/>
      <c r="M343" s="706"/>
      <c r="N343" s="706"/>
      <c r="O343" s="706"/>
      <c r="P343" s="706"/>
      <c r="Q343" s="706"/>
      <c r="R343" s="706"/>
      <c r="S343" s="706"/>
      <c r="T343" s="706"/>
      <c r="U343" s="706"/>
      <c r="V343" s="706"/>
      <c r="W343" s="706"/>
      <c r="X343" s="706"/>
      <c r="Y343" s="706"/>
      <c r="Z343" s="706"/>
    </row>
    <row r="344" spans="1:26" ht="15.6" x14ac:dyDescent="0.3">
      <c r="A344" s="706"/>
      <c r="B344" s="706"/>
      <c r="C344" s="706"/>
      <c r="D344" s="706"/>
      <c r="E344" s="706"/>
      <c r="F344" s="706"/>
      <c r="G344" s="706"/>
      <c r="H344" s="707"/>
      <c r="I344" s="706"/>
      <c r="J344" s="706"/>
      <c r="K344" s="706"/>
      <c r="L344" s="706"/>
      <c r="M344" s="706"/>
      <c r="N344" s="706"/>
      <c r="O344" s="706"/>
      <c r="P344" s="706"/>
      <c r="Q344" s="706"/>
      <c r="R344" s="706"/>
      <c r="S344" s="706"/>
      <c r="T344" s="706"/>
      <c r="U344" s="706"/>
      <c r="V344" s="706"/>
      <c r="W344" s="706"/>
      <c r="X344" s="706"/>
      <c r="Y344" s="706"/>
      <c r="Z344" s="706"/>
    </row>
    <row r="345" spans="1:26" ht="15.6" x14ac:dyDescent="0.3">
      <c r="A345" s="706"/>
      <c r="B345" s="706"/>
      <c r="C345" s="706"/>
      <c r="D345" s="706"/>
      <c r="E345" s="706"/>
      <c r="F345" s="706"/>
      <c r="G345" s="706"/>
      <c r="H345" s="707"/>
      <c r="I345" s="706"/>
      <c r="J345" s="706"/>
      <c r="K345" s="706"/>
      <c r="L345" s="706"/>
      <c r="M345" s="706"/>
      <c r="N345" s="706"/>
      <c r="O345" s="706"/>
      <c r="P345" s="706"/>
      <c r="Q345" s="706"/>
      <c r="R345" s="706"/>
      <c r="S345" s="706"/>
      <c r="T345" s="706"/>
      <c r="U345" s="706"/>
      <c r="V345" s="706"/>
      <c r="W345" s="706"/>
      <c r="X345" s="706"/>
      <c r="Y345" s="706"/>
      <c r="Z345" s="706"/>
    </row>
    <row r="346" spans="1:26" ht="15.6" x14ac:dyDescent="0.3">
      <c r="A346" s="706"/>
      <c r="B346" s="706"/>
      <c r="C346" s="706"/>
      <c r="D346" s="706"/>
      <c r="E346" s="706"/>
      <c r="F346" s="706"/>
      <c r="G346" s="706"/>
      <c r="H346" s="707"/>
      <c r="I346" s="706"/>
      <c r="J346" s="706"/>
      <c r="K346" s="706"/>
      <c r="L346" s="706"/>
      <c r="M346" s="706"/>
      <c r="N346" s="706"/>
      <c r="O346" s="706"/>
      <c r="P346" s="706"/>
      <c r="Q346" s="706"/>
      <c r="R346" s="706"/>
      <c r="S346" s="706"/>
      <c r="T346" s="706"/>
      <c r="U346" s="706"/>
      <c r="V346" s="706"/>
      <c r="W346" s="706"/>
      <c r="X346" s="706"/>
      <c r="Y346" s="706"/>
      <c r="Z346" s="706"/>
    </row>
    <row r="347" spans="1:26" ht="15.6" x14ac:dyDescent="0.3">
      <c r="A347" s="706"/>
      <c r="B347" s="706"/>
      <c r="C347" s="706"/>
      <c r="D347" s="706"/>
      <c r="E347" s="706"/>
      <c r="F347" s="706"/>
      <c r="G347" s="706"/>
      <c r="H347" s="707"/>
      <c r="I347" s="706"/>
      <c r="J347" s="706"/>
      <c r="K347" s="706"/>
      <c r="L347" s="706"/>
      <c r="M347" s="706"/>
      <c r="N347" s="706"/>
      <c r="O347" s="706"/>
      <c r="P347" s="706"/>
      <c r="Q347" s="706"/>
      <c r="R347" s="706"/>
      <c r="S347" s="706"/>
      <c r="T347" s="706"/>
      <c r="U347" s="706"/>
      <c r="V347" s="706"/>
      <c r="W347" s="706"/>
      <c r="X347" s="706"/>
      <c r="Y347" s="706"/>
      <c r="Z347" s="706"/>
    </row>
    <row r="348" spans="1:26" ht="15.6" x14ac:dyDescent="0.3">
      <c r="A348" s="706"/>
      <c r="B348" s="706"/>
      <c r="C348" s="706"/>
      <c r="D348" s="706"/>
      <c r="E348" s="706"/>
      <c r="F348" s="706"/>
      <c r="G348" s="706"/>
      <c r="H348" s="707"/>
      <c r="I348" s="706"/>
      <c r="J348" s="706"/>
      <c r="K348" s="706"/>
      <c r="L348" s="706"/>
      <c r="M348" s="706"/>
      <c r="N348" s="706"/>
      <c r="O348" s="706"/>
      <c r="P348" s="706"/>
      <c r="Q348" s="706"/>
      <c r="R348" s="706"/>
      <c r="S348" s="706"/>
      <c r="T348" s="706"/>
      <c r="U348" s="706"/>
      <c r="V348" s="706"/>
      <c r="W348" s="706"/>
      <c r="X348" s="706"/>
      <c r="Y348" s="706"/>
      <c r="Z348" s="706"/>
    </row>
    <row r="349" spans="1:26" ht="15.6" x14ac:dyDescent="0.3">
      <c r="A349" s="706"/>
      <c r="B349" s="706"/>
      <c r="C349" s="706"/>
      <c r="D349" s="706"/>
      <c r="E349" s="706"/>
      <c r="F349" s="706"/>
      <c r="G349" s="706"/>
      <c r="H349" s="707"/>
      <c r="I349" s="706"/>
      <c r="J349" s="706"/>
      <c r="K349" s="706"/>
      <c r="L349" s="706"/>
      <c r="M349" s="706"/>
      <c r="N349" s="706"/>
      <c r="O349" s="706"/>
      <c r="P349" s="706"/>
      <c r="Q349" s="706"/>
      <c r="R349" s="706"/>
      <c r="S349" s="706"/>
      <c r="T349" s="706"/>
      <c r="U349" s="706"/>
      <c r="V349" s="706"/>
      <c r="W349" s="706"/>
      <c r="X349" s="706"/>
      <c r="Y349" s="706"/>
      <c r="Z349" s="706"/>
    </row>
    <row r="350" spans="1:26" ht="15.6" x14ac:dyDescent="0.3">
      <c r="A350" s="706"/>
      <c r="B350" s="706"/>
      <c r="C350" s="706"/>
      <c r="D350" s="706"/>
      <c r="E350" s="706"/>
      <c r="F350" s="706"/>
      <c r="G350" s="706"/>
      <c r="H350" s="707"/>
      <c r="I350" s="706"/>
      <c r="J350" s="706"/>
      <c r="K350" s="706"/>
      <c r="L350" s="706"/>
      <c r="M350" s="706"/>
      <c r="N350" s="706"/>
      <c r="O350" s="706"/>
      <c r="P350" s="706"/>
      <c r="Q350" s="706"/>
      <c r="R350" s="706"/>
      <c r="S350" s="706"/>
      <c r="T350" s="706"/>
      <c r="U350" s="706"/>
      <c r="V350" s="706"/>
      <c r="W350" s="706"/>
      <c r="X350" s="706"/>
      <c r="Y350" s="706"/>
      <c r="Z350" s="706"/>
    </row>
    <row r="351" spans="1:26" ht="15.6" x14ac:dyDescent="0.3">
      <c r="A351" s="706"/>
      <c r="B351" s="706"/>
      <c r="C351" s="706"/>
      <c r="D351" s="706"/>
      <c r="E351" s="706"/>
      <c r="F351" s="706"/>
      <c r="G351" s="706"/>
      <c r="H351" s="707"/>
      <c r="I351" s="706"/>
      <c r="J351" s="706"/>
      <c r="K351" s="706"/>
      <c r="L351" s="706"/>
      <c r="M351" s="706"/>
      <c r="N351" s="706"/>
      <c r="O351" s="706"/>
      <c r="P351" s="706"/>
      <c r="Q351" s="706"/>
      <c r="R351" s="706"/>
      <c r="S351" s="706"/>
      <c r="T351" s="706"/>
      <c r="U351" s="706"/>
      <c r="V351" s="706"/>
      <c r="W351" s="706"/>
      <c r="X351" s="706"/>
      <c r="Y351" s="706"/>
      <c r="Z351" s="706"/>
    </row>
    <row r="352" spans="1:26" ht="15.6" x14ac:dyDescent="0.3">
      <c r="A352" s="706"/>
      <c r="B352" s="706"/>
      <c r="C352" s="706"/>
      <c r="D352" s="706"/>
      <c r="E352" s="706"/>
      <c r="F352" s="706"/>
      <c r="G352" s="706"/>
      <c r="H352" s="707"/>
      <c r="I352" s="706"/>
      <c r="J352" s="706"/>
      <c r="K352" s="706"/>
      <c r="L352" s="706"/>
      <c r="M352" s="706"/>
      <c r="N352" s="706"/>
      <c r="O352" s="706"/>
      <c r="P352" s="706"/>
      <c r="Q352" s="706"/>
      <c r="R352" s="706"/>
      <c r="S352" s="706"/>
      <c r="T352" s="706"/>
      <c r="U352" s="706"/>
      <c r="V352" s="706"/>
      <c r="W352" s="706"/>
      <c r="X352" s="706"/>
      <c r="Y352" s="706"/>
      <c r="Z352" s="706"/>
    </row>
    <row r="353" spans="1:26" ht="15.6" x14ac:dyDescent="0.3">
      <c r="A353" s="706"/>
      <c r="B353" s="706"/>
      <c r="C353" s="706"/>
      <c r="D353" s="706"/>
      <c r="E353" s="706"/>
      <c r="F353" s="706"/>
      <c r="G353" s="706"/>
      <c r="H353" s="707"/>
      <c r="I353" s="706"/>
      <c r="J353" s="706"/>
      <c r="K353" s="706"/>
      <c r="L353" s="706"/>
      <c r="M353" s="706"/>
      <c r="N353" s="706"/>
      <c r="O353" s="706"/>
      <c r="P353" s="706"/>
      <c r="Q353" s="706"/>
      <c r="R353" s="706"/>
      <c r="S353" s="706"/>
      <c r="T353" s="706"/>
      <c r="U353" s="706"/>
      <c r="V353" s="706"/>
      <c r="W353" s="706"/>
      <c r="X353" s="706"/>
      <c r="Y353" s="706"/>
      <c r="Z353" s="706"/>
    </row>
    <row r="354" spans="1:26" ht="15.6" x14ac:dyDescent="0.3">
      <c r="A354" s="706"/>
      <c r="B354" s="706"/>
      <c r="C354" s="706"/>
      <c r="D354" s="706"/>
      <c r="E354" s="706"/>
      <c r="F354" s="706"/>
      <c r="G354" s="706"/>
      <c r="H354" s="707"/>
      <c r="I354" s="706"/>
      <c r="J354" s="706"/>
      <c r="K354" s="706"/>
      <c r="L354" s="706"/>
      <c r="M354" s="706"/>
      <c r="N354" s="706"/>
      <c r="O354" s="706"/>
      <c r="P354" s="706"/>
      <c r="Q354" s="706"/>
      <c r="R354" s="706"/>
      <c r="S354" s="706"/>
      <c r="T354" s="706"/>
      <c r="U354" s="706"/>
      <c r="V354" s="706"/>
      <c r="W354" s="706"/>
      <c r="X354" s="706"/>
      <c r="Y354" s="706"/>
      <c r="Z354" s="706"/>
    </row>
    <row r="355" spans="1:26" ht="15.6" x14ac:dyDescent="0.3">
      <c r="A355" s="706"/>
      <c r="B355" s="706"/>
      <c r="C355" s="706"/>
      <c r="D355" s="706"/>
      <c r="E355" s="706"/>
      <c r="F355" s="706"/>
      <c r="G355" s="706"/>
      <c r="H355" s="707"/>
      <c r="I355" s="706"/>
      <c r="J355" s="706"/>
      <c r="K355" s="706"/>
      <c r="L355" s="706"/>
      <c r="M355" s="706"/>
      <c r="N355" s="706"/>
      <c r="O355" s="706"/>
      <c r="P355" s="706"/>
      <c r="Q355" s="706"/>
      <c r="R355" s="706"/>
      <c r="S355" s="706"/>
      <c r="T355" s="706"/>
      <c r="U355" s="706"/>
      <c r="V355" s="706"/>
      <c r="W355" s="706"/>
      <c r="X355" s="706"/>
      <c r="Y355" s="706"/>
      <c r="Z355" s="706"/>
    </row>
    <row r="356" spans="1:26" ht="15.6" x14ac:dyDescent="0.3">
      <c r="A356" s="706"/>
      <c r="B356" s="706"/>
      <c r="C356" s="706"/>
      <c r="D356" s="706"/>
      <c r="E356" s="706"/>
      <c r="F356" s="706"/>
      <c r="G356" s="706"/>
      <c r="H356" s="707"/>
      <c r="I356" s="706"/>
      <c r="J356" s="706"/>
      <c r="K356" s="706"/>
      <c r="L356" s="706"/>
      <c r="M356" s="706"/>
      <c r="N356" s="706"/>
      <c r="O356" s="706"/>
      <c r="P356" s="706"/>
      <c r="Q356" s="706"/>
      <c r="R356" s="706"/>
      <c r="S356" s="706"/>
      <c r="T356" s="706"/>
      <c r="U356" s="706"/>
      <c r="V356" s="706"/>
      <c r="W356" s="706"/>
      <c r="X356" s="706"/>
      <c r="Y356" s="706"/>
      <c r="Z356" s="706"/>
    </row>
    <row r="357" spans="1:26" ht="15.6" x14ac:dyDescent="0.3">
      <c r="A357" s="706"/>
      <c r="B357" s="706"/>
      <c r="C357" s="706"/>
      <c r="D357" s="706"/>
      <c r="E357" s="706"/>
      <c r="F357" s="706"/>
      <c r="G357" s="706"/>
      <c r="H357" s="707"/>
      <c r="I357" s="706"/>
      <c r="J357" s="706"/>
      <c r="K357" s="706"/>
      <c r="L357" s="706"/>
      <c r="M357" s="706"/>
      <c r="N357" s="706"/>
      <c r="O357" s="706"/>
      <c r="P357" s="706"/>
      <c r="Q357" s="706"/>
      <c r="R357" s="706"/>
      <c r="S357" s="706"/>
      <c r="T357" s="706"/>
      <c r="U357" s="706"/>
      <c r="V357" s="706"/>
      <c r="W357" s="706"/>
      <c r="X357" s="706"/>
      <c r="Y357" s="706"/>
      <c r="Z357" s="706"/>
    </row>
    <row r="358" spans="1:26" ht="15.6" x14ac:dyDescent="0.3">
      <c r="A358" s="706"/>
      <c r="B358" s="706"/>
      <c r="C358" s="706"/>
      <c r="D358" s="706"/>
      <c r="E358" s="706"/>
      <c r="F358" s="706"/>
      <c r="G358" s="706"/>
      <c r="H358" s="707"/>
      <c r="I358" s="706"/>
      <c r="J358" s="706"/>
      <c r="K358" s="706"/>
      <c r="L358" s="706"/>
      <c r="M358" s="706"/>
      <c r="N358" s="706"/>
      <c r="O358" s="706"/>
      <c r="P358" s="706"/>
      <c r="Q358" s="706"/>
      <c r="R358" s="706"/>
      <c r="S358" s="706"/>
      <c r="T358" s="706"/>
      <c r="U358" s="706"/>
      <c r="V358" s="706"/>
      <c r="W358" s="706"/>
      <c r="X358" s="706"/>
      <c r="Y358" s="706"/>
      <c r="Z358" s="706"/>
    </row>
    <row r="359" spans="1:26" ht="15.6" x14ac:dyDescent="0.3">
      <c r="A359" s="706"/>
      <c r="B359" s="706"/>
      <c r="C359" s="706"/>
      <c r="D359" s="706"/>
      <c r="E359" s="706"/>
      <c r="F359" s="706"/>
      <c r="G359" s="706"/>
      <c r="H359" s="707"/>
      <c r="I359" s="706"/>
      <c r="J359" s="706"/>
      <c r="K359" s="706"/>
      <c r="L359" s="706"/>
      <c r="M359" s="706"/>
      <c r="N359" s="706"/>
      <c r="O359" s="706"/>
      <c r="P359" s="706"/>
      <c r="Q359" s="706"/>
      <c r="R359" s="706"/>
      <c r="S359" s="706"/>
      <c r="T359" s="706"/>
      <c r="U359" s="706"/>
      <c r="V359" s="706"/>
      <c r="W359" s="706"/>
      <c r="X359" s="706"/>
      <c r="Y359" s="706"/>
      <c r="Z359" s="706"/>
    </row>
    <row r="360" spans="1:26" ht="15.6" x14ac:dyDescent="0.3">
      <c r="A360" s="706"/>
      <c r="B360" s="706"/>
      <c r="C360" s="706"/>
      <c r="D360" s="706"/>
      <c r="E360" s="706"/>
      <c r="F360" s="706"/>
      <c r="G360" s="706"/>
      <c r="H360" s="707"/>
      <c r="I360" s="706"/>
      <c r="J360" s="706"/>
      <c r="K360" s="706"/>
      <c r="L360" s="706"/>
      <c r="M360" s="706"/>
      <c r="N360" s="706"/>
      <c r="O360" s="706"/>
      <c r="P360" s="706"/>
      <c r="Q360" s="706"/>
      <c r="R360" s="706"/>
      <c r="S360" s="706"/>
      <c r="T360" s="706"/>
      <c r="U360" s="706"/>
      <c r="V360" s="706"/>
      <c r="W360" s="706"/>
      <c r="X360" s="706"/>
      <c r="Y360" s="706"/>
      <c r="Z360" s="706"/>
    </row>
    <row r="361" spans="1:26" ht="15.6" x14ac:dyDescent="0.3">
      <c r="A361" s="706"/>
      <c r="B361" s="706"/>
      <c r="C361" s="706"/>
      <c r="D361" s="706"/>
      <c r="E361" s="706"/>
      <c r="F361" s="706"/>
      <c r="G361" s="706"/>
      <c r="H361" s="707"/>
      <c r="I361" s="706"/>
      <c r="J361" s="706"/>
      <c r="K361" s="706"/>
      <c r="L361" s="706"/>
      <c r="M361" s="706"/>
      <c r="N361" s="706"/>
      <c r="O361" s="706"/>
      <c r="P361" s="706"/>
      <c r="Q361" s="706"/>
      <c r="R361" s="706"/>
      <c r="S361" s="706"/>
      <c r="T361" s="706"/>
      <c r="U361" s="706"/>
      <c r="V361" s="706"/>
      <c r="W361" s="706"/>
      <c r="X361" s="706"/>
      <c r="Y361" s="706"/>
      <c r="Z361" s="706"/>
    </row>
    <row r="362" spans="1:26" ht="15.6" x14ac:dyDescent="0.3">
      <c r="A362" s="706"/>
      <c r="B362" s="706"/>
      <c r="C362" s="706"/>
      <c r="D362" s="706"/>
      <c r="E362" s="706"/>
      <c r="F362" s="706"/>
      <c r="G362" s="706"/>
      <c r="H362" s="707"/>
      <c r="I362" s="706"/>
      <c r="J362" s="706"/>
      <c r="K362" s="706"/>
      <c r="L362" s="706"/>
      <c r="M362" s="706"/>
      <c r="N362" s="706"/>
      <c r="O362" s="706"/>
      <c r="P362" s="706"/>
      <c r="Q362" s="706"/>
      <c r="R362" s="706"/>
      <c r="S362" s="706"/>
      <c r="T362" s="706"/>
      <c r="U362" s="706"/>
      <c r="V362" s="706"/>
      <c r="W362" s="706"/>
      <c r="X362" s="706"/>
      <c r="Y362" s="706"/>
      <c r="Z362" s="706"/>
    </row>
    <row r="363" spans="1:26" ht="15.6" x14ac:dyDescent="0.3">
      <c r="A363" s="706"/>
      <c r="B363" s="706"/>
      <c r="C363" s="706"/>
      <c r="D363" s="706"/>
      <c r="E363" s="706"/>
      <c r="F363" s="706"/>
      <c r="G363" s="706"/>
      <c r="H363" s="707"/>
      <c r="I363" s="706"/>
      <c r="J363" s="706"/>
      <c r="K363" s="706"/>
      <c r="L363" s="706"/>
      <c r="M363" s="706"/>
      <c r="N363" s="706"/>
      <c r="O363" s="706"/>
      <c r="P363" s="706"/>
      <c r="Q363" s="706"/>
      <c r="R363" s="706"/>
      <c r="S363" s="706"/>
      <c r="T363" s="706"/>
      <c r="U363" s="706"/>
      <c r="V363" s="706"/>
      <c r="W363" s="706"/>
      <c r="X363" s="706"/>
      <c r="Y363" s="706"/>
      <c r="Z363" s="706"/>
    </row>
    <row r="364" spans="1:26" ht="15.6" x14ac:dyDescent="0.3">
      <c r="A364" s="706"/>
      <c r="B364" s="706"/>
      <c r="C364" s="706"/>
      <c r="D364" s="706"/>
      <c r="E364" s="706"/>
      <c r="F364" s="706"/>
      <c r="G364" s="706"/>
      <c r="H364" s="707"/>
      <c r="I364" s="706"/>
      <c r="J364" s="706"/>
      <c r="K364" s="706"/>
      <c r="L364" s="706"/>
      <c r="M364" s="706"/>
      <c r="N364" s="706"/>
      <c r="O364" s="706"/>
      <c r="P364" s="706"/>
      <c r="Q364" s="706"/>
      <c r="R364" s="706"/>
      <c r="S364" s="706"/>
      <c r="T364" s="706"/>
      <c r="U364" s="706"/>
      <c r="V364" s="706"/>
      <c r="W364" s="706"/>
      <c r="X364" s="706"/>
      <c r="Y364" s="706"/>
      <c r="Z364" s="706"/>
    </row>
    <row r="365" spans="1:26" ht="15.6" x14ac:dyDescent="0.3">
      <c r="A365" s="706"/>
      <c r="B365" s="706"/>
      <c r="C365" s="706"/>
      <c r="D365" s="706"/>
      <c r="E365" s="706"/>
      <c r="F365" s="706"/>
      <c r="G365" s="706"/>
      <c r="H365" s="707"/>
      <c r="I365" s="706"/>
      <c r="J365" s="706"/>
      <c r="K365" s="706"/>
      <c r="L365" s="706"/>
      <c r="M365" s="706"/>
      <c r="N365" s="706"/>
      <c r="O365" s="706"/>
      <c r="P365" s="706"/>
      <c r="Q365" s="706"/>
      <c r="R365" s="706"/>
      <c r="S365" s="706"/>
      <c r="T365" s="706"/>
      <c r="U365" s="706"/>
      <c r="V365" s="706"/>
      <c r="W365" s="706"/>
      <c r="X365" s="706"/>
      <c r="Y365" s="706"/>
      <c r="Z365" s="706"/>
    </row>
    <row r="366" spans="1:26" ht="15.6" x14ac:dyDescent="0.3">
      <c r="A366" s="706"/>
      <c r="B366" s="706"/>
      <c r="C366" s="706"/>
      <c r="D366" s="706"/>
      <c r="E366" s="706"/>
      <c r="F366" s="706"/>
      <c r="G366" s="706"/>
      <c r="H366" s="707"/>
      <c r="I366" s="706"/>
      <c r="J366" s="706"/>
      <c r="K366" s="706"/>
      <c r="L366" s="706"/>
      <c r="M366" s="706"/>
      <c r="N366" s="706"/>
      <c r="O366" s="706"/>
      <c r="P366" s="706"/>
      <c r="Q366" s="706"/>
      <c r="R366" s="706"/>
      <c r="S366" s="706"/>
      <c r="T366" s="706"/>
      <c r="U366" s="706"/>
      <c r="V366" s="706"/>
      <c r="W366" s="706"/>
      <c r="X366" s="706"/>
      <c r="Y366" s="706"/>
      <c r="Z366" s="706"/>
    </row>
    <row r="367" spans="1:26" ht="15.6" x14ac:dyDescent="0.3">
      <c r="A367" s="706"/>
      <c r="B367" s="706"/>
      <c r="C367" s="706"/>
      <c r="D367" s="706"/>
      <c r="E367" s="706"/>
      <c r="F367" s="706"/>
      <c r="G367" s="706"/>
      <c r="H367" s="707"/>
      <c r="I367" s="706"/>
      <c r="J367" s="706"/>
      <c r="K367" s="706"/>
      <c r="L367" s="706"/>
      <c r="M367" s="706"/>
      <c r="N367" s="706"/>
      <c r="O367" s="706"/>
      <c r="P367" s="706"/>
      <c r="Q367" s="706"/>
      <c r="R367" s="706"/>
      <c r="S367" s="706"/>
      <c r="T367" s="706"/>
      <c r="U367" s="706"/>
      <c r="V367" s="706"/>
      <c r="W367" s="706"/>
      <c r="X367" s="706"/>
      <c r="Y367" s="706"/>
      <c r="Z367" s="706"/>
    </row>
    <row r="368" spans="1:26" ht="15.6" x14ac:dyDescent="0.3">
      <c r="A368" s="706"/>
      <c r="B368" s="706"/>
      <c r="C368" s="706"/>
      <c r="D368" s="706"/>
      <c r="E368" s="706"/>
      <c r="F368" s="706"/>
      <c r="G368" s="706"/>
      <c r="H368" s="707"/>
      <c r="I368" s="706"/>
      <c r="J368" s="706"/>
      <c r="K368" s="706"/>
      <c r="L368" s="706"/>
      <c r="M368" s="706"/>
      <c r="N368" s="706"/>
      <c r="O368" s="706"/>
      <c r="P368" s="706"/>
      <c r="Q368" s="706"/>
      <c r="R368" s="706"/>
      <c r="S368" s="706"/>
      <c r="T368" s="706"/>
      <c r="U368" s="706"/>
      <c r="V368" s="706"/>
      <c r="W368" s="706"/>
      <c r="X368" s="706"/>
      <c r="Y368" s="706"/>
      <c r="Z368" s="706"/>
    </row>
    <row r="369" spans="1:26" ht="15.6" x14ac:dyDescent="0.3">
      <c r="A369" s="706"/>
      <c r="B369" s="706"/>
      <c r="C369" s="706"/>
      <c r="D369" s="706"/>
      <c r="E369" s="706"/>
      <c r="F369" s="706"/>
      <c r="G369" s="706"/>
      <c r="H369" s="707"/>
      <c r="I369" s="706"/>
      <c r="J369" s="706"/>
      <c r="K369" s="706"/>
      <c r="L369" s="706"/>
      <c r="M369" s="706"/>
      <c r="N369" s="706"/>
      <c r="O369" s="706"/>
      <c r="P369" s="706"/>
      <c r="Q369" s="706"/>
      <c r="R369" s="706"/>
      <c r="S369" s="706"/>
      <c r="T369" s="706"/>
      <c r="U369" s="706"/>
      <c r="V369" s="706"/>
      <c r="W369" s="706"/>
      <c r="X369" s="706"/>
      <c r="Y369" s="706"/>
      <c r="Z369" s="706"/>
    </row>
    <row r="370" spans="1:26" ht="15.6" x14ac:dyDescent="0.3">
      <c r="A370" s="706"/>
      <c r="B370" s="706"/>
      <c r="C370" s="706"/>
      <c r="D370" s="706"/>
      <c r="E370" s="706"/>
      <c r="F370" s="706"/>
      <c r="G370" s="706"/>
      <c r="H370" s="707"/>
      <c r="I370" s="706"/>
      <c r="J370" s="706"/>
      <c r="K370" s="706"/>
      <c r="L370" s="706"/>
      <c r="M370" s="706"/>
      <c r="N370" s="706"/>
      <c r="O370" s="706"/>
      <c r="P370" s="706"/>
      <c r="Q370" s="706"/>
      <c r="R370" s="706"/>
      <c r="S370" s="706"/>
      <c r="T370" s="706"/>
      <c r="U370" s="706"/>
      <c r="V370" s="706"/>
      <c r="W370" s="706"/>
      <c r="X370" s="706"/>
      <c r="Y370" s="706"/>
      <c r="Z370" s="706"/>
    </row>
    <row r="371" spans="1:26" ht="15.6" x14ac:dyDescent="0.3">
      <c r="A371" s="706"/>
      <c r="B371" s="706"/>
      <c r="C371" s="706"/>
      <c r="D371" s="706"/>
      <c r="E371" s="706"/>
      <c r="F371" s="706"/>
      <c r="G371" s="706"/>
      <c r="H371" s="707"/>
      <c r="I371" s="706"/>
      <c r="J371" s="706"/>
      <c r="K371" s="706"/>
      <c r="L371" s="706"/>
      <c r="M371" s="706"/>
      <c r="N371" s="706"/>
      <c r="O371" s="706"/>
      <c r="P371" s="706"/>
      <c r="Q371" s="706"/>
      <c r="R371" s="706"/>
      <c r="S371" s="706"/>
      <c r="T371" s="706"/>
      <c r="U371" s="706"/>
      <c r="V371" s="706"/>
      <c r="W371" s="706"/>
      <c r="X371" s="706"/>
      <c r="Y371" s="706"/>
      <c r="Z371" s="706"/>
    </row>
    <row r="372" spans="1:26" ht="15.6" x14ac:dyDescent="0.3">
      <c r="A372" s="706"/>
      <c r="B372" s="706"/>
      <c r="C372" s="706"/>
      <c r="D372" s="706"/>
      <c r="E372" s="706"/>
      <c r="F372" s="706"/>
      <c r="G372" s="706"/>
      <c r="H372" s="707"/>
      <c r="I372" s="706"/>
      <c r="J372" s="706"/>
      <c r="K372" s="706"/>
      <c r="L372" s="706"/>
      <c r="M372" s="706"/>
      <c r="N372" s="706"/>
      <c r="O372" s="706"/>
      <c r="P372" s="706"/>
      <c r="Q372" s="706"/>
      <c r="R372" s="706"/>
      <c r="S372" s="706"/>
      <c r="T372" s="706"/>
      <c r="U372" s="706"/>
      <c r="V372" s="706"/>
      <c r="W372" s="706"/>
      <c r="X372" s="706"/>
      <c r="Y372" s="706"/>
      <c r="Z372" s="706"/>
    </row>
    <row r="373" spans="1:26" ht="15.6" x14ac:dyDescent="0.3">
      <c r="A373" s="706"/>
      <c r="B373" s="706"/>
      <c r="C373" s="706"/>
      <c r="D373" s="706"/>
      <c r="E373" s="706"/>
      <c r="F373" s="706"/>
      <c r="G373" s="706"/>
      <c r="H373" s="707"/>
      <c r="I373" s="706"/>
      <c r="J373" s="706"/>
      <c r="K373" s="706"/>
      <c r="L373" s="706"/>
      <c r="M373" s="706"/>
      <c r="N373" s="706"/>
      <c r="O373" s="706"/>
      <c r="P373" s="706"/>
      <c r="Q373" s="706"/>
      <c r="R373" s="706"/>
      <c r="S373" s="706"/>
      <c r="T373" s="706"/>
      <c r="U373" s="706"/>
      <c r="V373" s="706"/>
      <c r="W373" s="706"/>
      <c r="X373" s="706"/>
      <c r="Y373" s="706"/>
      <c r="Z373" s="706"/>
    </row>
    <row r="374" spans="1:26" ht="15.6" x14ac:dyDescent="0.3">
      <c r="A374" s="706"/>
      <c r="B374" s="706"/>
      <c r="C374" s="706"/>
      <c r="D374" s="706"/>
      <c r="E374" s="706"/>
      <c r="F374" s="706"/>
      <c r="G374" s="706"/>
      <c r="H374" s="707"/>
      <c r="I374" s="706"/>
      <c r="J374" s="706"/>
      <c r="K374" s="706"/>
      <c r="L374" s="706"/>
      <c r="M374" s="706"/>
      <c r="N374" s="706"/>
      <c r="O374" s="706"/>
      <c r="P374" s="706"/>
      <c r="Q374" s="706"/>
      <c r="R374" s="706"/>
      <c r="S374" s="706"/>
      <c r="T374" s="706"/>
      <c r="U374" s="706"/>
      <c r="V374" s="706"/>
      <c r="W374" s="706"/>
      <c r="X374" s="706"/>
      <c r="Y374" s="706"/>
      <c r="Z374" s="706"/>
    </row>
    <row r="375" spans="1:26" ht="15.6" x14ac:dyDescent="0.3">
      <c r="A375" s="706"/>
      <c r="B375" s="706"/>
      <c r="C375" s="706"/>
      <c r="D375" s="706"/>
      <c r="E375" s="706"/>
      <c r="F375" s="706"/>
      <c r="G375" s="706"/>
      <c r="H375" s="707"/>
      <c r="I375" s="706"/>
      <c r="J375" s="706"/>
      <c r="K375" s="706"/>
      <c r="L375" s="706"/>
      <c r="M375" s="706"/>
      <c r="N375" s="706"/>
      <c r="O375" s="706"/>
      <c r="P375" s="706"/>
      <c r="Q375" s="706"/>
      <c r="R375" s="706"/>
      <c r="S375" s="706"/>
      <c r="T375" s="706"/>
      <c r="U375" s="706"/>
      <c r="V375" s="706"/>
      <c r="W375" s="706"/>
      <c r="X375" s="706"/>
      <c r="Y375" s="706"/>
      <c r="Z375" s="706"/>
    </row>
    <row r="376" spans="1:26" ht="15.6" x14ac:dyDescent="0.3">
      <c r="A376" s="706"/>
      <c r="B376" s="706"/>
      <c r="C376" s="706"/>
      <c r="D376" s="706"/>
      <c r="E376" s="706"/>
      <c r="F376" s="706"/>
      <c r="G376" s="706"/>
      <c r="H376" s="707"/>
      <c r="I376" s="706"/>
      <c r="J376" s="706"/>
      <c r="K376" s="706"/>
      <c r="L376" s="706"/>
      <c r="M376" s="706"/>
      <c r="N376" s="706"/>
      <c r="O376" s="706"/>
      <c r="P376" s="706"/>
      <c r="Q376" s="706"/>
      <c r="R376" s="706"/>
      <c r="S376" s="706"/>
      <c r="T376" s="706"/>
      <c r="U376" s="706"/>
      <c r="V376" s="706"/>
      <c r="W376" s="706"/>
      <c r="X376" s="706"/>
      <c r="Y376" s="706"/>
      <c r="Z376" s="706"/>
    </row>
    <row r="377" spans="1:26" ht="15.6" x14ac:dyDescent="0.3">
      <c r="A377" s="706"/>
      <c r="B377" s="706"/>
      <c r="C377" s="706"/>
      <c r="D377" s="706"/>
      <c r="E377" s="706"/>
      <c r="F377" s="706"/>
      <c r="G377" s="706"/>
      <c r="H377" s="707"/>
      <c r="I377" s="706"/>
      <c r="J377" s="706"/>
      <c r="K377" s="706"/>
      <c r="L377" s="706"/>
      <c r="M377" s="706"/>
      <c r="N377" s="706"/>
      <c r="O377" s="706"/>
      <c r="P377" s="706"/>
      <c r="Q377" s="706"/>
      <c r="R377" s="706"/>
      <c r="S377" s="706"/>
      <c r="T377" s="706"/>
      <c r="U377" s="706"/>
      <c r="V377" s="706"/>
      <c r="W377" s="706"/>
      <c r="X377" s="706"/>
      <c r="Y377" s="706"/>
      <c r="Z377" s="706"/>
    </row>
    <row r="378" spans="1:26" ht="15.6" x14ac:dyDescent="0.3">
      <c r="A378" s="706"/>
      <c r="B378" s="706"/>
      <c r="C378" s="706"/>
      <c r="D378" s="706"/>
      <c r="E378" s="706"/>
      <c r="F378" s="706"/>
      <c r="G378" s="706"/>
      <c r="H378" s="707"/>
      <c r="I378" s="706"/>
      <c r="J378" s="706"/>
      <c r="K378" s="706"/>
      <c r="L378" s="706"/>
      <c r="M378" s="706"/>
      <c r="N378" s="706"/>
      <c r="O378" s="706"/>
      <c r="P378" s="706"/>
      <c r="Q378" s="706"/>
      <c r="R378" s="706"/>
      <c r="S378" s="706"/>
      <c r="T378" s="706"/>
      <c r="U378" s="706"/>
      <c r="V378" s="706"/>
      <c r="W378" s="706"/>
      <c r="X378" s="706"/>
      <c r="Y378" s="706"/>
      <c r="Z378" s="706"/>
    </row>
    <row r="379" spans="1:26" ht="15.6" x14ac:dyDescent="0.3">
      <c r="A379" s="706"/>
      <c r="B379" s="706"/>
      <c r="C379" s="706"/>
      <c r="D379" s="706"/>
      <c r="E379" s="706"/>
      <c r="F379" s="706"/>
      <c r="G379" s="706"/>
      <c r="H379" s="707"/>
      <c r="I379" s="706"/>
      <c r="J379" s="706"/>
      <c r="K379" s="706"/>
      <c r="L379" s="706"/>
      <c r="M379" s="706"/>
      <c r="N379" s="706"/>
      <c r="O379" s="706"/>
      <c r="P379" s="706"/>
      <c r="Q379" s="706"/>
      <c r="R379" s="706"/>
      <c r="S379" s="706"/>
      <c r="T379" s="706"/>
      <c r="U379" s="706"/>
      <c r="V379" s="706"/>
      <c r="W379" s="706"/>
      <c r="X379" s="706"/>
      <c r="Y379" s="706"/>
      <c r="Z379" s="706"/>
    </row>
    <row r="380" spans="1:26" ht="15.6" x14ac:dyDescent="0.3">
      <c r="A380" s="706"/>
      <c r="B380" s="706"/>
      <c r="C380" s="706"/>
      <c r="D380" s="706"/>
      <c r="E380" s="706"/>
      <c r="F380" s="706"/>
      <c r="G380" s="706"/>
      <c r="H380" s="707"/>
      <c r="I380" s="706"/>
      <c r="J380" s="706"/>
      <c r="K380" s="706"/>
      <c r="L380" s="706"/>
      <c r="M380" s="706"/>
      <c r="N380" s="706"/>
      <c r="O380" s="706"/>
      <c r="P380" s="706"/>
      <c r="Q380" s="706"/>
      <c r="R380" s="706"/>
      <c r="S380" s="706"/>
      <c r="T380" s="706"/>
      <c r="U380" s="706"/>
      <c r="V380" s="706"/>
      <c r="W380" s="706"/>
      <c r="X380" s="706"/>
      <c r="Y380" s="706"/>
      <c r="Z380" s="706"/>
    </row>
    <row r="381" spans="1:26" ht="15.6" x14ac:dyDescent="0.3">
      <c r="A381" s="706"/>
      <c r="B381" s="706"/>
      <c r="C381" s="706"/>
      <c r="D381" s="706"/>
      <c r="E381" s="706"/>
      <c r="F381" s="706"/>
      <c r="G381" s="706"/>
      <c r="H381" s="707"/>
      <c r="I381" s="706"/>
      <c r="J381" s="706"/>
      <c r="K381" s="706"/>
      <c r="L381" s="706"/>
      <c r="M381" s="706"/>
      <c r="N381" s="706"/>
      <c r="O381" s="706"/>
      <c r="P381" s="706"/>
      <c r="Q381" s="706"/>
      <c r="R381" s="706"/>
      <c r="S381" s="706"/>
      <c r="T381" s="706"/>
      <c r="U381" s="706"/>
      <c r="V381" s="706"/>
      <c r="W381" s="706"/>
      <c r="X381" s="706"/>
      <c r="Y381" s="706"/>
      <c r="Z381" s="706"/>
    </row>
    <row r="382" spans="1:26" ht="15.6" x14ac:dyDescent="0.3">
      <c r="A382" s="706"/>
      <c r="B382" s="706"/>
      <c r="C382" s="706"/>
      <c r="D382" s="706"/>
      <c r="E382" s="706"/>
      <c r="F382" s="706"/>
      <c r="G382" s="706"/>
      <c r="H382" s="707"/>
      <c r="I382" s="706"/>
      <c r="J382" s="706"/>
      <c r="K382" s="706"/>
      <c r="L382" s="706"/>
      <c r="M382" s="706"/>
      <c r="N382" s="706"/>
      <c r="O382" s="706"/>
      <c r="P382" s="706"/>
      <c r="Q382" s="706"/>
      <c r="R382" s="706"/>
      <c r="S382" s="706"/>
      <c r="T382" s="706"/>
      <c r="U382" s="706"/>
      <c r="V382" s="706"/>
      <c r="W382" s="706"/>
      <c r="X382" s="706"/>
      <c r="Y382" s="706"/>
      <c r="Z382" s="706"/>
    </row>
    <row r="383" spans="1:26" ht="15.6" x14ac:dyDescent="0.3">
      <c r="A383" s="706"/>
      <c r="B383" s="706"/>
      <c r="C383" s="706"/>
      <c r="D383" s="706"/>
      <c r="E383" s="706"/>
      <c r="F383" s="706"/>
      <c r="G383" s="706"/>
      <c r="H383" s="707"/>
      <c r="I383" s="706"/>
      <c r="J383" s="706"/>
      <c r="K383" s="706"/>
      <c r="L383" s="706"/>
      <c r="M383" s="706"/>
      <c r="N383" s="706"/>
      <c r="O383" s="706"/>
      <c r="P383" s="706"/>
      <c r="Q383" s="706"/>
      <c r="R383" s="706"/>
      <c r="S383" s="706"/>
      <c r="T383" s="706"/>
      <c r="U383" s="706"/>
      <c r="V383" s="706"/>
      <c r="W383" s="706"/>
      <c r="X383" s="706"/>
      <c r="Y383" s="706"/>
      <c r="Z383" s="706"/>
    </row>
    <row r="384" spans="1:26" ht="15.6" x14ac:dyDescent="0.3">
      <c r="A384" s="706"/>
      <c r="B384" s="706"/>
      <c r="C384" s="706"/>
      <c r="D384" s="706"/>
      <c r="E384" s="706"/>
      <c r="F384" s="706"/>
      <c r="G384" s="706"/>
      <c r="H384" s="707"/>
      <c r="I384" s="706"/>
      <c r="J384" s="706"/>
      <c r="K384" s="706"/>
      <c r="L384" s="706"/>
      <c r="M384" s="706"/>
      <c r="N384" s="706"/>
      <c r="O384" s="706"/>
      <c r="P384" s="706"/>
      <c r="Q384" s="706"/>
      <c r="R384" s="706"/>
      <c r="S384" s="706"/>
      <c r="T384" s="706"/>
      <c r="U384" s="706"/>
      <c r="V384" s="706"/>
      <c r="W384" s="706"/>
      <c r="X384" s="706"/>
      <c r="Y384" s="706"/>
      <c r="Z384" s="706"/>
    </row>
    <row r="385" spans="1:26" ht="15.6" x14ac:dyDescent="0.3">
      <c r="A385" s="706"/>
      <c r="B385" s="706"/>
      <c r="C385" s="706"/>
      <c r="D385" s="706"/>
      <c r="E385" s="706"/>
      <c r="F385" s="706"/>
      <c r="G385" s="706"/>
      <c r="H385" s="707"/>
      <c r="I385" s="706"/>
      <c r="J385" s="706"/>
      <c r="K385" s="706"/>
      <c r="L385" s="706"/>
      <c r="M385" s="706"/>
      <c r="N385" s="706"/>
      <c r="O385" s="706"/>
      <c r="P385" s="706"/>
      <c r="Q385" s="706"/>
      <c r="R385" s="706"/>
      <c r="S385" s="706"/>
      <c r="T385" s="706"/>
      <c r="U385" s="706"/>
      <c r="V385" s="706"/>
      <c r="W385" s="706"/>
      <c r="X385" s="706"/>
      <c r="Y385" s="706"/>
      <c r="Z385" s="706"/>
    </row>
    <row r="386" spans="1:26" ht="15.6" x14ac:dyDescent="0.3">
      <c r="A386" s="706"/>
      <c r="B386" s="706"/>
      <c r="C386" s="706"/>
      <c r="D386" s="706"/>
      <c r="E386" s="706"/>
      <c r="F386" s="706"/>
      <c r="G386" s="706"/>
      <c r="H386" s="707"/>
      <c r="I386" s="706"/>
      <c r="J386" s="706"/>
      <c r="K386" s="706"/>
      <c r="L386" s="706"/>
      <c r="M386" s="706"/>
      <c r="N386" s="706"/>
      <c r="O386" s="706"/>
      <c r="P386" s="706"/>
      <c r="Q386" s="706"/>
      <c r="R386" s="706"/>
      <c r="S386" s="706"/>
      <c r="T386" s="706"/>
      <c r="U386" s="706"/>
      <c r="V386" s="706"/>
      <c r="W386" s="706"/>
      <c r="X386" s="706"/>
      <c r="Y386" s="706"/>
      <c r="Z386" s="706"/>
    </row>
    <row r="387" spans="1:26" ht="15.6" x14ac:dyDescent="0.3">
      <c r="A387" s="706"/>
      <c r="B387" s="706"/>
      <c r="C387" s="706"/>
      <c r="D387" s="706"/>
      <c r="E387" s="706"/>
      <c r="F387" s="706"/>
      <c r="G387" s="706"/>
      <c r="H387" s="707"/>
      <c r="I387" s="706"/>
      <c r="J387" s="706"/>
      <c r="K387" s="706"/>
      <c r="L387" s="706"/>
      <c r="M387" s="706"/>
      <c r="N387" s="706"/>
      <c r="O387" s="706"/>
      <c r="P387" s="706"/>
      <c r="Q387" s="706"/>
      <c r="R387" s="706"/>
      <c r="S387" s="706"/>
      <c r="T387" s="706"/>
      <c r="U387" s="706"/>
      <c r="V387" s="706"/>
      <c r="W387" s="706"/>
      <c r="X387" s="706"/>
      <c r="Y387" s="706"/>
      <c r="Z387" s="706"/>
    </row>
    <row r="388" spans="1:26" ht="15.6" x14ac:dyDescent="0.3">
      <c r="A388" s="706"/>
      <c r="B388" s="706"/>
      <c r="C388" s="706"/>
      <c r="D388" s="706"/>
      <c r="E388" s="706"/>
      <c r="F388" s="706"/>
      <c r="G388" s="706"/>
      <c r="H388" s="707"/>
      <c r="I388" s="706"/>
      <c r="J388" s="706"/>
      <c r="K388" s="706"/>
      <c r="L388" s="706"/>
      <c r="M388" s="706"/>
      <c r="N388" s="706"/>
      <c r="O388" s="706"/>
      <c r="P388" s="706"/>
      <c r="Q388" s="706"/>
      <c r="R388" s="706"/>
      <c r="S388" s="706"/>
      <c r="T388" s="706"/>
      <c r="U388" s="706"/>
      <c r="V388" s="706"/>
      <c r="W388" s="706"/>
      <c r="X388" s="706"/>
      <c r="Y388" s="706"/>
      <c r="Z388" s="706"/>
    </row>
    <row r="389" spans="1:26" ht="15.6" x14ac:dyDescent="0.3">
      <c r="A389" s="706"/>
      <c r="B389" s="706"/>
      <c r="C389" s="706"/>
      <c r="D389" s="706"/>
      <c r="E389" s="706"/>
      <c r="F389" s="706"/>
      <c r="G389" s="706"/>
      <c r="H389" s="707"/>
      <c r="I389" s="706"/>
      <c r="J389" s="706"/>
      <c r="K389" s="706"/>
      <c r="L389" s="706"/>
      <c r="M389" s="706"/>
      <c r="N389" s="706"/>
      <c r="O389" s="706"/>
      <c r="P389" s="706"/>
      <c r="Q389" s="706"/>
      <c r="R389" s="706"/>
      <c r="S389" s="706"/>
      <c r="T389" s="706"/>
      <c r="U389" s="706"/>
      <c r="V389" s="706"/>
      <c r="W389" s="706"/>
      <c r="X389" s="706"/>
      <c r="Y389" s="706"/>
      <c r="Z389" s="706"/>
    </row>
    <row r="390" spans="1:26" ht="15.6" x14ac:dyDescent="0.3">
      <c r="A390" s="706"/>
      <c r="B390" s="706"/>
      <c r="C390" s="706"/>
      <c r="D390" s="706"/>
      <c r="E390" s="706"/>
      <c r="F390" s="706"/>
      <c r="G390" s="706"/>
      <c r="H390" s="707"/>
      <c r="I390" s="706"/>
      <c r="J390" s="706"/>
      <c r="K390" s="706"/>
      <c r="L390" s="706"/>
      <c r="M390" s="706"/>
      <c r="N390" s="706"/>
      <c r="O390" s="706"/>
      <c r="P390" s="706"/>
      <c r="Q390" s="706"/>
      <c r="R390" s="706"/>
      <c r="S390" s="706"/>
      <c r="T390" s="706"/>
      <c r="U390" s="706"/>
      <c r="V390" s="706"/>
      <c r="W390" s="706"/>
      <c r="X390" s="706"/>
      <c r="Y390" s="706"/>
      <c r="Z390" s="706"/>
    </row>
    <row r="391" spans="1:26" ht="15.6" x14ac:dyDescent="0.3">
      <c r="A391" s="706"/>
      <c r="B391" s="706"/>
      <c r="C391" s="706"/>
      <c r="D391" s="706"/>
      <c r="E391" s="706"/>
      <c r="F391" s="706"/>
      <c r="G391" s="706"/>
      <c r="H391" s="707"/>
      <c r="I391" s="706"/>
      <c r="J391" s="706"/>
      <c r="K391" s="706"/>
      <c r="L391" s="706"/>
      <c r="M391" s="706"/>
      <c r="N391" s="706"/>
      <c r="O391" s="706"/>
      <c r="P391" s="706"/>
      <c r="Q391" s="706"/>
      <c r="R391" s="706"/>
      <c r="S391" s="706"/>
      <c r="T391" s="706"/>
      <c r="U391" s="706"/>
      <c r="V391" s="706"/>
      <c r="W391" s="706"/>
      <c r="X391" s="706"/>
      <c r="Y391" s="706"/>
      <c r="Z391" s="706"/>
    </row>
    <row r="392" spans="1:26" ht="15.6" x14ac:dyDescent="0.3">
      <c r="A392" s="706"/>
      <c r="B392" s="706"/>
      <c r="C392" s="706"/>
      <c r="D392" s="706"/>
      <c r="E392" s="706"/>
      <c r="F392" s="706"/>
      <c r="G392" s="706"/>
      <c r="H392" s="707"/>
      <c r="I392" s="706"/>
      <c r="J392" s="706"/>
      <c r="K392" s="706"/>
      <c r="L392" s="706"/>
      <c r="M392" s="706"/>
      <c r="N392" s="706"/>
      <c r="O392" s="706"/>
      <c r="P392" s="706"/>
      <c r="Q392" s="706"/>
      <c r="R392" s="706"/>
      <c r="S392" s="706"/>
      <c r="T392" s="706"/>
      <c r="U392" s="706"/>
      <c r="V392" s="706"/>
      <c r="W392" s="706"/>
      <c r="X392" s="706"/>
      <c r="Y392" s="706"/>
      <c r="Z392" s="706"/>
    </row>
    <row r="393" spans="1:26" ht="15.6" x14ac:dyDescent="0.3">
      <c r="A393" s="706"/>
      <c r="B393" s="706"/>
      <c r="C393" s="706"/>
      <c r="D393" s="706"/>
      <c r="E393" s="706"/>
      <c r="F393" s="706"/>
      <c r="G393" s="706"/>
      <c r="H393" s="707"/>
      <c r="I393" s="706"/>
      <c r="J393" s="706"/>
      <c r="K393" s="706"/>
      <c r="L393" s="706"/>
      <c r="M393" s="706"/>
      <c r="N393" s="706"/>
      <c r="O393" s="706"/>
      <c r="P393" s="706"/>
      <c r="Q393" s="706"/>
      <c r="R393" s="706"/>
      <c r="S393" s="706"/>
      <c r="T393" s="706"/>
      <c r="U393" s="706"/>
      <c r="V393" s="706"/>
      <c r="W393" s="706"/>
      <c r="X393" s="706"/>
      <c r="Y393" s="706"/>
      <c r="Z393" s="706"/>
    </row>
    <row r="394" spans="1:26" ht="15.6" x14ac:dyDescent="0.3">
      <c r="A394" s="706"/>
      <c r="B394" s="706"/>
      <c r="C394" s="706"/>
      <c r="D394" s="706"/>
      <c r="E394" s="706"/>
      <c r="F394" s="706"/>
      <c r="G394" s="706"/>
      <c r="H394" s="707"/>
      <c r="I394" s="706"/>
      <c r="J394" s="706"/>
      <c r="K394" s="706"/>
      <c r="L394" s="706"/>
      <c r="M394" s="706"/>
      <c r="N394" s="706"/>
      <c r="O394" s="706"/>
      <c r="P394" s="706"/>
      <c r="Q394" s="706"/>
      <c r="R394" s="706"/>
      <c r="S394" s="706"/>
      <c r="T394" s="706"/>
      <c r="U394" s="706"/>
      <c r="V394" s="706"/>
      <c r="W394" s="706"/>
      <c r="X394" s="706"/>
      <c r="Y394" s="706"/>
      <c r="Z394" s="706"/>
    </row>
    <row r="395" spans="1:26" ht="15.6" x14ac:dyDescent="0.3">
      <c r="A395" s="706"/>
      <c r="B395" s="706"/>
      <c r="C395" s="706"/>
      <c r="D395" s="706"/>
      <c r="E395" s="706"/>
      <c r="F395" s="706"/>
      <c r="G395" s="706"/>
      <c r="H395" s="707"/>
      <c r="I395" s="706"/>
      <c r="J395" s="706"/>
      <c r="K395" s="706"/>
      <c r="L395" s="706"/>
      <c r="M395" s="706"/>
      <c r="N395" s="706"/>
      <c r="O395" s="706"/>
      <c r="P395" s="706"/>
      <c r="Q395" s="706"/>
      <c r="R395" s="706"/>
      <c r="S395" s="706"/>
      <c r="T395" s="706"/>
      <c r="U395" s="706"/>
      <c r="V395" s="706"/>
      <c r="W395" s="706"/>
      <c r="X395" s="706"/>
      <c r="Y395" s="706"/>
      <c r="Z395" s="706"/>
    </row>
    <row r="396" spans="1:26" ht="15.6" x14ac:dyDescent="0.3">
      <c r="A396" s="706"/>
      <c r="B396" s="706"/>
      <c r="C396" s="706"/>
      <c r="D396" s="706"/>
      <c r="E396" s="706"/>
      <c r="F396" s="706"/>
      <c r="G396" s="706"/>
      <c r="H396" s="707"/>
      <c r="I396" s="706"/>
      <c r="J396" s="706"/>
      <c r="K396" s="706"/>
      <c r="L396" s="706"/>
      <c r="M396" s="706"/>
      <c r="N396" s="706"/>
      <c r="O396" s="706"/>
      <c r="P396" s="706"/>
      <c r="Q396" s="706"/>
      <c r="R396" s="706"/>
      <c r="S396" s="706"/>
      <c r="T396" s="706"/>
      <c r="U396" s="706"/>
      <c r="V396" s="706"/>
      <c r="W396" s="706"/>
      <c r="X396" s="706"/>
      <c r="Y396" s="706"/>
      <c r="Z396" s="706"/>
    </row>
    <row r="397" spans="1:26" ht="15.6" x14ac:dyDescent="0.3">
      <c r="A397" s="706"/>
      <c r="B397" s="706"/>
      <c r="C397" s="706"/>
      <c r="D397" s="706"/>
      <c r="E397" s="706"/>
      <c r="F397" s="706"/>
      <c r="G397" s="706"/>
      <c r="H397" s="707"/>
      <c r="I397" s="706"/>
      <c r="J397" s="706"/>
      <c r="K397" s="706"/>
      <c r="L397" s="706"/>
      <c r="M397" s="706"/>
      <c r="N397" s="706"/>
      <c r="O397" s="706"/>
      <c r="P397" s="706"/>
      <c r="Q397" s="706"/>
      <c r="R397" s="706"/>
      <c r="S397" s="706"/>
      <c r="T397" s="706"/>
      <c r="U397" s="706"/>
      <c r="V397" s="706"/>
      <c r="W397" s="706"/>
      <c r="X397" s="706"/>
      <c r="Y397" s="706"/>
      <c r="Z397" s="706"/>
    </row>
    <row r="398" spans="1:26" ht="15.6" x14ac:dyDescent="0.3">
      <c r="A398" s="706"/>
      <c r="B398" s="706"/>
      <c r="C398" s="706"/>
      <c r="D398" s="706"/>
      <c r="E398" s="706"/>
      <c r="F398" s="706"/>
      <c r="G398" s="706"/>
      <c r="H398" s="707"/>
      <c r="I398" s="706"/>
      <c r="J398" s="706"/>
      <c r="K398" s="706"/>
      <c r="L398" s="706"/>
      <c r="M398" s="706"/>
      <c r="N398" s="706"/>
      <c r="O398" s="706"/>
      <c r="P398" s="706"/>
      <c r="Q398" s="706"/>
      <c r="R398" s="706"/>
      <c r="S398" s="706"/>
      <c r="T398" s="706"/>
      <c r="U398" s="706"/>
      <c r="V398" s="706"/>
      <c r="W398" s="706"/>
      <c r="X398" s="706"/>
      <c r="Y398" s="706"/>
      <c r="Z398" s="706"/>
    </row>
    <row r="399" spans="1:26" ht="15.6" x14ac:dyDescent="0.3">
      <c r="A399" s="706"/>
      <c r="B399" s="706"/>
      <c r="C399" s="706"/>
      <c r="D399" s="706"/>
      <c r="E399" s="706"/>
      <c r="F399" s="706"/>
      <c r="G399" s="706"/>
      <c r="H399" s="707"/>
      <c r="I399" s="706"/>
      <c r="J399" s="706"/>
      <c r="K399" s="706"/>
      <c r="L399" s="706"/>
      <c r="M399" s="706"/>
      <c r="N399" s="706"/>
      <c r="O399" s="706"/>
      <c r="P399" s="706"/>
      <c r="Q399" s="706"/>
      <c r="R399" s="706"/>
      <c r="S399" s="706"/>
      <c r="T399" s="706"/>
      <c r="U399" s="706"/>
      <c r="V399" s="706"/>
      <c r="W399" s="706"/>
      <c r="X399" s="706"/>
      <c r="Y399" s="706"/>
      <c r="Z399" s="706"/>
    </row>
    <row r="400" spans="1:26" ht="15.6" x14ac:dyDescent="0.3">
      <c r="A400" s="706"/>
      <c r="B400" s="706"/>
      <c r="C400" s="706"/>
      <c r="D400" s="706"/>
      <c r="E400" s="706"/>
      <c r="F400" s="706"/>
      <c r="G400" s="706"/>
      <c r="H400" s="707"/>
      <c r="I400" s="706"/>
      <c r="J400" s="706"/>
      <c r="K400" s="706"/>
      <c r="L400" s="706"/>
      <c r="M400" s="706"/>
      <c r="N400" s="706"/>
      <c r="O400" s="706"/>
      <c r="P400" s="706"/>
      <c r="Q400" s="706"/>
      <c r="R400" s="706"/>
      <c r="S400" s="706"/>
      <c r="T400" s="706"/>
      <c r="U400" s="706"/>
      <c r="V400" s="706"/>
      <c r="W400" s="706"/>
      <c r="X400" s="706"/>
      <c r="Y400" s="706"/>
      <c r="Z400" s="706"/>
    </row>
    <row r="401" spans="1:26" ht="15.6" x14ac:dyDescent="0.3">
      <c r="A401" s="706"/>
      <c r="B401" s="706"/>
      <c r="C401" s="706"/>
      <c r="D401" s="706"/>
      <c r="E401" s="706"/>
      <c r="F401" s="706"/>
      <c r="G401" s="706"/>
      <c r="H401" s="707"/>
      <c r="I401" s="706"/>
      <c r="J401" s="706"/>
      <c r="K401" s="706"/>
      <c r="L401" s="706"/>
      <c r="M401" s="706"/>
      <c r="N401" s="706"/>
      <c r="O401" s="706"/>
      <c r="P401" s="706"/>
      <c r="Q401" s="706"/>
      <c r="R401" s="706"/>
      <c r="S401" s="706"/>
      <c r="T401" s="706"/>
      <c r="U401" s="706"/>
      <c r="V401" s="706"/>
      <c r="W401" s="706"/>
      <c r="X401" s="706"/>
      <c r="Y401" s="706"/>
      <c r="Z401" s="706"/>
    </row>
    <row r="402" spans="1:26" ht="15.6" x14ac:dyDescent="0.3">
      <c r="A402" s="706"/>
      <c r="B402" s="706"/>
      <c r="C402" s="706"/>
      <c r="D402" s="706"/>
      <c r="E402" s="706"/>
      <c r="F402" s="706"/>
      <c r="G402" s="706"/>
      <c r="H402" s="707"/>
      <c r="I402" s="706"/>
      <c r="J402" s="706"/>
      <c r="K402" s="706"/>
      <c r="L402" s="706"/>
      <c r="M402" s="706"/>
      <c r="N402" s="706"/>
      <c r="O402" s="706"/>
      <c r="P402" s="706"/>
      <c r="Q402" s="706"/>
      <c r="R402" s="706"/>
      <c r="S402" s="706"/>
      <c r="T402" s="706"/>
      <c r="U402" s="706"/>
      <c r="V402" s="706"/>
      <c r="W402" s="706"/>
      <c r="X402" s="706"/>
      <c r="Y402" s="706"/>
      <c r="Z402" s="706"/>
    </row>
    <row r="403" spans="1:26" ht="15.6" x14ac:dyDescent="0.3">
      <c r="A403" s="706"/>
      <c r="B403" s="706"/>
      <c r="C403" s="706"/>
      <c r="D403" s="706"/>
      <c r="E403" s="706"/>
      <c r="F403" s="706"/>
      <c r="G403" s="706"/>
      <c r="H403" s="707"/>
      <c r="I403" s="706"/>
      <c r="J403" s="706"/>
      <c r="K403" s="706"/>
      <c r="L403" s="706"/>
      <c r="M403" s="706"/>
      <c r="N403" s="706"/>
      <c r="O403" s="706"/>
      <c r="P403" s="706"/>
      <c r="Q403" s="706"/>
      <c r="R403" s="706"/>
      <c r="S403" s="706"/>
      <c r="T403" s="706"/>
      <c r="U403" s="706"/>
      <c r="V403" s="706"/>
      <c r="W403" s="706"/>
      <c r="X403" s="706"/>
      <c r="Y403" s="706"/>
      <c r="Z403" s="706"/>
    </row>
    <row r="404" spans="1:26" ht="15.6" x14ac:dyDescent="0.3">
      <c r="A404" s="706"/>
      <c r="B404" s="706"/>
      <c r="C404" s="706"/>
      <c r="D404" s="706"/>
      <c r="E404" s="706"/>
      <c r="F404" s="706"/>
      <c r="G404" s="706"/>
      <c r="H404" s="707"/>
      <c r="I404" s="706"/>
      <c r="J404" s="706"/>
      <c r="K404" s="706"/>
      <c r="L404" s="706"/>
      <c r="M404" s="706"/>
      <c r="N404" s="706"/>
      <c r="O404" s="706"/>
      <c r="P404" s="706"/>
      <c r="Q404" s="706"/>
      <c r="R404" s="706"/>
      <c r="S404" s="706"/>
      <c r="T404" s="706"/>
      <c r="U404" s="706"/>
      <c r="V404" s="706"/>
      <c r="W404" s="706"/>
      <c r="X404" s="706"/>
      <c r="Y404" s="706"/>
      <c r="Z404" s="706"/>
    </row>
    <row r="405" spans="1:26" ht="15.6" x14ac:dyDescent="0.3">
      <c r="A405" s="706"/>
      <c r="B405" s="706"/>
      <c r="C405" s="706"/>
      <c r="D405" s="706"/>
      <c r="E405" s="706"/>
      <c r="F405" s="706"/>
      <c r="G405" s="706"/>
      <c r="H405" s="707"/>
      <c r="I405" s="706"/>
      <c r="J405" s="706"/>
      <c r="K405" s="706"/>
      <c r="L405" s="706"/>
      <c r="M405" s="706"/>
      <c r="N405" s="706"/>
      <c r="O405" s="706"/>
      <c r="P405" s="706"/>
      <c r="Q405" s="706"/>
      <c r="R405" s="706"/>
      <c r="S405" s="706"/>
      <c r="T405" s="706"/>
      <c r="U405" s="706"/>
      <c r="V405" s="706"/>
      <c r="W405" s="706"/>
      <c r="X405" s="706"/>
      <c r="Y405" s="706"/>
      <c r="Z405" s="706"/>
    </row>
    <row r="406" spans="1:26" ht="15.6" x14ac:dyDescent="0.3">
      <c r="A406" s="706"/>
      <c r="B406" s="706"/>
      <c r="C406" s="706"/>
      <c r="D406" s="706"/>
      <c r="E406" s="706"/>
      <c r="F406" s="706"/>
      <c r="G406" s="706"/>
      <c r="H406" s="707"/>
      <c r="I406" s="706"/>
      <c r="J406" s="706"/>
      <c r="K406" s="706"/>
      <c r="L406" s="706"/>
      <c r="M406" s="706"/>
      <c r="N406" s="706"/>
      <c r="O406" s="706"/>
      <c r="P406" s="706"/>
      <c r="Q406" s="706"/>
      <c r="R406" s="706"/>
      <c r="S406" s="706"/>
      <c r="T406" s="706"/>
      <c r="U406" s="706"/>
      <c r="V406" s="706"/>
      <c r="W406" s="706"/>
      <c r="X406" s="706"/>
      <c r="Y406" s="706"/>
      <c r="Z406" s="706"/>
    </row>
    <row r="407" spans="1:26" ht="15.6" x14ac:dyDescent="0.3">
      <c r="A407" s="706"/>
      <c r="B407" s="706"/>
      <c r="C407" s="706"/>
      <c r="D407" s="706"/>
      <c r="E407" s="706"/>
      <c r="F407" s="706"/>
      <c r="G407" s="706"/>
      <c r="H407" s="707"/>
      <c r="I407" s="706"/>
      <c r="J407" s="706"/>
      <c r="K407" s="706"/>
      <c r="L407" s="706"/>
      <c r="M407" s="706"/>
      <c r="N407" s="706"/>
      <c r="O407" s="706"/>
      <c r="P407" s="706"/>
      <c r="Q407" s="706"/>
      <c r="R407" s="706"/>
      <c r="S407" s="706"/>
      <c r="T407" s="706"/>
      <c r="U407" s="706"/>
      <c r="V407" s="706"/>
      <c r="W407" s="706"/>
      <c r="X407" s="706"/>
      <c r="Y407" s="706"/>
      <c r="Z407" s="706"/>
    </row>
    <row r="408" spans="1:26" ht="15.6" x14ac:dyDescent="0.3">
      <c r="A408" s="706"/>
      <c r="B408" s="706"/>
      <c r="C408" s="706"/>
      <c r="D408" s="706"/>
      <c r="E408" s="706"/>
      <c r="F408" s="706"/>
      <c r="G408" s="706"/>
      <c r="H408" s="707"/>
      <c r="I408" s="706"/>
      <c r="J408" s="706"/>
      <c r="K408" s="706"/>
      <c r="L408" s="706"/>
      <c r="M408" s="706"/>
      <c r="N408" s="706"/>
      <c r="O408" s="706"/>
      <c r="P408" s="706"/>
      <c r="Q408" s="706"/>
      <c r="R408" s="706"/>
      <c r="S408" s="706"/>
      <c r="T408" s="706"/>
      <c r="U408" s="706"/>
      <c r="V408" s="706"/>
      <c r="W408" s="706"/>
      <c r="X408" s="706"/>
      <c r="Y408" s="706"/>
      <c r="Z408" s="706"/>
    </row>
    <row r="409" spans="1:26" ht="15.6" x14ac:dyDescent="0.3">
      <c r="A409" s="706"/>
      <c r="B409" s="706"/>
      <c r="C409" s="706"/>
      <c r="D409" s="706"/>
      <c r="E409" s="706"/>
      <c r="F409" s="706"/>
      <c r="G409" s="706"/>
      <c r="H409" s="707"/>
      <c r="I409" s="706"/>
      <c r="J409" s="706"/>
      <c r="K409" s="706"/>
      <c r="L409" s="706"/>
      <c r="M409" s="706"/>
      <c r="N409" s="706"/>
      <c r="O409" s="706"/>
      <c r="P409" s="706"/>
      <c r="Q409" s="706"/>
      <c r="R409" s="706"/>
      <c r="S409" s="706"/>
      <c r="T409" s="706"/>
      <c r="U409" s="706"/>
      <c r="V409" s="706"/>
      <c r="W409" s="706"/>
      <c r="X409" s="706"/>
      <c r="Y409" s="706"/>
      <c r="Z409" s="706"/>
    </row>
    <row r="410" spans="1:26" ht="15.6" x14ac:dyDescent="0.3">
      <c r="A410" s="706"/>
      <c r="B410" s="706"/>
      <c r="C410" s="706"/>
      <c r="D410" s="706"/>
      <c r="E410" s="706"/>
      <c r="F410" s="706"/>
      <c r="G410" s="706"/>
      <c r="H410" s="707"/>
      <c r="I410" s="706"/>
      <c r="J410" s="706"/>
      <c r="K410" s="706"/>
      <c r="L410" s="706"/>
      <c r="M410" s="706"/>
      <c r="N410" s="706"/>
      <c r="O410" s="706"/>
      <c r="P410" s="706"/>
      <c r="Q410" s="706"/>
      <c r="R410" s="706"/>
      <c r="S410" s="706"/>
      <c r="T410" s="706"/>
      <c r="U410" s="706"/>
      <c r="V410" s="706"/>
      <c r="W410" s="706"/>
      <c r="X410" s="706"/>
      <c r="Y410" s="706"/>
      <c r="Z410" s="706"/>
    </row>
    <row r="411" spans="1:26" ht="15.6" x14ac:dyDescent="0.3">
      <c r="A411" s="706"/>
      <c r="B411" s="706"/>
      <c r="C411" s="706"/>
      <c r="D411" s="706"/>
      <c r="E411" s="706"/>
      <c r="F411" s="706"/>
      <c r="G411" s="706"/>
      <c r="H411" s="707"/>
      <c r="I411" s="706"/>
      <c r="J411" s="706"/>
      <c r="K411" s="706"/>
      <c r="L411" s="706"/>
      <c r="M411" s="706"/>
      <c r="N411" s="706"/>
      <c r="O411" s="706"/>
      <c r="P411" s="706"/>
      <c r="Q411" s="706"/>
      <c r="R411" s="706"/>
      <c r="S411" s="706"/>
      <c r="T411" s="706"/>
      <c r="U411" s="706"/>
      <c r="V411" s="706"/>
      <c r="W411" s="706"/>
      <c r="X411" s="706"/>
      <c r="Y411" s="706"/>
      <c r="Z411" s="706"/>
    </row>
    <row r="412" spans="1:26" ht="15.6" x14ac:dyDescent="0.3">
      <c r="A412" s="706"/>
      <c r="B412" s="706"/>
      <c r="C412" s="706"/>
      <c r="D412" s="706"/>
      <c r="E412" s="706"/>
      <c r="F412" s="706"/>
      <c r="G412" s="706"/>
      <c r="H412" s="707"/>
      <c r="I412" s="706"/>
      <c r="J412" s="706"/>
      <c r="K412" s="706"/>
      <c r="L412" s="706"/>
      <c r="M412" s="706"/>
      <c r="N412" s="706"/>
      <c r="O412" s="706"/>
      <c r="P412" s="706"/>
      <c r="Q412" s="706"/>
      <c r="R412" s="706"/>
      <c r="S412" s="706"/>
      <c r="T412" s="706"/>
      <c r="U412" s="706"/>
      <c r="V412" s="706"/>
      <c r="W412" s="706"/>
      <c r="X412" s="706"/>
      <c r="Y412" s="706"/>
      <c r="Z412" s="706"/>
    </row>
    <row r="413" spans="1:26" ht="15.6" x14ac:dyDescent="0.3">
      <c r="A413" s="706"/>
      <c r="B413" s="706"/>
      <c r="C413" s="706"/>
      <c r="D413" s="706"/>
      <c r="E413" s="706"/>
      <c r="F413" s="706"/>
      <c r="G413" s="706"/>
      <c r="H413" s="707"/>
      <c r="I413" s="706"/>
      <c r="J413" s="706"/>
      <c r="K413" s="706"/>
      <c r="L413" s="706"/>
      <c r="M413" s="706"/>
      <c r="N413" s="706"/>
      <c r="O413" s="706"/>
      <c r="P413" s="706"/>
      <c r="Q413" s="706"/>
      <c r="R413" s="706"/>
      <c r="S413" s="706"/>
      <c r="T413" s="706"/>
      <c r="U413" s="706"/>
      <c r="V413" s="706"/>
      <c r="W413" s="706"/>
      <c r="X413" s="706"/>
      <c r="Y413" s="706"/>
      <c r="Z413" s="706"/>
    </row>
    <row r="414" spans="1:26" ht="15.6" x14ac:dyDescent="0.3">
      <c r="A414" s="706"/>
      <c r="B414" s="706"/>
      <c r="C414" s="706"/>
      <c r="D414" s="706"/>
      <c r="E414" s="706"/>
      <c r="F414" s="706"/>
      <c r="G414" s="706"/>
      <c r="H414" s="707"/>
      <c r="I414" s="706"/>
      <c r="J414" s="706"/>
      <c r="K414" s="706"/>
      <c r="L414" s="706"/>
      <c r="M414" s="706"/>
      <c r="N414" s="706"/>
      <c r="O414" s="706"/>
      <c r="P414" s="706"/>
      <c r="Q414" s="706"/>
      <c r="R414" s="706"/>
      <c r="S414" s="706"/>
      <c r="T414" s="706"/>
      <c r="U414" s="706"/>
      <c r="V414" s="706"/>
      <c r="W414" s="706"/>
      <c r="X414" s="706"/>
      <c r="Y414" s="706"/>
      <c r="Z414" s="706"/>
    </row>
    <row r="415" spans="1:26" ht="15.6" x14ac:dyDescent="0.3">
      <c r="A415" s="706"/>
      <c r="B415" s="706"/>
      <c r="C415" s="706"/>
      <c r="D415" s="706"/>
      <c r="E415" s="706"/>
      <c r="F415" s="706"/>
      <c r="G415" s="706"/>
      <c r="H415" s="707"/>
      <c r="I415" s="706"/>
      <c r="J415" s="706"/>
      <c r="K415" s="706"/>
      <c r="L415" s="706"/>
      <c r="M415" s="706"/>
      <c r="N415" s="706"/>
      <c r="O415" s="706"/>
      <c r="P415" s="706"/>
      <c r="Q415" s="706"/>
      <c r="R415" s="706"/>
      <c r="S415" s="706"/>
      <c r="T415" s="706"/>
      <c r="U415" s="706"/>
      <c r="V415" s="706"/>
      <c r="W415" s="706"/>
      <c r="X415" s="706"/>
      <c r="Y415" s="706"/>
      <c r="Z415" s="706"/>
    </row>
    <row r="416" spans="1:26" ht="15.6" x14ac:dyDescent="0.3">
      <c r="A416" s="706"/>
      <c r="B416" s="706"/>
      <c r="C416" s="706"/>
      <c r="D416" s="706"/>
      <c r="E416" s="706"/>
      <c r="F416" s="706"/>
      <c r="G416" s="706"/>
      <c r="H416" s="707"/>
      <c r="I416" s="706"/>
      <c r="J416" s="706"/>
      <c r="K416" s="706"/>
      <c r="L416" s="706"/>
      <c r="M416" s="706"/>
      <c r="N416" s="706"/>
      <c r="O416" s="706"/>
      <c r="P416" s="706"/>
      <c r="Q416" s="706"/>
      <c r="R416" s="706"/>
      <c r="S416" s="706"/>
      <c r="T416" s="706"/>
      <c r="U416" s="706"/>
      <c r="V416" s="706"/>
      <c r="W416" s="706"/>
      <c r="X416" s="706"/>
      <c r="Y416" s="706"/>
      <c r="Z416" s="706"/>
    </row>
    <row r="417" spans="1:26" ht="15.6" x14ac:dyDescent="0.3">
      <c r="A417" s="706"/>
      <c r="B417" s="706"/>
      <c r="C417" s="706"/>
      <c r="D417" s="706"/>
      <c r="E417" s="706"/>
      <c r="F417" s="706"/>
      <c r="G417" s="706"/>
      <c r="H417" s="707"/>
      <c r="I417" s="706"/>
      <c r="J417" s="706"/>
      <c r="K417" s="706"/>
      <c r="L417" s="706"/>
      <c r="M417" s="706"/>
      <c r="N417" s="706"/>
      <c r="O417" s="706"/>
      <c r="P417" s="706"/>
      <c r="Q417" s="706"/>
      <c r="R417" s="706"/>
      <c r="S417" s="706"/>
      <c r="T417" s="706"/>
      <c r="U417" s="706"/>
      <c r="V417" s="706"/>
      <c r="W417" s="706"/>
      <c r="X417" s="706"/>
      <c r="Y417" s="706"/>
      <c r="Z417" s="706"/>
    </row>
    <row r="418" spans="1:26" ht="15.6" x14ac:dyDescent="0.3">
      <c r="A418" s="706"/>
      <c r="B418" s="706"/>
      <c r="C418" s="706"/>
      <c r="D418" s="706"/>
      <c r="E418" s="706"/>
      <c r="F418" s="706"/>
      <c r="G418" s="706"/>
      <c r="H418" s="707"/>
      <c r="I418" s="706"/>
      <c r="J418" s="706"/>
      <c r="K418" s="706"/>
      <c r="L418" s="706"/>
      <c r="M418" s="706"/>
      <c r="N418" s="706"/>
      <c r="O418" s="706"/>
      <c r="P418" s="706"/>
      <c r="Q418" s="706"/>
      <c r="R418" s="706"/>
      <c r="S418" s="706"/>
      <c r="T418" s="706"/>
      <c r="U418" s="706"/>
      <c r="V418" s="706"/>
      <c r="W418" s="706"/>
      <c r="X418" s="706"/>
      <c r="Y418" s="706"/>
      <c r="Z418" s="706"/>
    </row>
    <row r="419" spans="1:26" ht="15.6" x14ac:dyDescent="0.3">
      <c r="A419" s="706"/>
      <c r="B419" s="706"/>
      <c r="C419" s="706"/>
      <c r="D419" s="706"/>
      <c r="E419" s="706"/>
      <c r="F419" s="706"/>
      <c r="G419" s="706"/>
      <c r="H419" s="707"/>
      <c r="I419" s="706"/>
      <c r="J419" s="706"/>
      <c r="K419" s="706"/>
      <c r="L419" s="706"/>
      <c r="M419" s="706"/>
      <c r="N419" s="706"/>
      <c r="O419" s="706"/>
      <c r="P419" s="706"/>
      <c r="Q419" s="706"/>
      <c r="R419" s="706"/>
      <c r="S419" s="706"/>
      <c r="T419" s="706"/>
      <c r="U419" s="706"/>
      <c r="V419" s="706"/>
      <c r="W419" s="706"/>
      <c r="X419" s="706"/>
      <c r="Y419" s="706"/>
      <c r="Z419" s="706"/>
    </row>
    <row r="420" spans="1:26" ht="15.6" x14ac:dyDescent="0.3">
      <c r="A420" s="706"/>
      <c r="B420" s="706"/>
      <c r="C420" s="706"/>
      <c r="D420" s="706"/>
      <c r="E420" s="706"/>
      <c r="F420" s="706"/>
      <c r="G420" s="706"/>
      <c r="H420" s="707"/>
      <c r="I420" s="706"/>
      <c r="J420" s="706"/>
      <c r="K420" s="706"/>
      <c r="L420" s="706"/>
      <c r="M420" s="706"/>
      <c r="N420" s="706"/>
      <c r="O420" s="706"/>
      <c r="P420" s="706"/>
      <c r="Q420" s="706"/>
      <c r="R420" s="706"/>
      <c r="S420" s="706"/>
      <c r="T420" s="706"/>
      <c r="U420" s="706"/>
      <c r="V420" s="706"/>
      <c r="W420" s="706"/>
      <c r="X420" s="706"/>
      <c r="Y420" s="706"/>
      <c r="Z420" s="706"/>
    </row>
    <row r="421" spans="1:26" ht="15.6" x14ac:dyDescent="0.3">
      <c r="A421" s="706"/>
      <c r="B421" s="706"/>
      <c r="C421" s="706"/>
      <c r="D421" s="706"/>
      <c r="E421" s="706"/>
      <c r="F421" s="706"/>
      <c r="G421" s="706"/>
      <c r="H421" s="707"/>
      <c r="I421" s="706"/>
      <c r="J421" s="706"/>
      <c r="K421" s="706"/>
      <c r="L421" s="706"/>
      <c r="M421" s="706"/>
      <c r="N421" s="706"/>
      <c r="O421" s="706"/>
      <c r="P421" s="706"/>
      <c r="Q421" s="706"/>
      <c r="R421" s="706"/>
      <c r="S421" s="706"/>
      <c r="T421" s="706"/>
      <c r="U421" s="706"/>
      <c r="V421" s="706"/>
      <c r="W421" s="706"/>
      <c r="X421" s="706"/>
      <c r="Y421" s="706"/>
      <c r="Z421" s="706"/>
    </row>
    <row r="422" spans="1:26" ht="15.6" x14ac:dyDescent="0.3">
      <c r="A422" s="706"/>
      <c r="B422" s="706"/>
      <c r="C422" s="706"/>
      <c r="D422" s="706"/>
      <c r="E422" s="706"/>
      <c r="F422" s="706"/>
      <c r="G422" s="706"/>
      <c r="H422" s="707"/>
      <c r="I422" s="706"/>
      <c r="J422" s="706"/>
      <c r="K422" s="706"/>
      <c r="L422" s="706"/>
      <c r="M422" s="706"/>
      <c r="N422" s="706"/>
      <c r="O422" s="706"/>
      <c r="P422" s="706"/>
      <c r="Q422" s="706"/>
      <c r="R422" s="706"/>
      <c r="S422" s="706"/>
      <c r="T422" s="706"/>
      <c r="U422" s="706"/>
      <c r="V422" s="706"/>
      <c r="W422" s="706"/>
      <c r="X422" s="706"/>
      <c r="Y422" s="706"/>
      <c r="Z422" s="706"/>
    </row>
    <row r="423" spans="1:26" ht="15.6" x14ac:dyDescent="0.3">
      <c r="A423" s="706"/>
      <c r="B423" s="706"/>
      <c r="C423" s="706"/>
      <c r="D423" s="706"/>
      <c r="E423" s="706"/>
      <c r="F423" s="706"/>
      <c r="G423" s="706"/>
      <c r="H423" s="707"/>
      <c r="I423" s="706"/>
      <c r="J423" s="706"/>
      <c r="K423" s="706"/>
      <c r="L423" s="706"/>
      <c r="M423" s="706"/>
      <c r="N423" s="706"/>
      <c r="O423" s="706"/>
      <c r="P423" s="706"/>
      <c r="Q423" s="706"/>
      <c r="R423" s="706"/>
      <c r="S423" s="706"/>
      <c r="T423" s="706"/>
      <c r="U423" s="706"/>
      <c r="V423" s="706"/>
      <c r="W423" s="706"/>
      <c r="X423" s="706"/>
      <c r="Y423" s="706"/>
      <c r="Z423" s="706"/>
    </row>
    <row r="424" spans="1:26" ht="15.6" x14ac:dyDescent="0.3">
      <c r="A424" s="706"/>
      <c r="B424" s="706"/>
      <c r="C424" s="706"/>
      <c r="D424" s="706"/>
      <c r="E424" s="706"/>
      <c r="F424" s="706"/>
      <c r="G424" s="706"/>
      <c r="H424" s="707"/>
      <c r="I424" s="706"/>
      <c r="J424" s="706"/>
      <c r="K424" s="706"/>
      <c r="L424" s="706"/>
      <c r="M424" s="706"/>
      <c r="N424" s="706"/>
      <c r="O424" s="706"/>
      <c r="P424" s="706"/>
      <c r="Q424" s="706"/>
      <c r="R424" s="706"/>
      <c r="S424" s="706"/>
      <c r="T424" s="706"/>
      <c r="U424" s="706"/>
      <c r="V424" s="706"/>
      <c r="W424" s="706"/>
      <c r="X424" s="706"/>
      <c r="Y424" s="706"/>
      <c r="Z424" s="706"/>
    </row>
    <row r="425" spans="1:26" ht="15.6" x14ac:dyDescent="0.3">
      <c r="A425" s="706"/>
      <c r="B425" s="706"/>
      <c r="C425" s="706"/>
      <c r="D425" s="706"/>
      <c r="E425" s="706"/>
      <c r="F425" s="706"/>
      <c r="G425" s="706"/>
      <c r="H425" s="707"/>
      <c r="I425" s="706"/>
      <c r="J425" s="706"/>
      <c r="K425" s="706"/>
      <c r="L425" s="706"/>
      <c r="M425" s="706"/>
      <c r="N425" s="706"/>
      <c r="O425" s="706"/>
      <c r="P425" s="706"/>
      <c r="Q425" s="706"/>
      <c r="R425" s="706"/>
      <c r="S425" s="706"/>
      <c r="T425" s="706"/>
      <c r="U425" s="706"/>
      <c r="V425" s="706"/>
      <c r="W425" s="706"/>
      <c r="X425" s="706"/>
      <c r="Y425" s="706"/>
      <c r="Z425" s="706"/>
    </row>
    <row r="426" spans="1:26" ht="15.6" x14ac:dyDescent="0.3">
      <c r="A426" s="706"/>
      <c r="B426" s="706"/>
      <c r="C426" s="706"/>
      <c r="D426" s="706"/>
      <c r="E426" s="706"/>
      <c r="F426" s="706"/>
      <c r="G426" s="706"/>
      <c r="H426" s="707"/>
      <c r="I426" s="706"/>
      <c r="J426" s="706"/>
      <c r="K426" s="706"/>
      <c r="L426" s="706"/>
      <c r="M426" s="706"/>
      <c r="N426" s="706"/>
      <c r="O426" s="706"/>
      <c r="P426" s="706"/>
      <c r="Q426" s="706"/>
      <c r="R426" s="706"/>
      <c r="S426" s="706"/>
      <c r="T426" s="706"/>
      <c r="U426" s="706"/>
      <c r="V426" s="706"/>
      <c r="W426" s="706"/>
      <c r="X426" s="706"/>
      <c r="Y426" s="706"/>
      <c r="Z426" s="706"/>
    </row>
    <row r="427" spans="1:26" ht="15.6" x14ac:dyDescent="0.3">
      <c r="A427" s="706"/>
      <c r="B427" s="706"/>
      <c r="C427" s="706"/>
      <c r="D427" s="706"/>
      <c r="E427" s="706"/>
      <c r="F427" s="706"/>
      <c r="G427" s="706"/>
      <c r="H427" s="707"/>
      <c r="I427" s="706"/>
      <c r="J427" s="706"/>
      <c r="K427" s="706"/>
      <c r="L427" s="706"/>
      <c r="M427" s="706"/>
      <c r="N427" s="706"/>
      <c r="O427" s="706"/>
      <c r="P427" s="706"/>
      <c r="Q427" s="706"/>
      <c r="R427" s="706"/>
      <c r="S427" s="706"/>
      <c r="T427" s="706"/>
      <c r="U427" s="706"/>
      <c r="V427" s="706"/>
      <c r="W427" s="706"/>
      <c r="X427" s="706"/>
      <c r="Y427" s="706"/>
      <c r="Z427" s="706"/>
    </row>
    <row r="428" spans="1:26" ht="15.6" x14ac:dyDescent="0.3">
      <c r="A428" s="706"/>
      <c r="B428" s="706"/>
      <c r="C428" s="706"/>
      <c r="D428" s="706"/>
      <c r="E428" s="706"/>
      <c r="F428" s="706"/>
      <c r="G428" s="706"/>
      <c r="H428" s="707"/>
      <c r="I428" s="706"/>
      <c r="J428" s="706"/>
      <c r="K428" s="706"/>
      <c r="L428" s="706"/>
      <c r="M428" s="706"/>
      <c r="N428" s="706"/>
      <c r="O428" s="706"/>
      <c r="P428" s="706"/>
      <c r="Q428" s="706"/>
      <c r="R428" s="706"/>
      <c r="S428" s="706"/>
      <c r="T428" s="706"/>
      <c r="U428" s="706"/>
      <c r="V428" s="706"/>
      <c r="W428" s="706"/>
      <c r="X428" s="706"/>
      <c r="Y428" s="706"/>
      <c r="Z428" s="706"/>
    </row>
    <row r="429" spans="1:26" ht="15.6" x14ac:dyDescent="0.3">
      <c r="A429" s="706"/>
      <c r="B429" s="706"/>
      <c r="C429" s="706"/>
      <c r="D429" s="706"/>
      <c r="E429" s="706"/>
      <c r="F429" s="706"/>
      <c r="G429" s="706"/>
      <c r="H429" s="707"/>
      <c r="I429" s="706"/>
      <c r="J429" s="706"/>
      <c r="K429" s="706"/>
      <c r="L429" s="706"/>
      <c r="M429" s="706"/>
      <c r="N429" s="706"/>
      <c r="O429" s="706"/>
      <c r="P429" s="706"/>
      <c r="Q429" s="706"/>
      <c r="R429" s="706"/>
      <c r="S429" s="706"/>
      <c r="T429" s="706"/>
      <c r="U429" s="706"/>
      <c r="V429" s="706"/>
      <c r="W429" s="706"/>
      <c r="X429" s="706"/>
      <c r="Y429" s="706"/>
      <c r="Z429" s="706"/>
    </row>
    <row r="430" spans="1:26" ht="15.6" x14ac:dyDescent="0.3">
      <c r="A430" s="706"/>
      <c r="B430" s="706"/>
      <c r="C430" s="706"/>
      <c r="D430" s="706"/>
      <c r="E430" s="706"/>
      <c r="F430" s="706"/>
      <c r="G430" s="706"/>
      <c r="H430" s="707"/>
      <c r="I430" s="706"/>
      <c r="J430" s="706"/>
      <c r="K430" s="706"/>
      <c r="L430" s="706"/>
      <c r="M430" s="706"/>
      <c r="N430" s="706"/>
      <c r="O430" s="706"/>
      <c r="P430" s="706"/>
      <c r="Q430" s="706"/>
      <c r="R430" s="706"/>
      <c r="S430" s="706"/>
      <c r="T430" s="706"/>
      <c r="U430" s="706"/>
      <c r="V430" s="706"/>
      <c r="W430" s="706"/>
      <c r="X430" s="706"/>
      <c r="Y430" s="706"/>
      <c r="Z430" s="706"/>
    </row>
    <row r="431" spans="1:26" ht="15.6" x14ac:dyDescent="0.3">
      <c r="A431" s="706"/>
      <c r="B431" s="706"/>
      <c r="C431" s="706"/>
      <c r="D431" s="706"/>
      <c r="E431" s="706"/>
      <c r="F431" s="706"/>
      <c r="G431" s="706"/>
      <c r="H431" s="707"/>
      <c r="I431" s="706"/>
      <c r="J431" s="706"/>
      <c r="K431" s="706"/>
      <c r="L431" s="706"/>
      <c r="M431" s="706"/>
      <c r="N431" s="706"/>
      <c r="O431" s="706"/>
      <c r="P431" s="706"/>
      <c r="Q431" s="706"/>
      <c r="R431" s="706"/>
      <c r="S431" s="706"/>
      <c r="T431" s="706"/>
      <c r="U431" s="706"/>
      <c r="V431" s="706"/>
      <c r="W431" s="706"/>
      <c r="X431" s="706"/>
      <c r="Y431" s="706"/>
      <c r="Z431" s="706"/>
    </row>
    <row r="432" spans="1:26" ht="15.6" x14ac:dyDescent="0.3">
      <c r="A432" s="706"/>
      <c r="B432" s="706"/>
      <c r="C432" s="706"/>
      <c r="D432" s="706"/>
      <c r="E432" s="706"/>
      <c r="F432" s="706"/>
      <c r="G432" s="706"/>
      <c r="H432" s="707"/>
      <c r="I432" s="706"/>
      <c r="J432" s="706"/>
      <c r="K432" s="706"/>
      <c r="L432" s="706"/>
      <c r="M432" s="706"/>
      <c r="N432" s="706"/>
      <c r="O432" s="706"/>
      <c r="P432" s="706"/>
      <c r="Q432" s="706"/>
      <c r="R432" s="706"/>
      <c r="S432" s="706"/>
      <c r="T432" s="706"/>
      <c r="U432" s="706"/>
      <c r="V432" s="706"/>
      <c r="W432" s="706"/>
      <c r="X432" s="706"/>
      <c r="Y432" s="706"/>
      <c r="Z432" s="706"/>
    </row>
    <row r="433" spans="1:26" ht="15.6" x14ac:dyDescent="0.3">
      <c r="A433" s="706"/>
      <c r="B433" s="706"/>
      <c r="C433" s="706"/>
      <c r="D433" s="706"/>
      <c r="E433" s="706"/>
      <c r="F433" s="706"/>
      <c r="G433" s="706"/>
      <c r="H433" s="707"/>
      <c r="I433" s="706"/>
      <c r="J433" s="706"/>
      <c r="K433" s="706"/>
      <c r="L433" s="706"/>
      <c r="M433" s="706"/>
      <c r="N433" s="706"/>
      <c r="O433" s="706"/>
      <c r="P433" s="706"/>
      <c r="Q433" s="706"/>
      <c r="R433" s="706"/>
      <c r="S433" s="706"/>
      <c r="T433" s="706"/>
      <c r="U433" s="706"/>
      <c r="V433" s="706"/>
      <c r="W433" s="706"/>
      <c r="X433" s="706"/>
      <c r="Y433" s="706"/>
      <c r="Z433" s="706"/>
    </row>
    <row r="434" spans="1:26" ht="15.6" x14ac:dyDescent="0.3">
      <c r="A434" s="706"/>
      <c r="B434" s="706"/>
      <c r="C434" s="706"/>
      <c r="D434" s="706"/>
      <c r="E434" s="706"/>
      <c r="F434" s="706"/>
      <c r="G434" s="706"/>
      <c r="H434" s="707"/>
      <c r="I434" s="706"/>
      <c r="J434" s="706"/>
      <c r="K434" s="706"/>
      <c r="L434" s="706"/>
      <c r="M434" s="706"/>
      <c r="N434" s="706"/>
      <c r="O434" s="706"/>
      <c r="P434" s="706"/>
      <c r="Q434" s="706"/>
      <c r="R434" s="706"/>
      <c r="S434" s="706"/>
      <c r="T434" s="706"/>
      <c r="U434" s="706"/>
      <c r="V434" s="706"/>
      <c r="W434" s="706"/>
      <c r="X434" s="706"/>
      <c r="Y434" s="706"/>
      <c r="Z434" s="706"/>
    </row>
    <row r="435" spans="1:26" ht="15.6" x14ac:dyDescent="0.3">
      <c r="A435" s="706"/>
      <c r="B435" s="706"/>
      <c r="C435" s="706"/>
      <c r="D435" s="706"/>
      <c r="E435" s="706"/>
      <c r="F435" s="706"/>
      <c r="G435" s="706"/>
      <c r="H435" s="707"/>
      <c r="I435" s="706"/>
      <c r="J435" s="706"/>
      <c r="K435" s="706"/>
      <c r="L435" s="706"/>
      <c r="M435" s="706"/>
      <c r="N435" s="706"/>
      <c r="O435" s="706"/>
      <c r="P435" s="706"/>
      <c r="Q435" s="706"/>
      <c r="R435" s="706"/>
      <c r="S435" s="706"/>
      <c r="T435" s="706"/>
      <c r="U435" s="706"/>
      <c r="V435" s="706"/>
      <c r="W435" s="706"/>
      <c r="X435" s="706"/>
      <c r="Y435" s="706"/>
      <c r="Z435" s="706"/>
    </row>
    <row r="436" spans="1:26" ht="15.6" x14ac:dyDescent="0.3">
      <c r="A436" s="706"/>
      <c r="B436" s="706"/>
      <c r="C436" s="706"/>
      <c r="D436" s="706"/>
      <c r="E436" s="706"/>
      <c r="F436" s="706"/>
      <c r="G436" s="706"/>
      <c r="H436" s="707"/>
      <c r="I436" s="706"/>
      <c r="J436" s="706"/>
      <c r="K436" s="706"/>
      <c r="L436" s="706"/>
      <c r="M436" s="706"/>
      <c r="N436" s="706"/>
      <c r="O436" s="706"/>
      <c r="P436" s="706"/>
      <c r="Q436" s="706"/>
      <c r="R436" s="706"/>
      <c r="S436" s="706"/>
      <c r="T436" s="706"/>
      <c r="U436" s="706"/>
      <c r="V436" s="706"/>
      <c r="W436" s="706"/>
      <c r="X436" s="706"/>
      <c r="Y436" s="706"/>
      <c r="Z436" s="706"/>
    </row>
    <row r="437" spans="1:26" ht="15.6" x14ac:dyDescent="0.3">
      <c r="A437" s="706"/>
      <c r="B437" s="706"/>
      <c r="C437" s="706"/>
      <c r="D437" s="706"/>
      <c r="E437" s="706"/>
      <c r="F437" s="706"/>
      <c r="G437" s="706"/>
      <c r="H437" s="707"/>
      <c r="I437" s="706"/>
      <c r="J437" s="706"/>
      <c r="K437" s="706"/>
      <c r="L437" s="706"/>
      <c r="M437" s="706"/>
      <c r="N437" s="706"/>
      <c r="O437" s="706"/>
      <c r="P437" s="706"/>
      <c r="Q437" s="706"/>
      <c r="R437" s="706"/>
      <c r="S437" s="706"/>
      <c r="T437" s="706"/>
      <c r="U437" s="706"/>
      <c r="V437" s="706"/>
      <c r="W437" s="706"/>
      <c r="X437" s="706"/>
      <c r="Y437" s="706"/>
      <c r="Z437" s="706"/>
    </row>
    <row r="438" spans="1:26" ht="15.6" x14ac:dyDescent="0.3">
      <c r="A438" s="706"/>
      <c r="B438" s="706"/>
      <c r="C438" s="706"/>
      <c r="D438" s="706"/>
      <c r="E438" s="706"/>
      <c r="F438" s="706"/>
      <c r="G438" s="706"/>
      <c r="H438" s="707"/>
      <c r="I438" s="706"/>
      <c r="J438" s="706"/>
      <c r="K438" s="706"/>
      <c r="L438" s="706"/>
      <c r="M438" s="706"/>
      <c r="N438" s="706"/>
      <c r="O438" s="706"/>
      <c r="P438" s="706"/>
      <c r="Q438" s="706"/>
      <c r="R438" s="706"/>
      <c r="S438" s="706"/>
      <c r="T438" s="706"/>
      <c r="U438" s="706"/>
      <c r="V438" s="706"/>
      <c r="W438" s="706"/>
      <c r="X438" s="706"/>
      <c r="Y438" s="706"/>
      <c r="Z438" s="706"/>
    </row>
    <row r="439" spans="1:26" ht="15.6" x14ac:dyDescent="0.3">
      <c r="A439" s="706"/>
      <c r="B439" s="706"/>
      <c r="C439" s="706"/>
      <c r="D439" s="706"/>
      <c r="E439" s="706"/>
      <c r="F439" s="706"/>
      <c r="G439" s="706"/>
      <c r="H439" s="707"/>
      <c r="I439" s="706"/>
      <c r="J439" s="706"/>
      <c r="K439" s="706"/>
      <c r="L439" s="706"/>
      <c r="M439" s="706"/>
      <c r="N439" s="706"/>
      <c r="O439" s="706"/>
      <c r="P439" s="706"/>
      <c r="Q439" s="706"/>
      <c r="R439" s="706"/>
      <c r="S439" s="706"/>
      <c r="T439" s="706"/>
      <c r="U439" s="706"/>
      <c r="V439" s="706"/>
      <c r="W439" s="706"/>
      <c r="X439" s="706"/>
      <c r="Y439" s="706"/>
      <c r="Z439" s="706"/>
    </row>
    <row r="440" spans="1:26" ht="15.6" x14ac:dyDescent="0.3">
      <c r="A440" s="706"/>
      <c r="B440" s="706"/>
      <c r="C440" s="706"/>
      <c r="D440" s="706"/>
      <c r="E440" s="706"/>
      <c r="F440" s="706"/>
      <c r="G440" s="706"/>
      <c r="H440" s="707"/>
      <c r="I440" s="706"/>
      <c r="J440" s="706"/>
      <c r="K440" s="706"/>
      <c r="L440" s="706"/>
      <c r="M440" s="706"/>
      <c r="N440" s="706"/>
      <c r="O440" s="706"/>
      <c r="P440" s="706"/>
      <c r="Q440" s="706"/>
      <c r="R440" s="706"/>
      <c r="S440" s="706"/>
      <c r="T440" s="706"/>
      <c r="U440" s="706"/>
      <c r="V440" s="706"/>
      <c r="W440" s="706"/>
      <c r="X440" s="706"/>
      <c r="Y440" s="706"/>
      <c r="Z440" s="706"/>
    </row>
    <row r="441" spans="1:26" ht="15.6" x14ac:dyDescent="0.3">
      <c r="A441" s="706"/>
      <c r="B441" s="706"/>
      <c r="C441" s="706"/>
      <c r="D441" s="706"/>
      <c r="E441" s="706"/>
      <c r="F441" s="706"/>
      <c r="G441" s="706"/>
      <c r="H441" s="707"/>
      <c r="I441" s="706"/>
      <c r="J441" s="706"/>
      <c r="K441" s="706"/>
      <c r="L441" s="706"/>
      <c r="M441" s="706"/>
      <c r="N441" s="706"/>
      <c r="O441" s="706"/>
      <c r="P441" s="706"/>
      <c r="Q441" s="706"/>
      <c r="R441" s="706"/>
      <c r="S441" s="706"/>
      <c r="T441" s="706"/>
      <c r="U441" s="706"/>
      <c r="V441" s="706"/>
      <c r="W441" s="706"/>
      <c r="X441" s="706"/>
      <c r="Y441" s="706"/>
      <c r="Z441" s="706"/>
    </row>
    <row r="442" spans="1:26" ht="15.6" x14ac:dyDescent="0.3">
      <c r="A442" s="706"/>
      <c r="B442" s="706"/>
      <c r="C442" s="706"/>
      <c r="D442" s="706"/>
      <c r="E442" s="706"/>
      <c r="F442" s="706"/>
      <c r="G442" s="706"/>
      <c r="H442" s="707"/>
      <c r="I442" s="706"/>
      <c r="J442" s="706"/>
      <c r="K442" s="706"/>
      <c r="L442" s="706"/>
      <c r="M442" s="706"/>
      <c r="N442" s="706"/>
      <c r="O442" s="706"/>
      <c r="P442" s="706"/>
      <c r="Q442" s="706"/>
      <c r="R442" s="706"/>
      <c r="S442" s="706"/>
      <c r="T442" s="706"/>
      <c r="U442" s="706"/>
      <c r="V442" s="706"/>
      <c r="W442" s="706"/>
      <c r="X442" s="706"/>
      <c r="Y442" s="706"/>
      <c r="Z442" s="706"/>
    </row>
    <row r="443" spans="1:26" ht="15.6" x14ac:dyDescent="0.3">
      <c r="A443" s="706"/>
      <c r="B443" s="706"/>
      <c r="C443" s="706"/>
      <c r="D443" s="706"/>
      <c r="E443" s="706"/>
      <c r="F443" s="706"/>
      <c r="G443" s="706"/>
      <c r="H443" s="707"/>
      <c r="I443" s="706"/>
      <c r="J443" s="706"/>
      <c r="K443" s="706"/>
      <c r="L443" s="706"/>
      <c r="M443" s="706"/>
      <c r="N443" s="706"/>
      <c r="O443" s="706"/>
      <c r="P443" s="706"/>
      <c r="Q443" s="706"/>
      <c r="R443" s="706"/>
      <c r="S443" s="706"/>
      <c r="T443" s="706"/>
      <c r="U443" s="706"/>
      <c r="V443" s="706"/>
      <c r="W443" s="706"/>
      <c r="X443" s="706"/>
      <c r="Y443" s="706"/>
      <c r="Z443" s="706"/>
    </row>
    <row r="444" spans="1:26" ht="15.6" x14ac:dyDescent="0.3">
      <c r="A444" s="706"/>
      <c r="B444" s="706"/>
      <c r="C444" s="706"/>
      <c r="D444" s="706"/>
      <c r="E444" s="706"/>
      <c r="F444" s="706"/>
      <c r="G444" s="706"/>
      <c r="H444" s="707"/>
      <c r="I444" s="706"/>
      <c r="J444" s="706"/>
      <c r="K444" s="706"/>
      <c r="L444" s="706"/>
      <c r="M444" s="706"/>
      <c r="N444" s="706"/>
      <c r="O444" s="706"/>
      <c r="P444" s="706"/>
      <c r="Q444" s="706"/>
      <c r="R444" s="706"/>
      <c r="S444" s="706"/>
      <c r="T444" s="706"/>
      <c r="U444" s="706"/>
      <c r="V444" s="706"/>
      <c r="W444" s="706"/>
      <c r="X444" s="706"/>
      <c r="Y444" s="706"/>
      <c r="Z444" s="706"/>
    </row>
    <row r="445" spans="1:26" ht="15.6" x14ac:dyDescent="0.3">
      <c r="A445" s="706"/>
      <c r="B445" s="706"/>
      <c r="C445" s="706"/>
      <c r="D445" s="706"/>
      <c r="E445" s="706"/>
      <c r="F445" s="706"/>
      <c r="G445" s="706"/>
      <c r="H445" s="707"/>
      <c r="I445" s="706"/>
      <c r="J445" s="706"/>
      <c r="K445" s="706"/>
      <c r="L445" s="706"/>
      <c r="M445" s="706"/>
      <c r="N445" s="706"/>
      <c r="O445" s="706"/>
      <c r="P445" s="706"/>
      <c r="Q445" s="706"/>
      <c r="R445" s="706"/>
      <c r="S445" s="706"/>
      <c r="T445" s="706"/>
      <c r="U445" s="706"/>
      <c r="V445" s="706"/>
      <c r="W445" s="706"/>
      <c r="X445" s="706"/>
      <c r="Y445" s="706"/>
      <c r="Z445" s="706"/>
    </row>
    <row r="446" spans="1:26" ht="15.6" x14ac:dyDescent="0.3">
      <c r="A446" s="706"/>
      <c r="B446" s="706"/>
      <c r="C446" s="706"/>
      <c r="D446" s="706"/>
      <c r="E446" s="706"/>
      <c r="F446" s="706"/>
      <c r="G446" s="706"/>
      <c r="H446" s="707"/>
      <c r="I446" s="706"/>
      <c r="J446" s="706"/>
      <c r="K446" s="706"/>
      <c r="L446" s="706"/>
      <c r="M446" s="706"/>
      <c r="N446" s="706"/>
      <c r="O446" s="706"/>
      <c r="P446" s="706"/>
      <c r="Q446" s="706"/>
      <c r="R446" s="706"/>
      <c r="S446" s="706"/>
      <c r="T446" s="706"/>
      <c r="U446" s="706"/>
      <c r="V446" s="706"/>
      <c r="W446" s="706"/>
      <c r="X446" s="706"/>
      <c r="Y446" s="706"/>
      <c r="Z446" s="706"/>
    </row>
    <row r="447" spans="1:26" ht="15.6" x14ac:dyDescent="0.3">
      <c r="A447" s="706"/>
      <c r="B447" s="706"/>
      <c r="C447" s="706"/>
      <c r="D447" s="706"/>
      <c r="E447" s="706"/>
      <c r="F447" s="706"/>
      <c r="G447" s="706"/>
      <c r="H447" s="707"/>
      <c r="I447" s="706"/>
      <c r="J447" s="706"/>
      <c r="K447" s="706"/>
      <c r="L447" s="706"/>
      <c r="M447" s="706"/>
      <c r="N447" s="706"/>
      <c r="O447" s="706"/>
      <c r="P447" s="706"/>
      <c r="Q447" s="706"/>
      <c r="R447" s="706"/>
      <c r="S447" s="706"/>
      <c r="T447" s="706"/>
      <c r="U447" s="706"/>
      <c r="V447" s="706"/>
      <c r="W447" s="706"/>
      <c r="X447" s="706"/>
      <c r="Y447" s="706"/>
      <c r="Z447" s="706"/>
    </row>
    <row r="448" spans="1:26" ht="15.6" x14ac:dyDescent="0.3">
      <c r="A448" s="706"/>
      <c r="B448" s="706"/>
      <c r="C448" s="706"/>
      <c r="D448" s="706"/>
      <c r="E448" s="706"/>
      <c r="F448" s="706"/>
      <c r="G448" s="706"/>
      <c r="H448" s="707"/>
      <c r="I448" s="706"/>
      <c r="J448" s="706"/>
      <c r="K448" s="706"/>
      <c r="L448" s="706"/>
      <c r="M448" s="706"/>
      <c r="N448" s="706"/>
      <c r="O448" s="706"/>
      <c r="P448" s="706"/>
      <c r="Q448" s="706"/>
      <c r="R448" s="706"/>
      <c r="S448" s="706"/>
      <c r="T448" s="706"/>
      <c r="U448" s="706"/>
      <c r="V448" s="706"/>
      <c r="W448" s="706"/>
      <c r="X448" s="706"/>
      <c r="Y448" s="706"/>
      <c r="Z448" s="706"/>
    </row>
    <row r="449" spans="1:26" ht="15.6" x14ac:dyDescent="0.3">
      <c r="A449" s="706"/>
      <c r="B449" s="706"/>
      <c r="C449" s="706"/>
      <c r="D449" s="706"/>
      <c r="E449" s="706"/>
      <c r="F449" s="706"/>
      <c r="G449" s="706"/>
      <c r="H449" s="707"/>
      <c r="I449" s="706"/>
      <c r="J449" s="706"/>
      <c r="K449" s="706"/>
      <c r="L449" s="706"/>
      <c r="M449" s="706"/>
      <c r="N449" s="706"/>
      <c r="O449" s="706"/>
      <c r="P449" s="706"/>
      <c r="Q449" s="706"/>
      <c r="R449" s="706"/>
      <c r="S449" s="706"/>
      <c r="T449" s="706"/>
      <c r="U449" s="706"/>
      <c r="V449" s="706"/>
      <c r="W449" s="706"/>
      <c r="X449" s="706"/>
      <c r="Y449" s="706"/>
      <c r="Z449" s="706"/>
    </row>
    <row r="450" spans="1:26" ht="15.6" x14ac:dyDescent="0.3">
      <c r="A450" s="706"/>
      <c r="B450" s="706"/>
      <c r="C450" s="706"/>
      <c r="D450" s="706"/>
      <c r="E450" s="706"/>
      <c r="F450" s="706"/>
      <c r="G450" s="706"/>
      <c r="H450" s="707"/>
      <c r="I450" s="706"/>
      <c r="J450" s="706"/>
      <c r="K450" s="706"/>
      <c r="L450" s="706"/>
      <c r="M450" s="706"/>
      <c r="N450" s="706"/>
      <c r="O450" s="706"/>
      <c r="P450" s="706"/>
      <c r="Q450" s="706"/>
      <c r="R450" s="706"/>
      <c r="S450" s="706"/>
      <c r="T450" s="706"/>
      <c r="U450" s="706"/>
      <c r="V450" s="706"/>
      <c r="W450" s="706"/>
      <c r="X450" s="706"/>
      <c r="Y450" s="706"/>
      <c r="Z450" s="706"/>
    </row>
    <row r="451" spans="1:26" ht="15.6" x14ac:dyDescent="0.3">
      <c r="A451" s="706"/>
      <c r="B451" s="706"/>
      <c r="C451" s="706"/>
      <c r="D451" s="706"/>
      <c r="E451" s="706"/>
      <c r="F451" s="706"/>
      <c r="G451" s="706"/>
      <c r="H451" s="707"/>
      <c r="I451" s="706"/>
      <c r="J451" s="706"/>
      <c r="K451" s="706"/>
      <c r="L451" s="706"/>
      <c r="M451" s="706"/>
      <c r="N451" s="706"/>
      <c r="O451" s="706"/>
      <c r="P451" s="706"/>
      <c r="Q451" s="706"/>
      <c r="R451" s="706"/>
      <c r="S451" s="706"/>
      <c r="T451" s="706"/>
      <c r="U451" s="706"/>
      <c r="V451" s="706"/>
      <c r="W451" s="706"/>
      <c r="X451" s="706"/>
      <c r="Y451" s="706"/>
      <c r="Z451" s="706"/>
    </row>
    <row r="452" spans="1:26" ht="15.6" x14ac:dyDescent="0.3">
      <c r="A452" s="706"/>
      <c r="B452" s="706"/>
      <c r="C452" s="706"/>
      <c r="D452" s="706"/>
      <c r="E452" s="706"/>
      <c r="F452" s="706"/>
      <c r="G452" s="706"/>
      <c r="H452" s="707"/>
      <c r="I452" s="706"/>
      <c r="J452" s="706"/>
      <c r="K452" s="706"/>
      <c r="L452" s="706"/>
      <c r="M452" s="706"/>
      <c r="N452" s="706"/>
      <c r="O452" s="706"/>
      <c r="P452" s="706"/>
      <c r="Q452" s="706"/>
      <c r="R452" s="706"/>
      <c r="S452" s="706"/>
      <c r="T452" s="706"/>
      <c r="U452" s="706"/>
      <c r="V452" s="706"/>
      <c r="W452" s="706"/>
      <c r="X452" s="706"/>
      <c r="Y452" s="706"/>
      <c r="Z452" s="706"/>
    </row>
    <row r="453" spans="1:26" ht="15.6" x14ac:dyDescent="0.3">
      <c r="A453" s="706"/>
      <c r="B453" s="706"/>
      <c r="C453" s="706"/>
      <c r="D453" s="706"/>
      <c r="E453" s="706"/>
      <c r="F453" s="706"/>
      <c r="G453" s="706"/>
      <c r="H453" s="707"/>
      <c r="I453" s="706"/>
      <c r="J453" s="706"/>
      <c r="K453" s="706"/>
      <c r="L453" s="706"/>
      <c r="M453" s="706"/>
      <c r="N453" s="706"/>
      <c r="O453" s="706"/>
      <c r="P453" s="706"/>
      <c r="Q453" s="706"/>
      <c r="R453" s="706"/>
      <c r="S453" s="706"/>
      <c r="T453" s="706"/>
      <c r="U453" s="706"/>
      <c r="V453" s="706"/>
      <c r="W453" s="706"/>
      <c r="X453" s="706"/>
      <c r="Y453" s="706"/>
      <c r="Z453" s="706"/>
    </row>
    <row r="454" spans="1:26" ht="15.6" x14ac:dyDescent="0.3">
      <c r="A454" s="706"/>
      <c r="B454" s="706"/>
      <c r="C454" s="706"/>
      <c r="D454" s="706"/>
      <c r="E454" s="706"/>
      <c r="F454" s="706"/>
      <c r="G454" s="706"/>
      <c r="H454" s="707"/>
      <c r="I454" s="706"/>
      <c r="J454" s="706"/>
      <c r="K454" s="706"/>
      <c r="L454" s="706"/>
      <c r="M454" s="706"/>
      <c r="N454" s="706"/>
      <c r="O454" s="706"/>
      <c r="P454" s="706"/>
      <c r="Q454" s="706"/>
      <c r="R454" s="706"/>
      <c r="S454" s="706"/>
      <c r="T454" s="706"/>
      <c r="U454" s="706"/>
      <c r="V454" s="706"/>
      <c r="W454" s="706"/>
      <c r="X454" s="706"/>
      <c r="Y454" s="706"/>
      <c r="Z454" s="706"/>
    </row>
    <row r="455" spans="1:26" ht="15.6" x14ac:dyDescent="0.3">
      <c r="A455" s="706"/>
      <c r="B455" s="706"/>
      <c r="C455" s="706"/>
      <c r="D455" s="706"/>
      <c r="E455" s="706"/>
      <c r="F455" s="706"/>
      <c r="G455" s="706"/>
      <c r="H455" s="707"/>
      <c r="I455" s="706"/>
      <c r="J455" s="706"/>
      <c r="K455" s="706"/>
      <c r="L455" s="706"/>
      <c r="M455" s="706"/>
      <c r="N455" s="706"/>
      <c r="O455" s="706"/>
      <c r="P455" s="706"/>
      <c r="Q455" s="706"/>
      <c r="R455" s="706"/>
      <c r="S455" s="706"/>
      <c r="T455" s="706"/>
      <c r="U455" s="706"/>
      <c r="V455" s="706"/>
      <c r="W455" s="706"/>
      <c r="X455" s="706"/>
      <c r="Y455" s="706"/>
      <c r="Z455" s="706"/>
    </row>
    <row r="456" spans="1:26" ht="15.6" x14ac:dyDescent="0.3">
      <c r="A456" s="706"/>
      <c r="B456" s="706"/>
      <c r="C456" s="706"/>
      <c r="D456" s="706"/>
      <c r="E456" s="706"/>
      <c r="F456" s="706"/>
      <c r="G456" s="706"/>
      <c r="H456" s="707"/>
      <c r="I456" s="706"/>
      <c r="J456" s="706"/>
      <c r="K456" s="706"/>
      <c r="L456" s="706"/>
      <c r="M456" s="706"/>
      <c r="N456" s="706"/>
      <c r="O456" s="706"/>
      <c r="P456" s="706"/>
      <c r="Q456" s="706"/>
      <c r="R456" s="706"/>
      <c r="S456" s="706"/>
      <c r="T456" s="706"/>
      <c r="U456" s="706"/>
      <c r="V456" s="706"/>
      <c r="W456" s="706"/>
      <c r="X456" s="706"/>
      <c r="Y456" s="706"/>
      <c r="Z456" s="706"/>
    </row>
    <row r="457" spans="1:26" ht="15.6" x14ac:dyDescent="0.3">
      <c r="A457" s="706"/>
      <c r="B457" s="706"/>
      <c r="C457" s="706"/>
      <c r="D457" s="706"/>
      <c r="E457" s="706"/>
      <c r="F457" s="706"/>
      <c r="G457" s="706"/>
      <c r="H457" s="707"/>
      <c r="I457" s="706"/>
      <c r="J457" s="706"/>
      <c r="K457" s="706"/>
      <c r="L457" s="706"/>
      <c r="M457" s="706"/>
      <c r="N457" s="706"/>
      <c r="O457" s="706"/>
      <c r="P457" s="706"/>
      <c r="Q457" s="706"/>
      <c r="R457" s="706"/>
      <c r="S457" s="706"/>
      <c r="T457" s="706"/>
      <c r="U457" s="706"/>
      <c r="V457" s="706"/>
      <c r="W457" s="706"/>
      <c r="X457" s="706"/>
      <c r="Y457" s="706"/>
      <c r="Z457" s="706"/>
    </row>
    <row r="458" spans="1:26" ht="15.6" x14ac:dyDescent="0.3">
      <c r="A458" s="706"/>
      <c r="B458" s="706"/>
      <c r="C458" s="706"/>
      <c r="D458" s="706"/>
      <c r="E458" s="706"/>
      <c r="F458" s="706"/>
      <c r="G458" s="706"/>
      <c r="H458" s="707"/>
      <c r="I458" s="706"/>
      <c r="J458" s="706"/>
      <c r="K458" s="706"/>
      <c r="L458" s="706"/>
      <c r="M458" s="706"/>
      <c r="N458" s="706"/>
      <c r="O458" s="706"/>
      <c r="P458" s="706"/>
      <c r="Q458" s="706"/>
      <c r="R458" s="706"/>
      <c r="S458" s="706"/>
      <c r="T458" s="706"/>
      <c r="U458" s="706"/>
      <c r="V458" s="706"/>
      <c r="W458" s="706"/>
      <c r="X458" s="706"/>
      <c r="Y458" s="706"/>
      <c r="Z458" s="706"/>
    </row>
    <row r="459" spans="1:26" ht="15.6" x14ac:dyDescent="0.3">
      <c r="A459" s="706"/>
      <c r="B459" s="706"/>
      <c r="C459" s="706"/>
      <c r="D459" s="706"/>
      <c r="E459" s="706"/>
      <c r="F459" s="706"/>
      <c r="G459" s="706"/>
      <c r="H459" s="707"/>
      <c r="I459" s="706"/>
      <c r="J459" s="706"/>
      <c r="K459" s="706"/>
      <c r="L459" s="706"/>
      <c r="M459" s="706"/>
      <c r="N459" s="706"/>
      <c r="O459" s="706"/>
      <c r="P459" s="706"/>
      <c r="Q459" s="706"/>
      <c r="R459" s="706"/>
      <c r="S459" s="706"/>
      <c r="T459" s="706"/>
      <c r="U459" s="706"/>
      <c r="V459" s="706"/>
      <c r="W459" s="706"/>
      <c r="X459" s="706"/>
      <c r="Y459" s="706"/>
      <c r="Z459" s="706"/>
    </row>
    <row r="460" spans="1:26" ht="15.6" x14ac:dyDescent="0.3">
      <c r="A460" s="706"/>
      <c r="B460" s="706"/>
      <c r="C460" s="706"/>
      <c r="D460" s="706"/>
      <c r="E460" s="706"/>
      <c r="F460" s="706"/>
      <c r="G460" s="706"/>
      <c r="H460" s="707"/>
      <c r="I460" s="706"/>
      <c r="J460" s="706"/>
      <c r="K460" s="706"/>
      <c r="L460" s="706"/>
      <c r="M460" s="706"/>
      <c r="N460" s="706"/>
      <c r="O460" s="706"/>
      <c r="P460" s="706"/>
      <c r="Q460" s="706"/>
      <c r="R460" s="706"/>
      <c r="S460" s="706"/>
      <c r="T460" s="706"/>
      <c r="U460" s="706"/>
      <c r="V460" s="706"/>
      <c r="W460" s="706"/>
      <c r="X460" s="706"/>
      <c r="Y460" s="706"/>
      <c r="Z460" s="706"/>
    </row>
    <row r="461" spans="1:26" ht="15.6" x14ac:dyDescent="0.3">
      <c r="A461" s="706"/>
      <c r="B461" s="706"/>
      <c r="C461" s="706"/>
      <c r="D461" s="706"/>
      <c r="E461" s="706"/>
      <c r="F461" s="706"/>
      <c r="G461" s="706"/>
      <c r="H461" s="707"/>
      <c r="I461" s="706"/>
      <c r="J461" s="706"/>
      <c r="K461" s="706"/>
      <c r="L461" s="706"/>
      <c r="M461" s="706"/>
      <c r="N461" s="706"/>
      <c r="O461" s="706"/>
      <c r="P461" s="706"/>
      <c r="Q461" s="706"/>
      <c r="R461" s="706"/>
      <c r="S461" s="706"/>
      <c r="T461" s="706"/>
      <c r="U461" s="706"/>
      <c r="V461" s="706"/>
      <c r="W461" s="706"/>
      <c r="X461" s="706"/>
      <c r="Y461" s="706"/>
      <c r="Z461" s="706"/>
    </row>
    <row r="462" spans="1:26" ht="15.6" x14ac:dyDescent="0.3">
      <c r="A462" s="706"/>
      <c r="B462" s="706"/>
      <c r="C462" s="706"/>
      <c r="D462" s="706"/>
      <c r="E462" s="706"/>
      <c r="F462" s="706"/>
      <c r="G462" s="706"/>
      <c r="H462" s="707"/>
      <c r="I462" s="706"/>
      <c r="J462" s="706"/>
      <c r="K462" s="706"/>
      <c r="L462" s="706"/>
      <c r="M462" s="706"/>
      <c r="N462" s="706"/>
      <c r="O462" s="706"/>
      <c r="P462" s="706"/>
      <c r="Q462" s="706"/>
      <c r="R462" s="706"/>
      <c r="S462" s="706"/>
      <c r="T462" s="706"/>
      <c r="U462" s="706"/>
      <c r="V462" s="706"/>
      <c r="W462" s="706"/>
      <c r="X462" s="706"/>
      <c r="Y462" s="706"/>
      <c r="Z462" s="706"/>
    </row>
    <row r="463" spans="1:26" ht="15.6" x14ac:dyDescent="0.3">
      <c r="A463" s="706"/>
      <c r="B463" s="706"/>
      <c r="C463" s="706"/>
      <c r="D463" s="706"/>
      <c r="E463" s="706"/>
      <c r="F463" s="706"/>
      <c r="G463" s="706"/>
      <c r="H463" s="707"/>
      <c r="I463" s="706"/>
      <c r="J463" s="706"/>
      <c r="K463" s="706"/>
      <c r="L463" s="706"/>
      <c r="M463" s="706"/>
      <c r="N463" s="706"/>
      <c r="O463" s="706"/>
      <c r="P463" s="706"/>
      <c r="Q463" s="706"/>
      <c r="R463" s="706"/>
      <c r="S463" s="706"/>
      <c r="T463" s="706"/>
      <c r="U463" s="706"/>
      <c r="V463" s="706"/>
      <c r="W463" s="706"/>
      <c r="X463" s="706"/>
      <c r="Y463" s="706"/>
      <c r="Z463" s="706"/>
    </row>
    <row r="464" spans="1:26" ht="15.6" x14ac:dyDescent="0.3">
      <c r="A464" s="706"/>
      <c r="B464" s="706"/>
      <c r="C464" s="706"/>
      <c r="D464" s="706"/>
      <c r="E464" s="706"/>
      <c r="F464" s="706"/>
      <c r="G464" s="706"/>
      <c r="H464" s="707"/>
      <c r="I464" s="706"/>
      <c r="J464" s="706"/>
      <c r="K464" s="706"/>
      <c r="L464" s="706"/>
      <c r="M464" s="706"/>
      <c r="N464" s="706"/>
      <c r="O464" s="706"/>
      <c r="P464" s="706"/>
      <c r="Q464" s="706"/>
      <c r="R464" s="706"/>
      <c r="S464" s="706"/>
      <c r="T464" s="706"/>
      <c r="U464" s="706"/>
      <c r="V464" s="706"/>
      <c r="W464" s="706"/>
      <c r="X464" s="706"/>
      <c r="Y464" s="706"/>
      <c r="Z464" s="706"/>
    </row>
    <row r="465" spans="1:26" ht="15.6" x14ac:dyDescent="0.3">
      <c r="A465" s="706"/>
      <c r="B465" s="706"/>
      <c r="C465" s="706"/>
      <c r="D465" s="706"/>
      <c r="E465" s="706"/>
      <c r="F465" s="706"/>
      <c r="G465" s="706"/>
      <c r="H465" s="707"/>
      <c r="I465" s="706"/>
      <c r="J465" s="706"/>
      <c r="K465" s="706"/>
      <c r="L465" s="706"/>
      <c r="M465" s="706"/>
      <c r="N465" s="706"/>
      <c r="O465" s="706"/>
      <c r="P465" s="706"/>
      <c r="Q465" s="706"/>
      <c r="R465" s="706"/>
      <c r="S465" s="706"/>
      <c r="T465" s="706"/>
      <c r="U465" s="706"/>
      <c r="V465" s="706"/>
      <c r="W465" s="706"/>
      <c r="X465" s="706"/>
      <c r="Y465" s="706"/>
      <c r="Z465" s="706"/>
    </row>
    <row r="466" spans="1:26" ht="15.6" x14ac:dyDescent="0.3">
      <c r="A466" s="706"/>
      <c r="B466" s="706"/>
      <c r="C466" s="706"/>
      <c r="D466" s="706"/>
      <c r="E466" s="706"/>
      <c r="F466" s="706"/>
      <c r="G466" s="706"/>
      <c r="H466" s="707"/>
      <c r="I466" s="706"/>
      <c r="J466" s="706"/>
      <c r="K466" s="706"/>
      <c r="L466" s="706"/>
      <c r="M466" s="706"/>
      <c r="N466" s="706"/>
      <c r="O466" s="706"/>
      <c r="P466" s="706"/>
      <c r="Q466" s="706"/>
      <c r="R466" s="706"/>
      <c r="S466" s="706"/>
      <c r="T466" s="706"/>
      <c r="U466" s="706"/>
      <c r="V466" s="706"/>
      <c r="W466" s="706"/>
      <c r="X466" s="706"/>
      <c r="Y466" s="706"/>
      <c r="Z466" s="706"/>
    </row>
    <row r="467" spans="1:26" ht="15.6" x14ac:dyDescent="0.3">
      <c r="A467" s="706"/>
      <c r="B467" s="706"/>
      <c r="C467" s="706"/>
      <c r="D467" s="706"/>
      <c r="E467" s="706"/>
      <c r="F467" s="706"/>
      <c r="G467" s="706"/>
      <c r="H467" s="707"/>
      <c r="I467" s="706"/>
      <c r="J467" s="706"/>
      <c r="K467" s="706"/>
      <c r="L467" s="706"/>
      <c r="M467" s="706"/>
      <c r="N467" s="706"/>
      <c r="O467" s="706"/>
      <c r="P467" s="706"/>
      <c r="Q467" s="706"/>
      <c r="R467" s="706"/>
      <c r="S467" s="706"/>
      <c r="T467" s="706"/>
      <c r="U467" s="706"/>
      <c r="V467" s="706"/>
      <c r="W467" s="706"/>
      <c r="X467" s="706"/>
      <c r="Y467" s="706"/>
      <c r="Z467" s="706"/>
    </row>
    <row r="468" spans="1:26" ht="15.6" x14ac:dyDescent="0.3">
      <c r="A468" s="706"/>
      <c r="B468" s="706"/>
      <c r="C468" s="706"/>
      <c r="D468" s="706"/>
      <c r="E468" s="706"/>
      <c r="F468" s="706"/>
      <c r="G468" s="706"/>
      <c r="H468" s="707"/>
      <c r="I468" s="706"/>
      <c r="J468" s="706"/>
      <c r="K468" s="706"/>
      <c r="L468" s="706"/>
      <c r="M468" s="706"/>
      <c r="N468" s="706"/>
      <c r="O468" s="706"/>
      <c r="P468" s="706"/>
      <c r="Q468" s="706"/>
      <c r="R468" s="706"/>
      <c r="S468" s="706"/>
      <c r="T468" s="706"/>
      <c r="U468" s="706"/>
      <c r="V468" s="706"/>
      <c r="W468" s="706"/>
      <c r="X468" s="706"/>
      <c r="Y468" s="706"/>
      <c r="Z468" s="706"/>
    </row>
    <row r="469" spans="1:26" ht="15.6" x14ac:dyDescent="0.3">
      <c r="A469" s="706"/>
      <c r="B469" s="706"/>
      <c r="C469" s="706"/>
      <c r="D469" s="706"/>
      <c r="E469" s="706"/>
      <c r="F469" s="706"/>
      <c r="G469" s="706"/>
      <c r="H469" s="707"/>
      <c r="I469" s="706"/>
      <c r="J469" s="706"/>
      <c r="K469" s="706"/>
      <c r="L469" s="706"/>
      <c r="M469" s="706"/>
      <c r="N469" s="706"/>
      <c r="O469" s="706"/>
      <c r="P469" s="706"/>
      <c r="Q469" s="706"/>
      <c r="R469" s="706"/>
      <c r="S469" s="706"/>
      <c r="T469" s="706"/>
      <c r="U469" s="706"/>
      <c r="V469" s="706"/>
      <c r="W469" s="706"/>
      <c r="X469" s="706"/>
      <c r="Y469" s="706"/>
      <c r="Z469" s="706"/>
    </row>
    <row r="470" spans="1:26" ht="15.6" x14ac:dyDescent="0.3">
      <c r="A470" s="706"/>
      <c r="B470" s="706"/>
      <c r="C470" s="706"/>
      <c r="D470" s="706"/>
      <c r="E470" s="706"/>
      <c r="F470" s="706"/>
      <c r="G470" s="706"/>
      <c r="H470" s="707"/>
      <c r="I470" s="706"/>
      <c r="J470" s="706"/>
      <c r="K470" s="706"/>
      <c r="L470" s="706"/>
      <c r="M470" s="706"/>
      <c r="N470" s="706"/>
      <c r="O470" s="706"/>
      <c r="P470" s="706"/>
      <c r="Q470" s="706"/>
      <c r="R470" s="706"/>
      <c r="S470" s="706"/>
      <c r="T470" s="706"/>
      <c r="U470" s="706"/>
      <c r="V470" s="706"/>
      <c r="W470" s="706"/>
      <c r="X470" s="706"/>
      <c r="Y470" s="706"/>
      <c r="Z470" s="706"/>
    </row>
    <row r="471" spans="1:26" ht="15.6" x14ac:dyDescent="0.3">
      <c r="A471" s="706"/>
      <c r="B471" s="706"/>
      <c r="C471" s="706"/>
      <c r="D471" s="706"/>
      <c r="E471" s="706"/>
      <c r="F471" s="706"/>
      <c r="G471" s="706"/>
      <c r="H471" s="707"/>
      <c r="I471" s="706"/>
      <c r="J471" s="706"/>
      <c r="K471" s="706"/>
      <c r="L471" s="706"/>
      <c r="M471" s="706"/>
      <c r="N471" s="706"/>
      <c r="O471" s="706"/>
      <c r="P471" s="706"/>
      <c r="Q471" s="706"/>
      <c r="R471" s="706"/>
      <c r="S471" s="706"/>
      <c r="T471" s="706"/>
      <c r="U471" s="706"/>
      <c r="V471" s="706"/>
      <c r="W471" s="706"/>
      <c r="X471" s="706"/>
      <c r="Y471" s="706"/>
      <c r="Z471" s="706"/>
    </row>
    <row r="472" spans="1:26" ht="15.6" x14ac:dyDescent="0.3">
      <c r="A472" s="706"/>
      <c r="B472" s="706"/>
      <c r="C472" s="706"/>
      <c r="D472" s="706"/>
      <c r="E472" s="706"/>
      <c r="F472" s="706"/>
      <c r="G472" s="706"/>
      <c r="H472" s="707"/>
      <c r="I472" s="706"/>
      <c r="J472" s="706"/>
      <c r="K472" s="706"/>
      <c r="L472" s="706"/>
      <c r="M472" s="706"/>
      <c r="N472" s="706"/>
      <c r="O472" s="706"/>
      <c r="P472" s="706"/>
      <c r="Q472" s="706"/>
      <c r="R472" s="706"/>
      <c r="S472" s="706"/>
      <c r="T472" s="706"/>
      <c r="U472" s="706"/>
      <c r="V472" s="706"/>
      <c r="W472" s="706"/>
      <c r="X472" s="706"/>
      <c r="Y472" s="706"/>
      <c r="Z472" s="706"/>
    </row>
    <row r="473" spans="1:26" ht="15.6" x14ac:dyDescent="0.3">
      <c r="A473" s="706"/>
      <c r="B473" s="706"/>
      <c r="C473" s="706"/>
      <c r="D473" s="706"/>
      <c r="E473" s="706"/>
      <c r="F473" s="706"/>
      <c r="G473" s="706"/>
      <c r="H473" s="707"/>
      <c r="I473" s="706"/>
      <c r="J473" s="706"/>
      <c r="K473" s="706"/>
      <c r="L473" s="706"/>
      <c r="M473" s="706"/>
      <c r="N473" s="706"/>
      <c r="O473" s="706"/>
      <c r="P473" s="706"/>
      <c r="Q473" s="706"/>
      <c r="R473" s="706"/>
      <c r="S473" s="706"/>
      <c r="T473" s="706"/>
      <c r="U473" s="706"/>
      <c r="V473" s="706"/>
      <c r="W473" s="706"/>
      <c r="X473" s="706"/>
      <c r="Y473" s="706"/>
      <c r="Z473" s="706"/>
    </row>
    <row r="474" spans="1:26" ht="15.6" x14ac:dyDescent="0.3">
      <c r="A474" s="706"/>
      <c r="B474" s="706"/>
      <c r="C474" s="706"/>
      <c r="D474" s="706"/>
      <c r="E474" s="706"/>
      <c r="F474" s="706"/>
      <c r="G474" s="706"/>
      <c r="H474" s="707"/>
      <c r="I474" s="706"/>
      <c r="J474" s="706"/>
      <c r="K474" s="706"/>
      <c r="L474" s="706"/>
      <c r="M474" s="706"/>
      <c r="N474" s="706"/>
      <c r="O474" s="706"/>
      <c r="P474" s="706"/>
      <c r="Q474" s="706"/>
      <c r="R474" s="706"/>
      <c r="S474" s="706"/>
      <c r="T474" s="706"/>
      <c r="U474" s="706"/>
      <c r="V474" s="706"/>
      <c r="W474" s="706"/>
      <c r="X474" s="706"/>
      <c r="Y474" s="706"/>
      <c r="Z474" s="706"/>
    </row>
    <row r="475" spans="1:26" ht="15.6" x14ac:dyDescent="0.3">
      <c r="A475" s="706"/>
      <c r="B475" s="706"/>
      <c r="C475" s="706"/>
      <c r="D475" s="706"/>
      <c r="E475" s="706"/>
      <c r="F475" s="706"/>
      <c r="G475" s="706"/>
      <c r="H475" s="707"/>
      <c r="I475" s="706"/>
      <c r="J475" s="706"/>
      <c r="K475" s="706"/>
      <c r="L475" s="706"/>
      <c r="M475" s="706"/>
      <c r="N475" s="706"/>
      <c r="O475" s="706"/>
      <c r="P475" s="706"/>
      <c r="Q475" s="706"/>
      <c r="R475" s="706"/>
      <c r="S475" s="706"/>
      <c r="T475" s="706"/>
      <c r="U475" s="706"/>
      <c r="V475" s="706"/>
      <c r="W475" s="706"/>
      <c r="X475" s="706"/>
      <c r="Y475" s="706"/>
      <c r="Z475" s="706"/>
    </row>
    <row r="476" spans="1:26" ht="15.6" x14ac:dyDescent="0.3">
      <c r="A476" s="706"/>
      <c r="B476" s="706"/>
      <c r="C476" s="706"/>
      <c r="D476" s="706"/>
      <c r="E476" s="706"/>
      <c r="F476" s="706"/>
      <c r="G476" s="706"/>
      <c r="H476" s="707"/>
      <c r="I476" s="706"/>
      <c r="J476" s="706"/>
      <c r="K476" s="706"/>
      <c r="L476" s="706"/>
      <c r="M476" s="706"/>
      <c r="N476" s="706"/>
      <c r="O476" s="706"/>
      <c r="P476" s="706"/>
      <c r="Q476" s="706"/>
      <c r="R476" s="706"/>
      <c r="S476" s="706"/>
      <c r="T476" s="706"/>
      <c r="U476" s="706"/>
      <c r="V476" s="706"/>
      <c r="W476" s="706"/>
      <c r="X476" s="706"/>
      <c r="Y476" s="706"/>
      <c r="Z476" s="706"/>
    </row>
    <row r="477" spans="1:26" ht="15.6" x14ac:dyDescent="0.3">
      <c r="A477" s="706"/>
      <c r="B477" s="706"/>
      <c r="C477" s="706"/>
      <c r="D477" s="706"/>
      <c r="E477" s="706"/>
      <c r="F477" s="706"/>
      <c r="G477" s="706"/>
      <c r="H477" s="707"/>
      <c r="I477" s="706"/>
      <c r="J477" s="706"/>
      <c r="K477" s="706"/>
      <c r="L477" s="706"/>
      <c r="M477" s="706"/>
      <c r="N477" s="706"/>
      <c r="O477" s="706"/>
      <c r="P477" s="706"/>
      <c r="Q477" s="706"/>
      <c r="R477" s="706"/>
      <c r="S477" s="706"/>
      <c r="T477" s="706"/>
      <c r="U477" s="706"/>
      <c r="V477" s="706"/>
      <c r="W477" s="706"/>
      <c r="X477" s="706"/>
      <c r="Y477" s="706"/>
      <c r="Z477" s="706"/>
    </row>
    <row r="478" spans="1:26" ht="15.6" x14ac:dyDescent="0.3">
      <c r="A478" s="706"/>
      <c r="B478" s="706"/>
      <c r="C478" s="706"/>
      <c r="D478" s="706"/>
      <c r="E478" s="706"/>
      <c r="F478" s="706"/>
      <c r="G478" s="706"/>
      <c r="H478" s="707"/>
      <c r="I478" s="706"/>
      <c r="J478" s="706"/>
      <c r="K478" s="706"/>
      <c r="L478" s="706"/>
      <c r="M478" s="706"/>
      <c r="N478" s="706"/>
      <c r="O478" s="706"/>
      <c r="P478" s="706"/>
      <c r="Q478" s="706"/>
      <c r="R478" s="706"/>
      <c r="S478" s="706"/>
      <c r="T478" s="706"/>
      <c r="U478" s="706"/>
      <c r="V478" s="706"/>
      <c r="W478" s="706"/>
      <c r="X478" s="706"/>
      <c r="Y478" s="706"/>
      <c r="Z478" s="706"/>
    </row>
    <row r="479" spans="1:26" ht="15.6" x14ac:dyDescent="0.3">
      <c r="A479" s="706"/>
      <c r="B479" s="706"/>
      <c r="C479" s="706"/>
      <c r="D479" s="706"/>
      <c r="E479" s="706"/>
      <c r="F479" s="706"/>
      <c r="G479" s="706"/>
      <c r="H479" s="707"/>
      <c r="I479" s="706"/>
      <c r="J479" s="706"/>
      <c r="K479" s="706"/>
      <c r="L479" s="706"/>
      <c r="M479" s="706"/>
      <c r="N479" s="706"/>
      <c r="O479" s="706"/>
      <c r="P479" s="706"/>
      <c r="Q479" s="706"/>
      <c r="R479" s="706"/>
      <c r="S479" s="706"/>
      <c r="T479" s="706"/>
      <c r="U479" s="706"/>
      <c r="V479" s="706"/>
      <c r="W479" s="706"/>
      <c r="X479" s="706"/>
      <c r="Y479" s="706"/>
      <c r="Z479" s="706"/>
    </row>
    <row r="480" spans="1:26" ht="15.6" x14ac:dyDescent="0.3">
      <c r="A480" s="706"/>
      <c r="B480" s="706"/>
      <c r="C480" s="706"/>
      <c r="D480" s="706"/>
      <c r="E480" s="706"/>
      <c r="F480" s="706"/>
      <c r="G480" s="706"/>
      <c r="H480" s="707"/>
      <c r="I480" s="706"/>
      <c r="J480" s="706"/>
      <c r="K480" s="706"/>
      <c r="L480" s="706"/>
      <c r="M480" s="706"/>
      <c r="N480" s="706"/>
      <c r="O480" s="706"/>
      <c r="P480" s="706"/>
      <c r="Q480" s="706"/>
      <c r="R480" s="706"/>
      <c r="S480" s="706"/>
      <c r="T480" s="706"/>
      <c r="U480" s="706"/>
      <c r="V480" s="706"/>
      <c r="W480" s="706"/>
      <c r="X480" s="706"/>
      <c r="Y480" s="706"/>
      <c r="Z480" s="706"/>
    </row>
    <row r="481" spans="1:26" ht="15.6" x14ac:dyDescent="0.3">
      <c r="A481" s="706"/>
      <c r="B481" s="706"/>
      <c r="C481" s="706"/>
      <c r="D481" s="706"/>
      <c r="E481" s="706"/>
      <c r="F481" s="706"/>
      <c r="G481" s="706"/>
      <c r="H481" s="707"/>
      <c r="I481" s="706"/>
      <c r="J481" s="706"/>
      <c r="K481" s="706"/>
      <c r="L481" s="706"/>
      <c r="M481" s="706"/>
      <c r="N481" s="706"/>
      <c r="O481" s="706"/>
      <c r="P481" s="706"/>
      <c r="Q481" s="706"/>
      <c r="R481" s="706"/>
      <c r="S481" s="706"/>
      <c r="T481" s="706"/>
      <c r="U481" s="706"/>
      <c r="V481" s="706"/>
      <c r="W481" s="706"/>
      <c r="X481" s="706"/>
      <c r="Y481" s="706"/>
      <c r="Z481" s="706"/>
    </row>
    <row r="482" spans="1:26" ht="15.6" x14ac:dyDescent="0.3">
      <c r="A482" s="706"/>
      <c r="B482" s="706"/>
      <c r="C482" s="706"/>
      <c r="D482" s="706"/>
      <c r="E482" s="706"/>
      <c r="F482" s="706"/>
      <c r="G482" s="706"/>
      <c r="H482" s="707"/>
      <c r="I482" s="706"/>
      <c r="J482" s="706"/>
      <c r="K482" s="706"/>
      <c r="L482" s="706"/>
      <c r="M482" s="706"/>
      <c r="N482" s="706"/>
      <c r="O482" s="706"/>
      <c r="P482" s="706"/>
      <c r="Q482" s="706"/>
      <c r="R482" s="706"/>
      <c r="S482" s="706"/>
      <c r="T482" s="706"/>
      <c r="U482" s="706"/>
      <c r="V482" s="706"/>
      <c r="W482" s="706"/>
      <c r="X482" s="706"/>
      <c r="Y482" s="706"/>
      <c r="Z482" s="706"/>
    </row>
    <row r="483" spans="1:26" ht="15.6" x14ac:dyDescent="0.3">
      <c r="A483" s="706"/>
      <c r="B483" s="706"/>
      <c r="C483" s="706"/>
      <c r="D483" s="706"/>
      <c r="E483" s="706"/>
      <c r="F483" s="706"/>
      <c r="G483" s="706"/>
      <c r="H483" s="707"/>
      <c r="I483" s="706"/>
      <c r="J483" s="706"/>
      <c r="K483" s="706"/>
      <c r="L483" s="706"/>
      <c r="M483" s="706"/>
      <c r="N483" s="706"/>
      <c r="O483" s="706"/>
      <c r="P483" s="706"/>
      <c r="Q483" s="706"/>
      <c r="R483" s="706"/>
      <c r="S483" s="706"/>
      <c r="T483" s="706"/>
      <c r="U483" s="706"/>
      <c r="V483" s="706"/>
      <c r="W483" s="706"/>
      <c r="X483" s="706"/>
      <c r="Y483" s="706"/>
      <c r="Z483" s="706"/>
    </row>
    <row r="484" spans="1:26" ht="15.6" x14ac:dyDescent="0.3">
      <c r="A484" s="706"/>
      <c r="B484" s="706"/>
      <c r="C484" s="706"/>
      <c r="D484" s="706"/>
      <c r="E484" s="706"/>
      <c r="F484" s="706"/>
      <c r="G484" s="706"/>
      <c r="H484" s="707"/>
      <c r="I484" s="706"/>
      <c r="J484" s="706"/>
      <c r="K484" s="706"/>
      <c r="L484" s="706"/>
      <c r="M484" s="706"/>
      <c r="N484" s="706"/>
      <c r="O484" s="706"/>
      <c r="P484" s="706"/>
      <c r="Q484" s="706"/>
      <c r="R484" s="706"/>
      <c r="S484" s="706"/>
      <c r="T484" s="706"/>
      <c r="U484" s="706"/>
      <c r="V484" s="706"/>
      <c r="W484" s="706"/>
      <c r="X484" s="706"/>
      <c r="Y484" s="706"/>
      <c r="Z484" s="706"/>
    </row>
    <row r="485" spans="1:26" ht="15.6" x14ac:dyDescent="0.3">
      <c r="A485" s="706"/>
      <c r="B485" s="706"/>
      <c r="C485" s="706"/>
      <c r="D485" s="706"/>
      <c r="E485" s="706"/>
      <c r="F485" s="706"/>
      <c r="G485" s="706"/>
      <c r="H485" s="707"/>
      <c r="I485" s="706"/>
      <c r="J485" s="706"/>
      <c r="K485" s="706"/>
      <c r="L485" s="706"/>
      <c r="M485" s="706"/>
      <c r="N485" s="706"/>
      <c r="O485" s="706"/>
      <c r="P485" s="706"/>
      <c r="Q485" s="706"/>
      <c r="R485" s="706"/>
      <c r="S485" s="706"/>
      <c r="T485" s="706"/>
      <c r="U485" s="706"/>
      <c r="V485" s="706"/>
      <c r="W485" s="706"/>
      <c r="X485" s="706"/>
      <c r="Y485" s="706"/>
      <c r="Z485" s="706"/>
    </row>
    <row r="486" spans="1:26" ht="15.6" x14ac:dyDescent="0.3">
      <c r="A486" s="706"/>
      <c r="B486" s="706"/>
      <c r="C486" s="706"/>
      <c r="D486" s="706"/>
      <c r="E486" s="706"/>
      <c r="F486" s="706"/>
      <c r="G486" s="706"/>
      <c r="H486" s="707"/>
      <c r="I486" s="706"/>
      <c r="J486" s="706"/>
      <c r="K486" s="706"/>
      <c r="L486" s="706"/>
      <c r="M486" s="706"/>
      <c r="N486" s="706"/>
      <c r="O486" s="706"/>
      <c r="P486" s="706"/>
      <c r="Q486" s="706"/>
      <c r="R486" s="706"/>
      <c r="S486" s="706"/>
      <c r="T486" s="706"/>
      <c r="U486" s="706"/>
      <c r="V486" s="706"/>
      <c r="W486" s="706"/>
      <c r="X486" s="706"/>
      <c r="Y486" s="706"/>
      <c r="Z486" s="706"/>
    </row>
    <row r="487" spans="1:26" ht="15.6" x14ac:dyDescent="0.3">
      <c r="A487" s="706"/>
      <c r="B487" s="706"/>
      <c r="C487" s="706"/>
      <c r="D487" s="706"/>
      <c r="E487" s="706"/>
      <c r="F487" s="706"/>
      <c r="G487" s="706"/>
      <c r="H487" s="707"/>
      <c r="I487" s="706"/>
      <c r="J487" s="706"/>
      <c r="K487" s="706"/>
      <c r="L487" s="706"/>
      <c r="M487" s="706"/>
      <c r="N487" s="706"/>
      <c r="O487" s="706"/>
      <c r="P487" s="706"/>
      <c r="Q487" s="706"/>
      <c r="R487" s="706"/>
      <c r="S487" s="706"/>
      <c r="T487" s="706"/>
      <c r="U487" s="706"/>
      <c r="V487" s="706"/>
      <c r="W487" s="706"/>
      <c r="X487" s="706"/>
      <c r="Y487" s="706"/>
      <c r="Z487" s="706"/>
    </row>
    <row r="488" spans="1:26" ht="15.6" x14ac:dyDescent="0.3">
      <c r="A488" s="706"/>
      <c r="B488" s="706"/>
      <c r="C488" s="706"/>
      <c r="D488" s="706"/>
      <c r="E488" s="706"/>
      <c r="F488" s="706"/>
      <c r="G488" s="706"/>
      <c r="H488" s="707"/>
      <c r="I488" s="706"/>
      <c r="J488" s="706"/>
      <c r="K488" s="706"/>
      <c r="L488" s="706"/>
      <c r="M488" s="706"/>
      <c r="N488" s="706"/>
      <c r="O488" s="706"/>
      <c r="P488" s="706"/>
      <c r="Q488" s="706"/>
      <c r="R488" s="706"/>
      <c r="S488" s="706"/>
      <c r="T488" s="706"/>
      <c r="U488" s="706"/>
      <c r="V488" s="706"/>
      <c r="W488" s="706"/>
      <c r="X488" s="706"/>
      <c r="Y488" s="706"/>
      <c r="Z488" s="706"/>
    </row>
    <row r="489" spans="1:26" ht="15.6" x14ac:dyDescent="0.3">
      <c r="A489" s="706"/>
      <c r="B489" s="706"/>
      <c r="C489" s="706"/>
      <c r="D489" s="706"/>
      <c r="E489" s="706"/>
      <c r="F489" s="706"/>
      <c r="G489" s="706"/>
      <c r="H489" s="707"/>
      <c r="I489" s="706"/>
      <c r="J489" s="706"/>
      <c r="K489" s="706"/>
      <c r="L489" s="706"/>
      <c r="M489" s="706"/>
      <c r="N489" s="706"/>
      <c r="O489" s="706"/>
      <c r="P489" s="706"/>
      <c r="Q489" s="706"/>
      <c r="R489" s="706"/>
      <c r="S489" s="706"/>
      <c r="T489" s="706"/>
      <c r="U489" s="706"/>
      <c r="V489" s="706"/>
      <c r="W489" s="706"/>
      <c r="X489" s="706"/>
      <c r="Y489" s="706"/>
      <c r="Z489" s="706"/>
    </row>
    <row r="490" spans="1:26" ht="15.6" x14ac:dyDescent="0.3">
      <c r="A490" s="706"/>
      <c r="B490" s="706"/>
      <c r="C490" s="706"/>
      <c r="D490" s="706"/>
      <c r="E490" s="706"/>
      <c r="F490" s="706"/>
      <c r="G490" s="706"/>
      <c r="H490" s="707"/>
      <c r="I490" s="706"/>
      <c r="J490" s="706"/>
      <c r="K490" s="706"/>
      <c r="L490" s="706"/>
      <c r="M490" s="706"/>
      <c r="N490" s="706"/>
      <c r="O490" s="706"/>
      <c r="P490" s="706"/>
      <c r="Q490" s="706"/>
      <c r="R490" s="706"/>
      <c r="S490" s="706"/>
      <c r="T490" s="706"/>
      <c r="U490" s="706"/>
      <c r="V490" s="706"/>
      <c r="W490" s="706"/>
      <c r="X490" s="706"/>
      <c r="Y490" s="706"/>
      <c r="Z490" s="706"/>
    </row>
    <row r="491" spans="1:26" ht="15.6" x14ac:dyDescent="0.3">
      <c r="A491" s="706"/>
      <c r="B491" s="706"/>
      <c r="C491" s="706"/>
      <c r="D491" s="706"/>
      <c r="E491" s="706"/>
      <c r="F491" s="706"/>
      <c r="G491" s="706"/>
      <c r="H491" s="707"/>
      <c r="I491" s="706"/>
      <c r="J491" s="706"/>
      <c r="K491" s="706"/>
      <c r="L491" s="706"/>
      <c r="M491" s="706"/>
      <c r="N491" s="706"/>
      <c r="O491" s="706"/>
      <c r="P491" s="706"/>
      <c r="Q491" s="706"/>
      <c r="R491" s="706"/>
      <c r="S491" s="706"/>
      <c r="T491" s="706"/>
      <c r="U491" s="706"/>
      <c r="V491" s="706"/>
      <c r="W491" s="706"/>
      <c r="X491" s="706"/>
      <c r="Y491" s="706"/>
      <c r="Z491" s="706"/>
    </row>
    <row r="492" spans="1:26" ht="15.6" x14ac:dyDescent="0.3">
      <c r="A492" s="706"/>
      <c r="B492" s="706"/>
      <c r="C492" s="706"/>
      <c r="D492" s="706"/>
      <c r="E492" s="706"/>
      <c r="F492" s="706"/>
      <c r="G492" s="706"/>
      <c r="H492" s="707"/>
      <c r="I492" s="706"/>
      <c r="J492" s="706"/>
      <c r="K492" s="706"/>
      <c r="L492" s="706"/>
      <c r="M492" s="706"/>
      <c r="N492" s="706"/>
      <c r="O492" s="706"/>
      <c r="P492" s="706"/>
      <c r="Q492" s="706"/>
      <c r="R492" s="706"/>
      <c r="S492" s="706"/>
      <c r="T492" s="706"/>
      <c r="U492" s="706"/>
      <c r="V492" s="706"/>
      <c r="W492" s="706"/>
      <c r="X492" s="706"/>
      <c r="Y492" s="706"/>
      <c r="Z492" s="706"/>
    </row>
    <row r="493" spans="1:26" ht="15.6" x14ac:dyDescent="0.3">
      <c r="A493" s="706"/>
      <c r="B493" s="706"/>
      <c r="C493" s="706"/>
      <c r="D493" s="706"/>
      <c r="E493" s="706"/>
      <c r="F493" s="706"/>
      <c r="G493" s="706"/>
      <c r="H493" s="707"/>
      <c r="I493" s="706"/>
      <c r="J493" s="706"/>
      <c r="K493" s="706"/>
      <c r="L493" s="706"/>
      <c r="M493" s="706"/>
      <c r="N493" s="706"/>
      <c r="O493" s="706"/>
      <c r="P493" s="706"/>
      <c r="Q493" s="706"/>
      <c r="R493" s="706"/>
      <c r="S493" s="706"/>
      <c r="T493" s="706"/>
      <c r="U493" s="706"/>
      <c r="V493" s="706"/>
      <c r="W493" s="706"/>
      <c r="X493" s="706"/>
      <c r="Y493" s="706"/>
      <c r="Z493" s="706"/>
    </row>
    <row r="494" spans="1:26" ht="15.6" x14ac:dyDescent="0.3">
      <c r="A494" s="706"/>
      <c r="B494" s="706"/>
      <c r="C494" s="706"/>
      <c r="D494" s="706"/>
      <c r="E494" s="706"/>
      <c r="F494" s="706"/>
      <c r="G494" s="706"/>
      <c r="H494" s="707"/>
      <c r="I494" s="706"/>
      <c r="J494" s="706"/>
      <c r="K494" s="706"/>
      <c r="L494" s="706"/>
      <c r="M494" s="706"/>
      <c r="N494" s="706"/>
      <c r="O494" s="706"/>
      <c r="P494" s="706"/>
      <c r="Q494" s="706"/>
      <c r="R494" s="706"/>
      <c r="S494" s="706"/>
      <c r="T494" s="706"/>
      <c r="U494" s="706"/>
      <c r="V494" s="706"/>
      <c r="W494" s="706"/>
      <c r="X494" s="706"/>
      <c r="Y494" s="706"/>
      <c r="Z494" s="706"/>
    </row>
    <row r="495" spans="1:26" ht="15.6" x14ac:dyDescent="0.3">
      <c r="A495" s="706"/>
      <c r="B495" s="706"/>
      <c r="C495" s="706"/>
      <c r="D495" s="706"/>
      <c r="E495" s="706"/>
      <c r="F495" s="706"/>
      <c r="G495" s="706"/>
      <c r="H495" s="707"/>
      <c r="I495" s="706"/>
      <c r="J495" s="706"/>
      <c r="K495" s="706"/>
      <c r="L495" s="706"/>
      <c r="M495" s="706"/>
      <c r="N495" s="706"/>
      <c r="O495" s="706"/>
      <c r="P495" s="706"/>
      <c r="Q495" s="706"/>
      <c r="R495" s="706"/>
      <c r="S495" s="706"/>
      <c r="T495" s="706"/>
      <c r="U495" s="706"/>
      <c r="V495" s="706"/>
      <c r="W495" s="706"/>
      <c r="X495" s="706"/>
      <c r="Y495" s="706"/>
      <c r="Z495" s="706"/>
    </row>
    <row r="496" spans="1:26" ht="15.6" x14ac:dyDescent="0.3">
      <c r="A496" s="706"/>
      <c r="B496" s="706"/>
      <c r="C496" s="706"/>
      <c r="D496" s="706"/>
      <c r="E496" s="706"/>
      <c r="F496" s="706"/>
      <c r="G496" s="706"/>
      <c r="H496" s="707"/>
      <c r="I496" s="706"/>
      <c r="J496" s="706"/>
      <c r="K496" s="706"/>
      <c r="L496" s="706"/>
      <c r="M496" s="706"/>
      <c r="N496" s="706"/>
      <c r="O496" s="706"/>
      <c r="P496" s="706"/>
      <c r="Q496" s="706"/>
      <c r="R496" s="706"/>
      <c r="S496" s="706"/>
      <c r="T496" s="706"/>
      <c r="U496" s="706"/>
      <c r="V496" s="706"/>
      <c r="W496" s="706"/>
      <c r="X496" s="706"/>
      <c r="Y496" s="706"/>
      <c r="Z496" s="706"/>
    </row>
    <row r="497" spans="1:26" ht="15.6" x14ac:dyDescent="0.3">
      <c r="A497" s="706"/>
      <c r="B497" s="706"/>
      <c r="C497" s="706"/>
      <c r="D497" s="706"/>
      <c r="E497" s="706"/>
      <c r="F497" s="706"/>
      <c r="G497" s="706"/>
      <c r="H497" s="707"/>
      <c r="I497" s="706"/>
      <c r="J497" s="706"/>
      <c r="K497" s="706"/>
      <c r="L497" s="706"/>
      <c r="M497" s="706"/>
      <c r="N497" s="706"/>
      <c r="O497" s="706"/>
      <c r="P497" s="706"/>
      <c r="Q497" s="706"/>
      <c r="R497" s="706"/>
      <c r="S497" s="706"/>
      <c r="T497" s="706"/>
      <c r="U497" s="706"/>
      <c r="V497" s="706"/>
      <c r="W497" s="706"/>
      <c r="X497" s="706"/>
      <c r="Y497" s="706"/>
      <c r="Z497" s="706"/>
    </row>
    <row r="498" spans="1:26" ht="15.6" x14ac:dyDescent="0.3">
      <c r="A498" s="706"/>
      <c r="B498" s="706"/>
      <c r="C498" s="706"/>
      <c r="D498" s="706"/>
      <c r="E498" s="706"/>
      <c r="F498" s="706"/>
      <c r="G498" s="706"/>
      <c r="H498" s="707"/>
      <c r="I498" s="706"/>
      <c r="J498" s="706"/>
      <c r="K498" s="706"/>
      <c r="L498" s="706"/>
      <c r="M498" s="706"/>
      <c r="N498" s="706"/>
      <c r="O498" s="706"/>
      <c r="P498" s="706"/>
      <c r="Q498" s="706"/>
      <c r="R498" s="706"/>
      <c r="S498" s="706"/>
      <c r="T498" s="706"/>
      <c r="U498" s="706"/>
      <c r="V498" s="706"/>
      <c r="W498" s="706"/>
      <c r="X498" s="706"/>
      <c r="Y498" s="706"/>
      <c r="Z498" s="706"/>
    </row>
    <row r="499" spans="1:26" ht="15.6" x14ac:dyDescent="0.3">
      <c r="A499" s="706"/>
      <c r="B499" s="706"/>
      <c r="C499" s="706"/>
      <c r="D499" s="706"/>
      <c r="E499" s="706"/>
      <c r="F499" s="706"/>
      <c r="G499" s="706"/>
      <c r="H499" s="707"/>
      <c r="I499" s="706"/>
      <c r="J499" s="706"/>
      <c r="K499" s="706"/>
      <c r="L499" s="706"/>
      <c r="M499" s="706"/>
      <c r="N499" s="706"/>
      <c r="O499" s="706"/>
      <c r="P499" s="706"/>
      <c r="Q499" s="706"/>
      <c r="R499" s="706"/>
      <c r="S499" s="706"/>
      <c r="T499" s="706"/>
      <c r="U499" s="706"/>
      <c r="V499" s="706"/>
      <c r="W499" s="706"/>
      <c r="X499" s="706"/>
      <c r="Y499" s="706"/>
      <c r="Z499" s="706"/>
    </row>
    <row r="500" spans="1:26" ht="15.6" x14ac:dyDescent="0.3">
      <c r="A500" s="706"/>
      <c r="B500" s="706"/>
      <c r="C500" s="706"/>
      <c r="D500" s="706"/>
      <c r="E500" s="706"/>
      <c r="F500" s="706"/>
      <c r="G500" s="706"/>
      <c r="H500" s="707"/>
      <c r="I500" s="706"/>
      <c r="J500" s="706"/>
      <c r="K500" s="706"/>
      <c r="L500" s="706"/>
      <c r="M500" s="706"/>
      <c r="N500" s="706"/>
      <c r="O500" s="706"/>
      <c r="P500" s="706"/>
      <c r="Q500" s="706"/>
      <c r="R500" s="706"/>
      <c r="S500" s="706"/>
      <c r="T500" s="706"/>
      <c r="U500" s="706"/>
      <c r="V500" s="706"/>
      <c r="W500" s="706"/>
      <c r="X500" s="706"/>
      <c r="Y500" s="706"/>
      <c r="Z500" s="706"/>
    </row>
    <row r="501" spans="1:26" ht="15.6" x14ac:dyDescent="0.3">
      <c r="A501" s="706"/>
      <c r="B501" s="706"/>
      <c r="C501" s="706"/>
      <c r="D501" s="706"/>
      <c r="E501" s="706"/>
      <c r="F501" s="706"/>
      <c r="G501" s="706"/>
      <c r="H501" s="707"/>
      <c r="I501" s="706"/>
      <c r="J501" s="706"/>
      <c r="K501" s="706"/>
      <c r="L501" s="706"/>
      <c r="M501" s="706"/>
      <c r="N501" s="706"/>
      <c r="O501" s="706"/>
      <c r="P501" s="706"/>
      <c r="Q501" s="706"/>
      <c r="R501" s="706"/>
      <c r="S501" s="706"/>
      <c r="T501" s="706"/>
      <c r="U501" s="706"/>
      <c r="V501" s="706"/>
      <c r="W501" s="706"/>
      <c r="X501" s="706"/>
      <c r="Y501" s="706"/>
      <c r="Z501" s="706"/>
    </row>
    <row r="502" spans="1:26" ht="15.6" x14ac:dyDescent="0.3">
      <c r="A502" s="706"/>
      <c r="B502" s="706"/>
      <c r="C502" s="706"/>
      <c r="D502" s="706"/>
      <c r="E502" s="706"/>
      <c r="F502" s="706"/>
      <c r="G502" s="706"/>
      <c r="H502" s="707"/>
      <c r="I502" s="706"/>
      <c r="J502" s="706"/>
      <c r="K502" s="706"/>
      <c r="L502" s="706"/>
      <c r="M502" s="706"/>
      <c r="N502" s="706"/>
      <c r="O502" s="706"/>
      <c r="P502" s="706"/>
      <c r="Q502" s="706"/>
      <c r="R502" s="706"/>
      <c r="S502" s="706"/>
      <c r="T502" s="706"/>
      <c r="U502" s="706"/>
      <c r="V502" s="706"/>
      <c r="W502" s="706"/>
      <c r="X502" s="706"/>
      <c r="Y502" s="706"/>
      <c r="Z502" s="706"/>
    </row>
    <row r="503" spans="1:26" ht="15.6" x14ac:dyDescent="0.3">
      <c r="A503" s="706"/>
      <c r="B503" s="706"/>
      <c r="C503" s="706"/>
      <c r="D503" s="706"/>
      <c r="E503" s="706"/>
      <c r="F503" s="706"/>
      <c r="G503" s="706"/>
      <c r="H503" s="707"/>
      <c r="I503" s="706"/>
      <c r="J503" s="706"/>
      <c r="K503" s="706"/>
      <c r="L503" s="706"/>
      <c r="M503" s="706"/>
      <c r="N503" s="706"/>
      <c r="O503" s="706"/>
      <c r="P503" s="706"/>
      <c r="Q503" s="706"/>
      <c r="R503" s="706"/>
      <c r="S503" s="706"/>
      <c r="T503" s="706"/>
      <c r="U503" s="706"/>
      <c r="V503" s="706"/>
      <c r="W503" s="706"/>
      <c r="X503" s="706"/>
      <c r="Y503" s="706"/>
      <c r="Z503" s="706"/>
    </row>
    <row r="504" spans="1:26" ht="15.6" x14ac:dyDescent="0.3">
      <c r="A504" s="706"/>
      <c r="B504" s="706"/>
      <c r="C504" s="706"/>
      <c r="D504" s="706"/>
      <c r="E504" s="706"/>
      <c r="F504" s="706"/>
      <c r="G504" s="706"/>
      <c r="H504" s="707"/>
      <c r="I504" s="706"/>
      <c r="J504" s="706"/>
      <c r="K504" s="706"/>
      <c r="L504" s="706"/>
      <c r="M504" s="706"/>
      <c r="N504" s="706"/>
      <c r="O504" s="706"/>
      <c r="P504" s="706"/>
      <c r="Q504" s="706"/>
      <c r="R504" s="706"/>
      <c r="S504" s="706"/>
      <c r="T504" s="706"/>
      <c r="U504" s="706"/>
      <c r="V504" s="706"/>
      <c r="W504" s="706"/>
      <c r="X504" s="706"/>
      <c r="Y504" s="706"/>
      <c r="Z504" s="706"/>
    </row>
    <row r="505" spans="1:26" ht="15.6" x14ac:dyDescent="0.3">
      <c r="A505" s="706"/>
      <c r="B505" s="706"/>
      <c r="C505" s="706"/>
      <c r="D505" s="706"/>
      <c r="E505" s="706"/>
      <c r="F505" s="706"/>
      <c r="G505" s="706"/>
      <c r="H505" s="707"/>
      <c r="I505" s="706"/>
      <c r="J505" s="706"/>
      <c r="K505" s="706"/>
      <c r="L505" s="706"/>
      <c r="M505" s="706"/>
      <c r="N505" s="706"/>
      <c r="O505" s="706"/>
      <c r="P505" s="706"/>
      <c r="Q505" s="706"/>
      <c r="R505" s="706"/>
      <c r="S505" s="706"/>
      <c r="T505" s="706"/>
      <c r="U505" s="706"/>
      <c r="V505" s="706"/>
      <c r="W505" s="706"/>
      <c r="X505" s="706"/>
      <c r="Y505" s="706"/>
      <c r="Z505" s="706"/>
    </row>
    <row r="506" spans="1:26" ht="15.6" x14ac:dyDescent="0.3">
      <c r="A506" s="706"/>
      <c r="B506" s="706"/>
      <c r="C506" s="706"/>
      <c r="D506" s="706"/>
      <c r="E506" s="706"/>
      <c r="F506" s="706"/>
      <c r="G506" s="706"/>
      <c r="H506" s="707"/>
      <c r="I506" s="706"/>
      <c r="J506" s="706"/>
      <c r="K506" s="706"/>
      <c r="L506" s="706"/>
      <c r="M506" s="706"/>
      <c r="N506" s="706"/>
      <c r="O506" s="706"/>
      <c r="P506" s="706"/>
      <c r="Q506" s="706"/>
      <c r="R506" s="706"/>
      <c r="S506" s="706"/>
      <c r="T506" s="706"/>
      <c r="U506" s="706"/>
      <c r="V506" s="706"/>
      <c r="W506" s="706"/>
      <c r="X506" s="706"/>
      <c r="Y506" s="706"/>
      <c r="Z506" s="706"/>
    </row>
    <row r="507" spans="1:26" ht="15.6" x14ac:dyDescent="0.3">
      <c r="A507" s="706"/>
      <c r="B507" s="706"/>
      <c r="C507" s="706"/>
      <c r="D507" s="706"/>
      <c r="E507" s="706"/>
      <c r="F507" s="706"/>
      <c r="G507" s="706"/>
      <c r="H507" s="707"/>
      <c r="I507" s="706"/>
      <c r="J507" s="706"/>
      <c r="K507" s="706"/>
      <c r="L507" s="706"/>
      <c r="M507" s="706"/>
      <c r="N507" s="706"/>
      <c r="O507" s="706"/>
      <c r="P507" s="706"/>
      <c r="Q507" s="706"/>
      <c r="R507" s="706"/>
      <c r="S507" s="706"/>
      <c r="T507" s="706"/>
      <c r="U507" s="706"/>
      <c r="V507" s="706"/>
      <c r="W507" s="706"/>
      <c r="X507" s="706"/>
      <c r="Y507" s="706"/>
      <c r="Z507" s="706"/>
    </row>
    <row r="508" spans="1:26" ht="15.6" x14ac:dyDescent="0.3">
      <c r="A508" s="706"/>
      <c r="B508" s="706"/>
      <c r="C508" s="706"/>
      <c r="D508" s="706"/>
      <c r="E508" s="706"/>
      <c r="F508" s="706"/>
      <c r="G508" s="706"/>
      <c r="H508" s="707"/>
      <c r="I508" s="706"/>
      <c r="J508" s="706"/>
      <c r="K508" s="706"/>
      <c r="L508" s="706"/>
      <c r="M508" s="706"/>
      <c r="N508" s="706"/>
      <c r="O508" s="706"/>
      <c r="P508" s="706"/>
      <c r="Q508" s="706"/>
      <c r="R508" s="706"/>
      <c r="S508" s="706"/>
      <c r="T508" s="706"/>
      <c r="U508" s="706"/>
      <c r="V508" s="706"/>
      <c r="W508" s="706"/>
      <c r="X508" s="706"/>
      <c r="Y508" s="706"/>
      <c r="Z508" s="706"/>
    </row>
    <row r="509" spans="1:26" ht="15.6" x14ac:dyDescent="0.3">
      <c r="A509" s="706"/>
      <c r="B509" s="706"/>
      <c r="C509" s="706"/>
      <c r="D509" s="706"/>
      <c r="E509" s="706"/>
      <c r="F509" s="706"/>
      <c r="G509" s="706"/>
      <c r="H509" s="707"/>
      <c r="I509" s="706"/>
      <c r="J509" s="706"/>
      <c r="K509" s="706"/>
      <c r="L509" s="706"/>
      <c r="M509" s="706"/>
      <c r="N509" s="706"/>
      <c r="O509" s="706"/>
      <c r="P509" s="706"/>
      <c r="Q509" s="706"/>
      <c r="R509" s="706"/>
      <c r="S509" s="706"/>
      <c r="T509" s="706"/>
      <c r="U509" s="706"/>
      <c r="V509" s="706"/>
      <c r="W509" s="706"/>
      <c r="X509" s="706"/>
      <c r="Y509" s="706"/>
      <c r="Z509" s="706"/>
    </row>
    <row r="510" spans="1:26" ht="15.6" x14ac:dyDescent="0.3">
      <c r="A510" s="706"/>
      <c r="B510" s="706"/>
      <c r="C510" s="706"/>
      <c r="D510" s="706"/>
      <c r="E510" s="706"/>
      <c r="F510" s="706"/>
      <c r="G510" s="706"/>
      <c r="H510" s="707"/>
      <c r="I510" s="706"/>
      <c r="J510" s="706"/>
      <c r="K510" s="706"/>
      <c r="L510" s="706"/>
      <c r="M510" s="706"/>
      <c r="N510" s="706"/>
      <c r="O510" s="706"/>
      <c r="P510" s="706"/>
      <c r="Q510" s="706"/>
      <c r="R510" s="706"/>
      <c r="S510" s="706"/>
      <c r="T510" s="706"/>
      <c r="U510" s="706"/>
      <c r="V510" s="706"/>
      <c r="W510" s="706"/>
      <c r="X510" s="706"/>
      <c r="Y510" s="706"/>
      <c r="Z510" s="706"/>
    </row>
    <row r="511" spans="1:26" ht="15.6" x14ac:dyDescent="0.3">
      <c r="A511" s="706"/>
      <c r="B511" s="706"/>
      <c r="C511" s="706"/>
      <c r="D511" s="706"/>
      <c r="E511" s="706"/>
      <c r="F511" s="706"/>
      <c r="G511" s="706"/>
      <c r="H511" s="707"/>
      <c r="I511" s="706"/>
      <c r="J511" s="706"/>
      <c r="K511" s="706"/>
      <c r="L511" s="706"/>
      <c r="M511" s="706"/>
      <c r="N511" s="706"/>
      <c r="O511" s="706"/>
      <c r="P511" s="706"/>
      <c r="Q511" s="706"/>
      <c r="R511" s="706"/>
      <c r="S511" s="706"/>
      <c r="T511" s="706"/>
      <c r="U511" s="706"/>
      <c r="V511" s="706"/>
      <c r="W511" s="706"/>
      <c r="X511" s="706"/>
      <c r="Y511" s="706"/>
      <c r="Z511" s="706"/>
    </row>
    <row r="512" spans="1:26" ht="15.6" x14ac:dyDescent="0.3">
      <c r="A512" s="706"/>
      <c r="B512" s="706"/>
      <c r="C512" s="706"/>
      <c r="D512" s="706"/>
      <c r="E512" s="706"/>
      <c r="F512" s="706"/>
      <c r="G512" s="706"/>
      <c r="H512" s="707"/>
      <c r="I512" s="706"/>
      <c r="J512" s="706"/>
      <c r="K512" s="706"/>
      <c r="L512" s="706"/>
      <c r="M512" s="706"/>
      <c r="N512" s="706"/>
      <c r="O512" s="706"/>
      <c r="P512" s="706"/>
      <c r="Q512" s="706"/>
      <c r="R512" s="706"/>
      <c r="S512" s="706"/>
      <c r="T512" s="706"/>
      <c r="U512" s="706"/>
      <c r="V512" s="706"/>
      <c r="W512" s="706"/>
      <c r="X512" s="706"/>
      <c r="Y512" s="706"/>
      <c r="Z512" s="706"/>
    </row>
    <row r="513" spans="1:26" ht="15.6" x14ac:dyDescent="0.3">
      <c r="A513" s="706"/>
      <c r="B513" s="706"/>
      <c r="C513" s="706"/>
      <c r="D513" s="706"/>
      <c r="E513" s="706"/>
      <c r="F513" s="706"/>
      <c r="G513" s="706"/>
      <c r="H513" s="707"/>
      <c r="I513" s="706"/>
      <c r="J513" s="706"/>
      <c r="K513" s="706"/>
      <c r="L513" s="706"/>
      <c r="M513" s="706"/>
      <c r="N513" s="706"/>
      <c r="O513" s="706"/>
      <c r="P513" s="706"/>
      <c r="Q513" s="706"/>
      <c r="R513" s="706"/>
      <c r="S513" s="706"/>
      <c r="T513" s="706"/>
      <c r="U513" s="706"/>
      <c r="V513" s="706"/>
      <c r="W513" s="706"/>
      <c r="X513" s="706"/>
      <c r="Y513" s="706"/>
      <c r="Z513" s="706"/>
    </row>
    <row r="514" spans="1:26" ht="15.6" x14ac:dyDescent="0.3">
      <c r="A514" s="706"/>
      <c r="B514" s="706"/>
      <c r="C514" s="706"/>
      <c r="D514" s="706"/>
      <c r="E514" s="706"/>
      <c r="F514" s="706"/>
      <c r="G514" s="706"/>
      <c r="H514" s="707"/>
      <c r="I514" s="706"/>
      <c r="J514" s="706"/>
      <c r="K514" s="706"/>
      <c r="L514" s="706"/>
      <c r="M514" s="706"/>
      <c r="N514" s="706"/>
      <c r="O514" s="706"/>
      <c r="P514" s="706"/>
      <c r="Q514" s="706"/>
      <c r="R514" s="706"/>
      <c r="S514" s="706"/>
      <c r="T514" s="706"/>
      <c r="U514" s="706"/>
      <c r="V514" s="706"/>
      <c r="W514" s="706"/>
      <c r="X514" s="706"/>
      <c r="Y514" s="706"/>
      <c r="Z514" s="706"/>
    </row>
    <row r="515" spans="1:26" ht="15.6" x14ac:dyDescent="0.3">
      <c r="A515" s="706"/>
      <c r="B515" s="706"/>
      <c r="C515" s="706"/>
      <c r="D515" s="706"/>
      <c r="E515" s="706"/>
      <c r="F515" s="706"/>
      <c r="G515" s="706"/>
      <c r="H515" s="707"/>
      <c r="I515" s="706"/>
      <c r="J515" s="706"/>
      <c r="K515" s="706"/>
      <c r="L515" s="706"/>
      <c r="M515" s="706"/>
      <c r="N515" s="706"/>
      <c r="O515" s="706"/>
      <c r="P515" s="706"/>
      <c r="Q515" s="706"/>
      <c r="R515" s="706"/>
      <c r="S515" s="706"/>
      <c r="T515" s="706"/>
      <c r="U515" s="706"/>
      <c r="V515" s="706"/>
      <c r="W515" s="706"/>
      <c r="X515" s="706"/>
      <c r="Y515" s="706"/>
      <c r="Z515" s="706"/>
    </row>
    <row r="516" spans="1:26" ht="15.6" x14ac:dyDescent="0.3">
      <c r="A516" s="706"/>
      <c r="B516" s="706"/>
      <c r="C516" s="706"/>
      <c r="D516" s="706"/>
      <c r="E516" s="706"/>
      <c r="F516" s="706"/>
      <c r="G516" s="706"/>
      <c r="H516" s="707"/>
      <c r="I516" s="706"/>
      <c r="J516" s="706"/>
      <c r="K516" s="706"/>
      <c r="L516" s="706"/>
      <c r="M516" s="706"/>
      <c r="N516" s="706"/>
      <c r="O516" s="706"/>
      <c r="P516" s="706"/>
      <c r="Q516" s="706"/>
      <c r="R516" s="706"/>
      <c r="S516" s="706"/>
      <c r="T516" s="706"/>
      <c r="U516" s="706"/>
      <c r="V516" s="706"/>
      <c r="W516" s="706"/>
      <c r="X516" s="706"/>
      <c r="Y516" s="706"/>
      <c r="Z516" s="706"/>
    </row>
    <row r="517" spans="1:26" ht="15.6" x14ac:dyDescent="0.3">
      <c r="A517" s="706"/>
      <c r="B517" s="706"/>
      <c r="C517" s="706"/>
      <c r="D517" s="706"/>
      <c r="E517" s="706"/>
      <c r="F517" s="706"/>
      <c r="G517" s="706"/>
      <c r="H517" s="707"/>
      <c r="I517" s="706"/>
      <c r="J517" s="706"/>
      <c r="K517" s="706"/>
      <c r="L517" s="706"/>
      <c r="M517" s="706"/>
      <c r="N517" s="706"/>
      <c r="O517" s="706"/>
      <c r="P517" s="706"/>
      <c r="Q517" s="706"/>
      <c r="R517" s="706"/>
      <c r="S517" s="706"/>
      <c r="T517" s="706"/>
      <c r="U517" s="706"/>
      <c r="V517" s="706"/>
      <c r="W517" s="706"/>
      <c r="X517" s="706"/>
      <c r="Y517" s="706"/>
      <c r="Z517" s="706"/>
    </row>
    <row r="518" spans="1:26" ht="15.6" x14ac:dyDescent="0.3">
      <c r="A518" s="706"/>
      <c r="B518" s="706"/>
      <c r="C518" s="706"/>
      <c r="D518" s="706"/>
      <c r="E518" s="706"/>
      <c r="F518" s="706"/>
      <c r="G518" s="706"/>
      <c r="H518" s="707"/>
      <c r="I518" s="706"/>
      <c r="J518" s="706"/>
      <c r="K518" s="706"/>
      <c r="L518" s="706"/>
      <c r="M518" s="706"/>
      <c r="N518" s="706"/>
      <c r="O518" s="706"/>
      <c r="P518" s="706"/>
      <c r="Q518" s="706"/>
      <c r="R518" s="706"/>
      <c r="S518" s="706"/>
      <c r="T518" s="706"/>
      <c r="U518" s="706"/>
      <c r="V518" s="706"/>
      <c r="W518" s="706"/>
      <c r="X518" s="706"/>
      <c r="Y518" s="706"/>
      <c r="Z518" s="706"/>
    </row>
    <row r="519" spans="1:26" ht="15.6" x14ac:dyDescent="0.3">
      <c r="A519" s="706"/>
      <c r="B519" s="706"/>
      <c r="C519" s="706"/>
      <c r="D519" s="706"/>
      <c r="E519" s="706"/>
      <c r="F519" s="706"/>
      <c r="G519" s="706"/>
      <c r="H519" s="707"/>
      <c r="I519" s="706"/>
      <c r="J519" s="706"/>
      <c r="K519" s="706"/>
      <c r="L519" s="706"/>
      <c r="M519" s="706"/>
      <c r="N519" s="706"/>
      <c r="O519" s="706"/>
      <c r="P519" s="706"/>
      <c r="Q519" s="706"/>
      <c r="R519" s="706"/>
      <c r="S519" s="706"/>
      <c r="T519" s="706"/>
      <c r="U519" s="706"/>
      <c r="V519" s="706"/>
      <c r="W519" s="706"/>
      <c r="X519" s="706"/>
      <c r="Y519" s="706"/>
      <c r="Z519" s="706"/>
    </row>
    <row r="520" spans="1:26" ht="15.6" x14ac:dyDescent="0.3">
      <c r="A520" s="706"/>
      <c r="B520" s="706"/>
      <c r="C520" s="706"/>
      <c r="D520" s="706"/>
      <c r="E520" s="706"/>
      <c r="F520" s="706"/>
      <c r="G520" s="706"/>
      <c r="H520" s="707"/>
      <c r="I520" s="706"/>
      <c r="J520" s="706"/>
      <c r="K520" s="706"/>
      <c r="L520" s="706"/>
      <c r="M520" s="706"/>
      <c r="N520" s="706"/>
      <c r="O520" s="706"/>
      <c r="P520" s="706"/>
      <c r="Q520" s="706"/>
      <c r="R520" s="706"/>
      <c r="S520" s="706"/>
      <c r="T520" s="706"/>
      <c r="U520" s="706"/>
      <c r="V520" s="706"/>
      <c r="W520" s="706"/>
      <c r="X520" s="706"/>
      <c r="Y520" s="706"/>
      <c r="Z520" s="706"/>
    </row>
    <row r="521" spans="1:26" ht="15.6" x14ac:dyDescent="0.3">
      <c r="A521" s="706"/>
      <c r="B521" s="706"/>
      <c r="C521" s="706"/>
      <c r="D521" s="706"/>
      <c r="E521" s="706"/>
      <c r="F521" s="706"/>
      <c r="G521" s="706"/>
      <c r="H521" s="707"/>
      <c r="I521" s="706"/>
      <c r="J521" s="706"/>
      <c r="K521" s="706"/>
      <c r="L521" s="706"/>
      <c r="M521" s="706"/>
      <c r="N521" s="706"/>
      <c r="O521" s="706"/>
      <c r="P521" s="706"/>
      <c r="Q521" s="706"/>
      <c r="R521" s="706"/>
      <c r="S521" s="706"/>
      <c r="T521" s="706"/>
      <c r="U521" s="706"/>
      <c r="V521" s="706"/>
      <c r="W521" s="706"/>
      <c r="X521" s="706"/>
      <c r="Y521" s="706"/>
      <c r="Z521" s="706"/>
    </row>
    <row r="522" spans="1:26" ht="15.6" x14ac:dyDescent="0.3">
      <c r="A522" s="706"/>
      <c r="B522" s="706"/>
      <c r="C522" s="706"/>
      <c r="D522" s="706"/>
      <c r="E522" s="706"/>
      <c r="F522" s="706"/>
      <c r="G522" s="706"/>
      <c r="H522" s="707"/>
      <c r="I522" s="706"/>
      <c r="J522" s="706"/>
      <c r="K522" s="706"/>
      <c r="L522" s="706"/>
      <c r="M522" s="706"/>
      <c r="N522" s="706"/>
      <c r="O522" s="706"/>
      <c r="P522" s="706"/>
      <c r="Q522" s="706"/>
      <c r="R522" s="706"/>
      <c r="S522" s="706"/>
      <c r="T522" s="706"/>
      <c r="U522" s="706"/>
      <c r="V522" s="706"/>
      <c r="W522" s="706"/>
      <c r="X522" s="706"/>
      <c r="Y522" s="706"/>
      <c r="Z522" s="706"/>
    </row>
    <row r="523" spans="1:26" ht="15.6" x14ac:dyDescent="0.3">
      <c r="A523" s="706"/>
      <c r="B523" s="706"/>
      <c r="C523" s="706"/>
      <c r="D523" s="706"/>
      <c r="E523" s="706"/>
      <c r="F523" s="706"/>
      <c r="G523" s="706"/>
      <c r="H523" s="707"/>
      <c r="I523" s="706"/>
      <c r="J523" s="706"/>
      <c r="K523" s="706"/>
      <c r="L523" s="706"/>
      <c r="M523" s="706"/>
      <c r="N523" s="706"/>
      <c r="O523" s="706"/>
      <c r="P523" s="706"/>
      <c r="Q523" s="706"/>
      <c r="R523" s="706"/>
      <c r="S523" s="706"/>
      <c r="T523" s="706"/>
      <c r="U523" s="706"/>
      <c r="V523" s="706"/>
      <c r="W523" s="706"/>
      <c r="X523" s="706"/>
      <c r="Y523" s="706"/>
      <c r="Z523" s="706"/>
    </row>
    <row r="524" spans="1:26" ht="15.6" x14ac:dyDescent="0.3">
      <c r="A524" s="706"/>
      <c r="B524" s="706"/>
      <c r="C524" s="706"/>
      <c r="D524" s="706"/>
      <c r="E524" s="706"/>
      <c r="F524" s="706"/>
      <c r="G524" s="706"/>
      <c r="H524" s="707"/>
      <c r="I524" s="706"/>
      <c r="J524" s="706"/>
      <c r="K524" s="706"/>
      <c r="L524" s="706"/>
      <c r="M524" s="706"/>
      <c r="N524" s="706"/>
      <c r="O524" s="706"/>
      <c r="P524" s="706"/>
      <c r="Q524" s="706"/>
      <c r="R524" s="706"/>
      <c r="S524" s="706"/>
      <c r="T524" s="706"/>
      <c r="U524" s="706"/>
      <c r="V524" s="706"/>
      <c r="W524" s="706"/>
      <c r="X524" s="706"/>
      <c r="Y524" s="706"/>
      <c r="Z524" s="706"/>
    </row>
    <row r="525" spans="1:26" ht="15.6" x14ac:dyDescent="0.3">
      <c r="A525" s="706"/>
      <c r="B525" s="706"/>
      <c r="C525" s="706"/>
      <c r="D525" s="706"/>
      <c r="E525" s="706"/>
      <c r="F525" s="706"/>
      <c r="G525" s="706"/>
      <c r="H525" s="707"/>
      <c r="I525" s="706"/>
      <c r="J525" s="706"/>
      <c r="K525" s="706"/>
      <c r="L525" s="706"/>
      <c r="M525" s="706"/>
      <c r="N525" s="706"/>
      <c r="O525" s="706"/>
      <c r="P525" s="706"/>
      <c r="Q525" s="706"/>
      <c r="R525" s="706"/>
      <c r="S525" s="706"/>
      <c r="T525" s="706"/>
      <c r="U525" s="706"/>
      <c r="V525" s="706"/>
      <c r="W525" s="706"/>
      <c r="X525" s="706"/>
      <c r="Y525" s="706"/>
      <c r="Z525" s="706"/>
    </row>
    <row r="526" spans="1:26" ht="15.6" x14ac:dyDescent="0.3">
      <c r="A526" s="706"/>
      <c r="B526" s="706"/>
      <c r="C526" s="706"/>
      <c r="D526" s="706"/>
      <c r="E526" s="706"/>
      <c r="F526" s="706"/>
      <c r="G526" s="706"/>
      <c r="H526" s="707"/>
      <c r="I526" s="706"/>
      <c r="J526" s="706"/>
      <c r="K526" s="706"/>
      <c r="L526" s="706"/>
      <c r="M526" s="706"/>
      <c r="N526" s="706"/>
      <c r="O526" s="706"/>
      <c r="P526" s="706"/>
      <c r="Q526" s="706"/>
      <c r="R526" s="706"/>
      <c r="S526" s="706"/>
      <c r="T526" s="706"/>
      <c r="U526" s="706"/>
      <c r="V526" s="706"/>
      <c r="W526" s="706"/>
      <c r="X526" s="706"/>
      <c r="Y526" s="706"/>
      <c r="Z526" s="706"/>
    </row>
    <row r="527" spans="1:26" ht="15.6" x14ac:dyDescent="0.3">
      <c r="A527" s="706"/>
      <c r="B527" s="706"/>
      <c r="C527" s="706"/>
      <c r="D527" s="706"/>
      <c r="E527" s="706"/>
      <c r="F527" s="706"/>
      <c r="G527" s="706"/>
      <c r="H527" s="707"/>
      <c r="I527" s="706"/>
      <c r="J527" s="706"/>
      <c r="K527" s="706"/>
      <c r="L527" s="706"/>
      <c r="M527" s="706"/>
      <c r="N527" s="706"/>
      <c r="O527" s="706"/>
      <c r="P527" s="706"/>
      <c r="Q527" s="706"/>
      <c r="R527" s="706"/>
      <c r="S527" s="706"/>
      <c r="T527" s="706"/>
      <c r="U527" s="706"/>
      <c r="V527" s="706"/>
      <c r="W527" s="706"/>
      <c r="X527" s="706"/>
      <c r="Y527" s="706"/>
      <c r="Z527" s="706"/>
    </row>
    <row r="528" spans="1:26" ht="15.6" x14ac:dyDescent="0.3">
      <c r="A528" s="706"/>
      <c r="B528" s="706"/>
      <c r="C528" s="706"/>
      <c r="D528" s="706"/>
      <c r="E528" s="706"/>
      <c r="F528" s="706"/>
      <c r="G528" s="706"/>
      <c r="H528" s="707"/>
      <c r="I528" s="706"/>
      <c r="J528" s="706"/>
      <c r="K528" s="706"/>
      <c r="L528" s="706"/>
      <c r="M528" s="706"/>
      <c r="N528" s="706"/>
      <c r="O528" s="706"/>
      <c r="P528" s="706"/>
      <c r="Q528" s="706"/>
      <c r="R528" s="706"/>
      <c r="S528" s="706"/>
      <c r="T528" s="706"/>
      <c r="U528" s="706"/>
      <c r="V528" s="706"/>
      <c r="W528" s="706"/>
      <c r="X528" s="706"/>
      <c r="Y528" s="706"/>
      <c r="Z528" s="706"/>
    </row>
    <row r="529" spans="1:26" ht="15.6" x14ac:dyDescent="0.3">
      <c r="A529" s="706"/>
      <c r="B529" s="706"/>
      <c r="C529" s="706"/>
      <c r="D529" s="706"/>
      <c r="E529" s="706"/>
      <c r="F529" s="706"/>
      <c r="G529" s="706"/>
      <c r="H529" s="707"/>
      <c r="I529" s="706"/>
      <c r="J529" s="706"/>
      <c r="K529" s="706"/>
      <c r="L529" s="706"/>
      <c r="M529" s="706"/>
      <c r="N529" s="706"/>
      <c r="O529" s="706"/>
      <c r="P529" s="706"/>
      <c r="Q529" s="706"/>
      <c r="R529" s="706"/>
      <c r="S529" s="706"/>
      <c r="T529" s="706"/>
      <c r="U529" s="706"/>
      <c r="V529" s="706"/>
      <c r="W529" s="706"/>
      <c r="X529" s="706"/>
      <c r="Y529" s="706"/>
      <c r="Z529" s="706"/>
    </row>
    <row r="530" spans="1:26" ht="15.6" x14ac:dyDescent="0.3">
      <c r="A530" s="706"/>
      <c r="B530" s="706"/>
      <c r="C530" s="706"/>
      <c r="D530" s="706"/>
      <c r="E530" s="706"/>
      <c r="F530" s="706"/>
      <c r="G530" s="706"/>
      <c r="H530" s="707"/>
      <c r="I530" s="706"/>
      <c r="J530" s="706"/>
      <c r="K530" s="706"/>
      <c r="L530" s="706"/>
      <c r="M530" s="706"/>
      <c r="N530" s="706"/>
      <c r="O530" s="706"/>
      <c r="P530" s="706"/>
      <c r="Q530" s="706"/>
      <c r="R530" s="706"/>
      <c r="S530" s="706"/>
      <c r="T530" s="706"/>
      <c r="U530" s="706"/>
      <c r="V530" s="706"/>
      <c r="W530" s="706"/>
      <c r="X530" s="706"/>
      <c r="Y530" s="706"/>
      <c r="Z530" s="706"/>
    </row>
    <row r="531" spans="1:26" ht="15.6" x14ac:dyDescent="0.3">
      <c r="A531" s="706"/>
      <c r="B531" s="706"/>
      <c r="C531" s="706"/>
      <c r="D531" s="706"/>
      <c r="E531" s="706"/>
      <c r="F531" s="706"/>
      <c r="G531" s="706"/>
      <c r="H531" s="707"/>
      <c r="I531" s="706"/>
      <c r="J531" s="706"/>
      <c r="K531" s="706"/>
      <c r="L531" s="706"/>
      <c r="M531" s="706"/>
      <c r="N531" s="706"/>
      <c r="O531" s="706"/>
      <c r="P531" s="706"/>
      <c r="Q531" s="706"/>
      <c r="R531" s="706"/>
      <c r="S531" s="706"/>
      <c r="T531" s="706"/>
      <c r="U531" s="706"/>
      <c r="V531" s="706"/>
      <c r="W531" s="706"/>
      <c r="X531" s="706"/>
      <c r="Y531" s="706"/>
      <c r="Z531" s="706"/>
    </row>
    <row r="532" spans="1:26" ht="15.6" x14ac:dyDescent="0.3">
      <c r="A532" s="706"/>
      <c r="B532" s="706"/>
      <c r="C532" s="706"/>
      <c r="D532" s="706"/>
      <c r="E532" s="706"/>
      <c r="F532" s="706"/>
      <c r="G532" s="706"/>
      <c r="H532" s="707"/>
      <c r="I532" s="706"/>
      <c r="J532" s="706"/>
      <c r="K532" s="706"/>
      <c r="L532" s="706"/>
      <c r="M532" s="706"/>
      <c r="N532" s="706"/>
      <c r="O532" s="706"/>
      <c r="P532" s="706"/>
      <c r="Q532" s="706"/>
      <c r="R532" s="706"/>
      <c r="S532" s="706"/>
      <c r="T532" s="706"/>
      <c r="U532" s="706"/>
      <c r="V532" s="706"/>
      <c r="W532" s="706"/>
      <c r="X532" s="706"/>
      <c r="Y532" s="706"/>
      <c r="Z532" s="706"/>
    </row>
    <row r="533" spans="1:26" ht="15.6" x14ac:dyDescent="0.3">
      <c r="A533" s="706"/>
      <c r="B533" s="706"/>
      <c r="C533" s="706"/>
      <c r="D533" s="706"/>
      <c r="E533" s="706"/>
      <c r="F533" s="706"/>
      <c r="G533" s="706"/>
      <c r="H533" s="707"/>
      <c r="I533" s="706"/>
      <c r="J533" s="706"/>
      <c r="K533" s="706"/>
      <c r="L533" s="706"/>
      <c r="M533" s="706"/>
      <c r="N533" s="706"/>
      <c r="O533" s="706"/>
      <c r="P533" s="706"/>
      <c r="Q533" s="706"/>
      <c r="R533" s="706"/>
      <c r="S533" s="706"/>
      <c r="T533" s="706"/>
      <c r="U533" s="706"/>
      <c r="V533" s="706"/>
      <c r="W533" s="706"/>
      <c r="X533" s="706"/>
      <c r="Y533" s="706"/>
      <c r="Z533" s="706"/>
    </row>
    <row r="534" spans="1:26" ht="15.6" x14ac:dyDescent="0.3">
      <c r="A534" s="706"/>
      <c r="B534" s="706"/>
      <c r="C534" s="706"/>
      <c r="D534" s="706"/>
      <c r="E534" s="706"/>
      <c r="F534" s="706"/>
      <c r="G534" s="706"/>
      <c r="H534" s="707"/>
      <c r="I534" s="706"/>
      <c r="J534" s="706"/>
      <c r="K534" s="706"/>
      <c r="L534" s="706"/>
      <c r="M534" s="706"/>
      <c r="N534" s="706"/>
      <c r="O534" s="706"/>
      <c r="P534" s="706"/>
      <c r="Q534" s="706"/>
      <c r="R534" s="706"/>
      <c r="S534" s="706"/>
      <c r="T534" s="706"/>
      <c r="U534" s="706"/>
      <c r="V534" s="706"/>
      <c r="W534" s="706"/>
      <c r="X534" s="706"/>
      <c r="Y534" s="706"/>
      <c r="Z534" s="706"/>
    </row>
    <row r="535" spans="1:26" ht="15.6" x14ac:dyDescent="0.3">
      <c r="A535" s="706"/>
      <c r="B535" s="706"/>
      <c r="C535" s="706"/>
      <c r="D535" s="706"/>
      <c r="E535" s="706"/>
      <c r="F535" s="706"/>
      <c r="G535" s="706"/>
      <c r="H535" s="707"/>
      <c r="I535" s="706"/>
      <c r="J535" s="706"/>
      <c r="K535" s="706"/>
      <c r="L535" s="706"/>
      <c r="M535" s="706"/>
      <c r="N535" s="706"/>
      <c r="O535" s="706"/>
      <c r="P535" s="706"/>
      <c r="Q535" s="706"/>
      <c r="R535" s="706"/>
      <c r="S535" s="706"/>
      <c r="T535" s="706"/>
      <c r="U535" s="706"/>
      <c r="V535" s="706"/>
      <c r="W535" s="706"/>
      <c r="X535" s="706"/>
      <c r="Y535" s="706"/>
      <c r="Z535" s="706"/>
    </row>
    <row r="536" spans="1:26" ht="15.6" x14ac:dyDescent="0.3">
      <c r="A536" s="706"/>
      <c r="B536" s="706"/>
      <c r="C536" s="706"/>
      <c r="D536" s="706"/>
      <c r="E536" s="706"/>
      <c r="F536" s="706"/>
      <c r="G536" s="706"/>
      <c r="H536" s="707"/>
      <c r="I536" s="706"/>
      <c r="J536" s="706"/>
      <c r="K536" s="706"/>
      <c r="L536" s="706"/>
      <c r="M536" s="706"/>
      <c r="N536" s="706"/>
      <c r="O536" s="706"/>
      <c r="P536" s="706"/>
      <c r="Q536" s="706"/>
      <c r="R536" s="706"/>
      <c r="S536" s="706"/>
      <c r="T536" s="706"/>
      <c r="U536" s="706"/>
      <c r="V536" s="706"/>
      <c r="W536" s="706"/>
      <c r="X536" s="706"/>
      <c r="Y536" s="706"/>
      <c r="Z536" s="706"/>
    </row>
    <row r="537" spans="1:26" ht="15.6" x14ac:dyDescent="0.3">
      <c r="A537" s="706"/>
      <c r="B537" s="706"/>
      <c r="C537" s="706"/>
      <c r="D537" s="706"/>
      <c r="E537" s="706"/>
      <c r="F537" s="706"/>
      <c r="G537" s="706"/>
      <c r="H537" s="707"/>
      <c r="I537" s="706"/>
      <c r="J537" s="706"/>
      <c r="K537" s="706"/>
      <c r="L537" s="706"/>
      <c r="M537" s="706"/>
      <c r="N537" s="706"/>
      <c r="O537" s="706"/>
      <c r="P537" s="706"/>
      <c r="Q537" s="706"/>
      <c r="R537" s="706"/>
      <c r="S537" s="706"/>
      <c r="T537" s="706"/>
      <c r="U537" s="706"/>
      <c r="V537" s="706"/>
      <c r="W537" s="706"/>
      <c r="X537" s="706"/>
      <c r="Y537" s="706"/>
      <c r="Z537" s="706"/>
    </row>
    <row r="538" spans="1:26" ht="15.6" x14ac:dyDescent="0.3">
      <c r="A538" s="706"/>
      <c r="B538" s="706"/>
      <c r="C538" s="706"/>
      <c r="D538" s="706"/>
      <c r="E538" s="706"/>
      <c r="F538" s="706"/>
      <c r="G538" s="706"/>
      <c r="H538" s="707"/>
      <c r="I538" s="706"/>
      <c r="J538" s="706"/>
      <c r="K538" s="706"/>
      <c r="L538" s="706"/>
      <c r="M538" s="706"/>
      <c r="N538" s="706"/>
      <c r="O538" s="706"/>
      <c r="P538" s="706"/>
      <c r="Q538" s="706"/>
      <c r="R538" s="706"/>
      <c r="S538" s="706"/>
      <c r="T538" s="706"/>
      <c r="U538" s="706"/>
      <c r="V538" s="706"/>
      <c r="W538" s="706"/>
      <c r="X538" s="706"/>
      <c r="Y538" s="706"/>
      <c r="Z538" s="706"/>
    </row>
    <row r="539" spans="1:26" ht="15.6" x14ac:dyDescent="0.3">
      <c r="A539" s="706"/>
      <c r="B539" s="706"/>
      <c r="C539" s="706"/>
      <c r="D539" s="706"/>
      <c r="E539" s="706"/>
      <c r="F539" s="706"/>
      <c r="G539" s="706"/>
      <c r="H539" s="707"/>
      <c r="I539" s="706"/>
      <c r="J539" s="706"/>
      <c r="K539" s="706"/>
      <c r="L539" s="706"/>
      <c r="M539" s="706"/>
      <c r="N539" s="706"/>
      <c r="O539" s="706"/>
      <c r="P539" s="706"/>
      <c r="Q539" s="706"/>
      <c r="R539" s="706"/>
      <c r="S539" s="706"/>
      <c r="T539" s="706"/>
      <c r="U539" s="706"/>
      <c r="V539" s="706"/>
      <c r="W539" s="706"/>
      <c r="X539" s="706"/>
      <c r="Y539" s="706"/>
      <c r="Z539" s="706"/>
    </row>
    <row r="540" spans="1:26" ht="15.6" x14ac:dyDescent="0.3">
      <c r="A540" s="706"/>
      <c r="B540" s="706"/>
      <c r="C540" s="706"/>
      <c r="D540" s="706"/>
      <c r="E540" s="706"/>
      <c r="F540" s="706"/>
      <c r="G540" s="706"/>
      <c r="H540" s="707"/>
      <c r="I540" s="706"/>
      <c r="J540" s="706"/>
      <c r="K540" s="706"/>
      <c r="L540" s="706"/>
      <c r="M540" s="706"/>
      <c r="N540" s="706"/>
      <c r="O540" s="706"/>
      <c r="P540" s="706"/>
      <c r="Q540" s="706"/>
      <c r="R540" s="706"/>
      <c r="S540" s="706"/>
      <c r="T540" s="706"/>
      <c r="U540" s="706"/>
      <c r="V540" s="706"/>
      <c r="W540" s="706"/>
      <c r="X540" s="706"/>
      <c r="Y540" s="706"/>
      <c r="Z540" s="706"/>
    </row>
    <row r="541" spans="1:26" ht="15.6" x14ac:dyDescent="0.3">
      <c r="A541" s="706"/>
      <c r="B541" s="706"/>
      <c r="C541" s="706"/>
      <c r="D541" s="706"/>
      <c r="E541" s="706"/>
      <c r="F541" s="706"/>
      <c r="G541" s="706"/>
      <c r="H541" s="707"/>
      <c r="I541" s="706"/>
      <c r="J541" s="706"/>
      <c r="K541" s="706"/>
      <c r="L541" s="706"/>
      <c r="M541" s="706"/>
      <c r="N541" s="706"/>
      <c r="O541" s="706"/>
      <c r="P541" s="706"/>
      <c r="Q541" s="706"/>
      <c r="R541" s="706"/>
      <c r="S541" s="706"/>
      <c r="T541" s="706"/>
      <c r="U541" s="706"/>
      <c r="V541" s="706"/>
      <c r="W541" s="706"/>
      <c r="X541" s="706"/>
      <c r="Y541" s="706"/>
      <c r="Z541" s="706"/>
    </row>
    <row r="542" spans="1:26" ht="15.6" x14ac:dyDescent="0.3">
      <c r="A542" s="706"/>
      <c r="B542" s="706"/>
      <c r="C542" s="706"/>
      <c r="D542" s="706"/>
      <c r="E542" s="706"/>
      <c r="F542" s="706"/>
      <c r="G542" s="706"/>
      <c r="H542" s="707"/>
      <c r="I542" s="706"/>
      <c r="J542" s="706"/>
      <c r="K542" s="706"/>
      <c r="L542" s="706"/>
      <c r="M542" s="706"/>
      <c r="N542" s="706"/>
      <c r="O542" s="706"/>
      <c r="P542" s="706"/>
      <c r="Q542" s="706"/>
      <c r="R542" s="706"/>
      <c r="S542" s="706"/>
      <c r="T542" s="706"/>
      <c r="U542" s="706"/>
      <c r="V542" s="706"/>
      <c r="W542" s="706"/>
      <c r="X542" s="706"/>
      <c r="Y542" s="706"/>
      <c r="Z542" s="706"/>
    </row>
    <row r="543" spans="1:26" ht="15.6" x14ac:dyDescent="0.3">
      <c r="A543" s="706"/>
      <c r="B543" s="706"/>
      <c r="C543" s="706"/>
      <c r="D543" s="706"/>
      <c r="E543" s="706"/>
      <c r="F543" s="706"/>
      <c r="G543" s="706"/>
      <c r="H543" s="707"/>
      <c r="I543" s="706"/>
      <c r="J543" s="706"/>
      <c r="K543" s="706"/>
      <c r="L543" s="706"/>
      <c r="M543" s="706"/>
      <c r="N543" s="706"/>
      <c r="O543" s="706"/>
      <c r="P543" s="706"/>
      <c r="Q543" s="706"/>
      <c r="R543" s="706"/>
      <c r="S543" s="706"/>
      <c r="T543" s="706"/>
      <c r="U543" s="706"/>
      <c r="V543" s="706"/>
      <c r="W543" s="706"/>
      <c r="X543" s="706"/>
      <c r="Y543" s="706"/>
      <c r="Z543" s="706"/>
    </row>
    <row r="544" spans="1:26" ht="15.6" x14ac:dyDescent="0.3">
      <c r="A544" s="706"/>
      <c r="B544" s="706"/>
      <c r="C544" s="706"/>
      <c r="D544" s="706"/>
      <c r="E544" s="706"/>
      <c r="F544" s="706"/>
      <c r="G544" s="706"/>
      <c r="H544" s="707"/>
      <c r="I544" s="706"/>
      <c r="J544" s="706"/>
      <c r="K544" s="706"/>
      <c r="L544" s="706"/>
      <c r="M544" s="706"/>
      <c r="N544" s="706"/>
      <c r="O544" s="706"/>
      <c r="P544" s="706"/>
      <c r="Q544" s="706"/>
      <c r="R544" s="706"/>
      <c r="S544" s="706"/>
      <c r="T544" s="706"/>
      <c r="U544" s="706"/>
      <c r="V544" s="706"/>
      <c r="W544" s="706"/>
      <c r="X544" s="706"/>
      <c r="Y544" s="706"/>
      <c r="Z544" s="706"/>
    </row>
    <row r="545" spans="1:26" ht="15.6" x14ac:dyDescent="0.3">
      <c r="A545" s="706"/>
      <c r="B545" s="706"/>
      <c r="C545" s="706"/>
      <c r="D545" s="706"/>
      <c r="E545" s="706"/>
      <c r="F545" s="706"/>
      <c r="G545" s="706"/>
      <c r="H545" s="707"/>
      <c r="I545" s="706"/>
      <c r="J545" s="706"/>
      <c r="K545" s="706"/>
      <c r="L545" s="706"/>
      <c r="M545" s="706"/>
      <c r="N545" s="706"/>
      <c r="O545" s="706"/>
      <c r="P545" s="706"/>
      <c r="Q545" s="706"/>
      <c r="R545" s="706"/>
      <c r="S545" s="706"/>
      <c r="T545" s="706"/>
      <c r="U545" s="706"/>
      <c r="V545" s="706"/>
      <c r="W545" s="706"/>
      <c r="X545" s="706"/>
      <c r="Y545" s="706"/>
      <c r="Z545" s="706"/>
    </row>
    <row r="546" spans="1:26" ht="15.6" x14ac:dyDescent="0.3">
      <c r="A546" s="706"/>
      <c r="B546" s="706"/>
      <c r="C546" s="706"/>
      <c r="D546" s="706"/>
      <c r="E546" s="706"/>
      <c r="F546" s="706"/>
      <c r="G546" s="706"/>
      <c r="H546" s="707"/>
      <c r="I546" s="706"/>
      <c r="J546" s="706"/>
      <c r="K546" s="706"/>
      <c r="L546" s="706"/>
      <c r="M546" s="706"/>
      <c r="N546" s="706"/>
      <c r="O546" s="706"/>
      <c r="P546" s="706"/>
      <c r="Q546" s="706"/>
      <c r="R546" s="706"/>
      <c r="S546" s="706"/>
      <c r="T546" s="706"/>
      <c r="U546" s="706"/>
      <c r="V546" s="706"/>
      <c r="W546" s="706"/>
      <c r="X546" s="706"/>
      <c r="Y546" s="706"/>
      <c r="Z546" s="706"/>
    </row>
    <row r="547" spans="1:26" ht="15.6" x14ac:dyDescent="0.3">
      <c r="A547" s="706"/>
      <c r="B547" s="706"/>
      <c r="C547" s="706"/>
      <c r="D547" s="706"/>
      <c r="E547" s="706"/>
      <c r="F547" s="706"/>
      <c r="G547" s="706"/>
      <c r="H547" s="707"/>
      <c r="I547" s="706"/>
      <c r="J547" s="706"/>
      <c r="K547" s="706"/>
      <c r="L547" s="706"/>
      <c r="M547" s="706"/>
      <c r="N547" s="706"/>
      <c r="O547" s="706"/>
      <c r="P547" s="706"/>
      <c r="Q547" s="706"/>
      <c r="R547" s="706"/>
      <c r="S547" s="706"/>
      <c r="T547" s="706"/>
      <c r="U547" s="706"/>
      <c r="V547" s="706"/>
      <c r="W547" s="706"/>
      <c r="X547" s="706"/>
      <c r="Y547" s="706"/>
      <c r="Z547" s="706"/>
    </row>
    <row r="548" spans="1:26" ht="15.6" x14ac:dyDescent="0.3">
      <c r="A548" s="706"/>
      <c r="B548" s="706"/>
      <c r="C548" s="706"/>
      <c r="D548" s="706"/>
      <c r="E548" s="706"/>
      <c r="F548" s="706"/>
      <c r="G548" s="706"/>
      <c r="H548" s="707"/>
      <c r="I548" s="706"/>
      <c r="J548" s="706"/>
      <c r="K548" s="706"/>
      <c r="L548" s="706"/>
      <c r="M548" s="706"/>
      <c r="N548" s="706"/>
      <c r="O548" s="706"/>
      <c r="P548" s="706"/>
      <c r="Q548" s="706"/>
      <c r="R548" s="706"/>
      <c r="S548" s="706"/>
      <c r="T548" s="706"/>
      <c r="U548" s="706"/>
      <c r="V548" s="706"/>
      <c r="W548" s="706"/>
      <c r="X548" s="706"/>
      <c r="Y548" s="706"/>
      <c r="Z548" s="706"/>
    </row>
    <row r="549" spans="1:26" ht="15.6" x14ac:dyDescent="0.3">
      <c r="A549" s="706"/>
      <c r="B549" s="706"/>
      <c r="C549" s="706"/>
      <c r="D549" s="706"/>
      <c r="E549" s="706"/>
      <c r="F549" s="706"/>
      <c r="G549" s="706"/>
      <c r="H549" s="707"/>
      <c r="I549" s="706"/>
      <c r="J549" s="706"/>
      <c r="K549" s="706"/>
      <c r="L549" s="706"/>
      <c r="M549" s="706"/>
      <c r="N549" s="706"/>
      <c r="O549" s="706"/>
      <c r="P549" s="706"/>
      <c r="Q549" s="706"/>
      <c r="R549" s="706"/>
      <c r="S549" s="706"/>
      <c r="T549" s="706"/>
      <c r="U549" s="706"/>
      <c r="V549" s="706"/>
      <c r="W549" s="706"/>
      <c r="X549" s="706"/>
      <c r="Y549" s="706"/>
      <c r="Z549" s="706"/>
    </row>
    <row r="550" spans="1:26" ht="15.6" x14ac:dyDescent="0.3">
      <c r="A550" s="706"/>
      <c r="B550" s="706"/>
      <c r="C550" s="706"/>
      <c r="D550" s="706"/>
      <c r="E550" s="706"/>
      <c r="F550" s="706"/>
      <c r="G550" s="706"/>
      <c r="H550" s="707"/>
      <c r="I550" s="706"/>
      <c r="J550" s="706"/>
      <c r="K550" s="706"/>
      <c r="L550" s="706"/>
      <c r="M550" s="706"/>
      <c r="N550" s="706"/>
      <c r="O550" s="706"/>
      <c r="P550" s="706"/>
      <c r="Q550" s="706"/>
      <c r="R550" s="706"/>
      <c r="S550" s="706"/>
      <c r="T550" s="706"/>
      <c r="U550" s="706"/>
      <c r="V550" s="706"/>
      <c r="W550" s="706"/>
      <c r="X550" s="706"/>
      <c r="Y550" s="706"/>
      <c r="Z550" s="706"/>
    </row>
    <row r="551" spans="1:26" ht="15.6" x14ac:dyDescent="0.3">
      <c r="A551" s="706"/>
      <c r="B551" s="706"/>
      <c r="C551" s="706"/>
      <c r="D551" s="706"/>
      <c r="E551" s="706"/>
      <c r="F551" s="706"/>
      <c r="G551" s="706"/>
      <c r="H551" s="707"/>
      <c r="I551" s="706"/>
      <c r="J551" s="706"/>
      <c r="K551" s="706"/>
      <c r="L551" s="706"/>
      <c r="M551" s="706"/>
      <c r="N551" s="706"/>
      <c r="O551" s="706"/>
      <c r="P551" s="706"/>
      <c r="Q551" s="706"/>
      <c r="R551" s="706"/>
      <c r="S551" s="706"/>
      <c r="T551" s="706"/>
      <c r="U551" s="706"/>
      <c r="V551" s="706"/>
      <c r="W551" s="706"/>
      <c r="X551" s="706"/>
      <c r="Y551" s="706"/>
      <c r="Z551" s="706"/>
    </row>
    <row r="552" spans="1:26" ht="15.6" x14ac:dyDescent="0.3">
      <c r="A552" s="706"/>
      <c r="B552" s="706"/>
      <c r="C552" s="706"/>
      <c r="D552" s="706"/>
      <c r="E552" s="706"/>
      <c r="F552" s="706"/>
      <c r="G552" s="706"/>
      <c r="H552" s="707"/>
      <c r="I552" s="706"/>
      <c r="J552" s="706"/>
      <c r="K552" s="706"/>
      <c r="L552" s="706"/>
      <c r="M552" s="706"/>
      <c r="N552" s="706"/>
      <c r="O552" s="706"/>
      <c r="P552" s="706"/>
      <c r="Q552" s="706"/>
      <c r="R552" s="706"/>
      <c r="S552" s="706"/>
      <c r="T552" s="706"/>
      <c r="U552" s="706"/>
      <c r="V552" s="706"/>
      <c r="W552" s="706"/>
      <c r="X552" s="706"/>
      <c r="Y552" s="706"/>
      <c r="Z552" s="706"/>
    </row>
    <row r="553" spans="1:26" ht="15.6" x14ac:dyDescent="0.3">
      <c r="A553" s="706"/>
      <c r="B553" s="706"/>
      <c r="C553" s="706"/>
      <c r="D553" s="706"/>
      <c r="E553" s="706"/>
      <c r="F553" s="706"/>
      <c r="G553" s="706"/>
      <c r="H553" s="707"/>
      <c r="I553" s="706"/>
      <c r="J553" s="706"/>
      <c r="K553" s="706"/>
      <c r="L553" s="706"/>
      <c r="M553" s="706"/>
      <c r="N553" s="706"/>
      <c r="O553" s="706"/>
      <c r="P553" s="706"/>
      <c r="Q553" s="706"/>
      <c r="R553" s="706"/>
      <c r="S553" s="706"/>
      <c r="T553" s="706"/>
      <c r="U553" s="706"/>
      <c r="V553" s="706"/>
      <c r="W553" s="706"/>
      <c r="X553" s="706"/>
      <c r="Y553" s="706"/>
      <c r="Z553" s="706"/>
    </row>
    <row r="554" spans="1:26" ht="15.6" x14ac:dyDescent="0.3">
      <c r="A554" s="706"/>
      <c r="B554" s="706"/>
      <c r="C554" s="706"/>
      <c r="D554" s="706"/>
      <c r="E554" s="706"/>
      <c r="F554" s="706"/>
      <c r="G554" s="706"/>
      <c r="H554" s="707"/>
      <c r="I554" s="706"/>
      <c r="J554" s="706"/>
      <c r="K554" s="706"/>
      <c r="L554" s="706"/>
      <c r="M554" s="706"/>
      <c r="N554" s="706"/>
      <c r="O554" s="706"/>
      <c r="P554" s="706"/>
      <c r="Q554" s="706"/>
      <c r="R554" s="706"/>
      <c r="S554" s="706"/>
      <c r="T554" s="706"/>
      <c r="U554" s="706"/>
      <c r="V554" s="706"/>
      <c r="W554" s="706"/>
      <c r="X554" s="706"/>
      <c r="Y554" s="706"/>
      <c r="Z554" s="706"/>
    </row>
    <row r="555" spans="1:26" ht="15.6" x14ac:dyDescent="0.3">
      <c r="A555" s="706"/>
      <c r="B555" s="706"/>
      <c r="C555" s="706"/>
      <c r="D555" s="706"/>
      <c r="E555" s="706"/>
      <c r="F555" s="706"/>
      <c r="G555" s="706"/>
      <c r="H555" s="707"/>
      <c r="I555" s="706"/>
      <c r="J555" s="706"/>
      <c r="K555" s="706"/>
      <c r="L555" s="706"/>
      <c r="M555" s="706"/>
      <c r="N555" s="706"/>
      <c r="O555" s="706"/>
      <c r="P555" s="706"/>
      <c r="Q555" s="706"/>
      <c r="R555" s="706"/>
      <c r="S555" s="706"/>
      <c r="T555" s="706"/>
      <c r="U555" s="706"/>
      <c r="V555" s="706"/>
      <c r="W555" s="706"/>
      <c r="X555" s="706"/>
      <c r="Y555" s="706"/>
      <c r="Z555" s="706"/>
    </row>
    <row r="556" spans="1:26" ht="15.6" x14ac:dyDescent="0.3">
      <c r="A556" s="706"/>
      <c r="B556" s="706"/>
      <c r="C556" s="706"/>
      <c r="D556" s="706"/>
      <c r="E556" s="706"/>
      <c r="F556" s="706"/>
      <c r="G556" s="706"/>
      <c r="H556" s="707"/>
      <c r="I556" s="706"/>
      <c r="J556" s="706"/>
      <c r="K556" s="706"/>
      <c r="L556" s="706"/>
      <c r="M556" s="706"/>
      <c r="N556" s="706"/>
      <c r="O556" s="706"/>
      <c r="P556" s="706"/>
      <c r="Q556" s="706"/>
      <c r="R556" s="706"/>
      <c r="S556" s="706"/>
      <c r="T556" s="706"/>
      <c r="U556" s="706"/>
      <c r="V556" s="706"/>
      <c r="W556" s="706"/>
      <c r="X556" s="706"/>
      <c r="Y556" s="706"/>
      <c r="Z556" s="706"/>
    </row>
    <row r="557" spans="1:26" ht="15.6" x14ac:dyDescent="0.3">
      <c r="A557" s="706"/>
      <c r="B557" s="706"/>
      <c r="C557" s="706"/>
      <c r="D557" s="706"/>
      <c r="E557" s="706"/>
      <c r="F557" s="706"/>
      <c r="G557" s="706"/>
      <c r="H557" s="707"/>
      <c r="I557" s="706"/>
      <c r="J557" s="706"/>
      <c r="K557" s="706"/>
      <c r="L557" s="706"/>
      <c r="M557" s="706"/>
      <c r="N557" s="706"/>
      <c r="O557" s="706"/>
      <c r="P557" s="706"/>
      <c r="Q557" s="706"/>
      <c r="R557" s="706"/>
      <c r="S557" s="706"/>
      <c r="T557" s="706"/>
      <c r="U557" s="706"/>
      <c r="V557" s="706"/>
      <c r="W557" s="706"/>
      <c r="X557" s="706"/>
      <c r="Y557" s="706"/>
      <c r="Z557" s="706"/>
    </row>
    <row r="558" spans="1:26" ht="15.6" x14ac:dyDescent="0.3">
      <c r="A558" s="706"/>
      <c r="B558" s="706"/>
      <c r="C558" s="706"/>
      <c r="D558" s="706"/>
      <c r="E558" s="706"/>
      <c r="F558" s="706"/>
      <c r="G558" s="706"/>
      <c r="H558" s="707"/>
      <c r="I558" s="706"/>
      <c r="J558" s="706"/>
      <c r="K558" s="706"/>
      <c r="L558" s="706"/>
      <c r="M558" s="706"/>
      <c r="N558" s="706"/>
      <c r="O558" s="706"/>
      <c r="P558" s="706"/>
      <c r="Q558" s="706"/>
      <c r="R558" s="706"/>
      <c r="S558" s="706"/>
      <c r="T558" s="706"/>
      <c r="U558" s="706"/>
      <c r="V558" s="706"/>
      <c r="W558" s="706"/>
      <c r="X558" s="706"/>
      <c r="Y558" s="706"/>
      <c r="Z558" s="706"/>
    </row>
    <row r="559" spans="1:26" ht="15.6" x14ac:dyDescent="0.3">
      <c r="A559" s="706"/>
      <c r="B559" s="706"/>
      <c r="C559" s="706"/>
      <c r="D559" s="706"/>
      <c r="E559" s="706"/>
      <c r="F559" s="706"/>
      <c r="G559" s="706"/>
      <c r="H559" s="707"/>
      <c r="I559" s="706"/>
      <c r="J559" s="706"/>
      <c r="K559" s="706"/>
      <c r="L559" s="706"/>
      <c r="M559" s="706"/>
      <c r="N559" s="706"/>
      <c r="O559" s="706"/>
      <c r="P559" s="706"/>
      <c r="Q559" s="706"/>
      <c r="R559" s="706"/>
      <c r="S559" s="706"/>
      <c r="T559" s="706"/>
      <c r="U559" s="706"/>
      <c r="V559" s="706"/>
      <c r="W559" s="706"/>
      <c r="X559" s="706"/>
      <c r="Y559" s="706"/>
      <c r="Z559" s="706"/>
    </row>
    <row r="560" spans="1:26" ht="15.6" x14ac:dyDescent="0.3">
      <c r="A560" s="706"/>
      <c r="B560" s="706"/>
      <c r="C560" s="706"/>
      <c r="D560" s="706"/>
      <c r="E560" s="706"/>
      <c r="F560" s="706"/>
      <c r="G560" s="706"/>
      <c r="H560" s="707"/>
      <c r="I560" s="706"/>
      <c r="J560" s="706"/>
      <c r="K560" s="706"/>
      <c r="L560" s="706"/>
      <c r="M560" s="706"/>
      <c r="N560" s="706"/>
      <c r="O560" s="706"/>
      <c r="P560" s="706"/>
      <c r="Q560" s="706"/>
      <c r="R560" s="706"/>
      <c r="S560" s="706"/>
      <c r="T560" s="706"/>
      <c r="U560" s="706"/>
      <c r="V560" s="706"/>
      <c r="W560" s="706"/>
      <c r="X560" s="706"/>
      <c r="Y560" s="706"/>
      <c r="Z560" s="706"/>
    </row>
    <row r="561" spans="1:26" ht="15.6" x14ac:dyDescent="0.3">
      <c r="A561" s="706"/>
      <c r="B561" s="706"/>
      <c r="C561" s="706"/>
      <c r="D561" s="706"/>
      <c r="E561" s="706"/>
      <c r="F561" s="706"/>
      <c r="G561" s="706"/>
      <c r="H561" s="707"/>
      <c r="I561" s="706"/>
      <c r="J561" s="706"/>
      <c r="K561" s="706"/>
      <c r="L561" s="706"/>
      <c r="M561" s="706"/>
      <c r="N561" s="706"/>
      <c r="O561" s="706"/>
      <c r="P561" s="706"/>
      <c r="Q561" s="706"/>
      <c r="R561" s="706"/>
      <c r="S561" s="706"/>
      <c r="T561" s="706"/>
      <c r="U561" s="706"/>
      <c r="V561" s="706"/>
      <c r="W561" s="706"/>
      <c r="X561" s="706"/>
      <c r="Y561" s="706"/>
      <c r="Z561" s="706"/>
    </row>
    <row r="562" spans="1:26" ht="15.6" x14ac:dyDescent="0.3">
      <c r="A562" s="706"/>
      <c r="B562" s="706"/>
      <c r="C562" s="706"/>
      <c r="D562" s="706"/>
      <c r="E562" s="706"/>
      <c r="F562" s="706"/>
      <c r="G562" s="706"/>
      <c r="H562" s="707"/>
      <c r="I562" s="706"/>
      <c r="J562" s="706"/>
      <c r="K562" s="706"/>
      <c r="L562" s="706"/>
      <c r="M562" s="706"/>
      <c r="N562" s="706"/>
      <c r="O562" s="706"/>
      <c r="P562" s="706"/>
      <c r="Q562" s="706"/>
      <c r="R562" s="706"/>
      <c r="S562" s="706"/>
      <c r="T562" s="706"/>
      <c r="U562" s="706"/>
      <c r="V562" s="706"/>
      <c r="W562" s="706"/>
      <c r="X562" s="706"/>
      <c r="Y562" s="706"/>
      <c r="Z562" s="706"/>
    </row>
    <row r="563" spans="1:26" ht="15.6" x14ac:dyDescent="0.3">
      <c r="A563" s="706"/>
      <c r="B563" s="706"/>
      <c r="C563" s="706"/>
      <c r="D563" s="706"/>
      <c r="E563" s="706"/>
      <c r="F563" s="706"/>
      <c r="G563" s="706"/>
      <c r="H563" s="707"/>
      <c r="I563" s="706"/>
      <c r="J563" s="706"/>
      <c r="K563" s="706"/>
      <c r="L563" s="706"/>
      <c r="M563" s="706"/>
      <c r="N563" s="706"/>
      <c r="O563" s="706"/>
      <c r="P563" s="706"/>
      <c r="Q563" s="706"/>
      <c r="R563" s="706"/>
      <c r="S563" s="706"/>
      <c r="T563" s="706"/>
      <c r="U563" s="706"/>
      <c r="V563" s="706"/>
      <c r="W563" s="706"/>
      <c r="X563" s="706"/>
      <c r="Y563" s="706"/>
      <c r="Z563" s="706"/>
    </row>
    <row r="564" spans="1:26" ht="15.6" x14ac:dyDescent="0.3">
      <c r="A564" s="706"/>
      <c r="B564" s="706"/>
      <c r="C564" s="706"/>
      <c r="D564" s="706"/>
      <c r="E564" s="706"/>
      <c r="F564" s="706"/>
      <c r="G564" s="706"/>
      <c r="H564" s="707"/>
      <c r="I564" s="706"/>
      <c r="J564" s="706"/>
      <c r="K564" s="706"/>
      <c r="L564" s="706"/>
      <c r="M564" s="706"/>
      <c r="N564" s="706"/>
      <c r="O564" s="706"/>
      <c r="P564" s="706"/>
      <c r="Q564" s="706"/>
      <c r="R564" s="706"/>
      <c r="S564" s="706"/>
      <c r="T564" s="706"/>
      <c r="U564" s="706"/>
      <c r="V564" s="706"/>
      <c r="W564" s="706"/>
      <c r="X564" s="706"/>
      <c r="Y564" s="706"/>
      <c r="Z564" s="706"/>
    </row>
    <row r="565" spans="1:26" ht="15.6" x14ac:dyDescent="0.3">
      <c r="A565" s="706"/>
      <c r="B565" s="706"/>
      <c r="C565" s="706"/>
      <c r="D565" s="706"/>
      <c r="E565" s="706"/>
      <c r="F565" s="706"/>
      <c r="G565" s="706"/>
      <c r="H565" s="707"/>
      <c r="I565" s="706"/>
      <c r="J565" s="706"/>
      <c r="K565" s="706"/>
      <c r="L565" s="706"/>
      <c r="M565" s="706"/>
      <c r="N565" s="706"/>
      <c r="O565" s="706"/>
      <c r="P565" s="706"/>
      <c r="Q565" s="706"/>
      <c r="R565" s="706"/>
      <c r="S565" s="706"/>
      <c r="T565" s="706"/>
      <c r="U565" s="706"/>
      <c r="V565" s="706"/>
      <c r="W565" s="706"/>
      <c r="X565" s="706"/>
      <c r="Y565" s="706"/>
      <c r="Z565" s="706"/>
    </row>
    <row r="566" spans="1:26" ht="15.6" x14ac:dyDescent="0.3">
      <c r="A566" s="706"/>
      <c r="B566" s="706"/>
      <c r="C566" s="706"/>
      <c r="D566" s="706"/>
      <c r="E566" s="706"/>
      <c r="F566" s="706"/>
      <c r="G566" s="706"/>
      <c r="H566" s="707"/>
      <c r="I566" s="706"/>
      <c r="J566" s="706"/>
      <c r="K566" s="706"/>
      <c r="L566" s="706"/>
      <c r="M566" s="706"/>
      <c r="N566" s="706"/>
      <c r="O566" s="706"/>
      <c r="P566" s="706"/>
      <c r="Q566" s="706"/>
      <c r="R566" s="706"/>
      <c r="S566" s="706"/>
      <c r="T566" s="706"/>
      <c r="U566" s="706"/>
      <c r="V566" s="706"/>
      <c r="W566" s="706"/>
      <c r="X566" s="706"/>
      <c r="Y566" s="706"/>
      <c r="Z566" s="706"/>
    </row>
    <row r="567" spans="1:26" ht="15.6" x14ac:dyDescent="0.3">
      <c r="A567" s="706"/>
      <c r="B567" s="706"/>
      <c r="C567" s="706"/>
      <c r="D567" s="706"/>
      <c r="E567" s="706"/>
      <c r="F567" s="706"/>
      <c r="G567" s="706"/>
      <c r="H567" s="707"/>
      <c r="I567" s="706"/>
      <c r="J567" s="706"/>
      <c r="K567" s="706"/>
      <c r="L567" s="706"/>
      <c r="M567" s="706"/>
      <c r="N567" s="706"/>
      <c r="O567" s="706"/>
      <c r="P567" s="706"/>
      <c r="Q567" s="706"/>
      <c r="R567" s="706"/>
      <c r="S567" s="706"/>
      <c r="T567" s="706"/>
      <c r="U567" s="706"/>
      <c r="V567" s="706"/>
      <c r="W567" s="706"/>
      <c r="X567" s="706"/>
      <c r="Y567" s="706"/>
      <c r="Z567" s="706"/>
    </row>
    <row r="568" spans="1:26" ht="15.6" x14ac:dyDescent="0.3">
      <c r="A568" s="706"/>
      <c r="B568" s="706"/>
      <c r="C568" s="706"/>
      <c r="D568" s="706"/>
      <c r="E568" s="706"/>
      <c r="F568" s="706"/>
      <c r="G568" s="706"/>
      <c r="H568" s="707"/>
      <c r="I568" s="706"/>
      <c r="J568" s="706"/>
      <c r="K568" s="706"/>
      <c r="L568" s="706"/>
      <c r="M568" s="706"/>
      <c r="N568" s="706"/>
      <c r="O568" s="706"/>
      <c r="P568" s="706"/>
      <c r="Q568" s="706"/>
      <c r="R568" s="706"/>
      <c r="S568" s="706"/>
      <c r="T568" s="706"/>
      <c r="U568" s="706"/>
      <c r="V568" s="706"/>
      <c r="W568" s="706"/>
      <c r="X568" s="706"/>
      <c r="Y568" s="706"/>
      <c r="Z568" s="706"/>
    </row>
    <row r="569" spans="1:26" ht="15.6" x14ac:dyDescent="0.3">
      <c r="A569" s="706"/>
      <c r="B569" s="706"/>
      <c r="C569" s="706"/>
      <c r="D569" s="706"/>
      <c r="E569" s="706"/>
      <c r="F569" s="706"/>
      <c r="G569" s="706"/>
      <c r="H569" s="707"/>
      <c r="I569" s="706"/>
      <c r="J569" s="706"/>
      <c r="K569" s="706"/>
      <c r="L569" s="706"/>
      <c r="M569" s="706"/>
      <c r="N569" s="706"/>
      <c r="O569" s="706"/>
      <c r="P569" s="706"/>
      <c r="Q569" s="706"/>
      <c r="R569" s="706"/>
      <c r="S569" s="706"/>
      <c r="T569" s="706"/>
      <c r="U569" s="706"/>
      <c r="V569" s="706"/>
      <c r="W569" s="706"/>
      <c r="X569" s="706"/>
      <c r="Y569" s="706"/>
      <c r="Z569" s="706"/>
    </row>
    <row r="570" spans="1:26" ht="15.6" x14ac:dyDescent="0.3">
      <c r="A570" s="706"/>
      <c r="B570" s="706"/>
      <c r="C570" s="706"/>
      <c r="D570" s="706"/>
      <c r="E570" s="706"/>
      <c r="F570" s="706"/>
      <c r="G570" s="706"/>
      <c r="H570" s="707"/>
      <c r="I570" s="706"/>
      <c r="J570" s="706"/>
      <c r="K570" s="706"/>
      <c r="L570" s="706"/>
      <c r="M570" s="706"/>
      <c r="N570" s="706"/>
      <c r="O570" s="706"/>
      <c r="P570" s="706"/>
      <c r="Q570" s="706"/>
      <c r="R570" s="706"/>
      <c r="S570" s="706"/>
      <c r="T570" s="706"/>
      <c r="U570" s="706"/>
      <c r="V570" s="706"/>
      <c r="W570" s="706"/>
      <c r="X570" s="706"/>
      <c r="Y570" s="706"/>
      <c r="Z570" s="706"/>
    </row>
    <row r="571" spans="1:26" ht="15.6" x14ac:dyDescent="0.3">
      <c r="A571" s="706"/>
      <c r="B571" s="706"/>
      <c r="C571" s="706"/>
      <c r="D571" s="706"/>
      <c r="E571" s="706"/>
      <c r="F571" s="706"/>
      <c r="G571" s="706"/>
      <c r="H571" s="707"/>
      <c r="I571" s="706"/>
      <c r="J571" s="706"/>
      <c r="K571" s="706"/>
      <c r="L571" s="706"/>
      <c r="M571" s="706"/>
      <c r="N571" s="706"/>
      <c r="O571" s="706"/>
      <c r="P571" s="706"/>
      <c r="Q571" s="706"/>
      <c r="R571" s="706"/>
      <c r="S571" s="706"/>
      <c r="T571" s="706"/>
      <c r="U571" s="706"/>
      <c r="V571" s="706"/>
      <c r="W571" s="706"/>
      <c r="X571" s="706"/>
      <c r="Y571" s="706"/>
      <c r="Z571" s="706"/>
    </row>
    <row r="572" spans="1:26" ht="15.6" x14ac:dyDescent="0.3">
      <c r="A572" s="706"/>
      <c r="B572" s="706"/>
      <c r="C572" s="706"/>
      <c r="D572" s="706"/>
      <c r="E572" s="706"/>
      <c r="F572" s="706"/>
      <c r="G572" s="706"/>
      <c r="H572" s="707"/>
      <c r="I572" s="706"/>
      <c r="J572" s="706"/>
      <c r="K572" s="706"/>
      <c r="L572" s="706"/>
      <c r="M572" s="706"/>
      <c r="N572" s="706"/>
      <c r="O572" s="706"/>
      <c r="P572" s="706"/>
      <c r="Q572" s="706"/>
      <c r="R572" s="706"/>
      <c r="S572" s="706"/>
      <c r="T572" s="706"/>
      <c r="U572" s="706"/>
      <c r="V572" s="706"/>
      <c r="W572" s="706"/>
      <c r="X572" s="706"/>
      <c r="Y572" s="706"/>
      <c r="Z572" s="706"/>
    </row>
    <row r="573" spans="1:26" ht="15.6" x14ac:dyDescent="0.3">
      <c r="A573" s="706"/>
      <c r="B573" s="706"/>
      <c r="C573" s="706"/>
      <c r="D573" s="706"/>
      <c r="E573" s="706"/>
      <c r="F573" s="706"/>
      <c r="G573" s="706"/>
      <c r="H573" s="707"/>
      <c r="I573" s="706"/>
      <c r="J573" s="706"/>
      <c r="K573" s="706"/>
      <c r="L573" s="706"/>
      <c r="M573" s="706"/>
      <c r="N573" s="706"/>
      <c r="O573" s="706"/>
      <c r="P573" s="706"/>
      <c r="Q573" s="706"/>
      <c r="R573" s="706"/>
      <c r="S573" s="706"/>
      <c r="T573" s="706"/>
      <c r="U573" s="706"/>
      <c r="V573" s="706"/>
      <c r="W573" s="706"/>
      <c r="X573" s="706"/>
      <c r="Y573" s="706"/>
      <c r="Z573" s="706"/>
    </row>
    <row r="574" spans="1:26" ht="15.6" x14ac:dyDescent="0.3">
      <c r="A574" s="706"/>
      <c r="B574" s="706"/>
      <c r="C574" s="706"/>
      <c r="D574" s="706"/>
      <c r="E574" s="706"/>
      <c r="F574" s="706"/>
      <c r="G574" s="706"/>
      <c r="H574" s="707"/>
      <c r="I574" s="706"/>
      <c r="J574" s="706"/>
      <c r="K574" s="706"/>
      <c r="L574" s="706"/>
      <c r="M574" s="706"/>
      <c r="N574" s="706"/>
      <c r="O574" s="706"/>
      <c r="P574" s="706"/>
      <c r="Q574" s="706"/>
      <c r="R574" s="706"/>
      <c r="S574" s="706"/>
      <c r="T574" s="706"/>
      <c r="U574" s="706"/>
      <c r="V574" s="706"/>
      <c r="W574" s="706"/>
      <c r="X574" s="706"/>
      <c r="Y574" s="706"/>
      <c r="Z574" s="706"/>
    </row>
    <row r="575" spans="1:26" ht="15.6" x14ac:dyDescent="0.3">
      <c r="A575" s="706"/>
      <c r="B575" s="706"/>
      <c r="C575" s="706"/>
      <c r="D575" s="706"/>
      <c r="E575" s="706"/>
      <c r="F575" s="706"/>
      <c r="G575" s="706"/>
      <c r="H575" s="707"/>
      <c r="I575" s="706"/>
      <c r="J575" s="706"/>
      <c r="K575" s="706"/>
      <c r="L575" s="706"/>
      <c r="M575" s="706"/>
      <c r="N575" s="706"/>
      <c r="O575" s="706"/>
      <c r="P575" s="706"/>
      <c r="Q575" s="706"/>
      <c r="R575" s="706"/>
      <c r="S575" s="706"/>
      <c r="T575" s="706"/>
      <c r="U575" s="706"/>
      <c r="V575" s="706"/>
      <c r="W575" s="706"/>
      <c r="X575" s="706"/>
      <c r="Y575" s="706"/>
      <c r="Z575" s="706"/>
    </row>
    <row r="576" spans="1:26" ht="15.6" x14ac:dyDescent="0.3">
      <c r="A576" s="706"/>
      <c r="B576" s="706"/>
      <c r="C576" s="706"/>
      <c r="D576" s="706"/>
      <c r="E576" s="706"/>
      <c r="F576" s="706"/>
      <c r="G576" s="706"/>
      <c r="H576" s="707"/>
      <c r="I576" s="706"/>
      <c r="J576" s="706"/>
      <c r="K576" s="706"/>
      <c r="L576" s="706"/>
      <c r="M576" s="706"/>
      <c r="N576" s="706"/>
      <c r="O576" s="706"/>
      <c r="P576" s="706"/>
      <c r="Q576" s="706"/>
      <c r="R576" s="706"/>
      <c r="S576" s="706"/>
      <c r="T576" s="706"/>
      <c r="U576" s="706"/>
      <c r="V576" s="706"/>
      <c r="W576" s="706"/>
      <c r="X576" s="706"/>
      <c r="Y576" s="706"/>
      <c r="Z576" s="706"/>
    </row>
    <row r="577" spans="1:26" ht="15.6" x14ac:dyDescent="0.3">
      <c r="A577" s="706"/>
      <c r="B577" s="706"/>
      <c r="C577" s="706"/>
      <c r="D577" s="706"/>
      <c r="E577" s="706"/>
      <c r="F577" s="706"/>
      <c r="G577" s="706"/>
      <c r="H577" s="707"/>
      <c r="I577" s="706"/>
      <c r="J577" s="706"/>
      <c r="K577" s="706"/>
      <c r="L577" s="706"/>
      <c r="M577" s="706"/>
      <c r="N577" s="706"/>
      <c r="O577" s="706"/>
      <c r="P577" s="706"/>
      <c r="Q577" s="706"/>
      <c r="R577" s="706"/>
      <c r="S577" s="706"/>
      <c r="T577" s="706"/>
      <c r="U577" s="706"/>
      <c r="V577" s="706"/>
      <c r="W577" s="706"/>
      <c r="X577" s="706"/>
      <c r="Y577" s="706"/>
      <c r="Z577" s="706"/>
    </row>
    <row r="578" spans="1:26" ht="15.6" x14ac:dyDescent="0.3">
      <c r="A578" s="706"/>
      <c r="B578" s="706"/>
      <c r="C578" s="706"/>
      <c r="D578" s="706"/>
      <c r="E578" s="706"/>
      <c r="F578" s="706"/>
      <c r="G578" s="706"/>
      <c r="H578" s="707"/>
      <c r="I578" s="706"/>
      <c r="J578" s="706"/>
      <c r="K578" s="706"/>
      <c r="L578" s="706"/>
      <c r="M578" s="706"/>
      <c r="N578" s="706"/>
      <c r="O578" s="706"/>
      <c r="P578" s="706"/>
      <c r="Q578" s="706"/>
      <c r="R578" s="706"/>
      <c r="S578" s="706"/>
      <c r="T578" s="706"/>
      <c r="U578" s="706"/>
      <c r="V578" s="706"/>
      <c r="W578" s="706"/>
      <c r="X578" s="706"/>
      <c r="Y578" s="706"/>
      <c r="Z578" s="706"/>
    </row>
    <row r="579" spans="1:26" ht="15.6" x14ac:dyDescent="0.3">
      <c r="A579" s="706"/>
      <c r="B579" s="706"/>
      <c r="C579" s="706"/>
      <c r="D579" s="706"/>
      <c r="E579" s="706"/>
      <c r="F579" s="706"/>
      <c r="G579" s="706"/>
      <c r="H579" s="707"/>
      <c r="I579" s="706"/>
      <c r="J579" s="706"/>
      <c r="K579" s="706"/>
      <c r="L579" s="706"/>
      <c r="M579" s="706"/>
      <c r="N579" s="706"/>
      <c r="O579" s="706"/>
      <c r="P579" s="706"/>
      <c r="Q579" s="706"/>
      <c r="R579" s="706"/>
      <c r="S579" s="706"/>
      <c r="T579" s="706"/>
      <c r="U579" s="706"/>
      <c r="V579" s="706"/>
      <c r="W579" s="706"/>
      <c r="X579" s="706"/>
      <c r="Y579" s="706"/>
      <c r="Z579" s="706"/>
    </row>
    <row r="580" spans="1:26" ht="15.6" x14ac:dyDescent="0.3">
      <c r="A580" s="706"/>
      <c r="B580" s="706"/>
      <c r="C580" s="706"/>
      <c r="D580" s="706"/>
      <c r="E580" s="706"/>
      <c r="F580" s="706"/>
      <c r="G580" s="706"/>
      <c r="H580" s="707"/>
      <c r="I580" s="706"/>
      <c r="J580" s="706"/>
      <c r="K580" s="706"/>
      <c r="L580" s="706"/>
      <c r="M580" s="706"/>
      <c r="N580" s="706"/>
      <c r="O580" s="706"/>
      <c r="P580" s="706"/>
      <c r="Q580" s="706"/>
      <c r="R580" s="706"/>
      <c r="S580" s="706"/>
      <c r="T580" s="706"/>
      <c r="U580" s="706"/>
      <c r="V580" s="706"/>
      <c r="W580" s="706"/>
      <c r="X580" s="706"/>
      <c r="Y580" s="706"/>
      <c r="Z580" s="706"/>
    </row>
    <row r="581" spans="1:26" ht="15.6" x14ac:dyDescent="0.3">
      <c r="A581" s="706"/>
      <c r="B581" s="706"/>
      <c r="C581" s="706"/>
      <c r="D581" s="706"/>
      <c r="E581" s="706"/>
      <c r="F581" s="706"/>
      <c r="G581" s="706"/>
      <c r="H581" s="707"/>
      <c r="I581" s="706"/>
      <c r="J581" s="706"/>
      <c r="K581" s="706"/>
      <c r="L581" s="706"/>
      <c r="M581" s="706"/>
      <c r="N581" s="706"/>
      <c r="O581" s="706"/>
      <c r="P581" s="706"/>
      <c r="Q581" s="706"/>
      <c r="R581" s="706"/>
      <c r="S581" s="706"/>
      <c r="T581" s="706"/>
      <c r="U581" s="706"/>
      <c r="V581" s="706"/>
      <c r="W581" s="706"/>
      <c r="X581" s="706"/>
      <c r="Y581" s="706"/>
      <c r="Z581" s="706"/>
    </row>
    <row r="582" spans="1:26" ht="15.6" x14ac:dyDescent="0.3">
      <c r="A582" s="706"/>
      <c r="B582" s="706"/>
      <c r="C582" s="706"/>
      <c r="D582" s="706"/>
      <c r="E582" s="706"/>
      <c r="F582" s="706"/>
      <c r="G582" s="706"/>
      <c r="H582" s="707"/>
      <c r="I582" s="706"/>
      <c r="J582" s="706"/>
      <c r="K582" s="706"/>
      <c r="L582" s="706"/>
      <c r="M582" s="706"/>
      <c r="N582" s="706"/>
      <c r="O582" s="706"/>
      <c r="P582" s="706"/>
      <c r="Q582" s="706"/>
      <c r="R582" s="706"/>
      <c r="S582" s="706"/>
      <c r="T582" s="706"/>
      <c r="U582" s="706"/>
      <c r="V582" s="706"/>
      <c r="W582" s="706"/>
      <c r="X582" s="706"/>
      <c r="Y582" s="706"/>
      <c r="Z582" s="706"/>
    </row>
    <row r="583" spans="1:26" ht="15.6" x14ac:dyDescent="0.3">
      <c r="A583" s="706"/>
      <c r="B583" s="706"/>
      <c r="C583" s="706"/>
      <c r="D583" s="706"/>
      <c r="E583" s="706"/>
      <c r="F583" s="706"/>
      <c r="G583" s="706"/>
      <c r="H583" s="707"/>
      <c r="I583" s="706"/>
      <c r="J583" s="706"/>
      <c r="K583" s="706"/>
      <c r="L583" s="706"/>
      <c r="M583" s="706"/>
      <c r="N583" s="706"/>
      <c r="O583" s="706"/>
      <c r="P583" s="706"/>
      <c r="Q583" s="706"/>
      <c r="R583" s="706"/>
      <c r="S583" s="706"/>
      <c r="T583" s="706"/>
      <c r="U583" s="706"/>
      <c r="V583" s="706"/>
      <c r="W583" s="706"/>
      <c r="X583" s="706"/>
      <c r="Y583" s="706"/>
      <c r="Z583" s="706"/>
    </row>
    <row r="584" spans="1:26" ht="15.6" x14ac:dyDescent="0.3">
      <c r="A584" s="706"/>
      <c r="B584" s="706"/>
      <c r="C584" s="706"/>
      <c r="D584" s="706"/>
      <c r="E584" s="706"/>
      <c r="F584" s="706"/>
      <c r="G584" s="706"/>
      <c r="H584" s="707"/>
      <c r="I584" s="706"/>
      <c r="J584" s="706"/>
      <c r="K584" s="706"/>
      <c r="L584" s="706"/>
      <c r="M584" s="706"/>
      <c r="N584" s="706"/>
      <c r="O584" s="706"/>
      <c r="P584" s="706"/>
      <c r="Q584" s="706"/>
      <c r="R584" s="706"/>
      <c r="S584" s="706"/>
      <c r="T584" s="706"/>
      <c r="U584" s="706"/>
      <c r="V584" s="706"/>
      <c r="W584" s="706"/>
      <c r="X584" s="706"/>
      <c r="Y584" s="706"/>
      <c r="Z584" s="706"/>
    </row>
    <row r="585" spans="1:26" ht="15.6" x14ac:dyDescent="0.3">
      <c r="A585" s="706"/>
      <c r="B585" s="706"/>
      <c r="C585" s="706"/>
      <c r="D585" s="706"/>
      <c r="E585" s="706"/>
      <c r="F585" s="706"/>
      <c r="G585" s="706"/>
      <c r="H585" s="707"/>
      <c r="I585" s="706"/>
      <c r="J585" s="706"/>
      <c r="K585" s="706"/>
      <c r="L585" s="706"/>
      <c r="M585" s="706"/>
      <c r="N585" s="706"/>
      <c r="O585" s="706"/>
      <c r="P585" s="706"/>
      <c r="Q585" s="706"/>
      <c r="R585" s="706"/>
      <c r="S585" s="706"/>
      <c r="T585" s="706"/>
      <c r="U585" s="706"/>
      <c r="V585" s="706"/>
      <c r="W585" s="706"/>
      <c r="X585" s="706"/>
      <c r="Y585" s="706"/>
      <c r="Z585" s="706"/>
    </row>
    <row r="586" spans="1:26" ht="15.6" x14ac:dyDescent="0.3">
      <c r="A586" s="706"/>
      <c r="B586" s="706"/>
      <c r="C586" s="706"/>
      <c r="D586" s="706"/>
      <c r="E586" s="706"/>
      <c r="F586" s="706"/>
      <c r="G586" s="706"/>
      <c r="H586" s="707"/>
      <c r="I586" s="706"/>
      <c r="J586" s="706"/>
      <c r="K586" s="706"/>
      <c r="L586" s="706"/>
      <c r="M586" s="706"/>
      <c r="N586" s="706"/>
      <c r="O586" s="706"/>
      <c r="P586" s="706"/>
      <c r="Q586" s="706"/>
      <c r="R586" s="706"/>
      <c r="S586" s="706"/>
      <c r="T586" s="706"/>
      <c r="U586" s="706"/>
      <c r="V586" s="706"/>
      <c r="W586" s="706"/>
      <c r="X586" s="706"/>
      <c r="Y586" s="706"/>
      <c r="Z586" s="706"/>
    </row>
    <row r="587" spans="1:26" ht="15.6" x14ac:dyDescent="0.3">
      <c r="A587" s="706"/>
      <c r="B587" s="706"/>
      <c r="C587" s="706"/>
      <c r="D587" s="706"/>
      <c r="E587" s="706"/>
      <c r="F587" s="706"/>
      <c r="G587" s="706"/>
      <c r="H587" s="707"/>
      <c r="I587" s="706"/>
      <c r="J587" s="706"/>
      <c r="K587" s="706"/>
      <c r="L587" s="706"/>
      <c r="M587" s="706"/>
      <c r="N587" s="706"/>
      <c r="O587" s="706"/>
      <c r="P587" s="706"/>
      <c r="Q587" s="706"/>
      <c r="R587" s="706"/>
      <c r="S587" s="706"/>
      <c r="T587" s="706"/>
      <c r="U587" s="706"/>
      <c r="V587" s="706"/>
      <c r="W587" s="706"/>
      <c r="X587" s="706"/>
      <c r="Y587" s="706"/>
      <c r="Z587" s="706"/>
    </row>
    <row r="588" spans="1:26" ht="15.6" x14ac:dyDescent="0.3">
      <c r="A588" s="706"/>
      <c r="B588" s="706"/>
      <c r="C588" s="706"/>
      <c r="D588" s="706"/>
      <c r="E588" s="706"/>
      <c r="F588" s="706"/>
      <c r="G588" s="706"/>
      <c r="H588" s="707"/>
      <c r="I588" s="706"/>
      <c r="J588" s="706"/>
      <c r="K588" s="706"/>
      <c r="L588" s="706"/>
      <c r="M588" s="706"/>
      <c r="N588" s="706"/>
      <c r="O588" s="706"/>
      <c r="P588" s="706"/>
      <c r="Q588" s="706"/>
      <c r="R588" s="706"/>
      <c r="S588" s="706"/>
      <c r="T588" s="706"/>
      <c r="U588" s="706"/>
      <c r="V588" s="706"/>
      <c r="W588" s="706"/>
      <c r="X588" s="706"/>
      <c r="Y588" s="706"/>
      <c r="Z588" s="706"/>
    </row>
    <row r="589" spans="1:26" ht="15.6" x14ac:dyDescent="0.3">
      <c r="A589" s="706"/>
      <c r="B589" s="706"/>
      <c r="C589" s="706"/>
      <c r="D589" s="706"/>
      <c r="E589" s="706"/>
      <c r="F589" s="706"/>
      <c r="G589" s="706"/>
      <c r="H589" s="707"/>
      <c r="I589" s="706"/>
      <c r="J589" s="706"/>
      <c r="K589" s="706"/>
      <c r="L589" s="706"/>
      <c r="M589" s="706"/>
      <c r="N589" s="706"/>
      <c r="O589" s="706"/>
      <c r="P589" s="706"/>
      <c r="Q589" s="706"/>
      <c r="R589" s="706"/>
      <c r="S589" s="706"/>
      <c r="T589" s="706"/>
      <c r="U589" s="706"/>
      <c r="V589" s="706"/>
      <c r="W589" s="706"/>
      <c r="X589" s="706"/>
      <c r="Y589" s="706"/>
      <c r="Z589" s="706"/>
    </row>
    <row r="590" spans="1:26" ht="15.6" x14ac:dyDescent="0.3">
      <c r="A590" s="706"/>
      <c r="B590" s="706"/>
      <c r="C590" s="706"/>
      <c r="D590" s="706"/>
      <c r="E590" s="706"/>
      <c r="F590" s="706"/>
      <c r="G590" s="706"/>
      <c r="H590" s="707"/>
      <c r="I590" s="706"/>
      <c r="J590" s="706"/>
      <c r="K590" s="706"/>
      <c r="L590" s="706"/>
      <c r="M590" s="706"/>
      <c r="N590" s="706"/>
      <c r="O590" s="706"/>
      <c r="P590" s="706"/>
      <c r="Q590" s="706"/>
      <c r="R590" s="706"/>
      <c r="S590" s="706"/>
      <c r="T590" s="706"/>
      <c r="U590" s="706"/>
      <c r="V590" s="706"/>
      <c r="W590" s="706"/>
      <c r="X590" s="706"/>
      <c r="Y590" s="706"/>
      <c r="Z590" s="706"/>
    </row>
    <row r="591" spans="1:26" ht="15.6" x14ac:dyDescent="0.3">
      <c r="A591" s="706"/>
      <c r="B591" s="706"/>
      <c r="C591" s="706"/>
      <c r="D591" s="706"/>
      <c r="E591" s="706"/>
      <c r="F591" s="706"/>
      <c r="G591" s="706"/>
      <c r="H591" s="707"/>
      <c r="I591" s="706"/>
      <c r="J591" s="706"/>
      <c r="K591" s="706"/>
      <c r="L591" s="706"/>
      <c r="M591" s="706"/>
      <c r="N591" s="706"/>
      <c r="O591" s="706"/>
      <c r="P591" s="706"/>
      <c r="Q591" s="706"/>
      <c r="R591" s="706"/>
      <c r="S591" s="706"/>
      <c r="T591" s="706"/>
      <c r="U591" s="706"/>
      <c r="V591" s="706"/>
      <c r="W591" s="706"/>
      <c r="X591" s="706"/>
      <c r="Y591" s="706"/>
      <c r="Z591" s="706"/>
    </row>
    <row r="592" spans="1:26" ht="15.6" x14ac:dyDescent="0.3">
      <c r="A592" s="706"/>
      <c r="B592" s="706"/>
      <c r="C592" s="706"/>
      <c r="D592" s="706"/>
      <c r="E592" s="706"/>
      <c r="F592" s="706"/>
      <c r="G592" s="706"/>
      <c r="H592" s="707"/>
      <c r="I592" s="706"/>
      <c r="J592" s="706"/>
      <c r="K592" s="706"/>
      <c r="L592" s="706"/>
      <c r="M592" s="706"/>
      <c r="N592" s="706"/>
      <c r="O592" s="706"/>
      <c r="P592" s="706"/>
      <c r="Q592" s="706"/>
      <c r="R592" s="706"/>
      <c r="S592" s="706"/>
      <c r="T592" s="706"/>
      <c r="U592" s="706"/>
      <c r="V592" s="706"/>
      <c r="W592" s="706"/>
      <c r="X592" s="706"/>
      <c r="Y592" s="706"/>
      <c r="Z592" s="706"/>
    </row>
    <row r="593" spans="1:26" ht="15.6" x14ac:dyDescent="0.3">
      <c r="A593" s="706"/>
      <c r="B593" s="706"/>
      <c r="C593" s="706"/>
      <c r="D593" s="706"/>
      <c r="E593" s="706"/>
      <c r="F593" s="706"/>
      <c r="G593" s="706"/>
      <c r="H593" s="707"/>
      <c r="I593" s="706"/>
      <c r="J593" s="706"/>
      <c r="K593" s="706"/>
      <c r="L593" s="706"/>
      <c r="M593" s="706"/>
      <c r="N593" s="706"/>
      <c r="O593" s="706"/>
      <c r="P593" s="706"/>
      <c r="Q593" s="706"/>
      <c r="R593" s="706"/>
      <c r="S593" s="706"/>
      <c r="T593" s="706"/>
      <c r="U593" s="706"/>
      <c r="V593" s="706"/>
      <c r="W593" s="706"/>
      <c r="X593" s="706"/>
      <c r="Y593" s="706"/>
      <c r="Z593" s="706"/>
    </row>
    <row r="594" spans="1:26" ht="15.6" x14ac:dyDescent="0.3">
      <c r="A594" s="706"/>
      <c r="B594" s="706"/>
      <c r="C594" s="706"/>
      <c r="D594" s="706"/>
      <c r="E594" s="706"/>
      <c r="F594" s="706"/>
      <c r="G594" s="706"/>
      <c r="H594" s="707"/>
      <c r="I594" s="706"/>
      <c r="J594" s="706"/>
      <c r="K594" s="706"/>
      <c r="L594" s="706"/>
      <c r="M594" s="706"/>
      <c r="N594" s="706"/>
      <c r="O594" s="706"/>
      <c r="P594" s="706"/>
      <c r="Q594" s="706"/>
      <c r="R594" s="706"/>
      <c r="S594" s="706"/>
      <c r="T594" s="706"/>
      <c r="U594" s="706"/>
      <c r="V594" s="706"/>
      <c r="W594" s="706"/>
      <c r="X594" s="706"/>
      <c r="Y594" s="706"/>
      <c r="Z594" s="706"/>
    </row>
    <row r="595" spans="1:26" ht="15.6" x14ac:dyDescent="0.3">
      <c r="A595" s="706"/>
      <c r="B595" s="706"/>
      <c r="C595" s="706"/>
      <c r="D595" s="706"/>
      <c r="E595" s="706"/>
      <c r="F595" s="706"/>
      <c r="G595" s="706"/>
      <c r="H595" s="707"/>
      <c r="I595" s="706"/>
      <c r="J595" s="706"/>
      <c r="K595" s="706"/>
      <c r="L595" s="706"/>
      <c r="M595" s="706"/>
      <c r="N595" s="706"/>
      <c r="O595" s="706"/>
      <c r="P595" s="706"/>
      <c r="Q595" s="706"/>
      <c r="R595" s="706"/>
      <c r="S595" s="706"/>
      <c r="T595" s="706"/>
      <c r="U595" s="706"/>
      <c r="V595" s="706"/>
      <c r="W595" s="706"/>
      <c r="X595" s="706"/>
      <c r="Y595" s="706"/>
      <c r="Z595" s="706"/>
    </row>
    <row r="596" spans="1:26" ht="15.6" x14ac:dyDescent="0.3">
      <c r="A596" s="706"/>
      <c r="B596" s="706"/>
      <c r="C596" s="706"/>
      <c r="D596" s="706"/>
      <c r="E596" s="706"/>
      <c r="F596" s="706"/>
      <c r="G596" s="706"/>
      <c r="H596" s="707"/>
      <c r="I596" s="706"/>
      <c r="J596" s="706"/>
      <c r="K596" s="706"/>
      <c r="L596" s="706"/>
      <c r="M596" s="706"/>
      <c r="N596" s="706"/>
      <c r="O596" s="706"/>
      <c r="P596" s="706"/>
      <c r="Q596" s="706"/>
      <c r="R596" s="706"/>
      <c r="S596" s="706"/>
      <c r="T596" s="706"/>
      <c r="U596" s="706"/>
      <c r="V596" s="706"/>
      <c r="W596" s="706"/>
      <c r="X596" s="706"/>
      <c r="Y596" s="706"/>
      <c r="Z596" s="706"/>
    </row>
    <row r="597" spans="1:26" ht="15.6" x14ac:dyDescent="0.3">
      <c r="A597" s="706"/>
      <c r="B597" s="706"/>
      <c r="C597" s="706"/>
      <c r="D597" s="706"/>
      <c r="E597" s="706"/>
      <c r="F597" s="706"/>
      <c r="G597" s="706"/>
      <c r="H597" s="707"/>
      <c r="I597" s="706"/>
      <c r="J597" s="706"/>
      <c r="K597" s="706"/>
      <c r="L597" s="706"/>
      <c r="M597" s="706"/>
      <c r="N597" s="706"/>
      <c r="O597" s="706"/>
      <c r="P597" s="706"/>
      <c r="Q597" s="706"/>
      <c r="R597" s="706"/>
      <c r="S597" s="706"/>
      <c r="T597" s="706"/>
      <c r="U597" s="706"/>
      <c r="V597" s="706"/>
      <c r="W597" s="706"/>
      <c r="X597" s="706"/>
      <c r="Y597" s="706"/>
      <c r="Z597" s="706"/>
    </row>
    <row r="598" spans="1:26" ht="15.6" x14ac:dyDescent="0.3">
      <c r="A598" s="706"/>
      <c r="B598" s="706"/>
      <c r="C598" s="706"/>
      <c r="D598" s="706"/>
      <c r="E598" s="706"/>
      <c r="F598" s="706"/>
      <c r="G598" s="706"/>
      <c r="H598" s="707"/>
      <c r="I598" s="706"/>
      <c r="J598" s="706"/>
      <c r="K598" s="706"/>
      <c r="L598" s="706"/>
      <c r="M598" s="706"/>
      <c r="N598" s="706"/>
      <c r="O598" s="706"/>
      <c r="P598" s="706"/>
      <c r="Q598" s="706"/>
      <c r="R598" s="706"/>
      <c r="S598" s="706"/>
      <c r="T598" s="706"/>
      <c r="U598" s="706"/>
      <c r="V598" s="706"/>
      <c r="W598" s="706"/>
      <c r="X598" s="706"/>
      <c r="Y598" s="706"/>
      <c r="Z598" s="706"/>
    </row>
    <row r="599" spans="1:26" ht="15.6" x14ac:dyDescent="0.3">
      <c r="A599" s="706"/>
      <c r="B599" s="706"/>
      <c r="C599" s="706"/>
      <c r="D599" s="706"/>
      <c r="E599" s="706"/>
      <c r="F599" s="706"/>
      <c r="G599" s="706"/>
      <c r="H599" s="707"/>
      <c r="I599" s="706"/>
      <c r="J599" s="706"/>
      <c r="K599" s="706"/>
      <c r="L599" s="706"/>
      <c r="M599" s="706"/>
      <c r="N599" s="706"/>
      <c r="O599" s="706"/>
      <c r="P599" s="706"/>
      <c r="Q599" s="706"/>
      <c r="R599" s="706"/>
      <c r="S599" s="706"/>
      <c r="T599" s="706"/>
      <c r="U599" s="706"/>
      <c r="V599" s="706"/>
      <c r="W599" s="706"/>
      <c r="X599" s="706"/>
      <c r="Y599" s="706"/>
      <c r="Z599" s="706"/>
    </row>
    <row r="600" spans="1:26" ht="15.6" x14ac:dyDescent="0.3">
      <c r="A600" s="706"/>
      <c r="B600" s="706"/>
      <c r="C600" s="706"/>
      <c r="D600" s="706"/>
      <c r="E600" s="706"/>
      <c r="F600" s="706"/>
      <c r="G600" s="706"/>
      <c r="H600" s="707"/>
      <c r="I600" s="706"/>
      <c r="J600" s="706"/>
      <c r="K600" s="706"/>
      <c r="L600" s="706"/>
      <c r="M600" s="706"/>
      <c r="N600" s="706"/>
      <c r="O600" s="706"/>
      <c r="P600" s="706"/>
      <c r="Q600" s="706"/>
      <c r="R600" s="706"/>
      <c r="S600" s="706"/>
      <c r="T600" s="706"/>
      <c r="U600" s="706"/>
      <c r="V600" s="706"/>
      <c r="W600" s="706"/>
      <c r="X600" s="706"/>
      <c r="Y600" s="706"/>
      <c r="Z600" s="706"/>
    </row>
    <row r="601" spans="1:26" ht="15.6" x14ac:dyDescent="0.3">
      <c r="A601" s="706"/>
      <c r="B601" s="706"/>
      <c r="C601" s="706"/>
      <c r="D601" s="706"/>
      <c r="E601" s="706"/>
      <c r="F601" s="706"/>
      <c r="G601" s="706"/>
      <c r="H601" s="707"/>
      <c r="I601" s="706"/>
      <c r="J601" s="706"/>
      <c r="K601" s="706"/>
      <c r="L601" s="706"/>
      <c r="M601" s="706"/>
      <c r="N601" s="706"/>
      <c r="O601" s="706"/>
      <c r="P601" s="706"/>
      <c r="Q601" s="706"/>
      <c r="R601" s="706"/>
      <c r="S601" s="706"/>
      <c r="T601" s="706"/>
      <c r="U601" s="706"/>
      <c r="V601" s="706"/>
      <c r="W601" s="706"/>
      <c r="X601" s="706"/>
      <c r="Y601" s="706"/>
      <c r="Z601" s="706"/>
    </row>
    <row r="602" spans="1:26" ht="15.6" x14ac:dyDescent="0.3">
      <c r="A602" s="706"/>
      <c r="B602" s="706"/>
      <c r="C602" s="706"/>
      <c r="D602" s="706"/>
      <c r="E602" s="706"/>
      <c r="F602" s="706"/>
      <c r="G602" s="706"/>
      <c r="H602" s="707"/>
      <c r="I602" s="706"/>
      <c r="J602" s="706"/>
      <c r="K602" s="706"/>
      <c r="L602" s="706"/>
      <c r="M602" s="706"/>
      <c r="N602" s="706"/>
      <c r="O602" s="706"/>
      <c r="P602" s="706"/>
      <c r="Q602" s="706"/>
      <c r="R602" s="706"/>
      <c r="S602" s="706"/>
      <c r="T602" s="706"/>
      <c r="U602" s="706"/>
      <c r="V602" s="706"/>
      <c r="W602" s="706"/>
      <c r="X602" s="706"/>
      <c r="Y602" s="706"/>
      <c r="Z602" s="706"/>
    </row>
    <row r="603" spans="1:26" ht="15.6" x14ac:dyDescent="0.3">
      <c r="A603" s="706"/>
      <c r="B603" s="706"/>
      <c r="C603" s="706"/>
      <c r="D603" s="706"/>
      <c r="E603" s="706"/>
      <c r="F603" s="706"/>
      <c r="G603" s="706"/>
      <c r="H603" s="707"/>
      <c r="I603" s="706"/>
      <c r="J603" s="706"/>
      <c r="K603" s="706"/>
      <c r="L603" s="706"/>
      <c r="M603" s="706"/>
      <c r="N603" s="706"/>
      <c r="O603" s="706"/>
      <c r="P603" s="706"/>
      <c r="Q603" s="706"/>
      <c r="R603" s="706"/>
      <c r="S603" s="706"/>
      <c r="T603" s="706"/>
      <c r="U603" s="706"/>
      <c r="V603" s="706"/>
      <c r="W603" s="706"/>
      <c r="X603" s="706"/>
      <c r="Y603" s="706"/>
      <c r="Z603" s="706"/>
    </row>
    <row r="604" spans="1:26" ht="15.6" x14ac:dyDescent="0.3">
      <c r="A604" s="706"/>
      <c r="B604" s="706"/>
      <c r="C604" s="706"/>
      <c r="D604" s="706"/>
      <c r="E604" s="706"/>
      <c r="F604" s="706"/>
      <c r="G604" s="706"/>
      <c r="H604" s="707"/>
      <c r="I604" s="706"/>
      <c r="J604" s="706"/>
      <c r="K604" s="706"/>
      <c r="L604" s="706"/>
      <c r="M604" s="706"/>
      <c r="N604" s="706"/>
      <c r="O604" s="706"/>
      <c r="P604" s="706"/>
      <c r="Q604" s="706"/>
      <c r="R604" s="706"/>
      <c r="S604" s="706"/>
      <c r="T604" s="706"/>
      <c r="U604" s="706"/>
      <c r="V604" s="706"/>
      <c r="W604" s="706"/>
      <c r="X604" s="706"/>
      <c r="Y604" s="706"/>
      <c r="Z604" s="706"/>
    </row>
    <row r="605" spans="1:26" ht="15.6" x14ac:dyDescent="0.3">
      <c r="A605" s="706"/>
      <c r="B605" s="706"/>
      <c r="C605" s="706"/>
      <c r="D605" s="706"/>
      <c r="E605" s="706"/>
      <c r="F605" s="706"/>
      <c r="G605" s="706"/>
      <c r="H605" s="707"/>
      <c r="I605" s="706"/>
      <c r="J605" s="706"/>
      <c r="K605" s="706"/>
      <c r="L605" s="706"/>
      <c r="M605" s="706"/>
      <c r="N605" s="706"/>
      <c r="O605" s="706"/>
      <c r="P605" s="706"/>
      <c r="Q605" s="706"/>
      <c r="R605" s="706"/>
      <c r="S605" s="706"/>
      <c r="T605" s="706"/>
      <c r="U605" s="706"/>
      <c r="V605" s="706"/>
      <c r="W605" s="706"/>
      <c r="X605" s="706"/>
      <c r="Y605" s="706"/>
      <c r="Z605" s="706"/>
    </row>
    <row r="606" spans="1:26" ht="15.6" x14ac:dyDescent="0.3">
      <c r="A606" s="706"/>
      <c r="B606" s="706"/>
      <c r="C606" s="706"/>
      <c r="D606" s="706"/>
      <c r="E606" s="706"/>
      <c r="F606" s="706"/>
      <c r="G606" s="706"/>
      <c r="H606" s="707"/>
      <c r="I606" s="706"/>
      <c r="J606" s="706"/>
      <c r="K606" s="706"/>
      <c r="L606" s="706"/>
      <c r="M606" s="706"/>
      <c r="N606" s="706"/>
      <c r="O606" s="706"/>
      <c r="P606" s="706"/>
      <c r="Q606" s="706"/>
      <c r="R606" s="706"/>
      <c r="S606" s="706"/>
      <c r="T606" s="706"/>
      <c r="U606" s="706"/>
      <c r="V606" s="706"/>
      <c r="W606" s="706"/>
      <c r="X606" s="706"/>
      <c r="Y606" s="706"/>
      <c r="Z606" s="706"/>
    </row>
    <row r="607" spans="1:26" ht="15.6" x14ac:dyDescent="0.3">
      <c r="A607" s="706"/>
      <c r="B607" s="706"/>
      <c r="C607" s="706"/>
      <c r="D607" s="706"/>
      <c r="E607" s="706"/>
      <c r="F607" s="706"/>
      <c r="G607" s="706"/>
      <c r="H607" s="707"/>
      <c r="I607" s="706"/>
      <c r="J607" s="706"/>
      <c r="K607" s="706"/>
      <c r="L607" s="706"/>
      <c r="M607" s="706"/>
      <c r="N607" s="706"/>
      <c r="O607" s="706"/>
      <c r="P607" s="706"/>
      <c r="Q607" s="706"/>
      <c r="R607" s="706"/>
      <c r="S607" s="706"/>
      <c r="T607" s="706"/>
      <c r="U607" s="706"/>
      <c r="V607" s="706"/>
      <c r="W607" s="706"/>
      <c r="X607" s="706"/>
      <c r="Y607" s="706"/>
      <c r="Z607" s="706"/>
    </row>
    <row r="608" spans="1:26" ht="15.6" x14ac:dyDescent="0.3">
      <c r="A608" s="706"/>
      <c r="B608" s="706"/>
      <c r="C608" s="706"/>
      <c r="D608" s="706"/>
      <c r="E608" s="706"/>
      <c r="F608" s="706"/>
      <c r="G608" s="706"/>
      <c r="H608" s="707"/>
      <c r="I608" s="706"/>
      <c r="J608" s="706"/>
      <c r="K608" s="706"/>
      <c r="L608" s="706"/>
      <c r="M608" s="706"/>
      <c r="N608" s="706"/>
      <c r="O608" s="706"/>
      <c r="P608" s="706"/>
      <c r="Q608" s="706"/>
      <c r="R608" s="706"/>
      <c r="S608" s="706"/>
      <c r="T608" s="706"/>
      <c r="U608" s="706"/>
      <c r="V608" s="706"/>
      <c r="W608" s="706"/>
      <c r="X608" s="706"/>
      <c r="Y608" s="706"/>
      <c r="Z608" s="706"/>
    </row>
    <row r="609" spans="1:26" ht="15.6" x14ac:dyDescent="0.3">
      <c r="A609" s="706"/>
      <c r="B609" s="706"/>
      <c r="C609" s="706"/>
      <c r="D609" s="706"/>
      <c r="E609" s="706"/>
      <c r="F609" s="706"/>
      <c r="G609" s="706"/>
      <c r="H609" s="707"/>
      <c r="I609" s="706"/>
      <c r="J609" s="706"/>
      <c r="K609" s="706"/>
      <c r="L609" s="706"/>
      <c r="M609" s="706"/>
      <c r="N609" s="706"/>
      <c r="O609" s="706"/>
      <c r="P609" s="706"/>
      <c r="Q609" s="706"/>
      <c r="R609" s="706"/>
      <c r="S609" s="706"/>
      <c r="T609" s="706"/>
      <c r="U609" s="706"/>
      <c r="V609" s="706"/>
      <c r="W609" s="706"/>
      <c r="X609" s="706"/>
      <c r="Y609" s="706"/>
      <c r="Z609" s="706"/>
    </row>
    <row r="610" spans="1:26" ht="15.6" x14ac:dyDescent="0.3">
      <c r="A610" s="706"/>
      <c r="B610" s="706"/>
      <c r="C610" s="706"/>
      <c r="D610" s="706"/>
      <c r="E610" s="706"/>
      <c r="F610" s="706"/>
      <c r="G610" s="706"/>
      <c r="H610" s="707"/>
      <c r="I610" s="706"/>
      <c r="J610" s="706"/>
      <c r="K610" s="706"/>
      <c r="L610" s="706"/>
      <c r="M610" s="706"/>
      <c r="N610" s="706"/>
      <c r="O610" s="706"/>
      <c r="P610" s="706"/>
      <c r="Q610" s="706"/>
      <c r="R610" s="706"/>
      <c r="S610" s="706"/>
      <c r="T610" s="706"/>
      <c r="U610" s="706"/>
      <c r="V610" s="706"/>
      <c r="W610" s="706"/>
      <c r="X610" s="706"/>
      <c r="Y610" s="706"/>
      <c r="Z610" s="706"/>
    </row>
    <row r="611" spans="1:26" ht="15.6" x14ac:dyDescent="0.3">
      <c r="A611" s="706"/>
      <c r="B611" s="706"/>
      <c r="C611" s="706"/>
      <c r="D611" s="706"/>
      <c r="E611" s="706"/>
      <c r="F611" s="706"/>
      <c r="G611" s="706"/>
      <c r="H611" s="707"/>
      <c r="I611" s="706"/>
      <c r="J611" s="706"/>
      <c r="K611" s="706"/>
      <c r="L611" s="706"/>
      <c r="M611" s="706"/>
      <c r="N611" s="706"/>
      <c r="O611" s="706"/>
      <c r="P611" s="706"/>
      <c r="Q611" s="706"/>
      <c r="R611" s="706"/>
      <c r="S611" s="706"/>
      <c r="T611" s="706"/>
      <c r="U611" s="706"/>
      <c r="V611" s="706"/>
      <c r="W611" s="706"/>
      <c r="X611" s="706"/>
      <c r="Y611" s="706"/>
      <c r="Z611" s="706"/>
    </row>
    <row r="612" spans="1:26" ht="15.6" x14ac:dyDescent="0.3">
      <c r="A612" s="706"/>
      <c r="B612" s="706"/>
      <c r="C612" s="706"/>
      <c r="D612" s="706"/>
      <c r="E612" s="706"/>
      <c r="F612" s="706"/>
      <c r="G612" s="706"/>
      <c r="H612" s="707"/>
      <c r="I612" s="706"/>
      <c r="J612" s="706"/>
      <c r="K612" s="706"/>
      <c r="L612" s="706"/>
      <c r="M612" s="706"/>
      <c r="N612" s="706"/>
      <c r="O612" s="706"/>
      <c r="P612" s="706"/>
      <c r="Q612" s="706"/>
      <c r="R612" s="706"/>
      <c r="S612" s="706"/>
      <c r="T612" s="706"/>
      <c r="U612" s="706"/>
      <c r="V612" s="706"/>
      <c r="W612" s="706"/>
      <c r="X612" s="706"/>
      <c r="Y612" s="706"/>
      <c r="Z612" s="706"/>
    </row>
    <row r="613" spans="1:26" ht="15.6" x14ac:dyDescent="0.3">
      <c r="A613" s="706"/>
      <c r="B613" s="706"/>
      <c r="C613" s="706"/>
      <c r="D613" s="706"/>
      <c r="E613" s="706"/>
      <c r="F613" s="706"/>
      <c r="G613" s="706"/>
      <c r="H613" s="707"/>
      <c r="I613" s="706"/>
      <c r="J613" s="706"/>
      <c r="K613" s="706"/>
      <c r="L613" s="706"/>
      <c r="M613" s="706"/>
      <c r="N613" s="706"/>
      <c r="O613" s="706"/>
      <c r="P613" s="706"/>
      <c r="Q613" s="706"/>
      <c r="R613" s="706"/>
      <c r="S613" s="706"/>
      <c r="T613" s="706"/>
      <c r="U613" s="706"/>
      <c r="V613" s="706"/>
      <c r="W613" s="706"/>
      <c r="X613" s="706"/>
      <c r="Y613" s="706"/>
      <c r="Z613" s="706"/>
    </row>
    <row r="614" spans="1:26" ht="15.6" x14ac:dyDescent="0.3">
      <c r="A614" s="706"/>
      <c r="B614" s="706"/>
      <c r="C614" s="706"/>
      <c r="D614" s="706"/>
      <c r="E614" s="706"/>
      <c r="F614" s="706"/>
      <c r="G614" s="706"/>
      <c r="H614" s="707"/>
      <c r="I614" s="706"/>
      <c r="J614" s="706"/>
      <c r="K614" s="706"/>
      <c r="L614" s="706"/>
      <c r="M614" s="706"/>
      <c r="N614" s="706"/>
      <c r="O614" s="706"/>
      <c r="P614" s="706"/>
      <c r="Q614" s="706"/>
      <c r="R614" s="706"/>
      <c r="S614" s="706"/>
      <c r="T614" s="706"/>
      <c r="U614" s="706"/>
      <c r="V614" s="706"/>
      <c r="W614" s="706"/>
      <c r="X614" s="706"/>
      <c r="Y614" s="706"/>
      <c r="Z614" s="706"/>
    </row>
    <row r="615" spans="1:26" ht="15.6" x14ac:dyDescent="0.3">
      <c r="A615" s="706"/>
      <c r="B615" s="706"/>
      <c r="C615" s="706"/>
      <c r="D615" s="706"/>
      <c r="E615" s="706"/>
      <c r="F615" s="706"/>
      <c r="G615" s="706"/>
      <c r="H615" s="707"/>
      <c r="I615" s="706"/>
      <c r="J615" s="706"/>
      <c r="K615" s="706"/>
      <c r="L615" s="706"/>
      <c r="M615" s="706"/>
      <c r="N615" s="706"/>
      <c r="O615" s="706"/>
      <c r="P615" s="706"/>
      <c r="Q615" s="706"/>
      <c r="R615" s="706"/>
      <c r="S615" s="706"/>
      <c r="T615" s="706"/>
      <c r="U615" s="706"/>
      <c r="V615" s="706"/>
      <c r="W615" s="706"/>
      <c r="X615" s="706"/>
      <c r="Y615" s="706"/>
      <c r="Z615" s="706"/>
    </row>
    <row r="616" spans="1:26" ht="15.6" x14ac:dyDescent="0.3">
      <c r="A616" s="706"/>
      <c r="B616" s="706"/>
      <c r="C616" s="706"/>
      <c r="D616" s="706"/>
      <c r="E616" s="706"/>
      <c r="F616" s="706"/>
      <c r="G616" s="706"/>
      <c r="H616" s="707"/>
      <c r="I616" s="706"/>
      <c r="J616" s="706"/>
      <c r="K616" s="706"/>
      <c r="L616" s="706"/>
      <c r="M616" s="706"/>
      <c r="N616" s="706"/>
      <c r="O616" s="706"/>
      <c r="P616" s="706"/>
      <c r="Q616" s="706"/>
      <c r="R616" s="706"/>
      <c r="S616" s="706"/>
      <c r="T616" s="706"/>
      <c r="U616" s="706"/>
      <c r="V616" s="706"/>
      <c r="W616" s="706"/>
      <c r="X616" s="706"/>
      <c r="Y616" s="706"/>
      <c r="Z616" s="706"/>
    </row>
    <row r="617" spans="1:26" ht="15.6" x14ac:dyDescent="0.3">
      <c r="A617" s="706"/>
      <c r="B617" s="706"/>
      <c r="C617" s="706"/>
      <c r="D617" s="706"/>
      <c r="E617" s="706"/>
      <c r="F617" s="706"/>
      <c r="G617" s="706"/>
      <c r="H617" s="707"/>
      <c r="I617" s="706"/>
      <c r="J617" s="706"/>
      <c r="K617" s="706"/>
      <c r="L617" s="706"/>
      <c r="M617" s="706"/>
      <c r="N617" s="706"/>
      <c r="O617" s="706"/>
      <c r="P617" s="706"/>
      <c r="Q617" s="706"/>
      <c r="R617" s="706"/>
      <c r="S617" s="706"/>
      <c r="T617" s="706"/>
      <c r="U617" s="706"/>
      <c r="V617" s="706"/>
      <c r="W617" s="706"/>
      <c r="X617" s="706"/>
      <c r="Y617" s="706"/>
      <c r="Z617" s="706"/>
    </row>
    <row r="618" spans="1:26" ht="15.6" x14ac:dyDescent="0.3">
      <c r="A618" s="706"/>
      <c r="B618" s="706"/>
      <c r="C618" s="706"/>
      <c r="D618" s="706"/>
      <c r="E618" s="706"/>
      <c r="F618" s="706"/>
      <c r="G618" s="706"/>
      <c r="H618" s="707"/>
      <c r="I618" s="706"/>
      <c r="J618" s="706"/>
      <c r="K618" s="706"/>
      <c r="L618" s="706"/>
      <c r="M618" s="706"/>
      <c r="N618" s="706"/>
      <c r="O618" s="706"/>
      <c r="P618" s="706"/>
      <c r="Q618" s="706"/>
      <c r="R618" s="706"/>
      <c r="S618" s="706"/>
      <c r="T618" s="706"/>
      <c r="U618" s="706"/>
      <c r="V618" s="706"/>
      <c r="W618" s="706"/>
      <c r="X618" s="706"/>
      <c r="Y618" s="706"/>
      <c r="Z618" s="706"/>
    </row>
    <row r="619" spans="1:26" ht="15.6" x14ac:dyDescent="0.3">
      <c r="A619" s="706"/>
      <c r="B619" s="706"/>
      <c r="C619" s="706"/>
      <c r="D619" s="706"/>
      <c r="E619" s="706"/>
      <c r="F619" s="706"/>
      <c r="G619" s="706"/>
      <c r="H619" s="707"/>
      <c r="I619" s="706"/>
      <c r="J619" s="706"/>
      <c r="K619" s="706"/>
      <c r="L619" s="706"/>
      <c r="M619" s="706"/>
      <c r="N619" s="706"/>
      <c r="O619" s="706"/>
      <c r="P619" s="706"/>
      <c r="Q619" s="706"/>
      <c r="R619" s="706"/>
      <c r="S619" s="706"/>
      <c r="T619" s="706"/>
      <c r="U619" s="706"/>
      <c r="V619" s="706"/>
      <c r="W619" s="706"/>
      <c r="X619" s="706"/>
      <c r="Y619" s="706"/>
      <c r="Z619" s="706"/>
    </row>
    <row r="620" spans="1:26" ht="15.6" x14ac:dyDescent="0.3">
      <c r="A620" s="706"/>
      <c r="B620" s="706"/>
      <c r="C620" s="706"/>
      <c r="D620" s="706"/>
      <c r="E620" s="706"/>
      <c r="F620" s="706"/>
      <c r="G620" s="706"/>
      <c r="H620" s="707"/>
      <c r="I620" s="706"/>
      <c r="J620" s="706"/>
      <c r="K620" s="706"/>
      <c r="L620" s="706"/>
      <c r="M620" s="706"/>
      <c r="N620" s="706"/>
      <c r="O620" s="706"/>
      <c r="P620" s="706"/>
      <c r="Q620" s="706"/>
      <c r="R620" s="706"/>
      <c r="S620" s="706"/>
      <c r="T620" s="706"/>
      <c r="U620" s="706"/>
      <c r="V620" s="706"/>
      <c r="W620" s="706"/>
      <c r="X620" s="706"/>
      <c r="Y620" s="706"/>
      <c r="Z620" s="706"/>
    </row>
    <row r="621" spans="1:26" ht="15.6" x14ac:dyDescent="0.3">
      <c r="A621" s="706"/>
      <c r="B621" s="706"/>
      <c r="C621" s="706"/>
      <c r="D621" s="706"/>
      <c r="E621" s="706"/>
      <c r="F621" s="706"/>
      <c r="G621" s="706"/>
      <c r="H621" s="707"/>
      <c r="I621" s="706"/>
      <c r="J621" s="706"/>
      <c r="K621" s="706"/>
      <c r="L621" s="706"/>
      <c r="M621" s="706"/>
      <c r="N621" s="706"/>
      <c r="O621" s="706"/>
      <c r="P621" s="706"/>
      <c r="Q621" s="706"/>
      <c r="R621" s="706"/>
      <c r="S621" s="706"/>
      <c r="T621" s="706"/>
      <c r="U621" s="706"/>
      <c r="V621" s="706"/>
      <c r="W621" s="706"/>
      <c r="X621" s="706"/>
      <c r="Y621" s="706"/>
      <c r="Z621" s="706"/>
    </row>
    <row r="622" spans="1:26" ht="15.6" x14ac:dyDescent="0.3">
      <c r="A622" s="706"/>
      <c r="B622" s="706"/>
      <c r="C622" s="706"/>
      <c r="D622" s="706"/>
      <c r="E622" s="706"/>
      <c r="F622" s="706"/>
      <c r="G622" s="706"/>
      <c r="H622" s="707"/>
      <c r="I622" s="706"/>
      <c r="J622" s="706"/>
      <c r="K622" s="706"/>
      <c r="L622" s="706"/>
      <c r="M622" s="706"/>
      <c r="N622" s="706"/>
      <c r="O622" s="706"/>
      <c r="P622" s="706"/>
      <c r="Q622" s="706"/>
      <c r="R622" s="706"/>
      <c r="S622" s="706"/>
      <c r="T622" s="706"/>
      <c r="U622" s="706"/>
      <c r="V622" s="706"/>
      <c r="W622" s="706"/>
      <c r="X622" s="706"/>
      <c r="Y622" s="706"/>
      <c r="Z622" s="706"/>
    </row>
    <row r="623" spans="1:26" ht="15.6" x14ac:dyDescent="0.3">
      <c r="A623" s="706"/>
      <c r="B623" s="706"/>
      <c r="C623" s="706"/>
      <c r="D623" s="706"/>
      <c r="E623" s="706"/>
      <c r="F623" s="706"/>
      <c r="G623" s="706"/>
      <c r="H623" s="707"/>
      <c r="I623" s="706"/>
      <c r="J623" s="706"/>
      <c r="K623" s="706"/>
      <c r="L623" s="706"/>
      <c r="M623" s="706"/>
      <c r="N623" s="706"/>
      <c r="O623" s="706"/>
      <c r="P623" s="706"/>
      <c r="Q623" s="706"/>
      <c r="R623" s="706"/>
      <c r="S623" s="706"/>
      <c r="T623" s="706"/>
      <c r="U623" s="706"/>
      <c r="V623" s="706"/>
      <c r="W623" s="706"/>
      <c r="X623" s="706"/>
      <c r="Y623" s="706"/>
      <c r="Z623" s="706"/>
    </row>
    <row r="624" spans="1:26" ht="15.6" x14ac:dyDescent="0.3">
      <c r="A624" s="706"/>
      <c r="B624" s="706"/>
      <c r="C624" s="706"/>
      <c r="D624" s="706"/>
      <c r="E624" s="706"/>
      <c r="F624" s="706"/>
      <c r="G624" s="706"/>
      <c r="H624" s="707"/>
      <c r="I624" s="706"/>
      <c r="J624" s="706"/>
      <c r="K624" s="706"/>
      <c r="L624" s="706"/>
      <c r="M624" s="706"/>
      <c r="N624" s="706"/>
      <c r="O624" s="706"/>
      <c r="P624" s="706"/>
      <c r="Q624" s="706"/>
      <c r="R624" s="706"/>
      <c r="S624" s="706"/>
      <c r="T624" s="706"/>
      <c r="U624" s="706"/>
      <c r="V624" s="706"/>
      <c r="W624" s="706"/>
      <c r="X624" s="706"/>
      <c r="Y624" s="706"/>
      <c r="Z624" s="706"/>
    </row>
    <row r="625" spans="1:26" ht="15.6" x14ac:dyDescent="0.3">
      <c r="A625" s="706"/>
      <c r="B625" s="706"/>
      <c r="C625" s="706"/>
      <c r="D625" s="706"/>
      <c r="E625" s="706"/>
      <c r="F625" s="706"/>
      <c r="G625" s="706"/>
      <c r="H625" s="707"/>
      <c r="I625" s="706"/>
      <c r="J625" s="706"/>
      <c r="K625" s="706"/>
      <c r="L625" s="706"/>
      <c r="M625" s="706"/>
      <c r="N625" s="706"/>
      <c r="O625" s="706"/>
      <c r="P625" s="706"/>
      <c r="Q625" s="706"/>
      <c r="R625" s="706"/>
      <c r="S625" s="706"/>
      <c r="T625" s="706"/>
      <c r="U625" s="706"/>
      <c r="V625" s="706"/>
      <c r="W625" s="706"/>
      <c r="X625" s="706"/>
      <c r="Y625" s="706"/>
      <c r="Z625" s="706"/>
    </row>
    <row r="626" spans="1:26" ht="15.6" x14ac:dyDescent="0.3">
      <c r="A626" s="706"/>
      <c r="B626" s="706"/>
      <c r="C626" s="706"/>
      <c r="D626" s="706"/>
      <c r="E626" s="706"/>
      <c r="F626" s="706"/>
      <c r="G626" s="706"/>
      <c r="H626" s="707"/>
      <c r="I626" s="706"/>
      <c r="J626" s="706"/>
      <c r="K626" s="706"/>
      <c r="L626" s="706"/>
      <c r="M626" s="706"/>
      <c r="N626" s="706"/>
      <c r="O626" s="706"/>
      <c r="P626" s="706"/>
      <c r="Q626" s="706"/>
      <c r="R626" s="706"/>
      <c r="S626" s="706"/>
      <c r="T626" s="706"/>
      <c r="U626" s="706"/>
      <c r="V626" s="706"/>
      <c r="W626" s="706"/>
      <c r="X626" s="706"/>
      <c r="Y626" s="706"/>
      <c r="Z626" s="706"/>
    </row>
    <row r="627" spans="1:26" ht="15.6" x14ac:dyDescent="0.3">
      <c r="A627" s="706"/>
      <c r="B627" s="706"/>
      <c r="C627" s="706"/>
      <c r="D627" s="706"/>
      <c r="E627" s="706"/>
      <c r="F627" s="706"/>
      <c r="G627" s="706"/>
      <c r="H627" s="707"/>
      <c r="I627" s="706"/>
      <c r="J627" s="706"/>
      <c r="K627" s="706"/>
      <c r="L627" s="706"/>
      <c r="M627" s="706"/>
      <c r="N627" s="706"/>
      <c r="O627" s="706"/>
      <c r="P627" s="706"/>
      <c r="Q627" s="706"/>
      <c r="R627" s="706"/>
      <c r="S627" s="706"/>
      <c r="T627" s="706"/>
      <c r="U627" s="706"/>
      <c r="V627" s="706"/>
      <c r="W627" s="706"/>
      <c r="X627" s="706"/>
      <c r="Y627" s="706"/>
      <c r="Z627" s="706"/>
    </row>
    <row r="628" spans="1:26" ht="15.6" x14ac:dyDescent="0.3">
      <c r="A628" s="706"/>
      <c r="B628" s="706"/>
      <c r="C628" s="706"/>
      <c r="D628" s="706"/>
      <c r="E628" s="706"/>
      <c r="F628" s="706"/>
      <c r="G628" s="706"/>
      <c r="H628" s="707"/>
      <c r="I628" s="706"/>
      <c r="J628" s="706"/>
      <c r="K628" s="706"/>
      <c r="L628" s="706"/>
      <c r="M628" s="706"/>
      <c r="N628" s="706"/>
      <c r="O628" s="706"/>
      <c r="P628" s="706"/>
      <c r="Q628" s="706"/>
      <c r="R628" s="706"/>
      <c r="S628" s="706"/>
      <c r="T628" s="706"/>
      <c r="U628" s="706"/>
      <c r="V628" s="706"/>
      <c r="W628" s="706"/>
      <c r="X628" s="706"/>
      <c r="Y628" s="706"/>
      <c r="Z628" s="706"/>
    </row>
    <row r="629" spans="1:26" ht="15.6" x14ac:dyDescent="0.3">
      <c r="A629" s="706"/>
      <c r="B629" s="706"/>
      <c r="C629" s="706"/>
      <c r="D629" s="706"/>
      <c r="E629" s="706"/>
      <c r="F629" s="706"/>
      <c r="G629" s="706"/>
      <c r="H629" s="707"/>
      <c r="I629" s="706"/>
      <c r="J629" s="706"/>
      <c r="K629" s="706"/>
      <c r="L629" s="706"/>
      <c r="M629" s="706"/>
      <c r="N629" s="706"/>
      <c r="O629" s="706"/>
      <c r="P629" s="706"/>
      <c r="Q629" s="706"/>
      <c r="R629" s="706"/>
      <c r="S629" s="706"/>
      <c r="T629" s="706"/>
      <c r="U629" s="706"/>
      <c r="V629" s="706"/>
      <c r="W629" s="706"/>
      <c r="X629" s="706"/>
      <c r="Y629" s="706"/>
      <c r="Z629" s="706"/>
    </row>
    <row r="630" spans="1:26" ht="15.6" x14ac:dyDescent="0.3">
      <c r="A630" s="706"/>
      <c r="B630" s="706"/>
      <c r="C630" s="706"/>
      <c r="D630" s="706"/>
      <c r="E630" s="706"/>
      <c r="F630" s="706"/>
      <c r="G630" s="706"/>
      <c r="H630" s="707"/>
      <c r="I630" s="706"/>
      <c r="J630" s="706"/>
      <c r="K630" s="706"/>
      <c r="L630" s="706"/>
      <c r="M630" s="706"/>
      <c r="N630" s="706"/>
      <c r="O630" s="706"/>
      <c r="P630" s="706"/>
      <c r="Q630" s="706"/>
      <c r="R630" s="706"/>
      <c r="S630" s="706"/>
      <c r="T630" s="706"/>
      <c r="U630" s="706"/>
      <c r="V630" s="706"/>
      <c r="W630" s="706"/>
      <c r="X630" s="706"/>
      <c r="Y630" s="706"/>
      <c r="Z630" s="706"/>
    </row>
    <row r="631" spans="1:26" ht="15.6" x14ac:dyDescent="0.3">
      <c r="A631" s="706"/>
      <c r="B631" s="706"/>
      <c r="C631" s="706"/>
      <c r="D631" s="706"/>
      <c r="E631" s="706"/>
      <c r="F631" s="706"/>
      <c r="G631" s="706"/>
      <c r="H631" s="707"/>
      <c r="I631" s="706"/>
      <c r="J631" s="706"/>
      <c r="K631" s="706"/>
      <c r="L631" s="706"/>
      <c r="M631" s="706"/>
      <c r="N631" s="706"/>
      <c r="O631" s="706"/>
      <c r="P631" s="706"/>
      <c r="Q631" s="706"/>
      <c r="R631" s="706"/>
      <c r="S631" s="706"/>
      <c r="T631" s="706"/>
      <c r="U631" s="706"/>
      <c r="V631" s="706"/>
      <c r="W631" s="706"/>
      <c r="X631" s="706"/>
      <c r="Y631" s="706"/>
      <c r="Z631" s="706"/>
    </row>
    <row r="632" spans="1:26" ht="15.6" x14ac:dyDescent="0.3">
      <c r="A632" s="706"/>
      <c r="B632" s="706"/>
      <c r="C632" s="706"/>
      <c r="D632" s="706"/>
      <c r="E632" s="706"/>
      <c r="F632" s="706"/>
      <c r="G632" s="706"/>
      <c r="H632" s="707"/>
      <c r="I632" s="706"/>
      <c r="J632" s="706"/>
      <c r="K632" s="706"/>
      <c r="L632" s="706"/>
      <c r="M632" s="706"/>
      <c r="N632" s="706"/>
      <c r="O632" s="706"/>
      <c r="P632" s="706"/>
      <c r="Q632" s="706"/>
      <c r="R632" s="706"/>
      <c r="S632" s="706"/>
      <c r="T632" s="706"/>
      <c r="U632" s="706"/>
      <c r="V632" s="706"/>
      <c r="W632" s="706"/>
      <c r="X632" s="706"/>
      <c r="Y632" s="706"/>
      <c r="Z632" s="706"/>
    </row>
    <row r="633" spans="1:26" ht="15.6" x14ac:dyDescent="0.3">
      <c r="A633" s="706"/>
      <c r="B633" s="706"/>
      <c r="C633" s="706"/>
      <c r="D633" s="706"/>
      <c r="E633" s="706"/>
      <c r="F633" s="706"/>
      <c r="G633" s="706"/>
      <c r="H633" s="707"/>
      <c r="I633" s="706"/>
      <c r="J633" s="706"/>
      <c r="K633" s="706"/>
      <c r="L633" s="706"/>
      <c r="M633" s="706"/>
      <c r="N633" s="706"/>
      <c r="O633" s="706"/>
      <c r="P633" s="706"/>
      <c r="Q633" s="706"/>
      <c r="R633" s="706"/>
      <c r="S633" s="706"/>
      <c r="T633" s="706"/>
      <c r="U633" s="706"/>
      <c r="V633" s="706"/>
      <c r="W633" s="706"/>
      <c r="X633" s="706"/>
      <c r="Y633" s="706"/>
      <c r="Z633" s="706"/>
    </row>
    <row r="634" spans="1:26" ht="15.6" x14ac:dyDescent="0.3">
      <c r="A634" s="706"/>
      <c r="B634" s="706"/>
      <c r="C634" s="706"/>
      <c r="D634" s="706"/>
      <c r="E634" s="706"/>
      <c r="F634" s="706"/>
      <c r="G634" s="706"/>
      <c r="H634" s="707"/>
      <c r="I634" s="706"/>
      <c r="J634" s="706"/>
      <c r="K634" s="706"/>
      <c r="L634" s="706"/>
      <c r="M634" s="706"/>
      <c r="N634" s="706"/>
      <c r="O634" s="706"/>
      <c r="P634" s="706"/>
      <c r="Q634" s="706"/>
      <c r="R634" s="706"/>
      <c r="S634" s="706"/>
      <c r="T634" s="706"/>
      <c r="U634" s="706"/>
      <c r="V634" s="706"/>
      <c r="W634" s="706"/>
      <c r="X634" s="706"/>
      <c r="Y634" s="706"/>
      <c r="Z634" s="706"/>
    </row>
    <row r="635" spans="1:26" ht="15.6" x14ac:dyDescent="0.3">
      <c r="A635" s="706"/>
      <c r="B635" s="706"/>
      <c r="C635" s="706"/>
      <c r="D635" s="706"/>
      <c r="E635" s="706"/>
      <c r="F635" s="706"/>
      <c r="G635" s="706"/>
      <c r="H635" s="707"/>
      <c r="I635" s="706"/>
      <c r="J635" s="706"/>
      <c r="K635" s="706"/>
      <c r="L635" s="706"/>
      <c r="M635" s="706"/>
      <c r="N635" s="706"/>
      <c r="O635" s="706"/>
      <c r="P635" s="706"/>
      <c r="Q635" s="706"/>
      <c r="R635" s="706"/>
      <c r="S635" s="706"/>
      <c r="T635" s="706"/>
      <c r="U635" s="706"/>
      <c r="V635" s="706"/>
      <c r="W635" s="706"/>
      <c r="X635" s="706"/>
      <c r="Y635" s="706"/>
      <c r="Z635" s="706"/>
    </row>
    <row r="636" spans="1:26" ht="15.6" x14ac:dyDescent="0.3">
      <c r="A636" s="706"/>
      <c r="B636" s="706"/>
      <c r="C636" s="706"/>
      <c r="D636" s="706"/>
      <c r="E636" s="706"/>
      <c r="F636" s="706"/>
      <c r="G636" s="706"/>
      <c r="H636" s="707"/>
      <c r="I636" s="706"/>
      <c r="J636" s="706"/>
      <c r="K636" s="706"/>
      <c r="L636" s="706"/>
      <c r="M636" s="706"/>
      <c r="N636" s="706"/>
      <c r="O636" s="706"/>
      <c r="P636" s="706"/>
      <c r="Q636" s="706"/>
      <c r="R636" s="706"/>
      <c r="S636" s="706"/>
      <c r="T636" s="706"/>
      <c r="U636" s="706"/>
      <c r="V636" s="706"/>
      <c r="W636" s="706"/>
      <c r="X636" s="706"/>
      <c r="Y636" s="706"/>
      <c r="Z636" s="706"/>
    </row>
    <row r="637" spans="1:26" ht="15.6" x14ac:dyDescent="0.3">
      <c r="A637" s="706"/>
      <c r="B637" s="706"/>
      <c r="C637" s="706"/>
      <c r="D637" s="706"/>
      <c r="E637" s="706"/>
      <c r="F637" s="706"/>
      <c r="G637" s="706"/>
      <c r="H637" s="707"/>
      <c r="I637" s="706"/>
      <c r="J637" s="706"/>
      <c r="K637" s="706"/>
      <c r="L637" s="706"/>
      <c r="M637" s="706"/>
      <c r="N637" s="706"/>
      <c r="O637" s="706"/>
      <c r="P637" s="706"/>
      <c r="Q637" s="706"/>
      <c r="R637" s="706"/>
      <c r="S637" s="706"/>
      <c r="T637" s="706"/>
      <c r="U637" s="706"/>
      <c r="V637" s="706"/>
      <c r="W637" s="706"/>
      <c r="X637" s="706"/>
      <c r="Y637" s="706"/>
      <c r="Z637" s="706"/>
    </row>
    <row r="638" spans="1:26" ht="15.6" x14ac:dyDescent="0.3">
      <c r="A638" s="706"/>
      <c r="B638" s="706"/>
      <c r="C638" s="706"/>
      <c r="D638" s="706"/>
      <c r="E638" s="706"/>
      <c r="F638" s="706"/>
      <c r="G638" s="706"/>
      <c r="H638" s="707"/>
      <c r="I638" s="706"/>
      <c r="J638" s="706"/>
      <c r="K638" s="706"/>
      <c r="L638" s="706"/>
      <c r="M638" s="706"/>
      <c r="N638" s="706"/>
      <c r="O638" s="706"/>
      <c r="P638" s="706"/>
      <c r="Q638" s="706"/>
      <c r="R638" s="706"/>
      <c r="S638" s="706"/>
      <c r="T638" s="706"/>
      <c r="U638" s="706"/>
      <c r="V638" s="706"/>
      <c r="W638" s="706"/>
      <c r="X638" s="706"/>
      <c r="Y638" s="706"/>
      <c r="Z638" s="706"/>
    </row>
    <row r="639" spans="1:26" ht="15.6" x14ac:dyDescent="0.3">
      <c r="A639" s="706"/>
      <c r="B639" s="706"/>
      <c r="C639" s="706"/>
      <c r="D639" s="706"/>
      <c r="E639" s="706"/>
      <c r="F639" s="706"/>
      <c r="G639" s="706"/>
      <c r="H639" s="707"/>
      <c r="I639" s="706"/>
      <c r="J639" s="706"/>
      <c r="K639" s="706"/>
      <c r="L639" s="706"/>
      <c r="M639" s="706"/>
      <c r="N639" s="706"/>
      <c r="O639" s="706"/>
      <c r="P639" s="706"/>
      <c r="Q639" s="706"/>
      <c r="R639" s="706"/>
      <c r="S639" s="706"/>
      <c r="T639" s="706"/>
      <c r="U639" s="706"/>
      <c r="V639" s="706"/>
      <c r="W639" s="706"/>
      <c r="X639" s="706"/>
      <c r="Y639" s="706"/>
      <c r="Z639" s="706"/>
    </row>
    <row r="640" spans="1:26" ht="15.6" x14ac:dyDescent="0.3">
      <c r="A640" s="706"/>
      <c r="B640" s="706"/>
      <c r="C640" s="706"/>
      <c r="D640" s="706"/>
      <c r="E640" s="706"/>
      <c r="F640" s="706"/>
      <c r="G640" s="706"/>
      <c r="H640" s="707"/>
      <c r="I640" s="706"/>
      <c r="J640" s="706"/>
      <c r="K640" s="706"/>
      <c r="L640" s="706"/>
      <c r="M640" s="706"/>
      <c r="N640" s="706"/>
      <c r="O640" s="706"/>
      <c r="P640" s="706"/>
      <c r="Q640" s="706"/>
      <c r="R640" s="706"/>
      <c r="S640" s="706"/>
      <c r="T640" s="706"/>
      <c r="U640" s="706"/>
      <c r="V640" s="706"/>
      <c r="W640" s="706"/>
      <c r="X640" s="706"/>
      <c r="Y640" s="706"/>
      <c r="Z640" s="706"/>
    </row>
    <row r="641" spans="1:26" ht="15.6" x14ac:dyDescent="0.3">
      <c r="A641" s="706"/>
      <c r="B641" s="706"/>
      <c r="C641" s="706"/>
      <c r="D641" s="706"/>
      <c r="E641" s="706"/>
      <c r="F641" s="706"/>
      <c r="G641" s="706"/>
      <c r="H641" s="707"/>
      <c r="I641" s="706"/>
      <c r="J641" s="706"/>
      <c r="K641" s="706"/>
      <c r="L641" s="706"/>
      <c r="M641" s="706"/>
      <c r="N641" s="706"/>
      <c r="O641" s="706"/>
      <c r="P641" s="706"/>
      <c r="Q641" s="706"/>
      <c r="R641" s="706"/>
      <c r="S641" s="706"/>
      <c r="T641" s="706"/>
      <c r="U641" s="706"/>
      <c r="V641" s="706"/>
      <c r="W641" s="706"/>
      <c r="X641" s="706"/>
      <c r="Y641" s="706"/>
      <c r="Z641" s="706"/>
    </row>
    <row r="642" spans="1:26" ht="15.6" x14ac:dyDescent="0.3">
      <c r="A642" s="706"/>
      <c r="B642" s="706"/>
      <c r="C642" s="706"/>
      <c r="D642" s="706"/>
      <c r="E642" s="706"/>
      <c r="F642" s="706"/>
      <c r="G642" s="706"/>
      <c r="H642" s="707"/>
      <c r="I642" s="706"/>
      <c r="J642" s="706"/>
      <c r="K642" s="706"/>
      <c r="L642" s="706"/>
      <c r="M642" s="706"/>
      <c r="N642" s="706"/>
      <c r="O642" s="706"/>
      <c r="P642" s="706"/>
      <c r="Q642" s="706"/>
      <c r="R642" s="706"/>
      <c r="S642" s="706"/>
      <c r="T642" s="706"/>
      <c r="U642" s="706"/>
      <c r="V642" s="706"/>
      <c r="W642" s="706"/>
      <c r="X642" s="706"/>
      <c r="Y642" s="706"/>
      <c r="Z642" s="706"/>
    </row>
    <row r="643" spans="1:26" ht="15.6" x14ac:dyDescent="0.3">
      <c r="A643" s="706"/>
      <c r="B643" s="706"/>
      <c r="C643" s="706"/>
      <c r="D643" s="706"/>
      <c r="E643" s="706"/>
      <c r="F643" s="706"/>
      <c r="G643" s="706"/>
      <c r="H643" s="707"/>
      <c r="I643" s="706"/>
      <c r="J643" s="706"/>
      <c r="K643" s="706"/>
      <c r="L643" s="706"/>
      <c r="M643" s="706"/>
      <c r="N643" s="706"/>
      <c r="O643" s="706"/>
      <c r="P643" s="706"/>
      <c r="Q643" s="706"/>
      <c r="R643" s="706"/>
      <c r="S643" s="706"/>
      <c r="T643" s="706"/>
      <c r="U643" s="706"/>
      <c r="V643" s="706"/>
      <c r="W643" s="706"/>
      <c r="X643" s="706"/>
      <c r="Y643" s="706"/>
      <c r="Z643" s="706"/>
    </row>
    <row r="644" spans="1:26" ht="15.6" x14ac:dyDescent="0.3">
      <c r="A644" s="706"/>
      <c r="B644" s="706"/>
      <c r="C644" s="706"/>
      <c r="D644" s="706"/>
      <c r="E644" s="706"/>
      <c r="F644" s="706"/>
      <c r="G644" s="706"/>
      <c r="H644" s="707"/>
      <c r="I644" s="706"/>
      <c r="J644" s="706"/>
      <c r="K644" s="706"/>
      <c r="L644" s="706"/>
      <c r="M644" s="706"/>
      <c r="N644" s="706"/>
      <c r="O644" s="706"/>
      <c r="P644" s="706"/>
      <c r="Q644" s="706"/>
      <c r="R644" s="706"/>
      <c r="S644" s="706"/>
      <c r="T644" s="706"/>
      <c r="U644" s="706"/>
      <c r="V644" s="706"/>
      <c r="W644" s="706"/>
      <c r="X644" s="706"/>
      <c r="Y644" s="706"/>
      <c r="Z644" s="706"/>
    </row>
    <row r="645" spans="1:26" ht="15.6" x14ac:dyDescent="0.3">
      <c r="A645" s="706"/>
      <c r="B645" s="706"/>
      <c r="C645" s="706"/>
      <c r="D645" s="706"/>
      <c r="E645" s="706"/>
      <c r="F645" s="706"/>
      <c r="G645" s="706"/>
      <c r="H645" s="707"/>
      <c r="I645" s="706"/>
      <c r="J645" s="706"/>
      <c r="K645" s="706"/>
      <c r="L645" s="706"/>
      <c r="M645" s="706"/>
      <c r="N645" s="706"/>
      <c r="O645" s="706"/>
      <c r="P645" s="706"/>
      <c r="Q645" s="706"/>
      <c r="R645" s="706"/>
      <c r="S645" s="706"/>
      <c r="T645" s="706"/>
      <c r="U645" s="706"/>
      <c r="V645" s="706"/>
      <c r="W645" s="706"/>
      <c r="X645" s="706"/>
      <c r="Y645" s="706"/>
      <c r="Z645" s="706"/>
    </row>
    <row r="646" spans="1:26" ht="15.6" x14ac:dyDescent="0.3">
      <c r="A646" s="706"/>
      <c r="B646" s="706"/>
      <c r="C646" s="706"/>
      <c r="D646" s="706"/>
      <c r="E646" s="706"/>
      <c r="F646" s="706"/>
      <c r="G646" s="706"/>
      <c r="H646" s="707"/>
      <c r="I646" s="706"/>
      <c r="J646" s="706"/>
      <c r="K646" s="706"/>
      <c r="L646" s="706"/>
      <c r="M646" s="706"/>
      <c r="N646" s="706"/>
      <c r="O646" s="706"/>
      <c r="P646" s="706"/>
      <c r="Q646" s="706"/>
      <c r="R646" s="706"/>
      <c r="S646" s="706"/>
      <c r="T646" s="706"/>
      <c r="U646" s="706"/>
      <c r="V646" s="706"/>
      <c r="W646" s="706"/>
      <c r="X646" s="706"/>
      <c r="Y646" s="706"/>
      <c r="Z646" s="706"/>
    </row>
    <row r="647" spans="1:26" ht="15.6" x14ac:dyDescent="0.3">
      <c r="A647" s="706"/>
      <c r="B647" s="706"/>
      <c r="C647" s="706"/>
      <c r="D647" s="706"/>
      <c r="E647" s="706"/>
      <c r="F647" s="706"/>
      <c r="G647" s="706"/>
      <c r="H647" s="707"/>
      <c r="I647" s="706"/>
      <c r="J647" s="706"/>
      <c r="K647" s="706"/>
      <c r="L647" s="706"/>
      <c r="M647" s="706"/>
      <c r="N647" s="706"/>
      <c r="O647" s="706"/>
      <c r="P647" s="706"/>
      <c r="Q647" s="706"/>
      <c r="R647" s="706"/>
      <c r="S647" s="706"/>
      <c r="T647" s="706"/>
      <c r="U647" s="706"/>
      <c r="V647" s="706"/>
      <c r="W647" s="706"/>
      <c r="X647" s="706"/>
      <c r="Y647" s="706"/>
      <c r="Z647" s="706"/>
    </row>
    <row r="648" spans="1:26" ht="15.6" x14ac:dyDescent="0.3">
      <c r="A648" s="706"/>
      <c r="B648" s="706"/>
      <c r="C648" s="706"/>
      <c r="D648" s="706"/>
      <c r="E648" s="706"/>
      <c r="F648" s="706"/>
      <c r="G648" s="706"/>
      <c r="H648" s="707"/>
      <c r="I648" s="706"/>
      <c r="J648" s="706"/>
      <c r="K648" s="706"/>
      <c r="L648" s="706"/>
      <c r="M648" s="706"/>
      <c r="N648" s="706"/>
      <c r="O648" s="706"/>
      <c r="P648" s="706"/>
      <c r="Q648" s="706"/>
      <c r="R648" s="706"/>
      <c r="S648" s="706"/>
      <c r="T648" s="706"/>
      <c r="U648" s="706"/>
      <c r="V648" s="706"/>
      <c r="W648" s="706"/>
      <c r="X648" s="706"/>
      <c r="Y648" s="706"/>
      <c r="Z648" s="706"/>
    </row>
    <row r="649" spans="1:26" ht="15.6" x14ac:dyDescent="0.3">
      <c r="A649" s="706"/>
      <c r="B649" s="706"/>
      <c r="C649" s="706"/>
      <c r="D649" s="706"/>
      <c r="E649" s="706"/>
      <c r="F649" s="706"/>
      <c r="G649" s="706"/>
      <c r="H649" s="707"/>
      <c r="I649" s="706"/>
      <c r="J649" s="706"/>
      <c r="K649" s="706"/>
      <c r="L649" s="706"/>
      <c r="M649" s="706"/>
      <c r="N649" s="706"/>
      <c r="O649" s="706"/>
      <c r="P649" s="706"/>
      <c r="Q649" s="706"/>
      <c r="R649" s="706"/>
      <c r="S649" s="706"/>
      <c r="T649" s="706"/>
      <c r="U649" s="706"/>
      <c r="V649" s="706"/>
      <c r="W649" s="706"/>
      <c r="X649" s="706"/>
      <c r="Y649" s="706"/>
      <c r="Z649" s="706"/>
    </row>
    <row r="650" spans="1:26" ht="15.6" x14ac:dyDescent="0.3">
      <c r="A650" s="706"/>
      <c r="B650" s="706"/>
      <c r="C650" s="706"/>
      <c r="D650" s="706"/>
      <c r="E650" s="706"/>
      <c r="F650" s="706"/>
      <c r="G650" s="706"/>
      <c r="H650" s="707"/>
      <c r="I650" s="706"/>
      <c r="J650" s="706"/>
      <c r="K650" s="706"/>
      <c r="L650" s="706"/>
      <c r="M650" s="706"/>
      <c r="N650" s="706"/>
      <c r="O650" s="706"/>
      <c r="P650" s="706"/>
      <c r="Q650" s="706"/>
      <c r="R650" s="706"/>
      <c r="S650" s="706"/>
      <c r="T650" s="706"/>
      <c r="U650" s="706"/>
      <c r="V650" s="706"/>
      <c r="W650" s="706"/>
      <c r="X650" s="706"/>
      <c r="Y650" s="706"/>
      <c r="Z650" s="706"/>
    </row>
    <row r="651" spans="1:26" ht="15.6" x14ac:dyDescent="0.3">
      <c r="A651" s="706"/>
      <c r="B651" s="706"/>
      <c r="C651" s="706"/>
      <c r="D651" s="706"/>
      <c r="E651" s="706"/>
      <c r="F651" s="706"/>
      <c r="G651" s="706"/>
      <c r="H651" s="707"/>
      <c r="I651" s="706"/>
      <c r="J651" s="706"/>
      <c r="K651" s="706"/>
      <c r="L651" s="706"/>
      <c r="M651" s="706"/>
      <c r="N651" s="706"/>
      <c r="O651" s="706"/>
      <c r="P651" s="706"/>
      <c r="Q651" s="706"/>
      <c r="R651" s="706"/>
      <c r="S651" s="706"/>
      <c r="T651" s="706"/>
      <c r="U651" s="706"/>
      <c r="V651" s="706"/>
      <c r="W651" s="706"/>
      <c r="X651" s="706"/>
      <c r="Y651" s="706"/>
      <c r="Z651" s="706"/>
    </row>
    <row r="652" spans="1:26" ht="15.6" x14ac:dyDescent="0.3">
      <c r="A652" s="706"/>
      <c r="B652" s="706"/>
      <c r="C652" s="706"/>
      <c r="D652" s="706"/>
      <c r="E652" s="706"/>
      <c r="F652" s="706"/>
      <c r="G652" s="706"/>
      <c r="H652" s="707"/>
      <c r="I652" s="706"/>
      <c r="J652" s="706"/>
      <c r="K652" s="706"/>
      <c r="L652" s="706"/>
      <c r="M652" s="706"/>
      <c r="N652" s="706"/>
      <c r="O652" s="706"/>
      <c r="P652" s="706"/>
      <c r="Q652" s="706"/>
      <c r="R652" s="706"/>
      <c r="S652" s="706"/>
      <c r="T652" s="706"/>
      <c r="U652" s="706"/>
      <c r="V652" s="706"/>
      <c r="W652" s="706"/>
      <c r="X652" s="706"/>
      <c r="Y652" s="706"/>
      <c r="Z652" s="706"/>
    </row>
    <row r="653" spans="1:26" ht="15.6" x14ac:dyDescent="0.3">
      <c r="A653" s="706"/>
      <c r="B653" s="706"/>
      <c r="C653" s="706"/>
      <c r="D653" s="706"/>
      <c r="E653" s="706"/>
      <c r="F653" s="706"/>
      <c r="G653" s="706"/>
      <c r="H653" s="707"/>
      <c r="I653" s="706"/>
      <c r="J653" s="706"/>
      <c r="K653" s="706"/>
      <c r="L653" s="706"/>
      <c r="M653" s="706"/>
      <c r="N653" s="706"/>
      <c r="O653" s="706"/>
      <c r="P653" s="706"/>
      <c r="Q653" s="706"/>
      <c r="R653" s="706"/>
      <c r="S653" s="706"/>
      <c r="T653" s="706"/>
      <c r="U653" s="706"/>
      <c r="V653" s="706"/>
      <c r="W653" s="706"/>
      <c r="X653" s="706"/>
      <c r="Y653" s="706"/>
      <c r="Z653" s="706"/>
    </row>
    <row r="654" spans="1:26" ht="15.6" x14ac:dyDescent="0.3">
      <c r="A654" s="706"/>
      <c r="B654" s="706"/>
      <c r="C654" s="706"/>
      <c r="D654" s="706"/>
      <c r="E654" s="706"/>
      <c r="F654" s="706"/>
      <c r="G654" s="706"/>
      <c r="H654" s="707"/>
      <c r="I654" s="706"/>
      <c r="J654" s="706"/>
      <c r="K654" s="706"/>
      <c r="L654" s="706"/>
      <c r="M654" s="706"/>
      <c r="N654" s="706"/>
      <c r="O654" s="706"/>
      <c r="P654" s="706"/>
      <c r="Q654" s="706"/>
      <c r="R654" s="706"/>
      <c r="S654" s="706"/>
      <c r="T654" s="706"/>
      <c r="U654" s="706"/>
      <c r="V654" s="706"/>
      <c r="W654" s="706"/>
      <c r="X654" s="706"/>
      <c r="Y654" s="706"/>
      <c r="Z654" s="706"/>
    </row>
    <row r="655" spans="1:26" ht="15.6" x14ac:dyDescent="0.3">
      <c r="A655" s="706"/>
      <c r="B655" s="706"/>
      <c r="C655" s="706"/>
      <c r="D655" s="706"/>
      <c r="E655" s="706"/>
      <c r="F655" s="706"/>
      <c r="G655" s="706"/>
      <c r="H655" s="707"/>
      <c r="I655" s="706"/>
      <c r="J655" s="706"/>
      <c r="K655" s="706"/>
      <c r="L655" s="706"/>
      <c r="M655" s="706"/>
      <c r="N655" s="706"/>
      <c r="O655" s="706"/>
      <c r="P655" s="706"/>
      <c r="Q655" s="706"/>
      <c r="R655" s="706"/>
      <c r="S655" s="706"/>
      <c r="T655" s="706"/>
      <c r="U655" s="706"/>
      <c r="V655" s="706"/>
      <c r="W655" s="706"/>
      <c r="X655" s="706"/>
      <c r="Y655" s="706"/>
      <c r="Z655" s="706"/>
    </row>
    <row r="656" spans="1:26" ht="15.6" x14ac:dyDescent="0.3">
      <c r="A656" s="706"/>
      <c r="B656" s="706"/>
      <c r="C656" s="706"/>
      <c r="D656" s="706"/>
      <c r="E656" s="706"/>
      <c r="F656" s="706"/>
      <c r="G656" s="706"/>
      <c r="H656" s="707"/>
      <c r="I656" s="706"/>
      <c r="J656" s="706"/>
      <c r="K656" s="706"/>
      <c r="L656" s="706"/>
      <c r="M656" s="706"/>
      <c r="N656" s="706"/>
      <c r="O656" s="706"/>
      <c r="P656" s="706"/>
      <c r="Q656" s="706"/>
      <c r="R656" s="706"/>
      <c r="S656" s="706"/>
      <c r="T656" s="706"/>
      <c r="U656" s="706"/>
      <c r="V656" s="706"/>
      <c r="W656" s="706"/>
      <c r="X656" s="706"/>
      <c r="Y656" s="706"/>
      <c r="Z656" s="706"/>
    </row>
    <row r="657" spans="1:26" ht="15.6" x14ac:dyDescent="0.3">
      <c r="A657" s="706"/>
      <c r="B657" s="706"/>
      <c r="C657" s="706"/>
      <c r="D657" s="706"/>
      <c r="E657" s="706"/>
      <c r="F657" s="706"/>
      <c r="G657" s="706"/>
      <c r="H657" s="707"/>
      <c r="I657" s="706"/>
      <c r="J657" s="706"/>
      <c r="K657" s="706"/>
      <c r="L657" s="706"/>
      <c r="M657" s="706"/>
      <c r="N657" s="706"/>
      <c r="O657" s="706"/>
      <c r="P657" s="706"/>
      <c r="Q657" s="706"/>
      <c r="R657" s="706"/>
      <c r="S657" s="706"/>
      <c r="T657" s="706"/>
      <c r="U657" s="706"/>
      <c r="V657" s="706"/>
      <c r="W657" s="706"/>
      <c r="X657" s="706"/>
      <c r="Y657" s="706"/>
      <c r="Z657" s="706"/>
    </row>
    <row r="658" spans="1:26" ht="15.6" x14ac:dyDescent="0.3">
      <c r="A658" s="706"/>
      <c r="B658" s="706"/>
      <c r="C658" s="706"/>
      <c r="D658" s="706"/>
      <c r="E658" s="706"/>
      <c r="F658" s="706"/>
      <c r="G658" s="706"/>
      <c r="H658" s="707"/>
      <c r="I658" s="706"/>
      <c r="J658" s="706"/>
      <c r="K658" s="706"/>
      <c r="L658" s="706"/>
      <c r="M658" s="706"/>
      <c r="N658" s="706"/>
      <c r="O658" s="706"/>
      <c r="P658" s="706"/>
      <c r="Q658" s="706"/>
      <c r="R658" s="706"/>
      <c r="S658" s="706"/>
      <c r="T658" s="706"/>
      <c r="U658" s="706"/>
      <c r="V658" s="706"/>
      <c r="W658" s="706"/>
      <c r="X658" s="706"/>
      <c r="Y658" s="706"/>
      <c r="Z658" s="706"/>
    </row>
    <row r="659" spans="1:26" ht="15.6" x14ac:dyDescent="0.3">
      <c r="A659" s="706"/>
      <c r="B659" s="706"/>
      <c r="C659" s="706"/>
      <c r="D659" s="706"/>
      <c r="E659" s="706"/>
      <c r="F659" s="706"/>
      <c r="G659" s="706"/>
      <c r="H659" s="707"/>
      <c r="I659" s="706"/>
      <c r="J659" s="706"/>
      <c r="K659" s="706"/>
      <c r="L659" s="706"/>
      <c r="M659" s="706"/>
      <c r="N659" s="706"/>
      <c r="O659" s="706"/>
      <c r="P659" s="706"/>
      <c r="Q659" s="706"/>
      <c r="R659" s="706"/>
      <c r="S659" s="706"/>
      <c r="T659" s="706"/>
      <c r="U659" s="706"/>
      <c r="V659" s="706"/>
      <c r="W659" s="706"/>
      <c r="X659" s="706"/>
      <c r="Y659" s="706"/>
      <c r="Z659" s="706"/>
    </row>
    <row r="660" spans="1:26" ht="15.6" x14ac:dyDescent="0.3">
      <c r="A660" s="706"/>
      <c r="B660" s="706"/>
      <c r="C660" s="706"/>
      <c r="D660" s="706"/>
      <c r="E660" s="706"/>
      <c r="F660" s="706"/>
      <c r="G660" s="706"/>
      <c r="H660" s="707"/>
      <c r="I660" s="706"/>
      <c r="J660" s="706"/>
      <c r="K660" s="706"/>
      <c r="L660" s="706"/>
      <c r="M660" s="706"/>
      <c r="N660" s="706"/>
      <c r="O660" s="706"/>
      <c r="P660" s="706"/>
      <c r="Q660" s="706"/>
      <c r="R660" s="706"/>
      <c r="S660" s="706"/>
      <c r="T660" s="706"/>
      <c r="U660" s="706"/>
      <c r="V660" s="706"/>
      <c r="W660" s="706"/>
      <c r="X660" s="706"/>
      <c r="Y660" s="706"/>
      <c r="Z660" s="706"/>
    </row>
    <row r="661" spans="1:26" ht="15.6" x14ac:dyDescent="0.3">
      <c r="A661" s="706"/>
      <c r="B661" s="706"/>
      <c r="C661" s="706"/>
      <c r="D661" s="706"/>
      <c r="E661" s="706"/>
      <c r="F661" s="706"/>
      <c r="G661" s="706"/>
      <c r="H661" s="707"/>
      <c r="I661" s="706"/>
      <c r="J661" s="706"/>
      <c r="K661" s="706"/>
      <c r="L661" s="706"/>
      <c r="M661" s="706"/>
      <c r="N661" s="706"/>
      <c r="O661" s="706"/>
      <c r="P661" s="706"/>
      <c r="Q661" s="706"/>
      <c r="R661" s="706"/>
      <c r="S661" s="706"/>
      <c r="T661" s="706"/>
      <c r="U661" s="706"/>
      <c r="V661" s="706"/>
      <c r="W661" s="706"/>
      <c r="X661" s="706"/>
      <c r="Y661" s="706"/>
      <c r="Z661" s="706"/>
    </row>
    <row r="662" spans="1:26" ht="15.6" x14ac:dyDescent="0.3">
      <c r="A662" s="706"/>
      <c r="B662" s="706"/>
      <c r="C662" s="706"/>
      <c r="D662" s="706"/>
      <c r="E662" s="706"/>
      <c r="F662" s="706"/>
      <c r="G662" s="706"/>
      <c r="H662" s="707"/>
      <c r="I662" s="706"/>
      <c r="J662" s="706"/>
      <c r="K662" s="706"/>
      <c r="L662" s="706"/>
      <c r="M662" s="706"/>
      <c r="N662" s="706"/>
      <c r="O662" s="706"/>
      <c r="P662" s="706"/>
      <c r="Q662" s="706"/>
      <c r="R662" s="706"/>
      <c r="S662" s="706"/>
      <c r="T662" s="706"/>
      <c r="U662" s="706"/>
      <c r="V662" s="706"/>
      <c r="W662" s="706"/>
      <c r="X662" s="706"/>
      <c r="Y662" s="706"/>
      <c r="Z662" s="706"/>
    </row>
    <row r="663" spans="1:26" ht="15.6" x14ac:dyDescent="0.3">
      <c r="A663" s="706"/>
      <c r="B663" s="706"/>
      <c r="C663" s="706"/>
      <c r="D663" s="706"/>
      <c r="E663" s="706"/>
      <c r="F663" s="706"/>
      <c r="G663" s="706"/>
      <c r="H663" s="707"/>
      <c r="I663" s="706"/>
      <c r="J663" s="706"/>
      <c r="K663" s="706"/>
      <c r="L663" s="706"/>
      <c r="M663" s="706"/>
      <c r="N663" s="706"/>
      <c r="O663" s="706"/>
      <c r="P663" s="706"/>
      <c r="Q663" s="706"/>
      <c r="R663" s="706"/>
      <c r="S663" s="706"/>
      <c r="T663" s="706"/>
      <c r="U663" s="706"/>
      <c r="V663" s="706"/>
      <c r="W663" s="706"/>
      <c r="X663" s="706"/>
      <c r="Y663" s="706"/>
      <c r="Z663" s="706"/>
    </row>
    <row r="664" spans="1:26" ht="15.6" x14ac:dyDescent="0.3">
      <c r="A664" s="706"/>
      <c r="B664" s="706"/>
      <c r="C664" s="706"/>
      <c r="D664" s="706"/>
      <c r="E664" s="706"/>
      <c r="F664" s="706"/>
      <c r="G664" s="706"/>
      <c r="H664" s="707"/>
      <c r="I664" s="706"/>
      <c r="J664" s="706"/>
      <c r="K664" s="706"/>
      <c r="L664" s="706"/>
      <c r="M664" s="706"/>
      <c r="N664" s="706"/>
      <c r="O664" s="706"/>
      <c r="P664" s="706"/>
      <c r="Q664" s="706"/>
      <c r="R664" s="706"/>
      <c r="S664" s="706"/>
      <c r="T664" s="706"/>
      <c r="U664" s="706"/>
      <c r="V664" s="706"/>
      <c r="W664" s="706"/>
      <c r="X664" s="706"/>
      <c r="Y664" s="706"/>
      <c r="Z664" s="706"/>
    </row>
    <row r="665" spans="1:26" ht="15.6" x14ac:dyDescent="0.3">
      <c r="A665" s="706"/>
      <c r="B665" s="706"/>
      <c r="C665" s="706"/>
      <c r="D665" s="706"/>
      <c r="E665" s="706"/>
      <c r="F665" s="706"/>
      <c r="G665" s="706"/>
      <c r="H665" s="707"/>
      <c r="I665" s="706"/>
      <c r="J665" s="706"/>
      <c r="K665" s="706"/>
      <c r="L665" s="706"/>
      <c r="M665" s="706"/>
      <c r="N665" s="706"/>
      <c r="O665" s="706"/>
      <c r="P665" s="706"/>
      <c r="Q665" s="706"/>
      <c r="R665" s="706"/>
      <c r="S665" s="706"/>
      <c r="T665" s="706"/>
      <c r="U665" s="706"/>
      <c r="V665" s="706"/>
      <c r="W665" s="706"/>
      <c r="X665" s="706"/>
      <c r="Y665" s="706"/>
      <c r="Z665" s="706"/>
    </row>
    <row r="666" spans="1:26" ht="15.6" x14ac:dyDescent="0.3">
      <c r="A666" s="706"/>
      <c r="B666" s="706"/>
      <c r="C666" s="706"/>
      <c r="D666" s="706"/>
      <c r="E666" s="706"/>
      <c r="F666" s="706"/>
      <c r="G666" s="706"/>
      <c r="H666" s="707"/>
      <c r="I666" s="706"/>
      <c r="J666" s="706"/>
      <c r="K666" s="706"/>
      <c r="L666" s="706"/>
      <c r="M666" s="706"/>
      <c r="N666" s="706"/>
      <c r="O666" s="706"/>
      <c r="P666" s="706"/>
      <c r="Q666" s="706"/>
      <c r="R666" s="706"/>
      <c r="S666" s="706"/>
      <c r="T666" s="706"/>
      <c r="U666" s="706"/>
      <c r="V666" s="706"/>
      <c r="W666" s="706"/>
      <c r="X666" s="706"/>
      <c r="Y666" s="706"/>
      <c r="Z666" s="706"/>
    </row>
    <row r="667" spans="1:26" ht="15.6" x14ac:dyDescent="0.3">
      <c r="A667" s="706"/>
      <c r="B667" s="706"/>
      <c r="C667" s="706"/>
      <c r="D667" s="706"/>
      <c r="E667" s="706"/>
      <c r="F667" s="706"/>
      <c r="G667" s="706"/>
      <c r="H667" s="707"/>
      <c r="I667" s="706"/>
      <c r="J667" s="706"/>
      <c r="K667" s="706"/>
      <c r="L667" s="706"/>
      <c r="M667" s="706"/>
      <c r="N667" s="706"/>
      <c r="O667" s="706"/>
      <c r="P667" s="706"/>
      <c r="Q667" s="706"/>
      <c r="R667" s="706"/>
      <c r="S667" s="706"/>
      <c r="T667" s="706"/>
      <c r="U667" s="706"/>
      <c r="V667" s="706"/>
      <c r="W667" s="706"/>
      <c r="X667" s="706"/>
      <c r="Y667" s="706"/>
      <c r="Z667" s="706"/>
    </row>
    <row r="668" spans="1:26" ht="15.6" x14ac:dyDescent="0.3">
      <c r="A668" s="706"/>
      <c r="B668" s="706"/>
      <c r="C668" s="706"/>
      <c r="D668" s="706"/>
      <c r="E668" s="706"/>
      <c r="F668" s="706"/>
      <c r="G668" s="706"/>
      <c r="H668" s="707"/>
      <c r="I668" s="706"/>
      <c r="J668" s="706"/>
      <c r="K668" s="706"/>
      <c r="L668" s="706"/>
      <c r="M668" s="706"/>
      <c r="N668" s="706"/>
      <c r="O668" s="706"/>
      <c r="P668" s="706"/>
      <c r="Q668" s="706"/>
      <c r="R668" s="706"/>
      <c r="S668" s="706"/>
      <c r="T668" s="706"/>
      <c r="U668" s="706"/>
      <c r="V668" s="706"/>
      <c r="W668" s="706"/>
      <c r="X668" s="706"/>
      <c r="Y668" s="706"/>
      <c r="Z668" s="706"/>
    </row>
    <row r="669" spans="1:26" ht="15.6" x14ac:dyDescent="0.3">
      <c r="A669" s="706"/>
      <c r="B669" s="706"/>
      <c r="C669" s="706"/>
      <c r="D669" s="706"/>
      <c r="E669" s="706"/>
      <c r="F669" s="706"/>
      <c r="G669" s="706"/>
      <c r="H669" s="707"/>
      <c r="I669" s="706"/>
      <c r="J669" s="706"/>
      <c r="K669" s="706"/>
      <c r="L669" s="706"/>
      <c r="M669" s="706"/>
      <c r="N669" s="706"/>
      <c r="O669" s="706"/>
      <c r="P669" s="706"/>
      <c r="Q669" s="706"/>
      <c r="R669" s="706"/>
      <c r="S669" s="706"/>
      <c r="T669" s="706"/>
      <c r="U669" s="706"/>
      <c r="V669" s="706"/>
      <c r="W669" s="706"/>
      <c r="X669" s="706"/>
      <c r="Y669" s="706"/>
      <c r="Z669" s="706"/>
    </row>
    <row r="670" spans="1:26" ht="15.6" x14ac:dyDescent="0.3">
      <c r="A670" s="706"/>
      <c r="B670" s="706"/>
      <c r="C670" s="706"/>
      <c r="D670" s="706"/>
      <c r="E670" s="706"/>
      <c r="F670" s="706"/>
      <c r="G670" s="706"/>
      <c r="H670" s="707"/>
      <c r="I670" s="706"/>
      <c r="J670" s="706"/>
      <c r="K670" s="706"/>
      <c r="L670" s="706"/>
      <c r="M670" s="706"/>
      <c r="N670" s="706"/>
      <c r="O670" s="706"/>
      <c r="P670" s="706"/>
      <c r="Q670" s="706"/>
      <c r="R670" s="706"/>
      <c r="S670" s="706"/>
      <c r="T670" s="706"/>
      <c r="U670" s="706"/>
      <c r="V670" s="706"/>
      <c r="W670" s="706"/>
      <c r="X670" s="706"/>
      <c r="Y670" s="706"/>
      <c r="Z670" s="706"/>
    </row>
    <row r="671" spans="1:26" ht="15.6" x14ac:dyDescent="0.3">
      <c r="A671" s="706"/>
      <c r="B671" s="706"/>
      <c r="C671" s="706"/>
      <c r="D671" s="706"/>
      <c r="E671" s="706"/>
      <c r="F671" s="706"/>
      <c r="G671" s="706"/>
      <c r="H671" s="707"/>
      <c r="I671" s="706"/>
      <c r="J671" s="706"/>
      <c r="K671" s="706"/>
      <c r="L671" s="706"/>
      <c r="M671" s="706"/>
      <c r="N671" s="706"/>
      <c r="O671" s="706"/>
      <c r="P671" s="706"/>
      <c r="Q671" s="706"/>
      <c r="R671" s="706"/>
      <c r="S671" s="706"/>
      <c r="T671" s="706"/>
      <c r="U671" s="706"/>
      <c r="V671" s="706"/>
      <c r="W671" s="706"/>
      <c r="X671" s="706"/>
      <c r="Y671" s="706"/>
      <c r="Z671" s="706"/>
    </row>
    <row r="672" spans="1:26" ht="15.6" x14ac:dyDescent="0.3">
      <c r="A672" s="706"/>
      <c r="B672" s="706"/>
      <c r="C672" s="706"/>
      <c r="D672" s="706"/>
      <c r="E672" s="706"/>
      <c r="F672" s="706"/>
      <c r="G672" s="706"/>
      <c r="H672" s="707"/>
      <c r="I672" s="706"/>
      <c r="J672" s="706"/>
      <c r="K672" s="706"/>
      <c r="L672" s="706"/>
      <c r="M672" s="706"/>
      <c r="N672" s="706"/>
      <c r="O672" s="706"/>
      <c r="P672" s="706"/>
      <c r="Q672" s="706"/>
      <c r="R672" s="706"/>
      <c r="S672" s="706"/>
      <c r="T672" s="706"/>
      <c r="U672" s="706"/>
      <c r="V672" s="706"/>
      <c r="W672" s="706"/>
      <c r="X672" s="706"/>
      <c r="Y672" s="706"/>
      <c r="Z672" s="706"/>
    </row>
    <row r="673" spans="1:26" ht="15.6" x14ac:dyDescent="0.3">
      <c r="A673" s="706"/>
      <c r="B673" s="706"/>
      <c r="C673" s="706"/>
      <c r="D673" s="706"/>
      <c r="E673" s="706"/>
      <c r="F673" s="706"/>
      <c r="G673" s="706"/>
      <c r="H673" s="707"/>
      <c r="I673" s="706"/>
      <c r="J673" s="706"/>
      <c r="K673" s="706"/>
      <c r="L673" s="706"/>
      <c r="M673" s="706"/>
      <c r="N673" s="706"/>
      <c r="O673" s="706"/>
      <c r="P673" s="706"/>
      <c r="Q673" s="706"/>
      <c r="R673" s="706"/>
      <c r="S673" s="706"/>
      <c r="T673" s="706"/>
      <c r="U673" s="706"/>
      <c r="V673" s="706"/>
      <c r="W673" s="706"/>
      <c r="X673" s="706"/>
      <c r="Y673" s="706"/>
      <c r="Z673" s="706"/>
    </row>
    <row r="674" spans="1:26" ht="15.6" x14ac:dyDescent="0.3">
      <c r="A674" s="706"/>
      <c r="B674" s="706"/>
      <c r="C674" s="706"/>
      <c r="D674" s="706"/>
      <c r="E674" s="706"/>
      <c r="F674" s="706"/>
      <c r="G674" s="706"/>
      <c r="H674" s="707"/>
      <c r="I674" s="706"/>
      <c r="J674" s="706"/>
      <c r="K674" s="706"/>
      <c r="L674" s="706"/>
      <c r="M674" s="706"/>
      <c r="N674" s="706"/>
      <c r="O674" s="706"/>
      <c r="P674" s="706"/>
      <c r="Q674" s="706"/>
      <c r="R674" s="706"/>
      <c r="S674" s="706"/>
      <c r="T674" s="706"/>
      <c r="U674" s="706"/>
      <c r="V674" s="706"/>
      <c r="W674" s="706"/>
      <c r="X674" s="706"/>
      <c r="Y674" s="706"/>
      <c r="Z674" s="706"/>
    </row>
    <row r="675" spans="1:26" ht="15.6" x14ac:dyDescent="0.3">
      <c r="A675" s="706"/>
      <c r="B675" s="706"/>
      <c r="C675" s="706"/>
      <c r="D675" s="706"/>
      <c r="E675" s="706"/>
      <c r="F675" s="706"/>
      <c r="G675" s="706"/>
      <c r="H675" s="707"/>
      <c r="I675" s="706"/>
      <c r="J675" s="706"/>
      <c r="K675" s="706"/>
      <c r="L675" s="706"/>
      <c r="M675" s="706"/>
      <c r="N675" s="706"/>
      <c r="O675" s="706"/>
      <c r="P675" s="706"/>
      <c r="Q675" s="706"/>
      <c r="R675" s="706"/>
      <c r="S675" s="706"/>
      <c r="T675" s="706"/>
      <c r="U675" s="706"/>
      <c r="V675" s="706"/>
      <c r="W675" s="706"/>
      <c r="X675" s="706"/>
      <c r="Y675" s="706"/>
      <c r="Z675" s="706"/>
    </row>
    <row r="676" spans="1:26" ht="15.6" x14ac:dyDescent="0.3">
      <c r="A676" s="706"/>
      <c r="B676" s="706"/>
      <c r="C676" s="706"/>
      <c r="D676" s="706"/>
      <c r="E676" s="706"/>
      <c r="F676" s="706"/>
      <c r="G676" s="706"/>
      <c r="H676" s="707"/>
      <c r="I676" s="706"/>
      <c r="J676" s="706"/>
      <c r="K676" s="706"/>
      <c r="L676" s="706"/>
      <c r="M676" s="706"/>
      <c r="N676" s="706"/>
      <c r="O676" s="706"/>
      <c r="P676" s="706"/>
      <c r="Q676" s="706"/>
      <c r="R676" s="706"/>
      <c r="S676" s="706"/>
      <c r="T676" s="706"/>
      <c r="U676" s="706"/>
      <c r="V676" s="706"/>
      <c r="W676" s="706"/>
      <c r="X676" s="706"/>
      <c r="Y676" s="706"/>
      <c r="Z676" s="706"/>
    </row>
    <row r="677" spans="1:26" ht="15.6" x14ac:dyDescent="0.3">
      <c r="A677" s="706"/>
      <c r="B677" s="706"/>
      <c r="C677" s="706"/>
      <c r="D677" s="706"/>
      <c r="E677" s="706"/>
      <c r="F677" s="706"/>
      <c r="G677" s="706"/>
      <c r="H677" s="707"/>
      <c r="I677" s="706"/>
      <c r="J677" s="706"/>
      <c r="K677" s="706"/>
      <c r="L677" s="706"/>
      <c r="M677" s="706"/>
      <c r="N677" s="706"/>
      <c r="O677" s="706"/>
      <c r="P677" s="706"/>
      <c r="Q677" s="706"/>
      <c r="R677" s="706"/>
      <c r="S677" s="706"/>
      <c r="T677" s="706"/>
      <c r="U677" s="706"/>
      <c r="V677" s="706"/>
      <c r="W677" s="706"/>
      <c r="X677" s="706"/>
      <c r="Y677" s="706"/>
      <c r="Z677" s="706"/>
    </row>
    <row r="678" spans="1:26" ht="15.6" x14ac:dyDescent="0.3">
      <c r="A678" s="706"/>
      <c r="B678" s="706"/>
      <c r="C678" s="706"/>
      <c r="D678" s="706"/>
      <c r="E678" s="706"/>
      <c r="F678" s="706"/>
      <c r="G678" s="706"/>
      <c r="H678" s="707"/>
      <c r="I678" s="706"/>
      <c r="J678" s="706"/>
      <c r="K678" s="706"/>
      <c r="L678" s="706"/>
      <c r="M678" s="706"/>
      <c r="N678" s="706"/>
      <c r="O678" s="706"/>
      <c r="P678" s="706"/>
      <c r="Q678" s="706"/>
      <c r="R678" s="706"/>
      <c r="S678" s="706"/>
      <c r="T678" s="706"/>
      <c r="U678" s="706"/>
      <c r="V678" s="706"/>
      <c r="W678" s="706"/>
      <c r="X678" s="706"/>
      <c r="Y678" s="706"/>
      <c r="Z678" s="706"/>
    </row>
    <row r="679" spans="1:26" ht="15.6" x14ac:dyDescent="0.3">
      <c r="A679" s="706"/>
      <c r="B679" s="706"/>
      <c r="C679" s="706"/>
      <c r="D679" s="706"/>
      <c r="E679" s="706"/>
      <c r="F679" s="706"/>
      <c r="G679" s="706"/>
      <c r="H679" s="707"/>
      <c r="I679" s="706"/>
      <c r="J679" s="706"/>
      <c r="K679" s="706"/>
      <c r="L679" s="706"/>
      <c r="M679" s="706"/>
      <c r="N679" s="706"/>
      <c r="O679" s="706"/>
      <c r="P679" s="706"/>
      <c r="Q679" s="706"/>
      <c r="R679" s="706"/>
      <c r="S679" s="706"/>
      <c r="T679" s="706"/>
      <c r="U679" s="706"/>
      <c r="V679" s="706"/>
      <c r="W679" s="706"/>
      <c r="X679" s="706"/>
      <c r="Y679" s="706"/>
      <c r="Z679" s="706"/>
    </row>
    <row r="680" spans="1:26" ht="15.6" x14ac:dyDescent="0.3">
      <c r="A680" s="706"/>
      <c r="B680" s="706"/>
      <c r="C680" s="706"/>
      <c r="D680" s="706"/>
      <c r="E680" s="706"/>
      <c r="F680" s="706"/>
      <c r="G680" s="706"/>
      <c r="H680" s="707"/>
      <c r="I680" s="706"/>
      <c r="J680" s="706"/>
      <c r="K680" s="706"/>
      <c r="L680" s="706"/>
      <c r="M680" s="706"/>
      <c r="N680" s="706"/>
      <c r="O680" s="706"/>
      <c r="P680" s="706"/>
      <c r="Q680" s="706"/>
      <c r="R680" s="706"/>
      <c r="S680" s="706"/>
      <c r="T680" s="706"/>
      <c r="U680" s="706"/>
      <c r="V680" s="706"/>
      <c r="W680" s="706"/>
      <c r="X680" s="706"/>
      <c r="Y680" s="706"/>
      <c r="Z680" s="706"/>
    </row>
    <row r="681" spans="1:26" ht="15.6" x14ac:dyDescent="0.3">
      <c r="A681" s="706"/>
      <c r="B681" s="706"/>
      <c r="C681" s="706"/>
      <c r="D681" s="706"/>
      <c r="E681" s="706"/>
      <c r="F681" s="706"/>
      <c r="G681" s="706"/>
      <c r="H681" s="707"/>
      <c r="I681" s="706"/>
      <c r="J681" s="706"/>
      <c r="K681" s="706"/>
      <c r="L681" s="706"/>
      <c r="M681" s="706"/>
      <c r="N681" s="706"/>
      <c r="O681" s="706"/>
      <c r="P681" s="706"/>
      <c r="Q681" s="706"/>
      <c r="R681" s="706"/>
      <c r="S681" s="706"/>
      <c r="T681" s="706"/>
      <c r="U681" s="706"/>
      <c r="V681" s="706"/>
      <c r="W681" s="706"/>
      <c r="X681" s="706"/>
      <c r="Y681" s="706"/>
      <c r="Z681" s="706"/>
    </row>
    <row r="682" spans="1:26" ht="15.6" x14ac:dyDescent="0.3">
      <c r="A682" s="706"/>
      <c r="B682" s="706"/>
      <c r="C682" s="706"/>
      <c r="D682" s="706"/>
      <c r="E682" s="706"/>
      <c r="F682" s="706"/>
      <c r="G682" s="706"/>
      <c r="H682" s="707"/>
      <c r="I682" s="706"/>
      <c r="J682" s="706"/>
      <c r="K682" s="706"/>
      <c r="L682" s="706"/>
      <c r="M682" s="706"/>
      <c r="N682" s="706"/>
      <c r="O682" s="706"/>
      <c r="P682" s="706"/>
      <c r="Q682" s="706"/>
      <c r="R682" s="706"/>
      <c r="S682" s="706"/>
      <c r="T682" s="706"/>
      <c r="U682" s="706"/>
      <c r="V682" s="706"/>
      <c r="W682" s="706"/>
      <c r="X682" s="706"/>
      <c r="Y682" s="706"/>
      <c r="Z682" s="706"/>
    </row>
    <row r="683" spans="1:26" ht="15.6" x14ac:dyDescent="0.3">
      <c r="A683" s="706"/>
      <c r="B683" s="706"/>
      <c r="C683" s="706"/>
      <c r="D683" s="706"/>
      <c r="E683" s="706"/>
      <c r="F683" s="706"/>
      <c r="G683" s="706"/>
      <c r="H683" s="707"/>
      <c r="I683" s="706"/>
      <c r="J683" s="706"/>
      <c r="K683" s="706"/>
      <c r="L683" s="706"/>
      <c r="M683" s="706"/>
      <c r="N683" s="706"/>
      <c r="O683" s="706"/>
      <c r="P683" s="706"/>
      <c r="Q683" s="706"/>
      <c r="R683" s="706"/>
      <c r="S683" s="706"/>
      <c r="T683" s="706"/>
      <c r="U683" s="706"/>
      <c r="V683" s="706"/>
      <c r="W683" s="706"/>
      <c r="X683" s="706"/>
      <c r="Y683" s="706"/>
      <c r="Z683" s="706"/>
    </row>
    <row r="684" spans="1:26" ht="15.6" x14ac:dyDescent="0.3">
      <c r="A684" s="706"/>
      <c r="B684" s="706"/>
      <c r="C684" s="706"/>
      <c r="D684" s="706"/>
      <c r="E684" s="706"/>
      <c r="F684" s="706"/>
      <c r="G684" s="706"/>
      <c r="H684" s="707"/>
      <c r="I684" s="706"/>
      <c r="J684" s="706"/>
      <c r="K684" s="706"/>
      <c r="L684" s="706"/>
      <c r="M684" s="706"/>
      <c r="N684" s="706"/>
      <c r="O684" s="706"/>
      <c r="P684" s="706"/>
      <c r="Q684" s="706"/>
      <c r="R684" s="706"/>
      <c r="S684" s="706"/>
      <c r="T684" s="706"/>
      <c r="U684" s="706"/>
      <c r="V684" s="706"/>
      <c r="W684" s="706"/>
      <c r="X684" s="706"/>
      <c r="Y684" s="706"/>
      <c r="Z684" s="706"/>
    </row>
    <row r="685" spans="1:26" ht="15.6" x14ac:dyDescent="0.3">
      <c r="A685" s="706"/>
      <c r="B685" s="706"/>
      <c r="C685" s="706"/>
      <c r="D685" s="706"/>
      <c r="E685" s="706"/>
      <c r="F685" s="706"/>
      <c r="G685" s="706"/>
      <c r="H685" s="707"/>
      <c r="I685" s="706"/>
      <c r="J685" s="706"/>
      <c r="K685" s="706"/>
      <c r="L685" s="706"/>
      <c r="M685" s="706"/>
      <c r="N685" s="706"/>
      <c r="O685" s="706"/>
      <c r="P685" s="706"/>
      <c r="Q685" s="706"/>
      <c r="R685" s="706"/>
      <c r="S685" s="706"/>
      <c r="T685" s="706"/>
      <c r="U685" s="706"/>
      <c r="V685" s="706"/>
      <c r="W685" s="706"/>
      <c r="X685" s="706"/>
      <c r="Y685" s="706"/>
      <c r="Z685" s="706"/>
    </row>
    <row r="686" spans="1:26" ht="15.6" x14ac:dyDescent="0.3">
      <c r="A686" s="706"/>
      <c r="B686" s="706"/>
      <c r="C686" s="706"/>
      <c r="D686" s="706"/>
      <c r="E686" s="706"/>
      <c r="F686" s="706"/>
      <c r="G686" s="706"/>
      <c r="H686" s="707"/>
      <c r="I686" s="706"/>
      <c r="J686" s="706"/>
      <c r="K686" s="706"/>
      <c r="L686" s="706"/>
      <c r="M686" s="706"/>
      <c r="N686" s="706"/>
      <c r="O686" s="706"/>
      <c r="P686" s="706"/>
      <c r="Q686" s="706"/>
      <c r="R686" s="706"/>
      <c r="S686" s="706"/>
      <c r="T686" s="706"/>
      <c r="U686" s="706"/>
      <c r="V686" s="706"/>
      <c r="W686" s="706"/>
      <c r="X686" s="706"/>
      <c r="Y686" s="706"/>
      <c r="Z686" s="706"/>
    </row>
    <row r="687" spans="1:26" ht="15.6" x14ac:dyDescent="0.3">
      <c r="A687" s="706"/>
      <c r="B687" s="706"/>
      <c r="C687" s="706"/>
      <c r="D687" s="706"/>
      <c r="E687" s="706"/>
      <c r="F687" s="706"/>
      <c r="G687" s="706"/>
      <c r="H687" s="707"/>
      <c r="I687" s="706"/>
      <c r="J687" s="706"/>
      <c r="K687" s="706"/>
      <c r="L687" s="706"/>
      <c r="M687" s="706"/>
      <c r="N687" s="706"/>
      <c r="O687" s="706"/>
      <c r="P687" s="706"/>
      <c r="Q687" s="706"/>
      <c r="R687" s="706"/>
      <c r="S687" s="706"/>
      <c r="T687" s="706"/>
      <c r="U687" s="706"/>
      <c r="V687" s="706"/>
      <c r="W687" s="706"/>
      <c r="X687" s="706"/>
      <c r="Y687" s="706"/>
      <c r="Z687" s="706"/>
    </row>
    <row r="688" spans="1:26" ht="15.6" x14ac:dyDescent="0.3">
      <c r="A688" s="706"/>
      <c r="B688" s="706"/>
      <c r="C688" s="706"/>
      <c r="D688" s="706"/>
      <c r="E688" s="706"/>
      <c r="F688" s="706"/>
      <c r="G688" s="706"/>
      <c r="H688" s="707"/>
      <c r="I688" s="706"/>
      <c r="J688" s="706"/>
      <c r="K688" s="706"/>
      <c r="L688" s="706"/>
      <c r="M688" s="706"/>
      <c r="N688" s="706"/>
      <c r="O688" s="706"/>
      <c r="P688" s="706"/>
      <c r="Q688" s="706"/>
      <c r="R688" s="706"/>
      <c r="S688" s="706"/>
      <c r="T688" s="706"/>
      <c r="U688" s="706"/>
      <c r="V688" s="706"/>
      <c r="W688" s="706"/>
      <c r="X688" s="706"/>
      <c r="Y688" s="706"/>
      <c r="Z688" s="706"/>
    </row>
    <row r="689" spans="1:26" ht="15.6" x14ac:dyDescent="0.3">
      <c r="A689" s="706"/>
      <c r="B689" s="706"/>
      <c r="C689" s="706"/>
      <c r="D689" s="706"/>
      <c r="E689" s="706"/>
      <c r="F689" s="706"/>
      <c r="G689" s="706"/>
      <c r="H689" s="707"/>
      <c r="I689" s="706"/>
      <c r="J689" s="706"/>
      <c r="K689" s="706"/>
      <c r="L689" s="706"/>
      <c r="M689" s="706"/>
      <c r="N689" s="706"/>
      <c r="O689" s="706"/>
      <c r="P689" s="706"/>
      <c r="Q689" s="706"/>
      <c r="R689" s="706"/>
      <c r="S689" s="706"/>
      <c r="T689" s="706"/>
      <c r="U689" s="706"/>
      <c r="V689" s="706"/>
      <c r="W689" s="706"/>
      <c r="X689" s="706"/>
      <c r="Y689" s="706"/>
      <c r="Z689" s="706"/>
    </row>
    <row r="690" spans="1:26" ht="15.6" x14ac:dyDescent="0.3">
      <c r="A690" s="706"/>
      <c r="B690" s="706"/>
      <c r="C690" s="706"/>
      <c r="D690" s="706"/>
      <c r="E690" s="706"/>
      <c r="F690" s="706"/>
      <c r="G690" s="706"/>
      <c r="H690" s="707"/>
      <c r="I690" s="706"/>
      <c r="J690" s="706"/>
      <c r="K690" s="706"/>
      <c r="L690" s="706"/>
      <c r="M690" s="706"/>
      <c r="N690" s="706"/>
      <c r="O690" s="706"/>
      <c r="P690" s="706"/>
      <c r="Q690" s="706"/>
      <c r="R690" s="706"/>
      <c r="S690" s="706"/>
      <c r="T690" s="706"/>
      <c r="U690" s="706"/>
      <c r="V690" s="706"/>
      <c r="W690" s="706"/>
      <c r="X690" s="706"/>
      <c r="Y690" s="706"/>
      <c r="Z690" s="706"/>
    </row>
    <row r="691" spans="1:26" ht="15.6" x14ac:dyDescent="0.3">
      <c r="A691" s="706"/>
      <c r="B691" s="706"/>
      <c r="C691" s="706"/>
      <c r="D691" s="706"/>
      <c r="E691" s="706"/>
      <c r="F691" s="706"/>
      <c r="G691" s="706"/>
      <c r="H691" s="707"/>
      <c r="I691" s="706"/>
      <c r="J691" s="706"/>
      <c r="K691" s="706"/>
      <c r="L691" s="706"/>
      <c r="M691" s="706"/>
      <c r="N691" s="706"/>
      <c r="O691" s="706"/>
      <c r="P691" s="706"/>
      <c r="Q691" s="706"/>
      <c r="R691" s="706"/>
      <c r="S691" s="706"/>
      <c r="T691" s="706"/>
      <c r="U691" s="706"/>
      <c r="V691" s="706"/>
      <c r="W691" s="706"/>
      <c r="X691" s="706"/>
      <c r="Y691" s="706"/>
      <c r="Z691" s="706"/>
    </row>
    <row r="692" spans="1:26" ht="15.6" x14ac:dyDescent="0.3">
      <c r="A692" s="706"/>
      <c r="B692" s="706"/>
      <c r="C692" s="706"/>
      <c r="D692" s="706"/>
      <c r="E692" s="706"/>
      <c r="F692" s="706"/>
      <c r="G692" s="706"/>
      <c r="H692" s="707"/>
      <c r="I692" s="706"/>
      <c r="J692" s="706"/>
      <c r="K692" s="706"/>
      <c r="L692" s="706"/>
      <c r="M692" s="706"/>
      <c r="N692" s="706"/>
      <c r="O692" s="706"/>
      <c r="P692" s="706"/>
      <c r="Q692" s="706"/>
      <c r="R692" s="706"/>
      <c r="S692" s="706"/>
      <c r="T692" s="706"/>
      <c r="U692" s="706"/>
      <c r="V692" s="706"/>
      <c r="W692" s="706"/>
      <c r="X692" s="706"/>
      <c r="Y692" s="706"/>
      <c r="Z692" s="706"/>
    </row>
    <row r="693" spans="1:26" ht="15.6" x14ac:dyDescent="0.3">
      <c r="A693" s="706"/>
      <c r="B693" s="706"/>
      <c r="C693" s="706"/>
      <c r="D693" s="706"/>
      <c r="E693" s="706"/>
      <c r="F693" s="706"/>
      <c r="G693" s="706"/>
      <c r="H693" s="707"/>
      <c r="I693" s="706"/>
      <c r="J693" s="706"/>
      <c r="K693" s="706"/>
      <c r="L693" s="706"/>
      <c r="M693" s="706"/>
      <c r="N693" s="706"/>
      <c r="O693" s="706"/>
      <c r="P693" s="706"/>
      <c r="Q693" s="706"/>
      <c r="R693" s="706"/>
      <c r="S693" s="706"/>
      <c r="T693" s="706"/>
      <c r="U693" s="706"/>
      <c r="V693" s="706"/>
      <c r="W693" s="706"/>
      <c r="X693" s="706"/>
      <c r="Y693" s="706"/>
      <c r="Z693" s="706"/>
    </row>
    <row r="694" spans="1:26" ht="15.6" x14ac:dyDescent="0.3">
      <c r="A694" s="706"/>
      <c r="B694" s="706"/>
      <c r="C694" s="706"/>
      <c r="D694" s="706"/>
      <c r="E694" s="706"/>
      <c r="F694" s="706"/>
      <c r="G694" s="706"/>
      <c r="H694" s="707"/>
      <c r="I694" s="706"/>
      <c r="J694" s="706"/>
      <c r="K694" s="706"/>
      <c r="L694" s="706"/>
      <c r="M694" s="706"/>
      <c r="N694" s="706"/>
      <c r="O694" s="706"/>
      <c r="P694" s="706"/>
      <c r="Q694" s="706"/>
      <c r="R694" s="706"/>
      <c r="S694" s="706"/>
      <c r="T694" s="706"/>
      <c r="U694" s="706"/>
      <c r="V694" s="706"/>
      <c r="W694" s="706"/>
      <c r="X694" s="706"/>
      <c r="Y694" s="706"/>
      <c r="Z694" s="706"/>
    </row>
    <row r="695" spans="1:26" ht="15.6" x14ac:dyDescent="0.3">
      <c r="A695" s="706"/>
      <c r="B695" s="706"/>
      <c r="C695" s="706"/>
      <c r="D695" s="706"/>
      <c r="E695" s="706"/>
      <c r="F695" s="706"/>
      <c r="G695" s="706"/>
      <c r="H695" s="707"/>
      <c r="I695" s="706"/>
      <c r="J695" s="706"/>
      <c r="K695" s="706"/>
      <c r="L695" s="706"/>
      <c r="M695" s="706"/>
      <c r="N695" s="706"/>
      <c r="O695" s="706"/>
      <c r="P695" s="706"/>
      <c r="Q695" s="706"/>
      <c r="R695" s="706"/>
      <c r="S695" s="706"/>
      <c r="T695" s="706"/>
      <c r="U695" s="706"/>
      <c r="V695" s="706"/>
      <c r="W695" s="706"/>
      <c r="X695" s="706"/>
      <c r="Y695" s="706"/>
      <c r="Z695" s="706"/>
    </row>
    <row r="696" spans="1:26" ht="15.6" x14ac:dyDescent="0.3">
      <c r="A696" s="706"/>
      <c r="B696" s="706"/>
      <c r="C696" s="706"/>
      <c r="D696" s="706"/>
      <c r="E696" s="706"/>
      <c r="F696" s="706"/>
      <c r="G696" s="706"/>
      <c r="H696" s="707"/>
      <c r="I696" s="706"/>
      <c r="J696" s="706"/>
      <c r="K696" s="706"/>
      <c r="L696" s="706"/>
      <c r="M696" s="706"/>
      <c r="N696" s="706"/>
      <c r="O696" s="706"/>
      <c r="P696" s="706"/>
      <c r="Q696" s="706"/>
      <c r="R696" s="706"/>
      <c r="S696" s="706"/>
      <c r="T696" s="706"/>
      <c r="U696" s="706"/>
      <c r="V696" s="706"/>
      <c r="W696" s="706"/>
      <c r="X696" s="706"/>
      <c r="Y696" s="706"/>
      <c r="Z696" s="706"/>
    </row>
    <row r="697" spans="1:26" ht="15.6" x14ac:dyDescent="0.3">
      <c r="A697" s="706"/>
      <c r="B697" s="706"/>
      <c r="C697" s="706"/>
      <c r="D697" s="706"/>
      <c r="E697" s="706"/>
      <c r="F697" s="706"/>
      <c r="G697" s="706"/>
      <c r="H697" s="707"/>
      <c r="I697" s="706"/>
      <c r="J697" s="706"/>
      <c r="K697" s="706"/>
      <c r="L697" s="706"/>
      <c r="M697" s="706"/>
      <c r="N697" s="706"/>
      <c r="O697" s="706"/>
      <c r="P697" s="706"/>
      <c r="Q697" s="706"/>
      <c r="R697" s="706"/>
      <c r="S697" s="706"/>
      <c r="T697" s="706"/>
      <c r="U697" s="706"/>
      <c r="V697" s="706"/>
      <c r="W697" s="706"/>
      <c r="X697" s="706"/>
      <c r="Y697" s="706"/>
      <c r="Z697" s="706"/>
    </row>
    <row r="698" spans="1:26" ht="15.6" x14ac:dyDescent="0.3">
      <c r="A698" s="706"/>
      <c r="B698" s="706"/>
      <c r="C698" s="706"/>
      <c r="D698" s="706"/>
      <c r="E698" s="706"/>
      <c r="F698" s="706"/>
      <c r="G698" s="706"/>
      <c r="H698" s="707"/>
      <c r="I698" s="706"/>
      <c r="J698" s="706"/>
      <c r="K698" s="706"/>
      <c r="L698" s="706"/>
      <c r="M698" s="706"/>
      <c r="N698" s="706"/>
      <c r="O698" s="706"/>
      <c r="P698" s="706"/>
      <c r="Q698" s="706"/>
      <c r="R698" s="706"/>
      <c r="S698" s="706"/>
      <c r="T698" s="706"/>
      <c r="U698" s="706"/>
      <c r="V698" s="706"/>
      <c r="W698" s="706"/>
      <c r="X698" s="706"/>
      <c r="Y698" s="706"/>
      <c r="Z698" s="706"/>
    </row>
    <row r="699" spans="1:26" ht="15.6" x14ac:dyDescent="0.3">
      <c r="A699" s="706"/>
      <c r="B699" s="706"/>
      <c r="C699" s="706"/>
      <c r="D699" s="706"/>
      <c r="E699" s="706"/>
      <c r="F699" s="706"/>
      <c r="G699" s="706"/>
      <c r="H699" s="707"/>
      <c r="I699" s="706"/>
      <c r="J699" s="706"/>
      <c r="K699" s="706"/>
      <c r="L699" s="706"/>
      <c r="M699" s="706"/>
      <c r="N699" s="706"/>
      <c r="O699" s="706"/>
      <c r="P699" s="706"/>
      <c r="Q699" s="706"/>
      <c r="R699" s="706"/>
      <c r="S699" s="706"/>
      <c r="T699" s="706"/>
      <c r="U699" s="706"/>
      <c r="V699" s="706"/>
      <c r="W699" s="706"/>
      <c r="X699" s="706"/>
      <c r="Y699" s="706"/>
      <c r="Z699" s="706"/>
    </row>
    <row r="700" spans="1:26" ht="15.6" x14ac:dyDescent="0.3">
      <c r="A700" s="706"/>
      <c r="B700" s="706"/>
      <c r="C700" s="706"/>
      <c r="D700" s="706"/>
      <c r="E700" s="706"/>
      <c r="F700" s="706"/>
      <c r="G700" s="706"/>
      <c r="H700" s="707"/>
      <c r="I700" s="706"/>
      <c r="J700" s="706"/>
      <c r="K700" s="706"/>
      <c r="L700" s="706"/>
      <c r="M700" s="706"/>
      <c r="N700" s="706"/>
      <c r="O700" s="706"/>
      <c r="P700" s="706"/>
      <c r="Q700" s="706"/>
      <c r="R700" s="706"/>
      <c r="S700" s="706"/>
      <c r="T700" s="706"/>
      <c r="U700" s="706"/>
      <c r="V700" s="706"/>
      <c r="W700" s="706"/>
      <c r="X700" s="706"/>
      <c r="Y700" s="706"/>
      <c r="Z700" s="706"/>
    </row>
    <row r="701" spans="1:26" ht="15.6" x14ac:dyDescent="0.3">
      <c r="A701" s="706"/>
      <c r="B701" s="706"/>
      <c r="C701" s="706"/>
      <c r="D701" s="706"/>
      <c r="E701" s="706"/>
      <c r="F701" s="706"/>
      <c r="G701" s="706"/>
      <c r="H701" s="707"/>
      <c r="I701" s="706"/>
      <c r="J701" s="706"/>
      <c r="K701" s="706"/>
      <c r="L701" s="706"/>
      <c r="M701" s="706"/>
      <c r="N701" s="706"/>
      <c r="O701" s="706"/>
      <c r="P701" s="706"/>
      <c r="Q701" s="706"/>
      <c r="R701" s="706"/>
      <c r="S701" s="706"/>
      <c r="T701" s="706"/>
      <c r="U701" s="706"/>
      <c r="V701" s="706"/>
      <c r="W701" s="706"/>
      <c r="X701" s="706"/>
      <c r="Y701" s="706"/>
      <c r="Z701" s="706"/>
    </row>
    <row r="702" spans="1:26" ht="15.6" x14ac:dyDescent="0.3">
      <c r="A702" s="706"/>
      <c r="B702" s="706"/>
      <c r="C702" s="706"/>
      <c r="D702" s="706"/>
      <c r="E702" s="706"/>
      <c r="F702" s="706"/>
      <c r="G702" s="706"/>
      <c r="H702" s="707"/>
      <c r="I702" s="706"/>
      <c r="J702" s="706"/>
      <c r="K702" s="706"/>
      <c r="L702" s="706"/>
      <c r="M702" s="706"/>
      <c r="N702" s="706"/>
      <c r="O702" s="706"/>
      <c r="P702" s="706"/>
      <c r="Q702" s="706"/>
      <c r="R702" s="706"/>
      <c r="S702" s="706"/>
      <c r="T702" s="706"/>
      <c r="U702" s="706"/>
      <c r="V702" s="706"/>
      <c r="W702" s="706"/>
      <c r="X702" s="706"/>
      <c r="Y702" s="706"/>
      <c r="Z702" s="706"/>
    </row>
    <row r="703" spans="1:26" ht="15.6" x14ac:dyDescent="0.3">
      <c r="A703" s="706"/>
      <c r="B703" s="706"/>
      <c r="C703" s="706"/>
      <c r="D703" s="706"/>
      <c r="E703" s="706"/>
      <c r="F703" s="706"/>
      <c r="G703" s="706"/>
      <c r="H703" s="707"/>
      <c r="I703" s="706"/>
      <c r="J703" s="706"/>
      <c r="K703" s="706"/>
      <c r="L703" s="706"/>
      <c r="M703" s="706"/>
      <c r="N703" s="706"/>
      <c r="O703" s="706"/>
      <c r="P703" s="706"/>
      <c r="Q703" s="706"/>
      <c r="R703" s="706"/>
      <c r="S703" s="706"/>
      <c r="T703" s="706"/>
      <c r="U703" s="706"/>
      <c r="V703" s="706"/>
      <c r="W703" s="706"/>
      <c r="X703" s="706"/>
      <c r="Y703" s="706"/>
      <c r="Z703" s="706"/>
    </row>
    <row r="704" spans="1:26" ht="15.6" x14ac:dyDescent="0.3">
      <c r="A704" s="706"/>
      <c r="B704" s="706"/>
      <c r="C704" s="706"/>
      <c r="D704" s="706"/>
      <c r="E704" s="706"/>
      <c r="F704" s="706"/>
      <c r="G704" s="706"/>
      <c r="H704" s="707"/>
      <c r="I704" s="706"/>
      <c r="J704" s="706"/>
      <c r="K704" s="706"/>
      <c r="L704" s="706"/>
      <c r="M704" s="706"/>
      <c r="N704" s="706"/>
      <c r="O704" s="706"/>
      <c r="P704" s="706"/>
      <c r="Q704" s="706"/>
      <c r="R704" s="706"/>
      <c r="S704" s="706"/>
      <c r="T704" s="706"/>
      <c r="U704" s="706"/>
      <c r="V704" s="706"/>
      <c r="W704" s="706"/>
      <c r="X704" s="706"/>
      <c r="Y704" s="706"/>
      <c r="Z704" s="706"/>
    </row>
    <row r="705" spans="1:26" ht="15.6" x14ac:dyDescent="0.3">
      <c r="A705" s="706"/>
      <c r="B705" s="706"/>
      <c r="C705" s="706"/>
      <c r="D705" s="706"/>
      <c r="E705" s="706"/>
      <c r="F705" s="706"/>
      <c r="G705" s="706"/>
      <c r="H705" s="707"/>
      <c r="I705" s="706"/>
      <c r="J705" s="706"/>
      <c r="K705" s="706"/>
      <c r="L705" s="706"/>
      <c r="M705" s="706"/>
      <c r="N705" s="706"/>
      <c r="O705" s="706"/>
      <c r="P705" s="706"/>
      <c r="Q705" s="706"/>
      <c r="R705" s="706"/>
      <c r="S705" s="706"/>
      <c r="T705" s="706"/>
      <c r="U705" s="706"/>
      <c r="V705" s="706"/>
      <c r="W705" s="706"/>
      <c r="X705" s="706"/>
      <c r="Y705" s="706"/>
      <c r="Z705" s="706"/>
    </row>
    <row r="706" spans="1:26" ht="15.6" x14ac:dyDescent="0.3">
      <c r="A706" s="706"/>
      <c r="B706" s="706"/>
      <c r="C706" s="706"/>
      <c r="D706" s="706"/>
      <c r="E706" s="706"/>
      <c r="F706" s="706"/>
      <c r="G706" s="706"/>
      <c r="H706" s="707"/>
      <c r="I706" s="706"/>
      <c r="J706" s="706"/>
      <c r="K706" s="706"/>
      <c r="L706" s="706"/>
      <c r="M706" s="706"/>
      <c r="N706" s="706"/>
      <c r="O706" s="706"/>
      <c r="P706" s="706"/>
      <c r="Q706" s="706"/>
      <c r="R706" s="706"/>
      <c r="S706" s="706"/>
      <c r="T706" s="706"/>
      <c r="U706" s="706"/>
      <c r="V706" s="706"/>
      <c r="W706" s="706"/>
      <c r="X706" s="706"/>
      <c r="Y706" s="706"/>
      <c r="Z706" s="706"/>
    </row>
    <row r="707" spans="1:26" ht="15.6" x14ac:dyDescent="0.3">
      <c r="A707" s="706"/>
      <c r="B707" s="706"/>
      <c r="C707" s="706"/>
      <c r="D707" s="706"/>
      <c r="E707" s="706"/>
      <c r="F707" s="706"/>
      <c r="G707" s="706"/>
      <c r="H707" s="707"/>
      <c r="I707" s="706"/>
      <c r="J707" s="706"/>
      <c r="K707" s="706"/>
      <c r="L707" s="706"/>
      <c r="M707" s="706"/>
      <c r="N707" s="706"/>
      <c r="O707" s="706"/>
      <c r="P707" s="706"/>
      <c r="Q707" s="706"/>
      <c r="R707" s="706"/>
      <c r="S707" s="706"/>
      <c r="T707" s="706"/>
      <c r="U707" s="706"/>
      <c r="V707" s="706"/>
      <c r="W707" s="706"/>
      <c r="X707" s="706"/>
      <c r="Y707" s="706"/>
      <c r="Z707" s="706"/>
    </row>
    <row r="708" spans="1:26" ht="15.6" x14ac:dyDescent="0.3">
      <c r="A708" s="706"/>
      <c r="B708" s="706"/>
      <c r="C708" s="706"/>
      <c r="D708" s="706"/>
      <c r="E708" s="706"/>
      <c r="F708" s="706"/>
      <c r="G708" s="706"/>
      <c r="H708" s="707"/>
      <c r="I708" s="706"/>
      <c r="J708" s="706"/>
      <c r="K708" s="706"/>
      <c r="L708" s="706"/>
      <c r="M708" s="706"/>
      <c r="N708" s="706"/>
      <c r="O708" s="706"/>
      <c r="P708" s="706"/>
      <c r="Q708" s="706"/>
      <c r="R708" s="706"/>
      <c r="S708" s="706"/>
      <c r="T708" s="706"/>
      <c r="U708" s="706"/>
      <c r="V708" s="706"/>
      <c r="W708" s="706"/>
      <c r="X708" s="706"/>
      <c r="Y708" s="706"/>
      <c r="Z708" s="706"/>
    </row>
    <row r="709" spans="1:26" ht="15.6" x14ac:dyDescent="0.3">
      <c r="A709" s="706"/>
      <c r="B709" s="706"/>
      <c r="C709" s="706"/>
      <c r="D709" s="706"/>
      <c r="E709" s="706"/>
      <c r="F709" s="706"/>
      <c r="G709" s="706"/>
      <c r="H709" s="707"/>
      <c r="I709" s="706"/>
      <c r="J709" s="706"/>
      <c r="K709" s="706"/>
      <c r="L709" s="706"/>
      <c r="M709" s="706"/>
      <c r="N709" s="706"/>
      <c r="O709" s="706"/>
      <c r="P709" s="706"/>
      <c r="Q709" s="706"/>
      <c r="R709" s="706"/>
      <c r="S709" s="706"/>
      <c r="T709" s="706"/>
      <c r="U709" s="706"/>
      <c r="V709" s="706"/>
      <c r="W709" s="706"/>
      <c r="X709" s="706"/>
      <c r="Y709" s="706"/>
      <c r="Z709" s="706"/>
    </row>
    <row r="710" spans="1:26" ht="15.6" x14ac:dyDescent="0.3">
      <c r="A710" s="706"/>
      <c r="B710" s="706"/>
      <c r="C710" s="706"/>
      <c r="D710" s="706"/>
      <c r="E710" s="706"/>
      <c r="F710" s="706"/>
      <c r="G710" s="706"/>
      <c r="H710" s="707"/>
      <c r="I710" s="706"/>
      <c r="J710" s="706"/>
      <c r="K710" s="706"/>
      <c r="L710" s="706"/>
      <c r="M710" s="706"/>
      <c r="N710" s="706"/>
      <c r="O710" s="706"/>
      <c r="P710" s="706"/>
      <c r="Q710" s="706"/>
      <c r="R710" s="706"/>
      <c r="S710" s="706"/>
      <c r="T710" s="706"/>
      <c r="U710" s="706"/>
      <c r="V710" s="706"/>
      <c r="W710" s="706"/>
      <c r="X710" s="706"/>
      <c r="Y710" s="706"/>
      <c r="Z710" s="706"/>
    </row>
    <row r="711" spans="1:26" ht="15.6" x14ac:dyDescent="0.3">
      <c r="A711" s="706"/>
      <c r="B711" s="706"/>
      <c r="C711" s="706"/>
      <c r="D711" s="706"/>
      <c r="E711" s="706"/>
      <c r="F711" s="706"/>
      <c r="G711" s="706"/>
      <c r="H711" s="707"/>
      <c r="I711" s="706"/>
      <c r="J711" s="706"/>
      <c r="K711" s="706"/>
      <c r="L711" s="706"/>
      <c r="M711" s="706"/>
      <c r="N711" s="706"/>
      <c r="O711" s="706"/>
      <c r="P711" s="706"/>
      <c r="Q711" s="706"/>
      <c r="R711" s="706"/>
      <c r="S711" s="706"/>
      <c r="T711" s="706"/>
      <c r="U711" s="706"/>
      <c r="V711" s="706"/>
      <c r="W711" s="706"/>
      <c r="X711" s="706"/>
      <c r="Y711" s="706"/>
      <c r="Z711" s="706"/>
    </row>
    <row r="712" spans="1:26" ht="15.6" x14ac:dyDescent="0.3">
      <c r="A712" s="706"/>
      <c r="B712" s="706"/>
      <c r="C712" s="706"/>
      <c r="D712" s="706"/>
      <c r="E712" s="706"/>
      <c r="F712" s="706"/>
      <c r="G712" s="706"/>
      <c r="H712" s="707"/>
      <c r="I712" s="706"/>
      <c r="J712" s="706"/>
      <c r="K712" s="706"/>
      <c r="L712" s="706"/>
      <c r="M712" s="706"/>
      <c r="N712" s="706"/>
      <c r="O712" s="706"/>
      <c r="P712" s="706"/>
      <c r="Q712" s="706"/>
      <c r="R712" s="706"/>
      <c r="S712" s="706"/>
      <c r="T712" s="706"/>
      <c r="U712" s="706"/>
      <c r="V712" s="706"/>
      <c r="W712" s="706"/>
      <c r="X712" s="706"/>
      <c r="Y712" s="706"/>
      <c r="Z712" s="706"/>
    </row>
    <row r="713" spans="1:26" ht="15.6" x14ac:dyDescent="0.3">
      <c r="A713" s="706"/>
      <c r="B713" s="706"/>
      <c r="C713" s="706"/>
      <c r="D713" s="706"/>
      <c r="E713" s="706"/>
      <c r="F713" s="706"/>
      <c r="G713" s="706"/>
      <c r="H713" s="707"/>
      <c r="I713" s="706"/>
      <c r="J713" s="706"/>
      <c r="K713" s="706"/>
      <c r="L713" s="706"/>
      <c r="M713" s="706"/>
      <c r="N713" s="706"/>
      <c r="O713" s="706"/>
      <c r="P713" s="706"/>
      <c r="Q713" s="706"/>
      <c r="R713" s="706"/>
      <c r="S713" s="706"/>
      <c r="T713" s="706"/>
      <c r="U713" s="706"/>
      <c r="V713" s="706"/>
      <c r="W713" s="706"/>
      <c r="X713" s="706"/>
      <c r="Y713" s="706"/>
      <c r="Z713" s="706"/>
    </row>
    <row r="714" spans="1:26" ht="15.6" x14ac:dyDescent="0.3">
      <c r="A714" s="706"/>
      <c r="B714" s="706"/>
      <c r="C714" s="706"/>
      <c r="D714" s="706"/>
      <c r="E714" s="706"/>
      <c r="F714" s="706"/>
      <c r="G714" s="706"/>
      <c r="H714" s="707"/>
      <c r="I714" s="706"/>
      <c r="J714" s="706"/>
      <c r="K714" s="706"/>
      <c r="L714" s="706"/>
      <c r="M714" s="706"/>
      <c r="N714" s="706"/>
      <c r="O714" s="706"/>
      <c r="P714" s="706"/>
      <c r="Q714" s="706"/>
      <c r="R714" s="706"/>
      <c r="S714" s="706"/>
      <c r="T714" s="706"/>
      <c r="U714" s="706"/>
      <c r="V714" s="706"/>
      <c r="W714" s="706"/>
      <c r="X714" s="706"/>
      <c r="Y714" s="706"/>
      <c r="Z714" s="706"/>
    </row>
    <row r="715" spans="1:26" ht="15.6" x14ac:dyDescent="0.3">
      <c r="A715" s="706"/>
      <c r="B715" s="706"/>
      <c r="C715" s="706"/>
      <c r="D715" s="706"/>
      <c r="E715" s="706"/>
      <c r="F715" s="706"/>
      <c r="G715" s="706"/>
      <c r="H715" s="707"/>
      <c r="I715" s="706"/>
      <c r="J715" s="706"/>
      <c r="K715" s="706"/>
      <c r="L715" s="706"/>
      <c r="M715" s="706"/>
      <c r="N715" s="706"/>
      <c r="O715" s="706"/>
      <c r="P715" s="706"/>
      <c r="Q715" s="706"/>
      <c r="R715" s="706"/>
      <c r="S715" s="706"/>
      <c r="T715" s="706"/>
      <c r="U715" s="706"/>
      <c r="V715" s="706"/>
      <c r="W715" s="706"/>
      <c r="X715" s="706"/>
      <c r="Y715" s="706"/>
      <c r="Z715" s="706"/>
    </row>
    <row r="716" spans="1:26" ht="15.6" x14ac:dyDescent="0.3">
      <c r="A716" s="706"/>
      <c r="B716" s="706"/>
      <c r="C716" s="706"/>
      <c r="D716" s="706"/>
      <c r="E716" s="706"/>
      <c r="F716" s="706"/>
      <c r="G716" s="706"/>
      <c r="H716" s="707"/>
      <c r="I716" s="706"/>
      <c r="J716" s="706"/>
      <c r="K716" s="706"/>
      <c r="L716" s="706"/>
      <c r="M716" s="706"/>
      <c r="N716" s="706"/>
      <c r="O716" s="706"/>
      <c r="P716" s="706"/>
      <c r="Q716" s="706"/>
      <c r="R716" s="706"/>
      <c r="S716" s="706"/>
      <c r="T716" s="706"/>
      <c r="U716" s="706"/>
      <c r="V716" s="706"/>
      <c r="W716" s="706"/>
      <c r="X716" s="706"/>
      <c r="Y716" s="706"/>
      <c r="Z716" s="706"/>
    </row>
    <row r="717" spans="1:26" ht="15.6" x14ac:dyDescent="0.3">
      <c r="A717" s="706"/>
      <c r="B717" s="706"/>
      <c r="C717" s="706"/>
      <c r="D717" s="706"/>
      <c r="E717" s="706"/>
      <c r="F717" s="706"/>
      <c r="G717" s="706"/>
      <c r="H717" s="707"/>
      <c r="I717" s="706"/>
      <c r="J717" s="706"/>
      <c r="K717" s="706"/>
      <c r="L717" s="706"/>
      <c r="M717" s="706"/>
      <c r="N717" s="706"/>
      <c r="O717" s="706"/>
      <c r="P717" s="706"/>
      <c r="Q717" s="706"/>
      <c r="R717" s="706"/>
      <c r="S717" s="706"/>
      <c r="T717" s="706"/>
      <c r="U717" s="706"/>
      <c r="V717" s="706"/>
      <c r="W717" s="706"/>
      <c r="X717" s="706"/>
      <c r="Y717" s="706"/>
      <c r="Z717" s="706"/>
    </row>
    <row r="718" spans="1:26" ht="15.6" x14ac:dyDescent="0.3">
      <c r="A718" s="706"/>
      <c r="B718" s="706"/>
      <c r="C718" s="706"/>
      <c r="D718" s="706"/>
      <c r="E718" s="706"/>
      <c r="F718" s="706"/>
      <c r="G718" s="706"/>
      <c r="H718" s="707"/>
      <c r="I718" s="706"/>
      <c r="J718" s="706"/>
      <c r="K718" s="706"/>
      <c r="L718" s="706"/>
      <c r="M718" s="706"/>
      <c r="N718" s="706"/>
      <c r="O718" s="706"/>
      <c r="P718" s="706"/>
      <c r="Q718" s="706"/>
      <c r="R718" s="706"/>
      <c r="S718" s="706"/>
      <c r="T718" s="706"/>
      <c r="U718" s="706"/>
      <c r="V718" s="706"/>
      <c r="W718" s="706"/>
      <c r="X718" s="706"/>
      <c r="Y718" s="706"/>
      <c r="Z718" s="706"/>
    </row>
    <row r="719" spans="1:26" ht="15.6" x14ac:dyDescent="0.3">
      <c r="A719" s="706"/>
      <c r="B719" s="706"/>
      <c r="C719" s="706"/>
      <c r="D719" s="706"/>
      <c r="E719" s="706"/>
      <c r="F719" s="706"/>
      <c r="G719" s="706"/>
      <c r="H719" s="707"/>
      <c r="I719" s="706"/>
      <c r="J719" s="706"/>
      <c r="K719" s="706"/>
      <c r="L719" s="706"/>
      <c r="M719" s="706"/>
      <c r="N719" s="706"/>
      <c r="O719" s="706"/>
      <c r="P719" s="706"/>
      <c r="Q719" s="706"/>
      <c r="R719" s="706"/>
      <c r="S719" s="706"/>
      <c r="T719" s="706"/>
      <c r="U719" s="706"/>
      <c r="V719" s="706"/>
      <c r="W719" s="706"/>
      <c r="X719" s="706"/>
      <c r="Y719" s="706"/>
      <c r="Z719" s="706"/>
    </row>
    <row r="720" spans="1:26" ht="15.6" x14ac:dyDescent="0.3">
      <c r="A720" s="706"/>
      <c r="B720" s="706"/>
      <c r="C720" s="706"/>
      <c r="D720" s="706"/>
      <c r="E720" s="706"/>
      <c r="F720" s="706"/>
      <c r="G720" s="706"/>
      <c r="H720" s="707"/>
      <c r="I720" s="706"/>
      <c r="J720" s="706"/>
      <c r="K720" s="706"/>
      <c r="L720" s="706"/>
      <c r="M720" s="706"/>
      <c r="N720" s="706"/>
      <c r="O720" s="706"/>
      <c r="P720" s="706"/>
      <c r="Q720" s="706"/>
      <c r="R720" s="706"/>
      <c r="S720" s="706"/>
      <c r="T720" s="706"/>
      <c r="U720" s="706"/>
      <c r="V720" s="706"/>
      <c r="W720" s="706"/>
      <c r="X720" s="706"/>
      <c r="Y720" s="706"/>
      <c r="Z720" s="706"/>
    </row>
    <row r="721" spans="1:26" ht="15.6" x14ac:dyDescent="0.3">
      <c r="A721" s="706"/>
      <c r="B721" s="706"/>
      <c r="C721" s="706"/>
      <c r="D721" s="706"/>
      <c r="E721" s="706"/>
      <c r="F721" s="706"/>
      <c r="G721" s="706"/>
      <c r="H721" s="707"/>
      <c r="I721" s="706"/>
      <c r="J721" s="706"/>
      <c r="K721" s="706"/>
      <c r="L721" s="706"/>
      <c r="M721" s="706"/>
      <c r="N721" s="706"/>
      <c r="O721" s="706"/>
      <c r="P721" s="706"/>
      <c r="Q721" s="706"/>
      <c r="R721" s="706"/>
      <c r="S721" s="706"/>
      <c r="T721" s="706"/>
      <c r="U721" s="706"/>
      <c r="V721" s="706"/>
      <c r="W721" s="706"/>
      <c r="X721" s="706"/>
      <c r="Y721" s="706"/>
      <c r="Z721" s="706"/>
    </row>
    <row r="722" spans="1:26" ht="15.6" x14ac:dyDescent="0.3">
      <c r="A722" s="706"/>
      <c r="B722" s="706"/>
      <c r="C722" s="706"/>
      <c r="D722" s="706"/>
      <c r="E722" s="706"/>
      <c r="F722" s="706"/>
      <c r="G722" s="706"/>
      <c r="H722" s="707"/>
      <c r="I722" s="706"/>
      <c r="J722" s="706"/>
      <c r="K722" s="706"/>
      <c r="L722" s="706"/>
      <c r="M722" s="706"/>
      <c r="N722" s="706"/>
      <c r="O722" s="706"/>
      <c r="P722" s="706"/>
      <c r="Q722" s="706"/>
      <c r="R722" s="706"/>
      <c r="S722" s="706"/>
      <c r="T722" s="706"/>
      <c r="U722" s="706"/>
      <c r="V722" s="706"/>
      <c r="W722" s="706"/>
      <c r="X722" s="706"/>
      <c r="Y722" s="706"/>
      <c r="Z722" s="706"/>
    </row>
    <row r="723" spans="1:26" ht="15.6" x14ac:dyDescent="0.3">
      <c r="A723" s="706"/>
      <c r="B723" s="706"/>
      <c r="C723" s="706"/>
      <c r="D723" s="706"/>
      <c r="E723" s="706"/>
      <c r="F723" s="706"/>
      <c r="G723" s="706"/>
      <c r="H723" s="707"/>
      <c r="I723" s="706"/>
      <c r="J723" s="706"/>
      <c r="K723" s="706"/>
      <c r="L723" s="706"/>
      <c r="M723" s="706"/>
      <c r="N723" s="706"/>
      <c r="O723" s="706"/>
      <c r="P723" s="706"/>
      <c r="Q723" s="706"/>
      <c r="R723" s="706"/>
      <c r="S723" s="706"/>
      <c r="T723" s="706"/>
      <c r="U723" s="706"/>
      <c r="V723" s="706"/>
      <c r="W723" s="706"/>
      <c r="X723" s="706"/>
      <c r="Y723" s="706"/>
      <c r="Z723" s="706"/>
    </row>
    <row r="724" spans="1:26" ht="15.6" x14ac:dyDescent="0.3">
      <c r="A724" s="706"/>
      <c r="B724" s="706"/>
      <c r="C724" s="706"/>
      <c r="D724" s="706"/>
      <c r="E724" s="706"/>
      <c r="F724" s="706"/>
      <c r="G724" s="706"/>
      <c r="H724" s="707"/>
      <c r="I724" s="706"/>
      <c r="J724" s="706"/>
      <c r="K724" s="706"/>
      <c r="L724" s="706"/>
      <c r="M724" s="706"/>
      <c r="N724" s="706"/>
      <c r="O724" s="706"/>
      <c r="P724" s="706"/>
      <c r="Q724" s="706"/>
      <c r="R724" s="706"/>
      <c r="S724" s="706"/>
      <c r="T724" s="706"/>
      <c r="U724" s="706"/>
      <c r="V724" s="706"/>
      <c r="W724" s="706"/>
      <c r="X724" s="706"/>
      <c r="Y724" s="706"/>
      <c r="Z724" s="706"/>
    </row>
    <row r="725" spans="1:26" ht="15.6" x14ac:dyDescent="0.3">
      <c r="A725" s="706"/>
      <c r="B725" s="706"/>
      <c r="C725" s="706"/>
      <c r="D725" s="706"/>
      <c r="E725" s="706"/>
      <c r="F725" s="706"/>
      <c r="G725" s="706"/>
      <c r="H725" s="707"/>
      <c r="I725" s="706"/>
      <c r="J725" s="706"/>
      <c r="K725" s="706"/>
      <c r="L725" s="706"/>
      <c r="M725" s="706"/>
      <c r="N725" s="706"/>
      <c r="O725" s="706"/>
      <c r="P725" s="706"/>
      <c r="Q725" s="706"/>
      <c r="R725" s="706"/>
      <c r="S725" s="706"/>
      <c r="T725" s="706"/>
      <c r="U725" s="706"/>
      <c r="V725" s="706"/>
      <c r="W725" s="706"/>
      <c r="X725" s="706"/>
      <c r="Y725" s="706"/>
      <c r="Z725" s="706"/>
    </row>
    <row r="726" spans="1:26" ht="15.6" x14ac:dyDescent="0.3">
      <c r="A726" s="706"/>
      <c r="B726" s="706"/>
      <c r="C726" s="706"/>
      <c r="D726" s="706"/>
      <c r="E726" s="706"/>
      <c r="F726" s="706"/>
      <c r="G726" s="706"/>
      <c r="H726" s="707"/>
      <c r="I726" s="706"/>
      <c r="J726" s="706"/>
      <c r="K726" s="706"/>
      <c r="L726" s="706"/>
      <c r="M726" s="706"/>
      <c r="N726" s="706"/>
      <c r="O726" s="706"/>
      <c r="P726" s="706"/>
      <c r="Q726" s="706"/>
      <c r="R726" s="706"/>
      <c r="S726" s="706"/>
      <c r="T726" s="706"/>
      <c r="U726" s="706"/>
      <c r="V726" s="706"/>
      <c r="W726" s="706"/>
      <c r="X726" s="706"/>
      <c r="Y726" s="706"/>
      <c r="Z726" s="706"/>
    </row>
    <row r="727" spans="1:26" ht="15.6" x14ac:dyDescent="0.3">
      <c r="A727" s="706"/>
      <c r="B727" s="706"/>
      <c r="C727" s="706"/>
      <c r="D727" s="706"/>
      <c r="E727" s="706"/>
      <c r="F727" s="706"/>
      <c r="G727" s="706"/>
      <c r="H727" s="707"/>
      <c r="I727" s="706"/>
      <c r="J727" s="706"/>
      <c r="K727" s="706"/>
      <c r="L727" s="706"/>
      <c r="M727" s="706"/>
      <c r="N727" s="706"/>
      <c r="O727" s="706"/>
      <c r="P727" s="706"/>
      <c r="Q727" s="706"/>
      <c r="R727" s="706"/>
      <c r="S727" s="706"/>
      <c r="T727" s="706"/>
      <c r="U727" s="706"/>
      <c r="V727" s="706"/>
      <c r="W727" s="706"/>
      <c r="X727" s="706"/>
      <c r="Y727" s="706"/>
      <c r="Z727" s="706"/>
    </row>
    <row r="728" spans="1:26" ht="15.6" x14ac:dyDescent="0.3">
      <c r="A728" s="706"/>
      <c r="B728" s="706"/>
      <c r="C728" s="706"/>
      <c r="D728" s="706"/>
      <c r="E728" s="706"/>
      <c r="F728" s="706"/>
      <c r="G728" s="706"/>
      <c r="H728" s="707"/>
      <c r="I728" s="706"/>
      <c r="J728" s="706"/>
      <c r="K728" s="706"/>
      <c r="L728" s="706"/>
      <c r="M728" s="706"/>
      <c r="N728" s="706"/>
      <c r="O728" s="706"/>
      <c r="P728" s="706"/>
      <c r="Q728" s="706"/>
      <c r="R728" s="706"/>
      <c r="S728" s="706"/>
      <c r="T728" s="706"/>
      <c r="U728" s="706"/>
      <c r="V728" s="706"/>
      <c r="W728" s="706"/>
      <c r="X728" s="706"/>
      <c r="Y728" s="706"/>
      <c r="Z728" s="706"/>
    </row>
    <row r="729" spans="1:26" ht="15.6" x14ac:dyDescent="0.3">
      <c r="A729" s="706"/>
      <c r="B729" s="706"/>
      <c r="C729" s="706"/>
      <c r="D729" s="706"/>
      <c r="E729" s="706"/>
      <c r="F729" s="706"/>
      <c r="G729" s="706"/>
      <c r="H729" s="707"/>
      <c r="I729" s="706"/>
      <c r="J729" s="706"/>
      <c r="K729" s="706"/>
      <c r="L729" s="706"/>
      <c r="M729" s="706"/>
      <c r="N729" s="706"/>
      <c r="O729" s="706"/>
      <c r="P729" s="706"/>
      <c r="Q729" s="706"/>
      <c r="R729" s="706"/>
      <c r="S729" s="706"/>
      <c r="T729" s="706"/>
      <c r="U729" s="706"/>
      <c r="V729" s="706"/>
      <c r="W729" s="706"/>
      <c r="X729" s="706"/>
      <c r="Y729" s="706"/>
      <c r="Z729" s="706"/>
    </row>
    <row r="730" spans="1:26" ht="15.6" x14ac:dyDescent="0.3">
      <c r="A730" s="706"/>
      <c r="B730" s="706"/>
      <c r="C730" s="706"/>
      <c r="D730" s="706"/>
      <c r="E730" s="706"/>
      <c r="F730" s="706"/>
      <c r="G730" s="706"/>
      <c r="H730" s="707"/>
      <c r="I730" s="706"/>
      <c r="J730" s="706"/>
      <c r="K730" s="706"/>
      <c r="L730" s="706"/>
      <c r="M730" s="706"/>
      <c r="N730" s="706"/>
      <c r="O730" s="706"/>
      <c r="P730" s="706"/>
      <c r="Q730" s="706"/>
      <c r="R730" s="706"/>
      <c r="S730" s="706"/>
      <c r="T730" s="706"/>
      <c r="U730" s="706"/>
      <c r="V730" s="706"/>
      <c r="W730" s="706"/>
      <c r="X730" s="706"/>
      <c r="Y730" s="706"/>
      <c r="Z730" s="706"/>
    </row>
    <row r="731" spans="1:26" ht="15.6" x14ac:dyDescent="0.3">
      <c r="A731" s="706"/>
      <c r="B731" s="706"/>
      <c r="C731" s="706"/>
      <c r="D731" s="706"/>
      <c r="E731" s="706"/>
      <c r="F731" s="706"/>
      <c r="G731" s="706"/>
      <c r="H731" s="707"/>
      <c r="I731" s="706"/>
      <c r="J731" s="706"/>
      <c r="K731" s="706"/>
      <c r="L731" s="706"/>
      <c r="M731" s="706"/>
      <c r="N731" s="706"/>
      <c r="O731" s="706"/>
      <c r="P731" s="706"/>
      <c r="Q731" s="706"/>
      <c r="R731" s="706"/>
      <c r="S731" s="706"/>
      <c r="T731" s="706"/>
      <c r="U731" s="706"/>
      <c r="V731" s="706"/>
      <c r="W731" s="706"/>
      <c r="X731" s="706"/>
      <c r="Y731" s="706"/>
      <c r="Z731" s="706"/>
    </row>
    <row r="732" spans="1:26" ht="15.6" x14ac:dyDescent="0.3">
      <c r="A732" s="706"/>
      <c r="B732" s="706"/>
      <c r="C732" s="706"/>
      <c r="D732" s="706"/>
      <c r="E732" s="706"/>
      <c r="F732" s="706"/>
      <c r="G732" s="706"/>
      <c r="H732" s="707"/>
      <c r="I732" s="706"/>
      <c r="J732" s="706"/>
      <c r="K732" s="706"/>
      <c r="L732" s="706"/>
      <c r="M732" s="706"/>
      <c r="N732" s="706"/>
      <c r="O732" s="706"/>
      <c r="P732" s="706"/>
      <c r="Q732" s="706"/>
      <c r="R732" s="706"/>
      <c r="S732" s="706"/>
      <c r="T732" s="706"/>
      <c r="U732" s="706"/>
      <c r="V732" s="706"/>
      <c r="W732" s="706"/>
      <c r="X732" s="706"/>
      <c r="Y732" s="706"/>
      <c r="Z732" s="706"/>
    </row>
    <row r="733" spans="1:26" ht="15.6" x14ac:dyDescent="0.3">
      <c r="A733" s="706"/>
      <c r="B733" s="706"/>
      <c r="C733" s="706"/>
      <c r="D733" s="706"/>
      <c r="E733" s="706"/>
      <c r="F733" s="706"/>
      <c r="G733" s="706"/>
      <c r="H733" s="707"/>
      <c r="I733" s="706"/>
      <c r="J733" s="706"/>
      <c r="K733" s="706"/>
      <c r="L733" s="706"/>
      <c r="M733" s="706"/>
      <c r="N733" s="706"/>
      <c r="O733" s="706"/>
      <c r="P733" s="706"/>
      <c r="Q733" s="706"/>
      <c r="R733" s="706"/>
      <c r="S733" s="706"/>
      <c r="T733" s="706"/>
      <c r="U733" s="706"/>
      <c r="V733" s="706"/>
      <c r="W733" s="706"/>
      <c r="X733" s="706"/>
      <c r="Y733" s="706"/>
      <c r="Z733" s="706"/>
    </row>
    <row r="734" spans="1:26" ht="15.6" x14ac:dyDescent="0.3">
      <c r="A734" s="706"/>
      <c r="B734" s="706"/>
      <c r="C734" s="706"/>
      <c r="D734" s="706"/>
      <c r="E734" s="706"/>
      <c r="F734" s="706"/>
      <c r="G734" s="706"/>
      <c r="H734" s="707"/>
      <c r="I734" s="706"/>
      <c r="J734" s="706"/>
      <c r="K734" s="706"/>
      <c r="L734" s="706"/>
      <c r="M734" s="706"/>
      <c r="N734" s="706"/>
      <c r="O734" s="706"/>
      <c r="P734" s="706"/>
      <c r="Q734" s="706"/>
      <c r="R734" s="706"/>
      <c r="S734" s="706"/>
      <c r="T734" s="706"/>
      <c r="U734" s="706"/>
      <c r="V734" s="706"/>
      <c r="W734" s="706"/>
      <c r="X734" s="706"/>
      <c r="Y734" s="706"/>
      <c r="Z734" s="706"/>
    </row>
    <row r="735" spans="1:26" ht="15.6" x14ac:dyDescent="0.3">
      <c r="A735" s="706"/>
      <c r="B735" s="706"/>
      <c r="C735" s="706"/>
      <c r="D735" s="706"/>
      <c r="E735" s="706"/>
      <c r="F735" s="706"/>
      <c r="G735" s="706"/>
      <c r="H735" s="707"/>
      <c r="I735" s="706"/>
      <c r="J735" s="706"/>
      <c r="K735" s="706"/>
      <c r="L735" s="706"/>
      <c r="M735" s="706"/>
      <c r="N735" s="706"/>
      <c r="O735" s="706"/>
      <c r="P735" s="706"/>
      <c r="Q735" s="706"/>
      <c r="R735" s="706"/>
      <c r="S735" s="706"/>
      <c r="T735" s="706"/>
      <c r="U735" s="706"/>
      <c r="V735" s="706"/>
      <c r="W735" s="706"/>
      <c r="X735" s="706"/>
      <c r="Y735" s="706"/>
      <c r="Z735" s="706"/>
    </row>
    <row r="736" spans="1:26" ht="15.6" x14ac:dyDescent="0.3">
      <c r="A736" s="706"/>
      <c r="B736" s="706"/>
      <c r="C736" s="706"/>
      <c r="D736" s="706"/>
      <c r="E736" s="706"/>
      <c r="F736" s="706"/>
      <c r="G736" s="706"/>
      <c r="H736" s="707"/>
      <c r="I736" s="706"/>
      <c r="J736" s="706"/>
      <c r="K736" s="706"/>
      <c r="L736" s="706"/>
      <c r="M736" s="706"/>
      <c r="N736" s="706"/>
      <c r="O736" s="706"/>
      <c r="P736" s="706"/>
      <c r="Q736" s="706"/>
      <c r="R736" s="706"/>
      <c r="S736" s="706"/>
      <c r="T736" s="706"/>
      <c r="U736" s="706"/>
      <c r="V736" s="706"/>
      <c r="W736" s="706"/>
      <c r="X736" s="706"/>
      <c r="Y736" s="706"/>
      <c r="Z736" s="706"/>
    </row>
    <row r="737" spans="1:26" ht="15.6" x14ac:dyDescent="0.3">
      <c r="A737" s="706"/>
      <c r="B737" s="706"/>
      <c r="C737" s="706"/>
      <c r="D737" s="706"/>
      <c r="E737" s="706"/>
      <c r="F737" s="706"/>
      <c r="G737" s="706"/>
      <c r="H737" s="707"/>
      <c r="I737" s="706"/>
      <c r="J737" s="706"/>
      <c r="K737" s="706"/>
      <c r="L737" s="706"/>
      <c r="M737" s="706"/>
      <c r="N737" s="706"/>
      <c r="O737" s="706"/>
      <c r="P737" s="706"/>
      <c r="Q737" s="706"/>
      <c r="R737" s="706"/>
      <c r="S737" s="706"/>
      <c r="T737" s="706"/>
      <c r="U737" s="706"/>
      <c r="V737" s="706"/>
      <c r="W737" s="706"/>
      <c r="X737" s="706"/>
      <c r="Y737" s="706"/>
      <c r="Z737" s="706"/>
    </row>
    <row r="738" spans="1:26" ht="15.6" x14ac:dyDescent="0.3">
      <c r="A738" s="706"/>
      <c r="B738" s="706"/>
      <c r="C738" s="706"/>
      <c r="D738" s="706"/>
      <c r="E738" s="706"/>
      <c r="F738" s="706"/>
      <c r="G738" s="706"/>
      <c r="H738" s="707"/>
      <c r="I738" s="706"/>
      <c r="J738" s="706"/>
      <c r="K738" s="706"/>
      <c r="L738" s="706"/>
      <c r="M738" s="706"/>
      <c r="N738" s="706"/>
      <c r="O738" s="706"/>
      <c r="P738" s="706"/>
      <c r="Q738" s="706"/>
      <c r="R738" s="706"/>
      <c r="S738" s="706"/>
      <c r="T738" s="706"/>
      <c r="U738" s="706"/>
      <c r="V738" s="706"/>
      <c r="W738" s="706"/>
      <c r="X738" s="706"/>
      <c r="Y738" s="706"/>
      <c r="Z738" s="706"/>
    </row>
    <row r="739" spans="1:26" ht="15.6" x14ac:dyDescent="0.3">
      <c r="A739" s="706"/>
      <c r="B739" s="706"/>
      <c r="C739" s="706"/>
      <c r="D739" s="706"/>
      <c r="E739" s="706"/>
      <c r="F739" s="706"/>
      <c r="G739" s="706"/>
      <c r="H739" s="707"/>
      <c r="I739" s="706"/>
      <c r="J739" s="706"/>
      <c r="K739" s="706"/>
      <c r="L739" s="706"/>
      <c r="M739" s="706"/>
      <c r="N739" s="706"/>
      <c r="O739" s="706"/>
      <c r="P739" s="706"/>
      <c r="Q739" s="706"/>
      <c r="R739" s="706"/>
      <c r="S739" s="706"/>
      <c r="T739" s="706"/>
      <c r="U739" s="706"/>
      <c r="V739" s="706"/>
      <c r="W739" s="706"/>
      <c r="X739" s="706"/>
      <c r="Y739" s="706"/>
      <c r="Z739" s="706"/>
    </row>
    <row r="740" spans="1:26" ht="15.6" x14ac:dyDescent="0.3">
      <c r="A740" s="706"/>
      <c r="B740" s="706"/>
      <c r="C740" s="706"/>
      <c r="D740" s="706"/>
      <c r="E740" s="706"/>
      <c r="F740" s="706"/>
      <c r="G740" s="706"/>
      <c r="H740" s="707"/>
      <c r="I740" s="706"/>
      <c r="J740" s="706"/>
      <c r="K740" s="706"/>
      <c r="L740" s="706"/>
      <c r="M740" s="706"/>
      <c r="N740" s="706"/>
      <c r="O740" s="706"/>
      <c r="P740" s="706"/>
      <c r="Q740" s="706"/>
      <c r="R740" s="706"/>
      <c r="S740" s="706"/>
      <c r="T740" s="706"/>
      <c r="U740" s="706"/>
      <c r="V740" s="706"/>
      <c r="W740" s="706"/>
      <c r="X740" s="706"/>
      <c r="Y740" s="706"/>
      <c r="Z740" s="706"/>
    </row>
    <row r="741" spans="1:26" ht="15.6" x14ac:dyDescent="0.3">
      <c r="A741" s="706"/>
      <c r="B741" s="706"/>
      <c r="C741" s="706"/>
      <c r="D741" s="706"/>
      <c r="E741" s="706"/>
      <c r="F741" s="706"/>
      <c r="G741" s="706"/>
      <c r="H741" s="707"/>
      <c r="I741" s="706"/>
      <c r="J741" s="706"/>
      <c r="K741" s="706"/>
      <c r="L741" s="706"/>
      <c r="M741" s="706"/>
      <c r="N741" s="706"/>
      <c r="O741" s="706"/>
      <c r="P741" s="706"/>
      <c r="Q741" s="706"/>
      <c r="R741" s="706"/>
      <c r="S741" s="706"/>
      <c r="T741" s="706"/>
      <c r="U741" s="706"/>
      <c r="V741" s="706"/>
      <c r="W741" s="706"/>
      <c r="X741" s="706"/>
      <c r="Y741" s="706"/>
      <c r="Z741" s="706"/>
    </row>
    <row r="742" spans="1:26" ht="15.6" x14ac:dyDescent="0.3">
      <c r="A742" s="706"/>
      <c r="B742" s="706"/>
      <c r="C742" s="706"/>
      <c r="D742" s="706"/>
      <c r="E742" s="706"/>
      <c r="F742" s="706"/>
      <c r="G742" s="706"/>
      <c r="H742" s="707"/>
      <c r="I742" s="706"/>
      <c r="J742" s="706"/>
      <c r="K742" s="706"/>
      <c r="L742" s="706"/>
      <c r="M742" s="706"/>
      <c r="N742" s="706"/>
      <c r="O742" s="706"/>
      <c r="P742" s="706"/>
      <c r="Q742" s="706"/>
      <c r="R742" s="706"/>
      <c r="S742" s="706"/>
      <c r="T742" s="706"/>
      <c r="U742" s="706"/>
      <c r="V742" s="706"/>
      <c r="W742" s="706"/>
      <c r="X742" s="706"/>
      <c r="Y742" s="706"/>
      <c r="Z742" s="706"/>
    </row>
    <row r="743" spans="1:26" ht="15.6" x14ac:dyDescent="0.3">
      <c r="A743" s="706"/>
      <c r="B743" s="706"/>
      <c r="C743" s="706"/>
      <c r="D743" s="706"/>
      <c r="E743" s="706"/>
      <c r="F743" s="706"/>
      <c r="G743" s="706"/>
      <c r="H743" s="707"/>
      <c r="I743" s="706"/>
      <c r="J743" s="706"/>
      <c r="K743" s="706"/>
      <c r="L743" s="706"/>
      <c r="M743" s="706"/>
      <c r="N743" s="706"/>
      <c r="O743" s="706"/>
      <c r="P743" s="706"/>
      <c r="Q743" s="706"/>
      <c r="R743" s="706"/>
      <c r="S743" s="706"/>
      <c r="T743" s="706"/>
      <c r="U743" s="706"/>
      <c r="V743" s="706"/>
      <c r="W743" s="706"/>
      <c r="X743" s="706"/>
      <c r="Y743" s="706"/>
      <c r="Z743" s="706"/>
    </row>
    <row r="744" spans="1:26" ht="15.6" x14ac:dyDescent="0.3">
      <c r="A744" s="706"/>
      <c r="B744" s="706"/>
      <c r="C744" s="706"/>
      <c r="D744" s="706"/>
      <c r="E744" s="706"/>
      <c r="F744" s="706"/>
      <c r="G744" s="706"/>
      <c r="H744" s="707"/>
      <c r="I744" s="706"/>
      <c r="J744" s="706"/>
      <c r="K744" s="706"/>
      <c r="L744" s="706"/>
      <c r="M744" s="706"/>
      <c r="N744" s="706"/>
      <c r="O744" s="706"/>
      <c r="P744" s="706"/>
      <c r="Q744" s="706"/>
      <c r="R744" s="706"/>
      <c r="S744" s="706"/>
      <c r="T744" s="706"/>
      <c r="U744" s="706"/>
      <c r="V744" s="706"/>
      <c r="W744" s="706"/>
      <c r="X744" s="706"/>
      <c r="Y744" s="706"/>
      <c r="Z744" s="706"/>
    </row>
    <row r="745" spans="1:26" ht="15.6" x14ac:dyDescent="0.3">
      <c r="A745" s="706"/>
      <c r="B745" s="706"/>
      <c r="C745" s="706"/>
      <c r="D745" s="706"/>
      <c r="E745" s="706"/>
      <c r="F745" s="706"/>
      <c r="G745" s="706"/>
      <c r="H745" s="707"/>
      <c r="I745" s="706"/>
      <c r="J745" s="706"/>
      <c r="K745" s="706"/>
      <c r="L745" s="706"/>
      <c r="M745" s="706"/>
      <c r="N745" s="706"/>
      <c r="O745" s="706"/>
      <c r="P745" s="706"/>
      <c r="Q745" s="706"/>
      <c r="R745" s="706"/>
      <c r="S745" s="706"/>
      <c r="T745" s="706"/>
      <c r="U745" s="706"/>
      <c r="V745" s="706"/>
      <c r="W745" s="706"/>
      <c r="X745" s="706"/>
      <c r="Y745" s="706"/>
      <c r="Z745" s="706"/>
    </row>
    <row r="746" spans="1:26" ht="15.6" x14ac:dyDescent="0.3">
      <c r="A746" s="706"/>
      <c r="B746" s="706"/>
      <c r="C746" s="706"/>
      <c r="D746" s="706"/>
      <c r="E746" s="706"/>
      <c r="F746" s="706"/>
      <c r="G746" s="706"/>
      <c r="H746" s="707"/>
      <c r="I746" s="706"/>
      <c r="J746" s="706"/>
      <c r="K746" s="706"/>
      <c r="L746" s="706"/>
      <c r="M746" s="706"/>
      <c r="N746" s="706"/>
      <c r="O746" s="706"/>
      <c r="P746" s="706"/>
      <c r="Q746" s="706"/>
      <c r="R746" s="706"/>
      <c r="S746" s="706"/>
      <c r="T746" s="706"/>
      <c r="U746" s="706"/>
      <c r="V746" s="706"/>
      <c r="W746" s="706"/>
      <c r="X746" s="706"/>
      <c r="Y746" s="706"/>
      <c r="Z746" s="706"/>
    </row>
    <row r="747" spans="1:26" ht="15.6" x14ac:dyDescent="0.3">
      <c r="A747" s="706"/>
      <c r="B747" s="706"/>
      <c r="C747" s="706"/>
      <c r="D747" s="706"/>
      <c r="E747" s="706"/>
      <c r="F747" s="706"/>
      <c r="G747" s="706"/>
      <c r="H747" s="707"/>
      <c r="I747" s="706"/>
      <c r="J747" s="706"/>
      <c r="K747" s="706"/>
      <c r="L747" s="706"/>
      <c r="M747" s="706"/>
      <c r="N747" s="706"/>
      <c r="O747" s="706"/>
      <c r="P747" s="706"/>
      <c r="Q747" s="706"/>
      <c r="R747" s="706"/>
      <c r="S747" s="706"/>
      <c r="T747" s="706"/>
      <c r="U747" s="706"/>
      <c r="V747" s="706"/>
      <c r="W747" s="706"/>
      <c r="X747" s="706"/>
      <c r="Y747" s="706"/>
      <c r="Z747" s="706"/>
    </row>
    <row r="748" spans="1:26" ht="15.6" x14ac:dyDescent="0.3">
      <c r="A748" s="706"/>
      <c r="B748" s="706"/>
      <c r="C748" s="706"/>
      <c r="D748" s="706"/>
      <c r="E748" s="706"/>
      <c r="F748" s="706"/>
      <c r="G748" s="706"/>
      <c r="H748" s="707"/>
      <c r="I748" s="706"/>
      <c r="J748" s="706"/>
      <c r="K748" s="706"/>
      <c r="L748" s="706"/>
      <c r="M748" s="706"/>
      <c r="N748" s="706"/>
      <c r="O748" s="706"/>
      <c r="P748" s="706"/>
      <c r="Q748" s="706"/>
      <c r="R748" s="706"/>
      <c r="S748" s="706"/>
      <c r="T748" s="706"/>
      <c r="U748" s="706"/>
      <c r="V748" s="706"/>
      <c r="W748" s="706"/>
      <c r="X748" s="706"/>
      <c r="Y748" s="706"/>
      <c r="Z748" s="706"/>
    </row>
    <row r="749" spans="1:26" ht="15.6" x14ac:dyDescent="0.3">
      <c r="A749" s="706"/>
      <c r="B749" s="706"/>
      <c r="C749" s="706"/>
      <c r="D749" s="706"/>
      <c r="E749" s="706"/>
      <c r="F749" s="706"/>
      <c r="G749" s="706"/>
      <c r="H749" s="707"/>
      <c r="I749" s="706"/>
      <c r="J749" s="706"/>
      <c r="K749" s="706"/>
      <c r="L749" s="706"/>
      <c r="M749" s="706"/>
      <c r="N749" s="706"/>
      <c r="O749" s="706"/>
      <c r="P749" s="706"/>
      <c r="Q749" s="706"/>
      <c r="R749" s="706"/>
      <c r="S749" s="706"/>
      <c r="T749" s="706"/>
      <c r="U749" s="706"/>
      <c r="V749" s="706"/>
      <c r="W749" s="706"/>
      <c r="X749" s="706"/>
      <c r="Y749" s="706"/>
      <c r="Z749" s="706"/>
    </row>
    <row r="750" spans="1:26" ht="15.6" x14ac:dyDescent="0.3">
      <c r="A750" s="706"/>
      <c r="B750" s="706"/>
      <c r="C750" s="706"/>
      <c r="D750" s="706"/>
      <c r="E750" s="706"/>
      <c r="F750" s="706"/>
      <c r="G750" s="706"/>
      <c r="H750" s="707"/>
      <c r="I750" s="706"/>
      <c r="J750" s="706"/>
      <c r="K750" s="706"/>
      <c r="L750" s="706"/>
      <c r="M750" s="706"/>
      <c r="N750" s="706"/>
      <c r="O750" s="706"/>
      <c r="P750" s="706"/>
      <c r="Q750" s="706"/>
      <c r="R750" s="706"/>
      <c r="S750" s="706"/>
      <c r="T750" s="706"/>
      <c r="U750" s="706"/>
      <c r="V750" s="706"/>
      <c r="W750" s="706"/>
      <c r="X750" s="706"/>
      <c r="Y750" s="706"/>
      <c r="Z750" s="706"/>
    </row>
    <row r="751" spans="1:26" ht="15.6" x14ac:dyDescent="0.3">
      <c r="A751" s="706"/>
      <c r="B751" s="706"/>
      <c r="C751" s="706"/>
      <c r="D751" s="706"/>
      <c r="E751" s="706"/>
      <c r="F751" s="706"/>
      <c r="G751" s="706"/>
      <c r="H751" s="707"/>
      <c r="I751" s="706"/>
      <c r="J751" s="706"/>
      <c r="K751" s="706"/>
      <c r="L751" s="706"/>
      <c r="M751" s="706"/>
      <c r="N751" s="706"/>
      <c r="O751" s="706"/>
      <c r="P751" s="706"/>
      <c r="Q751" s="706"/>
      <c r="R751" s="706"/>
      <c r="S751" s="706"/>
      <c r="T751" s="706"/>
      <c r="U751" s="706"/>
      <c r="V751" s="706"/>
      <c r="W751" s="706"/>
      <c r="X751" s="706"/>
      <c r="Y751" s="706"/>
      <c r="Z751" s="706"/>
    </row>
    <row r="752" spans="1:26" ht="15.6" x14ac:dyDescent="0.3">
      <c r="A752" s="706"/>
      <c r="B752" s="706"/>
      <c r="C752" s="706"/>
      <c r="D752" s="706"/>
      <c r="E752" s="706"/>
      <c r="F752" s="706"/>
      <c r="G752" s="706"/>
      <c r="H752" s="707"/>
      <c r="I752" s="706"/>
      <c r="J752" s="706"/>
      <c r="K752" s="706"/>
      <c r="L752" s="706"/>
      <c r="M752" s="706"/>
      <c r="N752" s="706"/>
      <c r="O752" s="706"/>
      <c r="P752" s="706"/>
      <c r="Q752" s="706"/>
      <c r="R752" s="706"/>
      <c r="S752" s="706"/>
      <c r="T752" s="706"/>
      <c r="U752" s="706"/>
      <c r="V752" s="706"/>
      <c r="W752" s="706"/>
      <c r="X752" s="706"/>
      <c r="Y752" s="706"/>
      <c r="Z752" s="706"/>
    </row>
    <row r="753" spans="1:26" ht="15.6" x14ac:dyDescent="0.3">
      <c r="A753" s="706"/>
      <c r="B753" s="706"/>
      <c r="C753" s="706"/>
      <c r="D753" s="706"/>
      <c r="E753" s="706"/>
      <c r="F753" s="706"/>
      <c r="G753" s="706"/>
      <c r="H753" s="707"/>
      <c r="I753" s="706"/>
      <c r="J753" s="706"/>
      <c r="K753" s="706"/>
      <c r="L753" s="706"/>
      <c r="M753" s="706"/>
      <c r="N753" s="706"/>
      <c r="O753" s="706"/>
      <c r="P753" s="706"/>
      <c r="Q753" s="706"/>
      <c r="R753" s="706"/>
      <c r="S753" s="706"/>
      <c r="T753" s="706"/>
      <c r="U753" s="706"/>
      <c r="V753" s="706"/>
      <c r="W753" s="706"/>
      <c r="X753" s="706"/>
      <c r="Y753" s="706"/>
      <c r="Z753" s="706"/>
    </row>
    <row r="754" spans="1:26" ht="15.6" x14ac:dyDescent="0.3">
      <c r="A754" s="706"/>
      <c r="B754" s="706"/>
      <c r="C754" s="706"/>
      <c r="D754" s="706"/>
      <c r="E754" s="706"/>
      <c r="F754" s="706"/>
      <c r="G754" s="706"/>
      <c r="H754" s="707"/>
      <c r="I754" s="706"/>
      <c r="J754" s="706"/>
      <c r="K754" s="706"/>
      <c r="L754" s="706"/>
      <c r="M754" s="706"/>
      <c r="N754" s="706"/>
      <c r="O754" s="706"/>
      <c r="P754" s="706"/>
      <c r="Q754" s="706"/>
      <c r="R754" s="706"/>
      <c r="S754" s="706"/>
      <c r="T754" s="706"/>
      <c r="U754" s="706"/>
      <c r="V754" s="706"/>
      <c r="W754" s="706"/>
      <c r="X754" s="706"/>
      <c r="Y754" s="706"/>
      <c r="Z754" s="706"/>
    </row>
    <row r="755" spans="1:26" ht="15.6" x14ac:dyDescent="0.3">
      <c r="A755" s="706"/>
      <c r="B755" s="706"/>
      <c r="C755" s="706"/>
      <c r="D755" s="706"/>
      <c r="E755" s="706"/>
      <c r="F755" s="706"/>
      <c r="G755" s="706"/>
      <c r="H755" s="707"/>
      <c r="I755" s="706"/>
      <c r="J755" s="706"/>
      <c r="K755" s="706"/>
      <c r="L755" s="706"/>
      <c r="M755" s="706"/>
      <c r="N755" s="706"/>
      <c r="O755" s="706"/>
      <c r="P755" s="706"/>
      <c r="Q755" s="706"/>
      <c r="R755" s="706"/>
      <c r="S755" s="706"/>
      <c r="T755" s="706"/>
      <c r="U755" s="706"/>
      <c r="V755" s="706"/>
      <c r="W755" s="706"/>
      <c r="X755" s="706"/>
      <c r="Y755" s="706"/>
      <c r="Z755" s="706"/>
    </row>
    <row r="756" spans="1:26" ht="15.6" x14ac:dyDescent="0.3">
      <c r="A756" s="706"/>
      <c r="B756" s="706"/>
      <c r="C756" s="706"/>
      <c r="D756" s="706"/>
      <c r="E756" s="706"/>
      <c r="F756" s="706"/>
      <c r="G756" s="706"/>
      <c r="H756" s="707"/>
      <c r="I756" s="706"/>
      <c r="J756" s="706"/>
      <c r="K756" s="706"/>
      <c r="L756" s="706"/>
      <c r="M756" s="706"/>
      <c r="N756" s="706"/>
      <c r="O756" s="706"/>
      <c r="P756" s="706"/>
      <c r="Q756" s="706"/>
      <c r="R756" s="706"/>
      <c r="S756" s="706"/>
      <c r="T756" s="706"/>
      <c r="U756" s="706"/>
      <c r="V756" s="706"/>
      <c r="W756" s="706"/>
      <c r="X756" s="706"/>
      <c r="Y756" s="706"/>
      <c r="Z756" s="706"/>
    </row>
    <row r="757" spans="1:26" ht="15.6" x14ac:dyDescent="0.3">
      <c r="A757" s="706"/>
      <c r="B757" s="706"/>
      <c r="C757" s="706"/>
      <c r="D757" s="706"/>
      <c r="E757" s="706"/>
      <c r="F757" s="706"/>
      <c r="G757" s="706"/>
      <c r="H757" s="707"/>
      <c r="I757" s="706"/>
      <c r="J757" s="706"/>
      <c r="K757" s="706"/>
      <c r="L757" s="706"/>
      <c r="M757" s="706"/>
      <c r="N757" s="706"/>
      <c r="O757" s="706"/>
      <c r="P757" s="706"/>
      <c r="Q757" s="706"/>
      <c r="R757" s="706"/>
      <c r="S757" s="706"/>
      <c r="T757" s="706"/>
      <c r="U757" s="706"/>
      <c r="V757" s="706"/>
      <c r="W757" s="706"/>
      <c r="X757" s="706"/>
      <c r="Y757" s="706"/>
      <c r="Z757" s="706"/>
    </row>
  </sheetData>
  <mergeCells count="56">
    <mergeCell ref="AE5:AE8"/>
    <mergeCell ref="AF5:AF8"/>
    <mergeCell ref="AG5:AG8"/>
    <mergeCell ref="AH5:AH8"/>
    <mergeCell ref="AI5:AI8"/>
    <mergeCell ref="AJ5:AJ8"/>
    <mergeCell ref="Y5:Y8"/>
    <mergeCell ref="Z5:Z8"/>
    <mergeCell ref="AA5:AA8"/>
    <mergeCell ref="AB5:AB8"/>
    <mergeCell ref="AC5:AC8"/>
    <mergeCell ref="AD5:AD8"/>
    <mergeCell ref="S5:S8"/>
    <mergeCell ref="T5:T8"/>
    <mergeCell ref="U5:U8"/>
    <mergeCell ref="V5:V8"/>
    <mergeCell ref="W5:W8"/>
    <mergeCell ref="X5:X8"/>
    <mergeCell ref="M5:M8"/>
    <mergeCell ref="N5:N7"/>
    <mergeCell ref="O5:O8"/>
    <mergeCell ref="P5:P8"/>
    <mergeCell ref="Q5:Q8"/>
    <mergeCell ref="R5:R8"/>
    <mergeCell ref="G5:G8"/>
    <mergeCell ref="H5:H7"/>
    <mergeCell ref="I5:I7"/>
    <mergeCell ref="J5:J7"/>
    <mergeCell ref="K5:K7"/>
    <mergeCell ref="L5:L7"/>
    <mergeCell ref="V2:AB2"/>
    <mergeCell ref="AC2:AL3"/>
    <mergeCell ref="V3:Z3"/>
    <mergeCell ref="AA3:AA4"/>
    <mergeCell ref="AB3:AB4"/>
    <mergeCell ref="A5:A8"/>
    <mergeCell ref="B5:B8"/>
    <mergeCell ref="C5:C8"/>
    <mergeCell ref="E5:E8"/>
    <mergeCell ref="F5:F8"/>
    <mergeCell ref="J2:J4"/>
    <mergeCell ref="K2:K4"/>
    <mergeCell ref="L2:L4"/>
    <mergeCell ref="M2:M4"/>
    <mergeCell ref="N2:P3"/>
    <mergeCell ref="Q2:U3"/>
    <mergeCell ref="A1:M1"/>
    <mergeCell ref="A2:A4"/>
    <mergeCell ref="B2:B4"/>
    <mergeCell ref="C2:C4"/>
    <mergeCell ref="D2:D4"/>
    <mergeCell ref="E2:E4"/>
    <mergeCell ref="F2:F4"/>
    <mergeCell ref="G2:G4"/>
    <mergeCell ref="H2:H4"/>
    <mergeCell ref="I2:I4"/>
  </mergeCells>
  <printOptions horizontalCentered="1"/>
  <pageMargins left="0.35433070866141736" right="0.35433070866141736" top="0.70866141732283472" bottom="0.74803149606299213" header="0" footer="0"/>
  <pageSetup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743"/>
  <sheetViews>
    <sheetView topLeftCell="A4" zoomScale="75" zoomScaleNormal="75" workbookViewId="0">
      <selection activeCell="N9" sqref="N9"/>
    </sheetView>
  </sheetViews>
  <sheetFormatPr baseColWidth="10" defaultColWidth="14.44140625" defaultRowHeight="15" customHeight="1" x14ac:dyDescent="0.3"/>
  <cols>
    <col min="1" max="1" width="59.44140625" style="663" customWidth="1"/>
    <col min="2" max="2" width="30.33203125" style="708" customWidth="1"/>
    <col min="3" max="3" width="18.5546875" style="663" customWidth="1"/>
    <col min="4" max="4" width="38.6640625" style="708" customWidth="1"/>
    <col min="5" max="5" width="17.6640625" style="663" customWidth="1"/>
    <col min="6" max="6" width="18.5546875" style="663" customWidth="1"/>
    <col min="7" max="7" width="23" style="663" customWidth="1"/>
    <col min="8" max="8" width="25.109375" style="663" customWidth="1"/>
    <col min="9" max="9" width="68.5546875" style="663" customWidth="1"/>
    <col min="10" max="10" width="26.33203125" style="663" customWidth="1"/>
    <col min="11" max="11" width="18" style="663" customWidth="1"/>
    <col min="12" max="12" width="15.88671875" style="663" customWidth="1"/>
    <col min="13" max="13" width="38.109375" style="663" customWidth="1"/>
    <col min="14" max="14" width="73.33203125" style="663" customWidth="1"/>
    <col min="15" max="15" width="38" style="663" customWidth="1"/>
    <col min="16" max="16" width="37.33203125" style="663" customWidth="1"/>
    <col min="17" max="17" width="37.6640625" style="663" customWidth="1"/>
    <col min="18" max="18" width="85.44140625" style="663" customWidth="1"/>
    <col min="19" max="19" width="46" style="663" customWidth="1"/>
    <col min="20" max="20" width="58.109375" style="663" customWidth="1"/>
    <col min="21" max="21" width="49.88671875" style="663" customWidth="1"/>
    <col min="22" max="22" width="40.88671875" style="663" customWidth="1"/>
    <col min="23" max="23" width="25.33203125" style="663" customWidth="1"/>
    <col min="24" max="24" width="33" style="663" customWidth="1"/>
    <col min="25" max="25" width="34.33203125" style="663" customWidth="1"/>
    <col min="26" max="26" width="26.44140625" style="663" customWidth="1"/>
    <col min="27" max="27" width="26.33203125" style="663" customWidth="1"/>
    <col min="28" max="28" width="22.88671875" style="663" customWidth="1"/>
    <col min="29" max="29" width="21" style="663" customWidth="1"/>
    <col min="30" max="30" width="16.33203125" style="663" customWidth="1"/>
    <col min="31" max="31" width="18.6640625" style="663" customWidth="1"/>
    <col min="32" max="32" width="20.6640625" style="663" customWidth="1"/>
    <col min="33" max="33" width="20.5546875" style="663" customWidth="1"/>
    <col min="34" max="34" width="17.6640625" style="663" customWidth="1"/>
    <col min="35" max="35" width="19.33203125" style="663" customWidth="1"/>
    <col min="36" max="36" width="48" style="663" customWidth="1"/>
    <col min="37" max="37" width="46.109375" style="663" customWidth="1"/>
    <col min="38" max="38" width="51.5546875" style="663" customWidth="1"/>
    <col min="39" max="16384" width="14.44140625" style="663"/>
  </cols>
  <sheetData>
    <row r="1" spans="1:38" ht="15" customHeight="1" x14ac:dyDescent="0.3">
      <c r="A1" s="659"/>
      <c r="B1" s="660"/>
      <c r="C1" s="660"/>
      <c r="D1" s="660"/>
      <c r="E1" s="660"/>
      <c r="F1" s="660"/>
      <c r="G1" s="660"/>
      <c r="H1" s="660"/>
      <c r="I1" s="660"/>
      <c r="J1" s="660"/>
      <c r="K1" s="660"/>
      <c r="L1" s="660"/>
      <c r="M1" s="661"/>
      <c r="N1" s="662"/>
      <c r="O1" s="662"/>
      <c r="P1" s="662"/>
      <c r="Q1" s="662"/>
      <c r="R1" s="662"/>
      <c r="S1" s="662"/>
      <c r="T1" s="662"/>
      <c r="U1" s="662"/>
      <c r="V1" s="662"/>
      <c r="W1" s="662"/>
      <c r="X1" s="662"/>
      <c r="Y1" s="662"/>
      <c r="Z1" s="662"/>
    </row>
    <row r="2" spans="1:38" ht="29.25" customHeight="1" x14ac:dyDescent="0.3">
      <c r="A2" s="823" t="s">
        <v>25</v>
      </c>
      <c r="B2" s="824" t="s">
        <v>26</v>
      </c>
      <c r="C2" s="824" t="s">
        <v>27</v>
      </c>
      <c r="D2" s="824" t="s">
        <v>28</v>
      </c>
      <c r="E2" s="824" t="s">
        <v>29</v>
      </c>
      <c r="F2" s="824" t="s">
        <v>30</v>
      </c>
      <c r="G2" s="824" t="s">
        <v>31</v>
      </c>
      <c r="H2" s="824" t="s">
        <v>32</v>
      </c>
      <c r="I2" s="824" t="s">
        <v>33</v>
      </c>
      <c r="J2" s="824" t="s">
        <v>34</v>
      </c>
      <c r="K2" s="824" t="s">
        <v>35</v>
      </c>
      <c r="L2" s="824" t="s">
        <v>36</v>
      </c>
      <c r="M2" s="824" t="s">
        <v>37</v>
      </c>
      <c r="N2" s="825" t="s">
        <v>38</v>
      </c>
      <c r="O2" s="825"/>
      <c r="P2" s="825"/>
      <c r="Q2" s="826" t="s">
        <v>860</v>
      </c>
      <c r="R2" s="826"/>
      <c r="S2" s="826"/>
      <c r="T2" s="826"/>
      <c r="U2" s="826"/>
      <c r="V2" s="825" t="s">
        <v>40</v>
      </c>
      <c r="W2" s="827"/>
      <c r="X2" s="827"/>
      <c r="Y2" s="827"/>
      <c r="Z2" s="827"/>
      <c r="AA2" s="827"/>
      <c r="AB2" s="827"/>
      <c r="AC2" s="825" t="s">
        <v>41</v>
      </c>
      <c r="AD2" s="825"/>
      <c r="AE2" s="825"/>
      <c r="AF2" s="825"/>
      <c r="AG2" s="825"/>
      <c r="AH2" s="825"/>
      <c r="AI2" s="825"/>
      <c r="AJ2" s="825"/>
      <c r="AK2" s="825"/>
      <c r="AL2" s="825"/>
    </row>
    <row r="3" spans="1:38" ht="207" customHeight="1" thickBot="1" x14ac:dyDescent="0.35">
      <c r="A3" s="828"/>
      <c r="B3" s="829"/>
      <c r="C3" s="829"/>
      <c r="D3" s="829"/>
      <c r="E3" s="829"/>
      <c r="F3" s="829"/>
      <c r="G3" s="829"/>
      <c r="H3" s="829"/>
      <c r="I3" s="829"/>
      <c r="J3" s="829"/>
      <c r="K3" s="829"/>
      <c r="L3" s="829"/>
      <c r="M3" s="829"/>
      <c r="N3" s="830" t="s">
        <v>673</v>
      </c>
      <c r="O3" s="831" t="s">
        <v>635</v>
      </c>
      <c r="P3" s="830" t="s">
        <v>48</v>
      </c>
      <c r="Q3" s="831" t="s">
        <v>49</v>
      </c>
      <c r="R3" s="832" t="s">
        <v>861</v>
      </c>
      <c r="S3" s="832" t="s">
        <v>862</v>
      </c>
      <c r="T3" s="832" t="s">
        <v>637</v>
      </c>
      <c r="U3" s="833" t="s">
        <v>53</v>
      </c>
      <c r="V3" s="830" t="s">
        <v>54</v>
      </c>
      <c r="W3" s="830" t="s">
        <v>55</v>
      </c>
      <c r="X3" s="830" t="s">
        <v>56</v>
      </c>
      <c r="Y3" s="831" t="s">
        <v>57</v>
      </c>
      <c r="Z3" s="830" t="s">
        <v>58</v>
      </c>
      <c r="AA3" s="830" t="s">
        <v>27</v>
      </c>
      <c r="AB3" s="831" t="s">
        <v>45</v>
      </c>
      <c r="AC3" s="831" t="s">
        <v>59</v>
      </c>
      <c r="AD3" s="831" t="s">
        <v>60</v>
      </c>
      <c r="AE3" s="831" t="s">
        <v>61</v>
      </c>
      <c r="AF3" s="831" t="s">
        <v>863</v>
      </c>
      <c r="AG3" s="831" t="s">
        <v>63</v>
      </c>
      <c r="AH3" s="831" t="s">
        <v>64</v>
      </c>
      <c r="AI3" s="831" t="s">
        <v>65</v>
      </c>
      <c r="AJ3" s="831" t="s">
        <v>676</v>
      </c>
      <c r="AK3" s="831" t="s">
        <v>864</v>
      </c>
      <c r="AL3" s="831" t="s">
        <v>68</v>
      </c>
    </row>
    <row r="4" spans="1:38" ht="60.75" customHeight="1" x14ac:dyDescent="0.3">
      <c r="A4" s="834" t="str">
        <f>([16]CONTEXTO!A8&amp;" "&amp;[16]CONTEXTO!A9)</f>
        <v>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v>
      </c>
      <c r="B4" s="835" t="s">
        <v>865</v>
      </c>
      <c r="C4" s="836" t="str">
        <f>'[16]IDENTIFICACION DE RIESGOS'!J10</f>
        <v>CORRUPCION</v>
      </c>
      <c r="D4" s="837" t="s">
        <v>866</v>
      </c>
      <c r="E4" s="838" t="str">
        <f>'[16]VALORACIÓN RIESGOS RESIDUAL'!E14:G14</f>
        <v>Rara vez</v>
      </c>
      <c r="F4" s="839" t="str">
        <f>'[16]VALORACIÓN RIESGOS RESIDUAL'!J14</f>
        <v>Mayor</v>
      </c>
      <c r="G4" s="836" t="str">
        <f>'[16]VALORACIÓN RIESGOS RESIDUAL'!K11</f>
        <v>ALTA</v>
      </c>
      <c r="H4" s="840" t="s">
        <v>142</v>
      </c>
      <c r="I4" s="841" t="s">
        <v>867</v>
      </c>
      <c r="J4" s="842" t="s">
        <v>868</v>
      </c>
      <c r="K4" s="843" t="s">
        <v>869</v>
      </c>
      <c r="L4" s="844" t="s">
        <v>870</v>
      </c>
      <c r="M4" s="845" t="s">
        <v>871</v>
      </c>
      <c r="N4" s="846" t="s">
        <v>872</v>
      </c>
      <c r="O4" s="847" t="s">
        <v>873</v>
      </c>
      <c r="P4" s="847" t="s">
        <v>874</v>
      </c>
      <c r="Q4" s="848" t="s">
        <v>875</v>
      </c>
      <c r="R4" s="849" t="s">
        <v>731</v>
      </c>
      <c r="S4" s="848" t="s">
        <v>876</v>
      </c>
      <c r="T4" s="850" t="s">
        <v>877</v>
      </c>
      <c r="U4" s="851" t="s">
        <v>695</v>
      </c>
      <c r="V4" s="835" t="s">
        <v>865</v>
      </c>
      <c r="W4" s="847" t="s">
        <v>698</v>
      </c>
      <c r="X4" s="847" t="s">
        <v>698</v>
      </c>
      <c r="Y4" s="847" t="s">
        <v>698</v>
      </c>
      <c r="Z4" s="847" t="s">
        <v>698</v>
      </c>
      <c r="AA4" s="847" t="s">
        <v>736</v>
      </c>
      <c r="AB4" s="847" t="s">
        <v>764</v>
      </c>
      <c r="AC4" s="837" t="s">
        <v>698</v>
      </c>
      <c r="AD4" s="837" t="s">
        <v>698</v>
      </c>
      <c r="AE4" s="837" t="s">
        <v>698</v>
      </c>
      <c r="AF4" s="837" t="s">
        <v>698</v>
      </c>
      <c r="AG4" s="837" t="s">
        <v>698</v>
      </c>
      <c r="AH4" s="837" t="s">
        <v>698</v>
      </c>
      <c r="AI4" s="852" t="s">
        <v>878</v>
      </c>
      <c r="AJ4" s="853" t="s">
        <v>879</v>
      </c>
      <c r="AK4" s="837" t="s">
        <v>880</v>
      </c>
      <c r="AL4" s="837" t="s">
        <v>881</v>
      </c>
    </row>
    <row r="5" spans="1:38" ht="63.75" customHeight="1" thickBot="1" x14ac:dyDescent="0.35">
      <c r="A5" s="834"/>
      <c r="B5" s="854"/>
      <c r="C5" s="855"/>
      <c r="D5" s="856"/>
      <c r="E5" s="857"/>
      <c r="F5" s="858"/>
      <c r="G5" s="855"/>
      <c r="H5" s="840"/>
      <c r="I5" s="859"/>
      <c r="J5" s="860"/>
      <c r="K5" s="861"/>
      <c r="L5" s="862"/>
      <c r="M5" s="863"/>
      <c r="N5" s="864"/>
      <c r="O5" s="865"/>
      <c r="P5" s="865"/>
      <c r="Q5" s="866"/>
      <c r="R5" s="867"/>
      <c r="S5" s="866"/>
      <c r="T5" s="850"/>
      <c r="U5" s="868"/>
      <c r="V5" s="854"/>
      <c r="W5" s="869"/>
      <c r="X5" s="869"/>
      <c r="Y5" s="869"/>
      <c r="Z5" s="869"/>
      <c r="AA5" s="869"/>
      <c r="AB5" s="869"/>
      <c r="AC5" s="856"/>
      <c r="AD5" s="856"/>
      <c r="AE5" s="856"/>
      <c r="AF5" s="856"/>
      <c r="AG5" s="856"/>
      <c r="AH5" s="856"/>
      <c r="AI5" s="870"/>
      <c r="AJ5" s="871"/>
      <c r="AK5" s="856"/>
      <c r="AL5" s="856"/>
    </row>
    <row r="6" spans="1:38" ht="68.25" customHeight="1" thickBot="1" x14ac:dyDescent="0.35">
      <c r="A6" s="834"/>
      <c r="B6" s="872"/>
      <c r="C6" s="873"/>
      <c r="D6" s="874" t="s">
        <v>882</v>
      </c>
      <c r="E6" s="875"/>
      <c r="F6" s="876"/>
      <c r="G6" s="873"/>
      <c r="H6" s="877"/>
      <c r="I6" s="878" t="s">
        <v>883</v>
      </c>
      <c r="J6" s="879" t="s">
        <v>884</v>
      </c>
      <c r="K6" s="861"/>
      <c r="L6" s="880" t="s">
        <v>885</v>
      </c>
      <c r="M6" s="863"/>
      <c r="N6" s="704" t="s">
        <v>886</v>
      </c>
      <c r="O6" s="865"/>
      <c r="P6" s="865"/>
      <c r="Q6" s="866"/>
      <c r="R6" s="867"/>
      <c r="S6" s="866"/>
      <c r="T6" s="850"/>
      <c r="U6" s="868"/>
      <c r="V6" s="872"/>
      <c r="W6" s="869"/>
      <c r="X6" s="869"/>
      <c r="Y6" s="869"/>
      <c r="Z6" s="869"/>
      <c r="AA6" s="869"/>
      <c r="AB6" s="869"/>
      <c r="AC6" s="874" t="s">
        <v>698</v>
      </c>
      <c r="AD6" s="874" t="s">
        <v>698</v>
      </c>
      <c r="AE6" s="874" t="s">
        <v>698</v>
      </c>
      <c r="AF6" s="874" t="s">
        <v>698</v>
      </c>
      <c r="AG6" s="874" t="s">
        <v>698</v>
      </c>
      <c r="AH6" s="874" t="s">
        <v>698</v>
      </c>
      <c r="AI6" s="881"/>
      <c r="AJ6" s="882" t="s">
        <v>879</v>
      </c>
      <c r="AK6" s="837" t="s">
        <v>880</v>
      </c>
      <c r="AL6" s="837" t="s">
        <v>887</v>
      </c>
    </row>
    <row r="7" spans="1:38" ht="88.5" customHeight="1" thickBot="1" x14ac:dyDescent="0.35">
      <c r="A7" s="834"/>
      <c r="B7" s="883"/>
      <c r="C7" s="884"/>
      <c r="D7" s="885"/>
      <c r="E7" s="886"/>
      <c r="F7" s="887"/>
      <c r="G7" s="884"/>
      <c r="H7" s="888" t="s">
        <v>102</v>
      </c>
      <c r="I7" s="889" t="s">
        <v>888</v>
      </c>
      <c r="J7" s="890" t="s">
        <v>889</v>
      </c>
      <c r="K7" s="891"/>
      <c r="L7" s="892" t="s">
        <v>890</v>
      </c>
      <c r="M7" s="893"/>
      <c r="N7" s="894" t="s">
        <v>891</v>
      </c>
      <c r="O7" s="865"/>
      <c r="P7" s="865"/>
      <c r="Q7" s="866"/>
      <c r="R7" s="867"/>
      <c r="S7" s="866"/>
      <c r="T7" s="850"/>
      <c r="U7" s="868"/>
      <c r="V7" s="883"/>
      <c r="W7" s="869"/>
      <c r="X7" s="869"/>
      <c r="Y7" s="869"/>
      <c r="Z7" s="869"/>
      <c r="AA7" s="869"/>
      <c r="AB7" s="869"/>
      <c r="AC7" s="885"/>
      <c r="AD7" s="885"/>
      <c r="AE7" s="885"/>
      <c r="AF7" s="885"/>
      <c r="AG7" s="885"/>
      <c r="AH7" s="885"/>
      <c r="AI7" s="895"/>
      <c r="AJ7" s="896"/>
      <c r="AK7" s="856"/>
      <c r="AL7" s="856"/>
    </row>
    <row r="8" spans="1:38" ht="88.5" customHeight="1" thickBot="1" x14ac:dyDescent="0.35">
      <c r="A8" s="834"/>
      <c r="B8" s="897" t="s">
        <v>892</v>
      </c>
      <c r="C8" s="898" t="str">
        <f>'[16]IDENTIFICACION DE RIESGOS'!J13</f>
        <v>CORRUPCION</v>
      </c>
      <c r="D8" s="899" t="str">
        <f>[16]DESCRIPCION!D13</f>
        <v>Inadecuado manejo de la informacion en la base de datos asociada al proceso de Identificacion de los Bienes Fiscales y de uso Publico</v>
      </c>
      <c r="E8" s="898" t="str">
        <f>'[16]VALORACIÓN RIESGOS RESIDUAL'!E35:G35</f>
        <v>Rara vez</v>
      </c>
      <c r="F8" s="900" t="str">
        <f>'[16]VALORACIÓN RIESGOS RESIDUAL'!J35</f>
        <v>Mayor</v>
      </c>
      <c r="G8" s="898" t="str">
        <f>'[16]VALORACIÓN RIESGOS RESIDUAL'!K32</f>
        <v>ALTA</v>
      </c>
      <c r="H8" s="901" t="s">
        <v>142</v>
      </c>
      <c r="I8" s="902" t="s">
        <v>893</v>
      </c>
      <c r="J8" s="903" t="s">
        <v>868</v>
      </c>
      <c r="K8" s="904" t="s">
        <v>894</v>
      </c>
      <c r="L8" s="905" t="s">
        <v>870</v>
      </c>
      <c r="M8" s="906" t="s">
        <v>895</v>
      </c>
      <c r="N8" s="894" t="s">
        <v>896</v>
      </c>
      <c r="O8" s="848" t="s">
        <v>897</v>
      </c>
      <c r="P8" s="848" t="s">
        <v>898</v>
      </c>
      <c r="Q8" s="866"/>
      <c r="R8" s="863"/>
      <c r="S8" s="866"/>
      <c r="T8" s="850"/>
      <c r="U8" s="868"/>
      <c r="V8" s="897" t="s">
        <v>892</v>
      </c>
      <c r="W8" s="848" t="s">
        <v>698</v>
      </c>
      <c r="X8" s="848" t="s">
        <v>698</v>
      </c>
      <c r="Y8" s="848" t="s">
        <v>698</v>
      </c>
      <c r="Z8" s="848" t="s">
        <v>698</v>
      </c>
      <c r="AA8" s="848" t="s">
        <v>736</v>
      </c>
      <c r="AB8" s="848" t="s">
        <v>764</v>
      </c>
      <c r="AC8" s="899" t="s">
        <v>698</v>
      </c>
      <c r="AD8" s="899" t="s">
        <v>698</v>
      </c>
      <c r="AE8" s="899" t="s">
        <v>698</v>
      </c>
      <c r="AF8" s="899" t="s">
        <v>698</v>
      </c>
      <c r="AG8" s="899" t="s">
        <v>698</v>
      </c>
      <c r="AH8" s="899" t="s">
        <v>698</v>
      </c>
      <c r="AI8" s="907" t="s">
        <v>899</v>
      </c>
      <c r="AJ8" s="908" t="s">
        <v>900</v>
      </c>
      <c r="AK8" s="837" t="s">
        <v>880</v>
      </c>
      <c r="AL8" s="837" t="s">
        <v>887</v>
      </c>
    </row>
    <row r="9" spans="1:38" ht="181.5" customHeight="1" thickBot="1" x14ac:dyDescent="0.35">
      <c r="A9" s="834"/>
      <c r="B9" s="854"/>
      <c r="C9" s="855"/>
      <c r="D9" s="874" t="str">
        <f>[16]DESCRIPCION!D14</f>
        <v xml:space="preserve">Presiones externas o de un superior jerárquico, para manipular los Avaluos comerciales de los bienes inmuebles que pretende comprar la Adminstracion Municipal </v>
      </c>
      <c r="E9" s="855"/>
      <c r="F9" s="858"/>
      <c r="G9" s="855"/>
      <c r="H9" s="909"/>
      <c r="I9" s="910" t="s">
        <v>901</v>
      </c>
      <c r="J9" s="903" t="s">
        <v>902</v>
      </c>
      <c r="K9" s="911"/>
      <c r="L9" s="905" t="s">
        <v>903</v>
      </c>
      <c r="M9" s="912"/>
      <c r="N9" s="894" t="s">
        <v>904</v>
      </c>
      <c r="O9" s="866"/>
      <c r="P9" s="913"/>
      <c r="Q9" s="866"/>
      <c r="R9" s="863"/>
      <c r="S9" s="866"/>
      <c r="T9" s="850"/>
      <c r="U9" s="868"/>
      <c r="V9" s="854"/>
      <c r="W9" s="866"/>
      <c r="X9" s="866"/>
      <c r="Y9" s="866"/>
      <c r="Z9" s="866"/>
      <c r="AA9" s="866"/>
      <c r="AB9" s="866"/>
      <c r="AC9" s="874" t="s">
        <v>698</v>
      </c>
      <c r="AD9" s="874" t="s">
        <v>698</v>
      </c>
      <c r="AE9" s="874" t="s">
        <v>698</v>
      </c>
      <c r="AF9" s="874" t="s">
        <v>698</v>
      </c>
      <c r="AG9" s="874" t="s">
        <v>698</v>
      </c>
      <c r="AH9" s="874" t="s">
        <v>698</v>
      </c>
      <c r="AI9" s="914"/>
      <c r="AJ9" s="915" t="s">
        <v>905</v>
      </c>
      <c r="AK9" s="856"/>
      <c r="AL9" s="856"/>
    </row>
    <row r="10" spans="1:38" ht="90" customHeight="1" thickBot="1" x14ac:dyDescent="0.35">
      <c r="A10" s="916"/>
      <c r="B10" s="883"/>
      <c r="C10" s="884"/>
      <c r="D10" s="885"/>
      <c r="E10" s="884"/>
      <c r="F10" s="887"/>
      <c r="G10" s="884"/>
      <c r="H10" s="888" t="s">
        <v>102</v>
      </c>
      <c r="I10" s="917" t="s">
        <v>906</v>
      </c>
      <c r="J10" s="905" t="s">
        <v>889</v>
      </c>
      <c r="K10" s="918"/>
      <c r="L10" s="919" t="s">
        <v>890</v>
      </c>
      <c r="M10" s="920"/>
      <c r="N10" s="894" t="s">
        <v>907</v>
      </c>
      <c r="O10" s="866"/>
      <c r="P10" s="913"/>
      <c r="Q10" s="866"/>
      <c r="R10" s="893"/>
      <c r="S10" s="866"/>
      <c r="T10" s="850"/>
      <c r="U10" s="868"/>
      <c r="V10" s="883"/>
      <c r="W10" s="866"/>
      <c r="X10" s="866"/>
      <c r="Y10" s="866"/>
      <c r="Z10" s="866"/>
      <c r="AA10" s="866"/>
      <c r="AB10" s="866"/>
      <c r="AC10" s="885"/>
      <c r="AD10" s="885"/>
      <c r="AE10" s="885"/>
      <c r="AF10" s="885"/>
      <c r="AG10" s="885"/>
      <c r="AH10" s="885"/>
      <c r="AI10" s="921"/>
      <c r="AJ10" s="922"/>
      <c r="AK10" s="885"/>
      <c r="AL10" s="885"/>
    </row>
    <row r="11" spans="1:38" ht="15.6" x14ac:dyDescent="0.3">
      <c r="A11" s="706"/>
      <c r="B11" s="706"/>
      <c r="C11" s="706"/>
      <c r="D11" s="706"/>
      <c r="E11" s="706"/>
      <c r="F11" s="706"/>
      <c r="G11" s="706"/>
      <c r="H11" s="707"/>
      <c r="I11" s="706"/>
      <c r="J11" s="706"/>
      <c r="K11" s="706"/>
      <c r="L11" s="706"/>
      <c r="M11" s="706"/>
      <c r="N11" s="706"/>
      <c r="O11" s="706"/>
      <c r="P11" s="706"/>
      <c r="Q11" s="706"/>
      <c r="R11" s="706"/>
      <c r="S11" s="706"/>
      <c r="T11" s="706"/>
      <c r="U11" s="706"/>
      <c r="V11" s="706"/>
      <c r="W11" s="706"/>
      <c r="X11" s="706"/>
      <c r="Y11" s="706"/>
      <c r="Z11" s="706"/>
    </row>
    <row r="12" spans="1:38" ht="15.6" x14ac:dyDescent="0.3">
      <c r="A12" s="706"/>
      <c r="B12" s="706"/>
      <c r="C12" s="706"/>
      <c r="D12" s="706"/>
      <c r="E12" s="706"/>
      <c r="F12" s="706"/>
      <c r="G12" s="706"/>
      <c r="H12" s="707"/>
      <c r="I12" s="706"/>
      <c r="J12" s="706"/>
      <c r="K12" s="706"/>
      <c r="L12" s="706"/>
      <c r="M12" s="706"/>
      <c r="N12" s="706"/>
      <c r="O12" s="706"/>
      <c r="P12" s="706"/>
      <c r="Q12" s="706"/>
      <c r="R12" s="706"/>
      <c r="S12" s="706"/>
      <c r="T12" s="706"/>
      <c r="U12" s="706"/>
      <c r="V12" s="706"/>
      <c r="W12" s="706"/>
      <c r="X12" s="706"/>
      <c r="Y12" s="706"/>
      <c r="Z12" s="706"/>
    </row>
    <row r="13" spans="1:38" ht="15.6" x14ac:dyDescent="0.3">
      <c r="A13" s="706"/>
      <c r="B13" s="706"/>
      <c r="C13" s="706"/>
      <c r="D13" s="706"/>
      <c r="E13" s="706"/>
      <c r="F13" s="706"/>
      <c r="G13" s="706"/>
      <c r="H13" s="707"/>
      <c r="I13" s="706"/>
      <c r="J13" s="706"/>
      <c r="K13" s="706"/>
      <c r="L13" s="706"/>
      <c r="M13" s="706"/>
      <c r="N13" s="706"/>
      <c r="O13" s="706"/>
      <c r="P13" s="706"/>
      <c r="Q13" s="706"/>
      <c r="R13" s="706"/>
      <c r="S13" s="706"/>
      <c r="T13" s="706"/>
      <c r="U13" s="706"/>
      <c r="V13" s="706"/>
      <c r="W13" s="706"/>
      <c r="X13" s="706"/>
      <c r="Y13" s="706"/>
      <c r="Z13" s="706"/>
    </row>
    <row r="14" spans="1:38" ht="15.6" x14ac:dyDescent="0.3">
      <c r="A14" s="706"/>
      <c r="B14" s="706"/>
      <c r="C14" s="706"/>
      <c r="D14" s="706"/>
      <c r="E14" s="706"/>
      <c r="F14" s="706"/>
      <c r="G14" s="706"/>
      <c r="H14" s="707"/>
      <c r="I14" s="706"/>
      <c r="J14" s="706"/>
      <c r="K14" s="706"/>
      <c r="L14" s="706"/>
      <c r="M14" s="706"/>
      <c r="N14" s="706"/>
      <c r="O14" s="706"/>
      <c r="P14" s="706"/>
      <c r="Q14" s="706"/>
      <c r="R14" s="706"/>
      <c r="S14" s="706"/>
      <c r="T14" s="706"/>
      <c r="U14" s="706"/>
      <c r="V14" s="706"/>
      <c r="W14" s="706"/>
      <c r="X14" s="706"/>
      <c r="Y14" s="706"/>
      <c r="Z14" s="706"/>
    </row>
    <row r="15" spans="1:38" ht="15.6" x14ac:dyDescent="0.3">
      <c r="A15" s="706"/>
      <c r="B15" s="706"/>
      <c r="C15" s="706"/>
      <c r="D15" s="706"/>
      <c r="E15" s="706"/>
      <c r="F15" s="706"/>
      <c r="G15" s="706"/>
      <c r="H15" s="707"/>
      <c r="I15" s="706"/>
      <c r="J15" s="706"/>
      <c r="K15" s="706"/>
      <c r="L15" s="706"/>
      <c r="M15" s="706"/>
      <c r="N15" s="706"/>
      <c r="O15" s="706"/>
      <c r="P15" s="706"/>
      <c r="Q15" s="706"/>
      <c r="R15" s="706"/>
      <c r="S15" s="706"/>
      <c r="T15" s="706"/>
      <c r="U15" s="706"/>
      <c r="V15" s="706"/>
      <c r="W15" s="706"/>
      <c r="X15" s="706"/>
      <c r="Y15" s="706"/>
      <c r="Z15" s="706"/>
    </row>
    <row r="16" spans="1:38" ht="15.6" x14ac:dyDescent="0.3">
      <c r="A16" s="706"/>
      <c r="B16" s="706"/>
      <c r="C16" s="706"/>
      <c r="D16" s="706"/>
      <c r="E16" s="706"/>
      <c r="F16" s="706"/>
      <c r="G16" s="706"/>
      <c r="H16" s="707"/>
      <c r="I16" s="706"/>
      <c r="J16" s="706"/>
      <c r="K16" s="706"/>
      <c r="L16" s="706"/>
      <c r="M16" s="706"/>
      <c r="N16" s="706"/>
      <c r="O16" s="706"/>
      <c r="P16" s="706"/>
      <c r="Q16" s="706"/>
      <c r="R16" s="706"/>
      <c r="S16" s="706"/>
      <c r="T16" s="706"/>
      <c r="U16" s="706"/>
      <c r="V16" s="706"/>
      <c r="W16" s="706"/>
      <c r="X16" s="706"/>
      <c r="Y16" s="706"/>
      <c r="Z16" s="706"/>
    </row>
    <row r="17" spans="1:26" ht="15.6" x14ac:dyDescent="0.3">
      <c r="A17" s="706"/>
      <c r="B17" s="706"/>
      <c r="C17" s="706"/>
      <c r="D17" s="706"/>
      <c r="E17" s="706"/>
      <c r="F17" s="706"/>
      <c r="G17" s="706"/>
      <c r="H17" s="707"/>
      <c r="I17" s="706"/>
      <c r="J17" s="706"/>
      <c r="K17" s="706"/>
      <c r="L17" s="706"/>
      <c r="M17" s="706"/>
      <c r="N17" s="706"/>
      <c r="O17" s="706"/>
      <c r="P17" s="706"/>
      <c r="Q17" s="706"/>
      <c r="R17" s="706"/>
      <c r="S17" s="706"/>
      <c r="T17" s="706"/>
      <c r="U17" s="706"/>
      <c r="V17" s="706"/>
      <c r="W17" s="706"/>
      <c r="X17" s="706"/>
      <c r="Y17" s="706"/>
      <c r="Z17" s="706"/>
    </row>
    <row r="18" spans="1:26" ht="15.6" x14ac:dyDescent="0.3">
      <c r="A18" s="706"/>
      <c r="B18" s="706"/>
      <c r="C18" s="706"/>
      <c r="D18" s="706"/>
      <c r="E18" s="706"/>
      <c r="F18" s="706"/>
      <c r="G18" s="706"/>
      <c r="H18" s="707"/>
      <c r="I18" s="706"/>
      <c r="J18" s="706"/>
      <c r="K18" s="706"/>
      <c r="L18" s="706"/>
      <c r="M18" s="706"/>
      <c r="N18" s="706"/>
      <c r="O18" s="706"/>
      <c r="P18" s="706"/>
      <c r="Q18" s="706"/>
      <c r="R18" s="706"/>
      <c r="S18" s="706"/>
      <c r="T18" s="706"/>
      <c r="U18" s="706"/>
      <c r="V18" s="706"/>
      <c r="W18" s="706"/>
      <c r="X18" s="706"/>
      <c r="Y18" s="706"/>
      <c r="Z18" s="706"/>
    </row>
    <row r="19" spans="1:26" ht="15.6" x14ac:dyDescent="0.3">
      <c r="A19" s="706"/>
      <c r="B19" s="706"/>
      <c r="C19" s="706"/>
      <c r="D19" s="706"/>
      <c r="E19" s="706"/>
      <c r="F19" s="706"/>
      <c r="G19" s="706"/>
      <c r="H19" s="707"/>
      <c r="I19" s="706"/>
      <c r="J19" s="706"/>
      <c r="K19" s="706"/>
      <c r="L19" s="706"/>
      <c r="M19" s="706"/>
      <c r="N19" s="706"/>
      <c r="O19" s="706"/>
      <c r="P19" s="706"/>
      <c r="Q19" s="706"/>
      <c r="R19" s="706"/>
      <c r="S19" s="706"/>
      <c r="T19" s="706"/>
      <c r="U19" s="706"/>
      <c r="V19" s="706"/>
      <c r="W19" s="706"/>
      <c r="X19" s="706"/>
      <c r="Y19" s="706"/>
      <c r="Z19" s="706"/>
    </row>
    <row r="20" spans="1:26" ht="15.6" x14ac:dyDescent="0.3">
      <c r="A20" s="706"/>
      <c r="B20" s="706"/>
      <c r="C20" s="706"/>
      <c r="D20" s="706"/>
      <c r="E20" s="706"/>
      <c r="F20" s="706"/>
      <c r="G20" s="706"/>
      <c r="H20" s="707"/>
      <c r="I20" s="706"/>
      <c r="J20" s="706"/>
      <c r="K20" s="706"/>
      <c r="L20" s="706"/>
      <c r="M20" s="706"/>
      <c r="N20" s="706"/>
      <c r="O20" s="706"/>
      <c r="P20" s="706"/>
      <c r="Q20" s="706"/>
      <c r="R20" s="706"/>
      <c r="S20" s="706"/>
      <c r="T20" s="706"/>
      <c r="U20" s="706"/>
      <c r="V20" s="706"/>
      <c r="W20" s="706"/>
      <c r="X20" s="706"/>
      <c r="Y20" s="706"/>
      <c r="Z20" s="706"/>
    </row>
    <row r="21" spans="1:26" ht="15.6" x14ac:dyDescent="0.3">
      <c r="A21" s="706"/>
      <c r="B21" s="706"/>
      <c r="C21" s="706"/>
      <c r="D21" s="706"/>
      <c r="E21" s="706"/>
      <c r="F21" s="706"/>
      <c r="G21" s="706"/>
      <c r="H21" s="707"/>
      <c r="I21" s="706"/>
      <c r="J21" s="706"/>
      <c r="K21" s="706"/>
      <c r="L21" s="706"/>
      <c r="M21" s="706"/>
      <c r="N21" s="706"/>
      <c r="O21" s="706"/>
      <c r="P21" s="706"/>
      <c r="Q21" s="706"/>
      <c r="R21" s="706"/>
      <c r="S21" s="706"/>
      <c r="T21" s="706"/>
      <c r="U21" s="706"/>
      <c r="V21" s="706"/>
      <c r="W21" s="706"/>
      <c r="X21" s="706"/>
      <c r="Y21" s="706"/>
      <c r="Z21" s="706"/>
    </row>
    <row r="22" spans="1:26" ht="15.6" x14ac:dyDescent="0.3">
      <c r="A22" s="706"/>
      <c r="B22" s="706"/>
      <c r="C22" s="706"/>
      <c r="D22" s="706"/>
      <c r="E22" s="706"/>
      <c r="F22" s="706"/>
      <c r="G22" s="706"/>
      <c r="H22" s="707"/>
      <c r="I22" s="706"/>
      <c r="J22" s="706"/>
      <c r="K22" s="706"/>
      <c r="L22" s="706"/>
      <c r="M22" s="706"/>
      <c r="N22" s="706"/>
      <c r="O22" s="706"/>
      <c r="P22" s="706"/>
      <c r="Q22" s="706"/>
      <c r="R22" s="706"/>
      <c r="S22" s="706"/>
      <c r="T22" s="706"/>
      <c r="U22" s="706"/>
      <c r="V22" s="706"/>
      <c r="W22" s="706"/>
      <c r="X22" s="706"/>
      <c r="Y22" s="706"/>
      <c r="Z22" s="706"/>
    </row>
    <row r="23" spans="1:26" ht="15.6" x14ac:dyDescent="0.3">
      <c r="A23" s="706"/>
      <c r="B23" s="706"/>
      <c r="C23" s="706"/>
      <c r="D23" s="706"/>
      <c r="E23" s="706"/>
      <c r="F23" s="706"/>
      <c r="G23" s="706"/>
      <c r="H23" s="707"/>
      <c r="I23" s="706"/>
      <c r="J23" s="706"/>
      <c r="K23" s="706"/>
      <c r="L23" s="706"/>
      <c r="M23" s="706"/>
      <c r="N23" s="706"/>
      <c r="O23" s="706"/>
      <c r="P23" s="706"/>
      <c r="Q23" s="706"/>
      <c r="R23" s="706"/>
      <c r="S23" s="706"/>
      <c r="T23" s="706"/>
      <c r="U23" s="706"/>
      <c r="V23" s="706"/>
      <c r="W23" s="706"/>
      <c r="X23" s="706"/>
      <c r="Y23" s="706"/>
      <c r="Z23" s="706"/>
    </row>
    <row r="24" spans="1:26" ht="15.6" x14ac:dyDescent="0.3">
      <c r="A24" s="706"/>
      <c r="B24" s="706"/>
      <c r="C24" s="706"/>
      <c r="D24" s="706"/>
      <c r="E24" s="706"/>
      <c r="F24" s="706"/>
      <c r="G24" s="706"/>
      <c r="H24" s="707"/>
      <c r="I24" s="706"/>
      <c r="J24" s="706"/>
      <c r="K24" s="706"/>
      <c r="L24" s="706"/>
      <c r="M24" s="706"/>
      <c r="N24" s="706"/>
      <c r="O24" s="706"/>
      <c r="P24" s="706"/>
      <c r="Q24" s="706"/>
      <c r="R24" s="706"/>
      <c r="S24" s="706"/>
      <c r="T24" s="706"/>
      <c r="U24" s="706"/>
      <c r="V24" s="706"/>
      <c r="W24" s="706"/>
      <c r="X24" s="706"/>
      <c r="Y24" s="706"/>
      <c r="Z24" s="706"/>
    </row>
    <row r="25" spans="1:26" ht="15.6" x14ac:dyDescent="0.3">
      <c r="A25" s="706"/>
      <c r="B25" s="706"/>
      <c r="C25" s="706"/>
      <c r="D25" s="706"/>
      <c r="E25" s="706"/>
      <c r="F25" s="706"/>
      <c r="G25" s="706"/>
      <c r="H25" s="707"/>
      <c r="I25" s="706"/>
      <c r="J25" s="706"/>
      <c r="K25" s="706"/>
      <c r="L25" s="706"/>
      <c r="M25" s="706"/>
      <c r="N25" s="706"/>
      <c r="O25" s="706"/>
      <c r="P25" s="706"/>
      <c r="Q25" s="706"/>
      <c r="R25" s="706"/>
      <c r="S25" s="706"/>
      <c r="T25" s="706"/>
      <c r="U25" s="706"/>
      <c r="V25" s="706"/>
      <c r="W25" s="706"/>
      <c r="X25" s="706"/>
      <c r="Y25" s="706"/>
      <c r="Z25" s="706"/>
    </row>
    <row r="26" spans="1:26" ht="15.6" x14ac:dyDescent="0.3">
      <c r="A26" s="706"/>
      <c r="B26" s="706"/>
      <c r="C26" s="706"/>
      <c r="D26" s="706"/>
      <c r="E26" s="706"/>
      <c r="F26" s="706"/>
      <c r="G26" s="706"/>
      <c r="H26" s="707"/>
      <c r="I26" s="706"/>
      <c r="J26" s="706"/>
      <c r="K26" s="706"/>
      <c r="L26" s="706"/>
      <c r="M26" s="706"/>
      <c r="N26" s="706"/>
      <c r="O26" s="706"/>
      <c r="P26" s="706"/>
      <c r="Q26" s="706"/>
      <c r="R26" s="706"/>
      <c r="S26" s="706"/>
      <c r="T26" s="706"/>
      <c r="U26" s="706"/>
      <c r="V26" s="706"/>
      <c r="W26" s="706"/>
      <c r="X26" s="706"/>
      <c r="Y26" s="706"/>
      <c r="Z26" s="706"/>
    </row>
    <row r="27" spans="1:26" ht="15.6" x14ac:dyDescent="0.3">
      <c r="A27" s="706"/>
      <c r="B27" s="706"/>
      <c r="C27" s="706"/>
      <c r="D27" s="706"/>
      <c r="E27" s="706"/>
      <c r="F27" s="706"/>
      <c r="G27" s="706"/>
      <c r="H27" s="707"/>
      <c r="I27" s="706"/>
      <c r="J27" s="706"/>
      <c r="K27" s="706"/>
      <c r="L27" s="706"/>
      <c r="M27" s="706"/>
      <c r="N27" s="706"/>
      <c r="O27" s="706"/>
      <c r="P27" s="706"/>
      <c r="Q27" s="706"/>
      <c r="R27" s="706"/>
      <c r="S27" s="706"/>
      <c r="T27" s="706"/>
      <c r="U27" s="706"/>
      <c r="V27" s="706"/>
      <c r="W27" s="706"/>
      <c r="X27" s="706"/>
      <c r="Y27" s="706"/>
      <c r="Z27" s="706"/>
    </row>
    <row r="28" spans="1:26" ht="15.6" x14ac:dyDescent="0.3">
      <c r="A28" s="706"/>
      <c r="B28" s="706"/>
      <c r="C28" s="706"/>
      <c r="D28" s="706"/>
      <c r="E28" s="706"/>
      <c r="F28" s="706"/>
      <c r="G28" s="706"/>
      <c r="H28" s="707"/>
      <c r="I28" s="706"/>
      <c r="J28" s="706"/>
      <c r="K28" s="706"/>
      <c r="L28" s="706"/>
      <c r="M28" s="706"/>
      <c r="N28" s="706"/>
      <c r="O28" s="706"/>
      <c r="P28" s="706"/>
      <c r="Q28" s="706"/>
      <c r="R28" s="706"/>
      <c r="S28" s="706"/>
      <c r="T28" s="706"/>
      <c r="U28" s="706"/>
      <c r="V28" s="706"/>
      <c r="W28" s="706"/>
      <c r="X28" s="706"/>
      <c r="Y28" s="706"/>
      <c r="Z28" s="706"/>
    </row>
    <row r="29" spans="1:26" ht="15.6" x14ac:dyDescent="0.3">
      <c r="A29" s="706"/>
      <c r="B29" s="706"/>
      <c r="C29" s="706"/>
      <c r="D29" s="706"/>
      <c r="E29" s="706"/>
      <c r="F29" s="706"/>
      <c r="G29" s="706"/>
      <c r="H29" s="707"/>
      <c r="I29" s="706"/>
      <c r="J29" s="706"/>
      <c r="K29" s="706"/>
      <c r="L29" s="706"/>
      <c r="M29" s="706"/>
      <c r="N29" s="706"/>
      <c r="O29" s="706"/>
      <c r="P29" s="706"/>
      <c r="Q29" s="706"/>
      <c r="R29" s="706"/>
      <c r="S29" s="706"/>
      <c r="T29" s="706"/>
      <c r="U29" s="706"/>
      <c r="V29" s="706"/>
      <c r="W29" s="706"/>
      <c r="X29" s="706"/>
      <c r="Y29" s="706"/>
      <c r="Z29" s="706"/>
    </row>
    <row r="30" spans="1:26" ht="15.6" x14ac:dyDescent="0.3">
      <c r="A30" s="706"/>
      <c r="B30" s="706"/>
      <c r="C30" s="706"/>
      <c r="D30" s="706"/>
      <c r="E30" s="706"/>
      <c r="F30" s="706"/>
      <c r="G30" s="706"/>
      <c r="H30" s="707"/>
      <c r="I30" s="706"/>
      <c r="J30" s="706"/>
      <c r="K30" s="706"/>
      <c r="L30" s="706"/>
      <c r="M30" s="706"/>
      <c r="N30" s="706"/>
      <c r="O30" s="706"/>
      <c r="P30" s="706"/>
      <c r="Q30" s="706"/>
      <c r="R30" s="706"/>
      <c r="S30" s="706"/>
      <c r="T30" s="706"/>
      <c r="U30" s="706"/>
      <c r="V30" s="706"/>
      <c r="W30" s="706"/>
      <c r="X30" s="706"/>
      <c r="Y30" s="706"/>
      <c r="Z30" s="706"/>
    </row>
    <row r="31" spans="1:26" ht="15.6" x14ac:dyDescent="0.3">
      <c r="A31" s="706"/>
      <c r="B31" s="706"/>
      <c r="C31" s="706"/>
      <c r="D31" s="706"/>
      <c r="E31" s="706"/>
      <c r="F31" s="706"/>
      <c r="G31" s="706"/>
      <c r="H31" s="707"/>
      <c r="I31" s="706"/>
      <c r="J31" s="706"/>
      <c r="K31" s="706"/>
      <c r="L31" s="706"/>
      <c r="M31" s="706"/>
      <c r="N31" s="706"/>
      <c r="O31" s="706"/>
      <c r="P31" s="706"/>
      <c r="Q31" s="706"/>
      <c r="R31" s="706"/>
      <c r="S31" s="706"/>
      <c r="T31" s="706"/>
      <c r="U31" s="706"/>
      <c r="V31" s="706"/>
      <c r="W31" s="706"/>
      <c r="X31" s="706"/>
      <c r="Y31" s="706"/>
      <c r="Z31" s="706"/>
    </row>
    <row r="32" spans="1:26" ht="15.6" x14ac:dyDescent="0.3">
      <c r="A32" s="706"/>
      <c r="B32" s="706"/>
      <c r="C32" s="706"/>
      <c r="D32" s="706"/>
      <c r="E32" s="706"/>
      <c r="F32" s="706"/>
      <c r="G32" s="706"/>
      <c r="H32" s="707"/>
      <c r="I32" s="706"/>
      <c r="J32" s="706"/>
      <c r="K32" s="706"/>
      <c r="L32" s="706"/>
      <c r="M32" s="706"/>
      <c r="N32" s="706"/>
      <c r="O32" s="706"/>
      <c r="P32" s="706"/>
      <c r="Q32" s="706"/>
      <c r="R32" s="706"/>
      <c r="S32" s="706"/>
      <c r="T32" s="706"/>
      <c r="U32" s="706"/>
      <c r="V32" s="706"/>
      <c r="W32" s="706"/>
      <c r="X32" s="706"/>
      <c r="Y32" s="706"/>
      <c r="Z32" s="706"/>
    </row>
    <row r="33" spans="1:26" ht="15.6" x14ac:dyDescent="0.3">
      <c r="A33" s="706"/>
      <c r="B33" s="706"/>
      <c r="C33" s="706"/>
      <c r="D33" s="706"/>
      <c r="E33" s="706"/>
      <c r="F33" s="706"/>
      <c r="G33" s="706"/>
      <c r="H33" s="707"/>
      <c r="I33" s="706"/>
      <c r="J33" s="706"/>
      <c r="K33" s="706"/>
      <c r="L33" s="706"/>
      <c r="M33" s="706"/>
      <c r="N33" s="706"/>
      <c r="O33" s="706"/>
      <c r="P33" s="706"/>
      <c r="Q33" s="706"/>
      <c r="R33" s="706"/>
      <c r="S33" s="706"/>
      <c r="T33" s="706"/>
      <c r="U33" s="706"/>
      <c r="V33" s="706"/>
      <c r="W33" s="706"/>
      <c r="X33" s="706"/>
      <c r="Y33" s="706"/>
      <c r="Z33" s="706"/>
    </row>
    <row r="34" spans="1:26" ht="15.6" x14ac:dyDescent="0.3">
      <c r="A34" s="706"/>
      <c r="B34" s="706"/>
      <c r="C34" s="706"/>
      <c r="D34" s="706"/>
      <c r="E34" s="706"/>
      <c r="F34" s="706"/>
      <c r="G34" s="706"/>
      <c r="H34" s="707"/>
      <c r="I34" s="706"/>
      <c r="J34" s="706"/>
      <c r="K34" s="706"/>
      <c r="L34" s="706"/>
      <c r="M34" s="706"/>
      <c r="N34" s="706"/>
      <c r="O34" s="706"/>
      <c r="P34" s="706"/>
      <c r="Q34" s="706"/>
      <c r="R34" s="706"/>
      <c r="S34" s="706"/>
      <c r="T34" s="706"/>
      <c r="U34" s="706"/>
      <c r="V34" s="706"/>
      <c r="W34" s="706"/>
      <c r="X34" s="706"/>
      <c r="Y34" s="706"/>
      <c r="Z34" s="706"/>
    </row>
    <row r="35" spans="1:26" ht="15.6" x14ac:dyDescent="0.3">
      <c r="A35" s="706"/>
      <c r="B35" s="706"/>
      <c r="C35" s="706"/>
      <c r="D35" s="706"/>
      <c r="E35" s="706"/>
      <c r="F35" s="706"/>
      <c r="G35" s="706"/>
      <c r="H35" s="707"/>
      <c r="I35" s="706"/>
      <c r="J35" s="706"/>
      <c r="K35" s="706"/>
      <c r="L35" s="706"/>
      <c r="M35" s="706"/>
      <c r="N35" s="706"/>
      <c r="O35" s="706"/>
      <c r="P35" s="706"/>
      <c r="Q35" s="706"/>
      <c r="R35" s="706"/>
      <c r="S35" s="706"/>
      <c r="T35" s="706"/>
      <c r="U35" s="706"/>
      <c r="V35" s="706"/>
      <c r="W35" s="706"/>
      <c r="X35" s="706"/>
      <c r="Y35" s="706"/>
      <c r="Z35" s="706"/>
    </row>
    <row r="36" spans="1:26" ht="15.6" x14ac:dyDescent="0.3">
      <c r="A36" s="706"/>
      <c r="B36" s="706"/>
      <c r="C36" s="706"/>
      <c r="D36" s="706"/>
      <c r="E36" s="706"/>
      <c r="F36" s="706"/>
      <c r="G36" s="706"/>
      <c r="H36" s="707"/>
      <c r="I36" s="706"/>
      <c r="J36" s="706"/>
      <c r="K36" s="706"/>
      <c r="L36" s="706"/>
      <c r="M36" s="706"/>
      <c r="N36" s="706"/>
      <c r="O36" s="706"/>
      <c r="P36" s="706"/>
      <c r="Q36" s="706"/>
      <c r="R36" s="706"/>
      <c r="S36" s="706"/>
      <c r="T36" s="706"/>
      <c r="U36" s="706"/>
      <c r="V36" s="706"/>
      <c r="W36" s="706"/>
      <c r="X36" s="706"/>
      <c r="Y36" s="706"/>
      <c r="Z36" s="706"/>
    </row>
    <row r="37" spans="1:26" ht="15.6" x14ac:dyDescent="0.3">
      <c r="A37" s="706"/>
      <c r="B37" s="706"/>
      <c r="C37" s="706"/>
      <c r="D37" s="706"/>
      <c r="E37" s="706"/>
      <c r="F37" s="706"/>
      <c r="G37" s="706"/>
      <c r="H37" s="707"/>
      <c r="I37" s="706"/>
      <c r="J37" s="706"/>
      <c r="K37" s="706"/>
      <c r="L37" s="706"/>
      <c r="M37" s="706"/>
      <c r="N37" s="706"/>
      <c r="O37" s="706"/>
      <c r="P37" s="706"/>
      <c r="Q37" s="706"/>
      <c r="R37" s="706"/>
      <c r="S37" s="706"/>
      <c r="T37" s="706"/>
      <c r="U37" s="706"/>
      <c r="V37" s="706"/>
      <c r="W37" s="706"/>
      <c r="X37" s="706"/>
      <c r="Y37" s="706"/>
      <c r="Z37" s="706"/>
    </row>
    <row r="38" spans="1:26" ht="15.6" x14ac:dyDescent="0.3">
      <c r="A38" s="706"/>
      <c r="B38" s="706"/>
      <c r="C38" s="706"/>
      <c r="D38" s="706"/>
      <c r="E38" s="706"/>
      <c r="F38" s="706"/>
      <c r="G38" s="706"/>
      <c r="H38" s="707"/>
      <c r="I38" s="706"/>
      <c r="J38" s="706"/>
      <c r="K38" s="706"/>
      <c r="L38" s="706"/>
      <c r="M38" s="706"/>
      <c r="N38" s="706"/>
      <c r="O38" s="706"/>
      <c r="P38" s="706"/>
      <c r="Q38" s="706"/>
      <c r="R38" s="706"/>
      <c r="S38" s="706"/>
      <c r="T38" s="706"/>
      <c r="U38" s="706"/>
      <c r="V38" s="706"/>
      <c r="W38" s="706"/>
      <c r="X38" s="706"/>
      <c r="Y38" s="706"/>
      <c r="Z38" s="706"/>
    </row>
    <row r="39" spans="1:26" ht="15.6" x14ac:dyDescent="0.3">
      <c r="A39" s="706"/>
      <c r="B39" s="706"/>
      <c r="C39" s="706"/>
      <c r="D39" s="706"/>
      <c r="E39" s="706"/>
      <c r="F39" s="706"/>
      <c r="G39" s="706"/>
      <c r="H39" s="707"/>
      <c r="I39" s="706"/>
      <c r="J39" s="706"/>
      <c r="K39" s="706"/>
      <c r="L39" s="706"/>
      <c r="M39" s="706"/>
      <c r="N39" s="706"/>
      <c r="O39" s="706"/>
      <c r="P39" s="706"/>
      <c r="Q39" s="706"/>
      <c r="R39" s="706"/>
      <c r="S39" s="706"/>
      <c r="T39" s="706"/>
      <c r="U39" s="706"/>
      <c r="V39" s="706"/>
      <c r="W39" s="706"/>
      <c r="X39" s="706"/>
      <c r="Y39" s="706"/>
      <c r="Z39" s="706"/>
    </row>
    <row r="40" spans="1:26" ht="15.6" x14ac:dyDescent="0.3">
      <c r="A40" s="706"/>
      <c r="B40" s="706"/>
      <c r="C40" s="706"/>
      <c r="D40" s="706"/>
      <c r="E40" s="706"/>
      <c r="F40" s="706"/>
      <c r="G40" s="706"/>
      <c r="H40" s="707"/>
      <c r="I40" s="706"/>
      <c r="J40" s="706"/>
      <c r="K40" s="706"/>
      <c r="L40" s="706"/>
      <c r="M40" s="706"/>
      <c r="N40" s="706"/>
      <c r="O40" s="706"/>
      <c r="P40" s="706"/>
      <c r="Q40" s="706"/>
      <c r="R40" s="706"/>
      <c r="S40" s="706"/>
      <c r="T40" s="706"/>
      <c r="U40" s="706"/>
      <c r="V40" s="706"/>
      <c r="W40" s="706"/>
      <c r="X40" s="706"/>
      <c r="Y40" s="706"/>
      <c r="Z40" s="706"/>
    </row>
    <row r="41" spans="1:26" ht="15.6" x14ac:dyDescent="0.3">
      <c r="A41" s="706"/>
      <c r="B41" s="706"/>
      <c r="C41" s="706"/>
      <c r="D41" s="706"/>
      <c r="E41" s="706"/>
      <c r="F41" s="706"/>
      <c r="G41" s="706"/>
      <c r="H41" s="707"/>
      <c r="I41" s="706"/>
      <c r="J41" s="706"/>
      <c r="K41" s="706"/>
      <c r="L41" s="706"/>
      <c r="M41" s="706"/>
      <c r="N41" s="706"/>
      <c r="O41" s="706"/>
      <c r="P41" s="706"/>
      <c r="Q41" s="706"/>
      <c r="R41" s="706"/>
      <c r="S41" s="706"/>
      <c r="T41" s="706"/>
      <c r="U41" s="706"/>
      <c r="V41" s="706"/>
      <c r="W41" s="706"/>
      <c r="X41" s="706"/>
      <c r="Y41" s="706"/>
      <c r="Z41" s="706"/>
    </row>
    <row r="42" spans="1:26" ht="15.6" x14ac:dyDescent="0.3">
      <c r="A42" s="706"/>
      <c r="B42" s="706"/>
      <c r="C42" s="706"/>
      <c r="D42" s="706"/>
      <c r="E42" s="706"/>
      <c r="F42" s="706"/>
      <c r="G42" s="706"/>
      <c r="H42" s="707"/>
      <c r="I42" s="706"/>
      <c r="J42" s="706"/>
      <c r="K42" s="706"/>
      <c r="L42" s="706"/>
      <c r="M42" s="706"/>
      <c r="N42" s="706"/>
      <c r="O42" s="706"/>
      <c r="P42" s="706"/>
      <c r="Q42" s="706"/>
      <c r="R42" s="706"/>
      <c r="S42" s="706"/>
      <c r="T42" s="706"/>
      <c r="U42" s="706"/>
      <c r="V42" s="706"/>
      <c r="W42" s="706"/>
      <c r="X42" s="706"/>
      <c r="Y42" s="706"/>
      <c r="Z42" s="706"/>
    </row>
    <row r="43" spans="1:26" ht="15.6" x14ac:dyDescent="0.3">
      <c r="A43" s="706"/>
      <c r="B43" s="706"/>
      <c r="C43" s="706"/>
      <c r="D43" s="706"/>
      <c r="E43" s="706"/>
      <c r="F43" s="706"/>
      <c r="G43" s="706"/>
      <c r="H43" s="707"/>
      <c r="I43" s="706"/>
      <c r="J43" s="706"/>
      <c r="K43" s="706"/>
      <c r="L43" s="706"/>
      <c r="M43" s="706"/>
      <c r="N43" s="706"/>
      <c r="O43" s="706"/>
      <c r="P43" s="706"/>
      <c r="Q43" s="706"/>
      <c r="R43" s="706"/>
      <c r="S43" s="706"/>
      <c r="T43" s="706"/>
      <c r="U43" s="706"/>
      <c r="V43" s="706"/>
      <c r="W43" s="706"/>
      <c r="X43" s="706"/>
      <c r="Y43" s="706"/>
      <c r="Z43" s="706"/>
    </row>
    <row r="44" spans="1:26" ht="15.6" x14ac:dyDescent="0.3">
      <c r="A44" s="706"/>
      <c r="B44" s="706"/>
      <c r="C44" s="706"/>
      <c r="D44" s="706"/>
      <c r="E44" s="706"/>
      <c r="F44" s="706"/>
      <c r="G44" s="706"/>
      <c r="H44" s="707"/>
      <c r="I44" s="706"/>
      <c r="J44" s="706"/>
      <c r="K44" s="706"/>
      <c r="L44" s="706"/>
      <c r="M44" s="706"/>
      <c r="N44" s="706"/>
      <c r="O44" s="706"/>
      <c r="P44" s="706"/>
      <c r="Q44" s="706"/>
      <c r="R44" s="706"/>
      <c r="S44" s="706"/>
      <c r="T44" s="706"/>
      <c r="U44" s="706"/>
      <c r="V44" s="706"/>
      <c r="W44" s="706"/>
      <c r="X44" s="706"/>
      <c r="Y44" s="706"/>
      <c r="Z44" s="706"/>
    </row>
    <row r="45" spans="1:26" ht="15.6" x14ac:dyDescent="0.3">
      <c r="A45" s="706"/>
      <c r="B45" s="706"/>
      <c r="C45" s="706"/>
      <c r="D45" s="706"/>
      <c r="E45" s="706"/>
      <c r="F45" s="706"/>
      <c r="G45" s="706"/>
      <c r="H45" s="707"/>
      <c r="I45" s="706"/>
      <c r="J45" s="706"/>
      <c r="K45" s="706"/>
      <c r="L45" s="706"/>
      <c r="M45" s="706"/>
      <c r="N45" s="706"/>
      <c r="O45" s="706"/>
      <c r="P45" s="706"/>
      <c r="Q45" s="706"/>
      <c r="R45" s="706"/>
      <c r="S45" s="706"/>
      <c r="T45" s="706"/>
      <c r="U45" s="706"/>
      <c r="V45" s="706"/>
      <c r="W45" s="706"/>
      <c r="X45" s="706"/>
      <c r="Y45" s="706"/>
      <c r="Z45" s="706"/>
    </row>
    <row r="46" spans="1:26" ht="15.6" x14ac:dyDescent="0.3">
      <c r="A46" s="706"/>
      <c r="B46" s="706"/>
      <c r="C46" s="706"/>
      <c r="D46" s="706"/>
      <c r="E46" s="706"/>
      <c r="F46" s="706"/>
      <c r="G46" s="706"/>
      <c r="H46" s="707"/>
      <c r="I46" s="706"/>
      <c r="J46" s="706"/>
      <c r="K46" s="706"/>
      <c r="L46" s="706"/>
      <c r="M46" s="706"/>
      <c r="N46" s="706"/>
      <c r="O46" s="706"/>
      <c r="P46" s="706"/>
      <c r="Q46" s="706"/>
      <c r="R46" s="706"/>
      <c r="S46" s="706"/>
      <c r="T46" s="706"/>
      <c r="U46" s="706"/>
      <c r="V46" s="706"/>
      <c r="W46" s="706"/>
      <c r="X46" s="706"/>
      <c r="Y46" s="706"/>
      <c r="Z46" s="706"/>
    </row>
    <row r="47" spans="1:26" ht="15.6" x14ac:dyDescent="0.3">
      <c r="A47" s="706"/>
      <c r="B47" s="706"/>
      <c r="C47" s="706"/>
      <c r="D47" s="706"/>
      <c r="E47" s="706"/>
      <c r="F47" s="706"/>
      <c r="G47" s="706"/>
      <c r="H47" s="707"/>
      <c r="I47" s="706"/>
      <c r="J47" s="706"/>
      <c r="K47" s="706"/>
      <c r="L47" s="706"/>
      <c r="M47" s="706"/>
      <c r="N47" s="706"/>
      <c r="O47" s="706"/>
      <c r="P47" s="706"/>
      <c r="Q47" s="706"/>
      <c r="R47" s="706"/>
      <c r="S47" s="706"/>
      <c r="T47" s="706"/>
      <c r="U47" s="706"/>
      <c r="V47" s="706"/>
      <c r="W47" s="706"/>
      <c r="X47" s="706"/>
      <c r="Y47" s="706"/>
      <c r="Z47" s="706"/>
    </row>
    <row r="48" spans="1:26" ht="15.6" x14ac:dyDescent="0.3">
      <c r="A48" s="706"/>
      <c r="B48" s="706"/>
      <c r="C48" s="706"/>
      <c r="D48" s="706"/>
      <c r="E48" s="706"/>
      <c r="F48" s="706"/>
      <c r="G48" s="706"/>
      <c r="H48" s="707"/>
      <c r="I48" s="706"/>
      <c r="J48" s="706"/>
      <c r="K48" s="706"/>
      <c r="L48" s="706"/>
      <c r="M48" s="706"/>
      <c r="N48" s="706"/>
      <c r="O48" s="706"/>
      <c r="P48" s="706"/>
      <c r="Q48" s="706"/>
      <c r="R48" s="706"/>
      <c r="S48" s="706"/>
      <c r="T48" s="706"/>
      <c r="U48" s="706"/>
      <c r="V48" s="706"/>
      <c r="W48" s="706"/>
      <c r="X48" s="706"/>
      <c r="Y48" s="706"/>
      <c r="Z48" s="706"/>
    </row>
    <row r="49" spans="1:26" ht="15.6" x14ac:dyDescent="0.3">
      <c r="A49" s="706"/>
      <c r="B49" s="706"/>
      <c r="C49" s="706"/>
      <c r="D49" s="706"/>
      <c r="E49" s="706"/>
      <c r="F49" s="706"/>
      <c r="G49" s="706"/>
      <c r="H49" s="707"/>
      <c r="I49" s="706"/>
      <c r="J49" s="706"/>
      <c r="K49" s="706"/>
      <c r="L49" s="706"/>
      <c r="M49" s="706"/>
      <c r="N49" s="706"/>
      <c r="O49" s="706"/>
      <c r="P49" s="706"/>
      <c r="Q49" s="706"/>
      <c r="R49" s="706"/>
      <c r="S49" s="706"/>
      <c r="T49" s="706"/>
      <c r="U49" s="706"/>
      <c r="V49" s="706"/>
      <c r="W49" s="706"/>
      <c r="X49" s="706"/>
      <c r="Y49" s="706"/>
      <c r="Z49" s="706"/>
    </row>
    <row r="50" spans="1:26" ht="15.6" x14ac:dyDescent="0.3">
      <c r="A50" s="706"/>
      <c r="B50" s="706"/>
      <c r="C50" s="706"/>
      <c r="D50" s="706"/>
      <c r="E50" s="706"/>
      <c r="F50" s="706"/>
      <c r="G50" s="706"/>
      <c r="H50" s="707"/>
      <c r="I50" s="706"/>
      <c r="J50" s="706"/>
      <c r="K50" s="706"/>
      <c r="L50" s="706"/>
      <c r="M50" s="706"/>
      <c r="N50" s="706"/>
      <c r="O50" s="706"/>
      <c r="P50" s="706"/>
      <c r="Q50" s="706"/>
      <c r="R50" s="706"/>
      <c r="S50" s="706"/>
      <c r="T50" s="706"/>
      <c r="U50" s="706"/>
      <c r="V50" s="706"/>
      <c r="W50" s="706"/>
      <c r="X50" s="706"/>
      <c r="Y50" s="706"/>
      <c r="Z50" s="706"/>
    </row>
    <row r="51" spans="1:26" ht="15.6" x14ac:dyDescent="0.3">
      <c r="A51" s="706"/>
      <c r="B51" s="706"/>
      <c r="C51" s="706"/>
      <c r="D51" s="706"/>
      <c r="E51" s="706"/>
      <c r="F51" s="706"/>
      <c r="G51" s="706"/>
      <c r="H51" s="707"/>
      <c r="I51" s="706"/>
      <c r="J51" s="706"/>
      <c r="K51" s="706"/>
      <c r="L51" s="706"/>
      <c r="M51" s="706"/>
      <c r="N51" s="706"/>
      <c r="O51" s="706"/>
      <c r="P51" s="706"/>
      <c r="Q51" s="706"/>
      <c r="R51" s="706"/>
      <c r="S51" s="706"/>
      <c r="T51" s="706"/>
      <c r="U51" s="706"/>
      <c r="V51" s="706"/>
      <c r="W51" s="706"/>
      <c r="X51" s="706"/>
      <c r="Y51" s="706"/>
      <c r="Z51" s="706"/>
    </row>
    <row r="52" spans="1:26" ht="15.6" x14ac:dyDescent="0.3">
      <c r="A52" s="706"/>
      <c r="B52" s="706"/>
      <c r="C52" s="706"/>
      <c r="D52" s="706"/>
      <c r="E52" s="706"/>
      <c r="F52" s="706"/>
      <c r="G52" s="706"/>
      <c r="H52" s="707"/>
      <c r="I52" s="706"/>
      <c r="J52" s="706"/>
      <c r="K52" s="706"/>
      <c r="L52" s="706"/>
      <c r="M52" s="706"/>
      <c r="N52" s="706"/>
      <c r="O52" s="706"/>
      <c r="P52" s="706"/>
      <c r="Q52" s="706"/>
      <c r="R52" s="706"/>
      <c r="S52" s="706"/>
      <c r="T52" s="706"/>
      <c r="U52" s="706"/>
      <c r="V52" s="706"/>
      <c r="W52" s="706"/>
      <c r="X52" s="706"/>
      <c r="Y52" s="706"/>
      <c r="Z52" s="706"/>
    </row>
    <row r="53" spans="1:26" ht="15.6" x14ac:dyDescent="0.3">
      <c r="A53" s="706"/>
      <c r="B53" s="706"/>
      <c r="C53" s="706"/>
      <c r="D53" s="706"/>
      <c r="E53" s="706"/>
      <c r="F53" s="706"/>
      <c r="G53" s="706"/>
      <c r="H53" s="707"/>
      <c r="I53" s="706"/>
      <c r="J53" s="706"/>
      <c r="K53" s="706"/>
      <c r="L53" s="706"/>
      <c r="M53" s="706"/>
      <c r="N53" s="706"/>
      <c r="O53" s="706"/>
      <c r="P53" s="706"/>
      <c r="Q53" s="706"/>
      <c r="R53" s="706"/>
      <c r="S53" s="706"/>
      <c r="T53" s="706"/>
      <c r="U53" s="706"/>
      <c r="V53" s="706"/>
      <c r="W53" s="706"/>
      <c r="X53" s="706"/>
      <c r="Y53" s="706"/>
      <c r="Z53" s="706"/>
    </row>
    <row r="54" spans="1:26" ht="15.6" x14ac:dyDescent="0.3">
      <c r="A54" s="706"/>
      <c r="B54" s="706"/>
      <c r="C54" s="706"/>
      <c r="D54" s="706"/>
      <c r="E54" s="706"/>
      <c r="F54" s="706"/>
      <c r="G54" s="706"/>
      <c r="H54" s="707"/>
      <c r="I54" s="706"/>
      <c r="J54" s="706"/>
      <c r="K54" s="706"/>
      <c r="L54" s="706"/>
      <c r="M54" s="706"/>
      <c r="N54" s="706"/>
      <c r="O54" s="706"/>
      <c r="P54" s="706"/>
      <c r="Q54" s="706"/>
      <c r="R54" s="706"/>
      <c r="S54" s="706"/>
      <c r="T54" s="706"/>
      <c r="U54" s="706"/>
      <c r="V54" s="706"/>
      <c r="W54" s="706"/>
      <c r="X54" s="706"/>
      <c r="Y54" s="706"/>
      <c r="Z54" s="706"/>
    </row>
    <row r="55" spans="1:26" ht="15.6" x14ac:dyDescent="0.3">
      <c r="A55" s="706"/>
      <c r="B55" s="706"/>
      <c r="C55" s="706"/>
      <c r="D55" s="706"/>
      <c r="E55" s="706"/>
      <c r="F55" s="706"/>
      <c r="G55" s="706"/>
      <c r="H55" s="707"/>
      <c r="I55" s="706"/>
      <c r="J55" s="706"/>
      <c r="K55" s="706"/>
      <c r="L55" s="706"/>
      <c r="M55" s="706"/>
      <c r="N55" s="706"/>
      <c r="O55" s="706"/>
      <c r="P55" s="706"/>
      <c r="Q55" s="706"/>
      <c r="R55" s="706"/>
      <c r="S55" s="706"/>
      <c r="T55" s="706"/>
      <c r="U55" s="706"/>
      <c r="V55" s="706"/>
      <c r="W55" s="706"/>
      <c r="X55" s="706"/>
      <c r="Y55" s="706"/>
      <c r="Z55" s="706"/>
    </row>
    <row r="56" spans="1:26" ht="15.6" x14ac:dyDescent="0.3">
      <c r="A56" s="706"/>
      <c r="B56" s="706"/>
      <c r="C56" s="706"/>
      <c r="D56" s="706"/>
      <c r="E56" s="706"/>
      <c r="F56" s="706"/>
      <c r="G56" s="706"/>
      <c r="H56" s="707"/>
      <c r="I56" s="706"/>
      <c r="J56" s="706"/>
      <c r="K56" s="706"/>
      <c r="L56" s="706"/>
      <c r="M56" s="706"/>
      <c r="N56" s="706"/>
      <c r="O56" s="706"/>
      <c r="P56" s="706"/>
      <c r="Q56" s="706"/>
      <c r="R56" s="706"/>
      <c r="S56" s="706"/>
      <c r="T56" s="706"/>
      <c r="U56" s="706"/>
      <c r="V56" s="706"/>
      <c r="W56" s="706"/>
      <c r="X56" s="706"/>
      <c r="Y56" s="706"/>
      <c r="Z56" s="706"/>
    </row>
    <row r="57" spans="1:26" ht="15.6" x14ac:dyDescent="0.3">
      <c r="A57" s="706"/>
      <c r="B57" s="706"/>
      <c r="C57" s="706"/>
      <c r="D57" s="706"/>
      <c r="E57" s="706"/>
      <c r="F57" s="706"/>
      <c r="G57" s="706"/>
      <c r="H57" s="707"/>
      <c r="I57" s="706"/>
      <c r="J57" s="706"/>
      <c r="K57" s="706"/>
      <c r="L57" s="706"/>
      <c r="M57" s="706"/>
      <c r="N57" s="706"/>
      <c r="O57" s="706"/>
      <c r="P57" s="706"/>
      <c r="Q57" s="706"/>
      <c r="R57" s="706"/>
      <c r="S57" s="706"/>
      <c r="T57" s="706"/>
      <c r="U57" s="706"/>
      <c r="V57" s="706"/>
      <c r="W57" s="706"/>
      <c r="X57" s="706"/>
      <c r="Y57" s="706"/>
      <c r="Z57" s="706"/>
    </row>
    <row r="58" spans="1:26" ht="15.6" x14ac:dyDescent="0.3">
      <c r="A58" s="706"/>
      <c r="B58" s="706"/>
      <c r="C58" s="706"/>
      <c r="D58" s="706"/>
      <c r="E58" s="706"/>
      <c r="F58" s="706"/>
      <c r="G58" s="706"/>
      <c r="H58" s="707"/>
      <c r="I58" s="706"/>
      <c r="J58" s="706"/>
      <c r="K58" s="706"/>
      <c r="L58" s="706"/>
      <c r="M58" s="706"/>
      <c r="N58" s="706"/>
      <c r="O58" s="706"/>
      <c r="P58" s="706"/>
      <c r="Q58" s="706"/>
      <c r="R58" s="706"/>
      <c r="S58" s="706"/>
      <c r="T58" s="706"/>
      <c r="U58" s="706"/>
      <c r="V58" s="706"/>
      <c r="W58" s="706"/>
      <c r="X58" s="706"/>
      <c r="Y58" s="706"/>
      <c r="Z58" s="706"/>
    </row>
    <row r="59" spans="1:26" ht="15.6" x14ac:dyDescent="0.3">
      <c r="A59" s="706"/>
      <c r="B59" s="706"/>
      <c r="C59" s="706"/>
      <c r="D59" s="706"/>
      <c r="E59" s="706"/>
      <c r="F59" s="706"/>
      <c r="G59" s="706"/>
      <c r="H59" s="707"/>
      <c r="I59" s="706"/>
      <c r="J59" s="706"/>
      <c r="K59" s="706"/>
      <c r="L59" s="706"/>
      <c r="M59" s="706"/>
      <c r="N59" s="706"/>
      <c r="O59" s="706"/>
      <c r="P59" s="706"/>
      <c r="Q59" s="706"/>
      <c r="R59" s="706"/>
      <c r="S59" s="706"/>
      <c r="T59" s="706"/>
      <c r="U59" s="706"/>
      <c r="V59" s="706"/>
      <c r="W59" s="706"/>
      <c r="X59" s="706"/>
      <c r="Y59" s="706"/>
      <c r="Z59" s="706"/>
    </row>
    <row r="60" spans="1:26" ht="15.6" x14ac:dyDescent="0.3">
      <c r="A60" s="706"/>
      <c r="B60" s="706"/>
      <c r="C60" s="706"/>
      <c r="D60" s="706"/>
      <c r="E60" s="706"/>
      <c r="F60" s="706"/>
      <c r="G60" s="706"/>
      <c r="H60" s="707"/>
      <c r="I60" s="706"/>
      <c r="J60" s="706"/>
      <c r="K60" s="706"/>
      <c r="L60" s="706"/>
      <c r="M60" s="706"/>
      <c r="N60" s="706"/>
      <c r="O60" s="706"/>
      <c r="P60" s="706"/>
      <c r="Q60" s="706"/>
      <c r="R60" s="706"/>
      <c r="S60" s="706"/>
      <c r="T60" s="706"/>
      <c r="U60" s="706"/>
      <c r="V60" s="706"/>
      <c r="W60" s="706"/>
      <c r="X60" s="706"/>
      <c r="Y60" s="706"/>
      <c r="Z60" s="706"/>
    </row>
    <row r="61" spans="1:26" ht="15.6" x14ac:dyDescent="0.3">
      <c r="A61" s="706"/>
      <c r="B61" s="706"/>
      <c r="C61" s="706"/>
      <c r="D61" s="706"/>
      <c r="E61" s="706"/>
      <c r="F61" s="706"/>
      <c r="G61" s="706"/>
      <c r="H61" s="707"/>
      <c r="I61" s="706"/>
      <c r="J61" s="706"/>
      <c r="K61" s="706"/>
      <c r="L61" s="706"/>
      <c r="M61" s="706"/>
      <c r="N61" s="706"/>
      <c r="O61" s="706"/>
      <c r="P61" s="706"/>
      <c r="Q61" s="706"/>
      <c r="R61" s="706"/>
      <c r="S61" s="706"/>
      <c r="T61" s="706"/>
      <c r="U61" s="706"/>
      <c r="V61" s="706"/>
      <c r="W61" s="706"/>
      <c r="X61" s="706"/>
      <c r="Y61" s="706"/>
      <c r="Z61" s="706"/>
    </row>
    <row r="62" spans="1:26" ht="15.6" x14ac:dyDescent="0.3">
      <c r="A62" s="706"/>
      <c r="B62" s="706"/>
      <c r="C62" s="706"/>
      <c r="D62" s="706"/>
      <c r="E62" s="706"/>
      <c r="F62" s="706"/>
      <c r="G62" s="706"/>
      <c r="H62" s="707"/>
      <c r="I62" s="706"/>
      <c r="J62" s="706"/>
      <c r="K62" s="706"/>
      <c r="L62" s="706"/>
      <c r="M62" s="706"/>
      <c r="N62" s="706"/>
      <c r="O62" s="706"/>
      <c r="P62" s="706"/>
      <c r="Q62" s="706"/>
      <c r="R62" s="706"/>
      <c r="S62" s="706"/>
      <c r="T62" s="706"/>
      <c r="U62" s="706"/>
      <c r="V62" s="706"/>
      <c r="W62" s="706"/>
      <c r="X62" s="706"/>
      <c r="Y62" s="706"/>
      <c r="Z62" s="706"/>
    </row>
    <row r="63" spans="1:26" ht="15.6" x14ac:dyDescent="0.3">
      <c r="A63" s="706"/>
      <c r="B63" s="706"/>
      <c r="C63" s="706"/>
      <c r="D63" s="706"/>
      <c r="E63" s="706"/>
      <c r="F63" s="706"/>
      <c r="G63" s="706"/>
      <c r="H63" s="707"/>
      <c r="I63" s="706"/>
      <c r="J63" s="706"/>
      <c r="K63" s="706"/>
      <c r="L63" s="706"/>
      <c r="M63" s="706"/>
      <c r="N63" s="706"/>
      <c r="O63" s="706"/>
      <c r="P63" s="706"/>
      <c r="Q63" s="706"/>
      <c r="R63" s="706"/>
      <c r="S63" s="706"/>
      <c r="T63" s="706"/>
      <c r="U63" s="706"/>
      <c r="V63" s="706"/>
      <c r="W63" s="706"/>
      <c r="X63" s="706"/>
      <c r="Y63" s="706"/>
      <c r="Z63" s="706"/>
    </row>
    <row r="64" spans="1:26" ht="15.6" x14ac:dyDescent="0.3">
      <c r="A64" s="706"/>
      <c r="B64" s="706"/>
      <c r="C64" s="706"/>
      <c r="D64" s="706"/>
      <c r="E64" s="706"/>
      <c r="F64" s="706"/>
      <c r="G64" s="706"/>
      <c r="H64" s="707"/>
      <c r="I64" s="706"/>
      <c r="J64" s="706"/>
      <c r="K64" s="706"/>
      <c r="L64" s="706"/>
      <c r="M64" s="706"/>
      <c r="N64" s="706"/>
      <c r="O64" s="706"/>
      <c r="P64" s="706"/>
      <c r="Q64" s="706"/>
      <c r="R64" s="706"/>
      <c r="S64" s="706"/>
      <c r="T64" s="706"/>
      <c r="U64" s="706"/>
      <c r="V64" s="706"/>
      <c r="W64" s="706"/>
      <c r="X64" s="706"/>
      <c r="Y64" s="706"/>
      <c r="Z64" s="706"/>
    </row>
    <row r="65" spans="1:26" ht="15.6" x14ac:dyDescent="0.3">
      <c r="A65" s="706"/>
      <c r="B65" s="706"/>
      <c r="C65" s="706"/>
      <c r="D65" s="706"/>
      <c r="E65" s="706"/>
      <c r="F65" s="706"/>
      <c r="G65" s="706"/>
      <c r="H65" s="707"/>
      <c r="I65" s="706"/>
      <c r="J65" s="706"/>
      <c r="K65" s="706"/>
      <c r="L65" s="706"/>
      <c r="M65" s="706"/>
      <c r="N65" s="706"/>
      <c r="O65" s="706"/>
      <c r="P65" s="706"/>
      <c r="Q65" s="706"/>
      <c r="R65" s="706"/>
      <c r="S65" s="706"/>
      <c r="T65" s="706"/>
      <c r="U65" s="706"/>
      <c r="V65" s="706"/>
      <c r="W65" s="706"/>
      <c r="X65" s="706"/>
      <c r="Y65" s="706"/>
      <c r="Z65" s="706"/>
    </row>
    <row r="66" spans="1:26" ht="15.6" x14ac:dyDescent="0.3">
      <c r="A66" s="706"/>
      <c r="B66" s="706"/>
      <c r="C66" s="706"/>
      <c r="D66" s="706"/>
      <c r="E66" s="706"/>
      <c r="F66" s="706"/>
      <c r="G66" s="706"/>
      <c r="H66" s="707"/>
      <c r="I66" s="706"/>
      <c r="J66" s="706"/>
      <c r="K66" s="706"/>
      <c r="L66" s="706"/>
      <c r="M66" s="706"/>
      <c r="N66" s="706"/>
      <c r="O66" s="706"/>
      <c r="P66" s="706"/>
      <c r="Q66" s="706"/>
      <c r="R66" s="706"/>
      <c r="S66" s="706"/>
      <c r="T66" s="706"/>
      <c r="U66" s="706"/>
      <c r="V66" s="706"/>
      <c r="W66" s="706"/>
      <c r="X66" s="706"/>
      <c r="Y66" s="706"/>
      <c r="Z66" s="706"/>
    </row>
    <row r="67" spans="1:26" ht="15.6" x14ac:dyDescent="0.3">
      <c r="A67" s="706"/>
      <c r="B67" s="706"/>
      <c r="C67" s="706"/>
      <c r="D67" s="706"/>
      <c r="E67" s="706"/>
      <c r="F67" s="706"/>
      <c r="G67" s="706"/>
      <c r="H67" s="707"/>
      <c r="I67" s="706"/>
      <c r="J67" s="706"/>
      <c r="K67" s="706"/>
      <c r="L67" s="706"/>
      <c r="M67" s="706"/>
      <c r="N67" s="706"/>
      <c r="O67" s="706"/>
      <c r="P67" s="706"/>
      <c r="Q67" s="706"/>
      <c r="R67" s="706"/>
      <c r="S67" s="706"/>
      <c r="T67" s="706"/>
      <c r="U67" s="706"/>
      <c r="V67" s="706"/>
      <c r="W67" s="706"/>
      <c r="X67" s="706"/>
      <c r="Y67" s="706"/>
      <c r="Z67" s="706"/>
    </row>
    <row r="68" spans="1:26" ht="15.6" x14ac:dyDescent="0.3">
      <c r="A68" s="706"/>
      <c r="B68" s="706"/>
      <c r="C68" s="706"/>
      <c r="D68" s="706"/>
      <c r="E68" s="706"/>
      <c r="F68" s="706"/>
      <c r="G68" s="706"/>
      <c r="H68" s="707"/>
      <c r="I68" s="706"/>
      <c r="J68" s="706"/>
      <c r="K68" s="706"/>
      <c r="L68" s="706"/>
      <c r="M68" s="706"/>
      <c r="N68" s="706"/>
      <c r="O68" s="706"/>
      <c r="P68" s="706"/>
      <c r="Q68" s="706"/>
      <c r="R68" s="706"/>
      <c r="S68" s="706"/>
      <c r="T68" s="706"/>
      <c r="U68" s="706"/>
      <c r="V68" s="706"/>
      <c r="W68" s="706"/>
      <c r="X68" s="706"/>
      <c r="Y68" s="706"/>
      <c r="Z68" s="706"/>
    </row>
    <row r="69" spans="1:26" ht="15.6" x14ac:dyDescent="0.3">
      <c r="A69" s="706"/>
      <c r="B69" s="706"/>
      <c r="C69" s="706"/>
      <c r="D69" s="706"/>
      <c r="E69" s="706"/>
      <c r="F69" s="706"/>
      <c r="G69" s="706"/>
      <c r="H69" s="707"/>
      <c r="I69" s="706"/>
      <c r="J69" s="706"/>
      <c r="K69" s="706"/>
      <c r="L69" s="706"/>
      <c r="M69" s="706"/>
      <c r="N69" s="706"/>
      <c r="O69" s="706"/>
      <c r="P69" s="706"/>
      <c r="Q69" s="706"/>
      <c r="R69" s="706"/>
      <c r="S69" s="706"/>
      <c r="T69" s="706"/>
      <c r="U69" s="706"/>
      <c r="V69" s="706"/>
      <c r="W69" s="706"/>
      <c r="X69" s="706"/>
      <c r="Y69" s="706"/>
      <c r="Z69" s="706"/>
    </row>
    <row r="70" spans="1:26" ht="15.6" x14ac:dyDescent="0.3">
      <c r="A70" s="706"/>
      <c r="B70" s="706"/>
      <c r="C70" s="706"/>
      <c r="D70" s="706"/>
      <c r="E70" s="706"/>
      <c r="F70" s="706"/>
      <c r="G70" s="706"/>
      <c r="H70" s="707"/>
      <c r="I70" s="706"/>
      <c r="J70" s="706"/>
      <c r="K70" s="706"/>
      <c r="L70" s="706"/>
      <c r="M70" s="706"/>
      <c r="N70" s="706"/>
      <c r="O70" s="706"/>
      <c r="P70" s="706"/>
      <c r="Q70" s="706"/>
      <c r="R70" s="706"/>
      <c r="S70" s="706"/>
      <c r="T70" s="706"/>
      <c r="U70" s="706"/>
      <c r="V70" s="706"/>
      <c r="W70" s="706"/>
      <c r="X70" s="706"/>
      <c r="Y70" s="706"/>
      <c r="Z70" s="706"/>
    </row>
    <row r="71" spans="1:26" ht="15.6" x14ac:dyDescent="0.3">
      <c r="A71" s="706"/>
      <c r="B71" s="706"/>
      <c r="C71" s="706"/>
      <c r="D71" s="706"/>
      <c r="E71" s="706"/>
      <c r="F71" s="706"/>
      <c r="G71" s="706"/>
      <c r="H71" s="707"/>
      <c r="I71" s="706"/>
      <c r="J71" s="706"/>
      <c r="K71" s="706"/>
      <c r="L71" s="706"/>
      <c r="M71" s="706"/>
      <c r="N71" s="706"/>
      <c r="O71" s="706"/>
      <c r="P71" s="706"/>
      <c r="Q71" s="706"/>
      <c r="R71" s="706"/>
      <c r="S71" s="706"/>
      <c r="T71" s="706"/>
      <c r="U71" s="706"/>
      <c r="V71" s="706"/>
      <c r="W71" s="706"/>
      <c r="X71" s="706"/>
      <c r="Y71" s="706"/>
      <c r="Z71" s="706"/>
    </row>
    <row r="72" spans="1:26" ht="15.6" x14ac:dyDescent="0.3">
      <c r="A72" s="706"/>
      <c r="B72" s="706"/>
      <c r="C72" s="706"/>
      <c r="D72" s="706"/>
      <c r="E72" s="706"/>
      <c r="F72" s="706"/>
      <c r="G72" s="706"/>
      <c r="H72" s="707"/>
      <c r="I72" s="706"/>
      <c r="J72" s="706"/>
      <c r="K72" s="706"/>
      <c r="L72" s="706"/>
      <c r="M72" s="706"/>
      <c r="N72" s="706"/>
      <c r="O72" s="706"/>
      <c r="P72" s="706"/>
      <c r="Q72" s="706"/>
      <c r="R72" s="706"/>
      <c r="S72" s="706"/>
      <c r="T72" s="706"/>
      <c r="U72" s="706"/>
      <c r="V72" s="706"/>
      <c r="W72" s="706"/>
      <c r="X72" s="706"/>
      <c r="Y72" s="706"/>
      <c r="Z72" s="706"/>
    </row>
    <row r="73" spans="1:26" ht="15.6" x14ac:dyDescent="0.3">
      <c r="A73" s="706"/>
      <c r="B73" s="706"/>
      <c r="C73" s="706"/>
      <c r="D73" s="706"/>
      <c r="E73" s="706"/>
      <c r="F73" s="706"/>
      <c r="G73" s="706"/>
      <c r="H73" s="707"/>
      <c r="I73" s="706"/>
      <c r="J73" s="706"/>
      <c r="K73" s="706"/>
      <c r="L73" s="706"/>
      <c r="M73" s="706"/>
      <c r="N73" s="706"/>
      <c r="O73" s="706"/>
      <c r="P73" s="706"/>
      <c r="Q73" s="706"/>
      <c r="R73" s="706"/>
      <c r="S73" s="706"/>
      <c r="T73" s="706"/>
      <c r="U73" s="706"/>
      <c r="V73" s="706"/>
      <c r="W73" s="706"/>
      <c r="X73" s="706"/>
      <c r="Y73" s="706"/>
      <c r="Z73" s="706"/>
    </row>
    <row r="74" spans="1:26" ht="15.6" x14ac:dyDescent="0.3">
      <c r="A74" s="706"/>
      <c r="B74" s="706"/>
      <c r="C74" s="706"/>
      <c r="D74" s="706"/>
      <c r="E74" s="706"/>
      <c r="F74" s="706"/>
      <c r="G74" s="706"/>
      <c r="H74" s="707"/>
      <c r="I74" s="706"/>
      <c r="J74" s="706"/>
      <c r="K74" s="706"/>
      <c r="L74" s="706"/>
      <c r="M74" s="706"/>
      <c r="N74" s="706"/>
      <c r="O74" s="706"/>
      <c r="P74" s="706"/>
      <c r="Q74" s="706"/>
      <c r="R74" s="706"/>
      <c r="S74" s="706"/>
      <c r="T74" s="706"/>
      <c r="U74" s="706"/>
      <c r="V74" s="706"/>
      <c r="W74" s="706"/>
      <c r="X74" s="706"/>
      <c r="Y74" s="706"/>
      <c r="Z74" s="706"/>
    </row>
    <row r="75" spans="1:26" ht="15.6" x14ac:dyDescent="0.3">
      <c r="A75" s="706"/>
      <c r="B75" s="706"/>
      <c r="C75" s="706"/>
      <c r="D75" s="706"/>
      <c r="E75" s="706"/>
      <c r="F75" s="706"/>
      <c r="G75" s="706"/>
      <c r="H75" s="707"/>
      <c r="I75" s="706"/>
      <c r="J75" s="706"/>
      <c r="K75" s="706"/>
      <c r="L75" s="706"/>
      <c r="M75" s="706"/>
      <c r="N75" s="706"/>
      <c r="O75" s="706"/>
      <c r="P75" s="706"/>
      <c r="Q75" s="706"/>
      <c r="R75" s="706"/>
      <c r="S75" s="706"/>
      <c r="T75" s="706"/>
      <c r="U75" s="706"/>
      <c r="V75" s="706"/>
      <c r="W75" s="706"/>
      <c r="X75" s="706"/>
      <c r="Y75" s="706"/>
      <c r="Z75" s="706"/>
    </row>
    <row r="76" spans="1:26" ht="15.6" x14ac:dyDescent="0.3">
      <c r="A76" s="706"/>
      <c r="B76" s="706"/>
      <c r="C76" s="706"/>
      <c r="D76" s="706"/>
      <c r="E76" s="706"/>
      <c r="F76" s="706"/>
      <c r="G76" s="706"/>
      <c r="H76" s="707"/>
      <c r="I76" s="706"/>
      <c r="J76" s="706"/>
      <c r="K76" s="706"/>
      <c r="L76" s="706"/>
      <c r="M76" s="706"/>
      <c r="N76" s="706"/>
      <c r="O76" s="706"/>
      <c r="P76" s="706"/>
      <c r="Q76" s="706"/>
      <c r="R76" s="706"/>
      <c r="S76" s="706"/>
      <c r="T76" s="706"/>
      <c r="U76" s="706"/>
      <c r="V76" s="706"/>
      <c r="W76" s="706"/>
      <c r="X76" s="706"/>
      <c r="Y76" s="706"/>
      <c r="Z76" s="706"/>
    </row>
    <row r="77" spans="1:26" ht="15.6" x14ac:dyDescent="0.3">
      <c r="A77" s="706"/>
      <c r="B77" s="706"/>
      <c r="C77" s="706"/>
      <c r="D77" s="706"/>
      <c r="E77" s="706"/>
      <c r="F77" s="706"/>
      <c r="G77" s="706"/>
      <c r="H77" s="707"/>
      <c r="I77" s="706"/>
      <c r="J77" s="706"/>
      <c r="K77" s="706"/>
      <c r="L77" s="706"/>
      <c r="M77" s="706"/>
      <c r="N77" s="706"/>
      <c r="O77" s="706"/>
      <c r="P77" s="706"/>
      <c r="Q77" s="706"/>
      <c r="R77" s="706"/>
      <c r="S77" s="706"/>
      <c r="T77" s="706"/>
      <c r="U77" s="706"/>
      <c r="V77" s="706"/>
      <c r="W77" s="706"/>
      <c r="X77" s="706"/>
      <c r="Y77" s="706"/>
      <c r="Z77" s="706"/>
    </row>
    <row r="78" spans="1:26" ht="15.6" x14ac:dyDescent="0.3">
      <c r="A78" s="706"/>
      <c r="B78" s="706"/>
      <c r="C78" s="706"/>
      <c r="D78" s="706"/>
      <c r="E78" s="706"/>
      <c r="F78" s="706"/>
      <c r="G78" s="706"/>
      <c r="H78" s="707"/>
      <c r="I78" s="706"/>
      <c r="J78" s="706"/>
      <c r="K78" s="706"/>
      <c r="L78" s="706"/>
      <c r="M78" s="706"/>
      <c r="N78" s="706"/>
      <c r="O78" s="706"/>
      <c r="P78" s="706"/>
      <c r="Q78" s="706"/>
      <c r="R78" s="706"/>
      <c r="S78" s="706"/>
      <c r="T78" s="706"/>
      <c r="U78" s="706"/>
      <c r="V78" s="706"/>
      <c r="W78" s="706"/>
      <c r="X78" s="706"/>
      <c r="Y78" s="706"/>
      <c r="Z78" s="706"/>
    </row>
    <row r="79" spans="1:26" ht="15.6" x14ac:dyDescent="0.3">
      <c r="A79" s="706"/>
      <c r="B79" s="706"/>
      <c r="C79" s="706"/>
      <c r="D79" s="706"/>
      <c r="E79" s="706"/>
      <c r="F79" s="706"/>
      <c r="G79" s="706"/>
      <c r="H79" s="707"/>
      <c r="I79" s="706"/>
      <c r="J79" s="706"/>
      <c r="K79" s="706"/>
      <c r="L79" s="706"/>
      <c r="M79" s="706"/>
      <c r="N79" s="706"/>
      <c r="O79" s="706"/>
      <c r="P79" s="706"/>
      <c r="Q79" s="706"/>
      <c r="R79" s="706"/>
      <c r="S79" s="706"/>
      <c r="T79" s="706"/>
      <c r="U79" s="706"/>
      <c r="V79" s="706"/>
      <c r="W79" s="706"/>
      <c r="X79" s="706"/>
      <c r="Y79" s="706"/>
      <c r="Z79" s="706"/>
    </row>
    <row r="80" spans="1:26" ht="15.6" x14ac:dyDescent="0.3">
      <c r="A80" s="706"/>
      <c r="B80" s="706"/>
      <c r="C80" s="706"/>
      <c r="D80" s="706"/>
      <c r="E80" s="706"/>
      <c r="F80" s="706"/>
      <c r="G80" s="706"/>
      <c r="H80" s="707"/>
      <c r="I80" s="706"/>
      <c r="J80" s="706"/>
      <c r="K80" s="706"/>
      <c r="L80" s="706"/>
      <c r="M80" s="706"/>
      <c r="N80" s="706"/>
      <c r="O80" s="706"/>
      <c r="P80" s="706"/>
      <c r="Q80" s="706"/>
      <c r="R80" s="706"/>
      <c r="S80" s="706"/>
      <c r="T80" s="706"/>
      <c r="U80" s="706"/>
      <c r="V80" s="706"/>
      <c r="W80" s="706"/>
      <c r="X80" s="706"/>
      <c r="Y80" s="706"/>
      <c r="Z80" s="706"/>
    </row>
    <row r="81" spans="1:26" ht="15.6" x14ac:dyDescent="0.3">
      <c r="A81" s="706"/>
      <c r="B81" s="706"/>
      <c r="C81" s="706"/>
      <c r="D81" s="706"/>
      <c r="E81" s="706"/>
      <c r="F81" s="706"/>
      <c r="G81" s="706"/>
      <c r="H81" s="707"/>
      <c r="I81" s="706"/>
      <c r="J81" s="706"/>
      <c r="K81" s="706"/>
      <c r="L81" s="706"/>
      <c r="M81" s="706"/>
      <c r="N81" s="706"/>
      <c r="O81" s="706"/>
      <c r="P81" s="706"/>
      <c r="Q81" s="706"/>
      <c r="R81" s="706"/>
      <c r="S81" s="706"/>
      <c r="T81" s="706"/>
      <c r="U81" s="706"/>
      <c r="V81" s="706"/>
      <c r="W81" s="706"/>
      <c r="X81" s="706"/>
      <c r="Y81" s="706"/>
      <c r="Z81" s="706"/>
    </row>
    <row r="82" spans="1:26" ht="15.6" x14ac:dyDescent="0.3">
      <c r="A82" s="706"/>
      <c r="B82" s="706"/>
      <c r="C82" s="706"/>
      <c r="D82" s="706"/>
      <c r="E82" s="706"/>
      <c r="F82" s="706"/>
      <c r="G82" s="706"/>
      <c r="H82" s="707"/>
      <c r="I82" s="706"/>
      <c r="J82" s="706"/>
      <c r="K82" s="706"/>
      <c r="L82" s="706"/>
      <c r="M82" s="706"/>
      <c r="N82" s="706"/>
      <c r="O82" s="706"/>
      <c r="P82" s="706"/>
      <c r="Q82" s="706"/>
      <c r="R82" s="706"/>
      <c r="S82" s="706"/>
      <c r="T82" s="706"/>
      <c r="U82" s="706"/>
      <c r="V82" s="706"/>
      <c r="W82" s="706"/>
      <c r="X82" s="706"/>
      <c r="Y82" s="706"/>
      <c r="Z82" s="706"/>
    </row>
    <row r="83" spans="1:26" ht="15.6" x14ac:dyDescent="0.3">
      <c r="A83" s="706"/>
      <c r="B83" s="706"/>
      <c r="C83" s="706"/>
      <c r="D83" s="706"/>
      <c r="E83" s="706"/>
      <c r="F83" s="706"/>
      <c r="G83" s="706"/>
      <c r="H83" s="707"/>
      <c r="I83" s="706"/>
      <c r="J83" s="706"/>
      <c r="K83" s="706"/>
      <c r="L83" s="706"/>
      <c r="M83" s="706"/>
      <c r="N83" s="706"/>
      <c r="O83" s="706"/>
      <c r="P83" s="706"/>
      <c r="Q83" s="706"/>
      <c r="R83" s="706"/>
      <c r="S83" s="706"/>
      <c r="T83" s="706"/>
      <c r="U83" s="706"/>
      <c r="V83" s="706"/>
      <c r="W83" s="706"/>
      <c r="X83" s="706"/>
      <c r="Y83" s="706"/>
      <c r="Z83" s="706"/>
    </row>
    <row r="84" spans="1:26" ht="15.6" x14ac:dyDescent="0.3">
      <c r="A84" s="706"/>
      <c r="B84" s="706"/>
      <c r="C84" s="706"/>
      <c r="D84" s="706"/>
      <c r="E84" s="706"/>
      <c r="F84" s="706"/>
      <c r="G84" s="706"/>
      <c r="H84" s="707"/>
      <c r="I84" s="706"/>
      <c r="J84" s="706"/>
      <c r="K84" s="706"/>
      <c r="L84" s="706"/>
      <c r="M84" s="706"/>
      <c r="N84" s="706"/>
      <c r="O84" s="706"/>
      <c r="P84" s="706"/>
      <c r="Q84" s="706"/>
      <c r="R84" s="706"/>
      <c r="S84" s="706"/>
      <c r="T84" s="706"/>
      <c r="U84" s="706"/>
      <c r="V84" s="706"/>
      <c r="W84" s="706"/>
      <c r="X84" s="706"/>
      <c r="Y84" s="706"/>
      <c r="Z84" s="706"/>
    </row>
    <row r="85" spans="1:26" ht="15.6" x14ac:dyDescent="0.3">
      <c r="A85" s="706"/>
      <c r="B85" s="706"/>
      <c r="C85" s="706"/>
      <c r="D85" s="706"/>
      <c r="E85" s="706"/>
      <c r="F85" s="706"/>
      <c r="G85" s="706"/>
      <c r="H85" s="707"/>
      <c r="I85" s="706"/>
      <c r="J85" s="706"/>
      <c r="K85" s="706"/>
      <c r="L85" s="706"/>
      <c r="M85" s="706"/>
      <c r="N85" s="706"/>
      <c r="O85" s="706"/>
      <c r="P85" s="706"/>
      <c r="Q85" s="706"/>
      <c r="R85" s="706"/>
      <c r="S85" s="706"/>
      <c r="T85" s="706"/>
      <c r="U85" s="706"/>
      <c r="V85" s="706"/>
      <c r="W85" s="706"/>
      <c r="X85" s="706"/>
      <c r="Y85" s="706"/>
      <c r="Z85" s="706"/>
    </row>
    <row r="86" spans="1:26" ht="15.6" x14ac:dyDescent="0.3">
      <c r="A86" s="706"/>
      <c r="B86" s="706"/>
      <c r="C86" s="706"/>
      <c r="D86" s="706"/>
      <c r="E86" s="706"/>
      <c r="F86" s="706"/>
      <c r="G86" s="706"/>
      <c r="H86" s="707"/>
      <c r="I86" s="706"/>
      <c r="J86" s="706"/>
      <c r="K86" s="706"/>
      <c r="L86" s="706"/>
      <c r="M86" s="706"/>
      <c r="N86" s="706"/>
      <c r="O86" s="706"/>
      <c r="P86" s="706"/>
      <c r="Q86" s="706"/>
      <c r="R86" s="706"/>
      <c r="S86" s="706"/>
      <c r="T86" s="706"/>
      <c r="U86" s="706"/>
      <c r="V86" s="706"/>
      <c r="W86" s="706"/>
      <c r="X86" s="706"/>
      <c r="Y86" s="706"/>
      <c r="Z86" s="706"/>
    </row>
    <row r="87" spans="1:26" ht="15.6" x14ac:dyDescent="0.3">
      <c r="A87" s="706"/>
      <c r="B87" s="706"/>
      <c r="C87" s="706"/>
      <c r="D87" s="706"/>
      <c r="E87" s="706"/>
      <c r="F87" s="706"/>
      <c r="G87" s="706"/>
      <c r="H87" s="707"/>
      <c r="I87" s="706"/>
      <c r="J87" s="706"/>
      <c r="K87" s="706"/>
      <c r="L87" s="706"/>
      <c r="M87" s="706"/>
      <c r="N87" s="706"/>
      <c r="O87" s="706"/>
      <c r="P87" s="706"/>
      <c r="Q87" s="706"/>
      <c r="R87" s="706"/>
      <c r="S87" s="706"/>
      <c r="T87" s="706"/>
      <c r="U87" s="706"/>
      <c r="V87" s="706"/>
      <c r="W87" s="706"/>
      <c r="X87" s="706"/>
      <c r="Y87" s="706"/>
      <c r="Z87" s="706"/>
    </row>
    <row r="88" spans="1:26" ht="15.6" x14ac:dyDescent="0.3">
      <c r="A88" s="706"/>
      <c r="B88" s="706"/>
      <c r="C88" s="706"/>
      <c r="D88" s="706"/>
      <c r="E88" s="706"/>
      <c r="F88" s="706"/>
      <c r="G88" s="706"/>
      <c r="H88" s="707"/>
      <c r="I88" s="706"/>
      <c r="J88" s="706"/>
      <c r="K88" s="706"/>
      <c r="L88" s="706"/>
      <c r="M88" s="706"/>
      <c r="N88" s="706"/>
      <c r="O88" s="706"/>
      <c r="P88" s="706"/>
      <c r="Q88" s="706"/>
      <c r="R88" s="706"/>
      <c r="S88" s="706"/>
      <c r="T88" s="706"/>
      <c r="U88" s="706"/>
      <c r="V88" s="706"/>
      <c r="W88" s="706"/>
      <c r="X88" s="706"/>
      <c r="Y88" s="706"/>
      <c r="Z88" s="706"/>
    </row>
    <row r="89" spans="1:26" ht="15.6" x14ac:dyDescent="0.3">
      <c r="A89" s="706"/>
      <c r="B89" s="706"/>
      <c r="C89" s="706"/>
      <c r="D89" s="706"/>
      <c r="E89" s="706"/>
      <c r="F89" s="706"/>
      <c r="G89" s="706"/>
      <c r="H89" s="707"/>
      <c r="I89" s="706"/>
      <c r="J89" s="706"/>
      <c r="K89" s="706"/>
      <c r="L89" s="706"/>
      <c r="M89" s="706"/>
      <c r="N89" s="706"/>
      <c r="O89" s="706"/>
      <c r="P89" s="706"/>
      <c r="Q89" s="706"/>
      <c r="R89" s="706"/>
      <c r="S89" s="706"/>
      <c r="T89" s="706"/>
      <c r="U89" s="706"/>
      <c r="V89" s="706"/>
      <c r="W89" s="706"/>
      <c r="X89" s="706"/>
      <c r="Y89" s="706"/>
      <c r="Z89" s="706"/>
    </row>
    <row r="90" spans="1:26" ht="15.6" x14ac:dyDescent="0.3">
      <c r="A90" s="706"/>
      <c r="B90" s="706"/>
      <c r="C90" s="706"/>
      <c r="D90" s="706"/>
      <c r="E90" s="706"/>
      <c r="F90" s="706"/>
      <c r="G90" s="706"/>
      <c r="H90" s="707"/>
      <c r="I90" s="706"/>
      <c r="J90" s="706"/>
      <c r="K90" s="706"/>
      <c r="L90" s="706"/>
      <c r="M90" s="706"/>
      <c r="N90" s="706"/>
      <c r="O90" s="706"/>
      <c r="P90" s="706"/>
      <c r="Q90" s="706"/>
      <c r="R90" s="706"/>
      <c r="S90" s="706"/>
      <c r="T90" s="706"/>
      <c r="U90" s="706"/>
      <c r="V90" s="706"/>
      <c r="W90" s="706"/>
      <c r="X90" s="706"/>
      <c r="Y90" s="706"/>
      <c r="Z90" s="706"/>
    </row>
    <row r="91" spans="1:26" ht="15.6" x14ac:dyDescent="0.3">
      <c r="A91" s="706"/>
      <c r="B91" s="706"/>
      <c r="C91" s="706"/>
      <c r="D91" s="706"/>
      <c r="E91" s="706"/>
      <c r="F91" s="706"/>
      <c r="G91" s="706"/>
      <c r="H91" s="707"/>
      <c r="I91" s="706"/>
      <c r="J91" s="706"/>
      <c r="K91" s="706"/>
      <c r="L91" s="706"/>
      <c r="M91" s="706"/>
      <c r="N91" s="706"/>
      <c r="O91" s="706"/>
      <c r="P91" s="706"/>
      <c r="Q91" s="706"/>
      <c r="R91" s="706"/>
      <c r="S91" s="706"/>
      <c r="T91" s="706"/>
      <c r="U91" s="706"/>
      <c r="V91" s="706"/>
      <c r="W91" s="706"/>
      <c r="X91" s="706"/>
      <c r="Y91" s="706"/>
      <c r="Z91" s="706"/>
    </row>
    <row r="92" spans="1:26" ht="15.6" x14ac:dyDescent="0.3">
      <c r="A92" s="706"/>
      <c r="B92" s="706"/>
      <c r="C92" s="706"/>
      <c r="D92" s="706"/>
      <c r="E92" s="706"/>
      <c r="F92" s="706"/>
      <c r="G92" s="706"/>
      <c r="H92" s="707"/>
      <c r="I92" s="706"/>
      <c r="J92" s="706"/>
      <c r="K92" s="706"/>
      <c r="L92" s="706"/>
      <c r="M92" s="706"/>
      <c r="N92" s="706"/>
      <c r="O92" s="706"/>
      <c r="P92" s="706"/>
      <c r="Q92" s="706"/>
      <c r="R92" s="706"/>
      <c r="S92" s="706"/>
      <c r="T92" s="706"/>
      <c r="U92" s="706"/>
      <c r="V92" s="706"/>
      <c r="W92" s="706"/>
      <c r="X92" s="706"/>
      <c r="Y92" s="706"/>
      <c r="Z92" s="706"/>
    </row>
    <row r="93" spans="1:26" ht="15.6" x14ac:dyDescent="0.3">
      <c r="A93" s="706"/>
      <c r="B93" s="706"/>
      <c r="C93" s="706"/>
      <c r="D93" s="706"/>
      <c r="E93" s="706"/>
      <c r="F93" s="706"/>
      <c r="G93" s="706"/>
      <c r="H93" s="707"/>
      <c r="I93" s="706"/>
      <c r="J93" s="706"/>
      <c r="K93" s="706"/>
      <c r="L93" s="706"/>
      <c r="M93" s="706"/>
      <c r="N93" s="706"/>
      <c r="O93" s="706"/>
      <c r="P93" s="706"/>
      <c r="Q93" s="706"/>
      <c r="R93" s="706"/>
      <c r="S93" s="706"/>
      <c r="T93" s="706"/>
      <c r="U93" s="706"/>
      <c r="V93" s="706"/>
      <c r="W93" s="706"/>
      <c r="X93" s="706"/>
      <c r="Y93" s="706"/>
      <c r="Z93" s="706"/>
    </row>
    <row r="94" spans="1:26" ht="15.6" x14ac:dyDescent="0.3">
      <c r="A94" s="706"/>
      <c r="B94" s="706"/>
      <c r="C94" s="706"/>
      <c r="D94" s="706"/>
      <c r="E94" s="706"/>
      <c r="F94" s="706"/>
      <c r="G94" s="706"/>
      <c r="H94" s="707"/>
      <c r="I94" s="706"/>
      <c r="J94" s="706"/>
      <c r="K94" s="706"/>
      <c r="L94" s="706"/>
      <c r="M94" s="706"/>
      <c r="N94" s="706"/>
      <c r="O94" s="706"/>
      <c r="P94" s="706"/>
      <c r="Q94" s="706"/>
      <c r="R94" s="706"/>
      <c r="S94" s="706"/>
      <c r="T94" s="706"/>
      <c r="U94" s="706"/>
      <c r="V94" s="706"/>
      <c r="W94" s="706"/>
      <c r="X94" s="706"/>
      <c r="Y94" s="706"/>
      <c r="Z94" s="706"/>
    </row>
    <row r="95" spans="1:26" ht="15.6" x14ac:dyDescent="0.3">
      <c r="A95" s="706"/>
      <c r="B95" s="706"/>
      <c r="C95" s="706"/>
      <c r="D95" s="706"/>
      <c r="E95" s="706"/>
      <c r="F95" s="706"/>
      <c r="G95" s="706"/>
      <c r="H95" s="707"/>
      <c r="I95" s="706"/>
      <c r="J95" s="706"/>
      <c r="K95" s="706"/>
      <c r="L95" s="706"/>
      <c r="M95" s="706"/>
      <c r="N95" s="706"/>
      <c r="O95" s="706"/>
      <c r="P95" s="706"/>
      <c r="Q95" s="706"/>
      <c r="R95" s="706"/>
      <c r="S95" s="706"/>
      <c r="T95" s="706"/>
      <c r="U95" s="706"/>
      <c r="V95" s="706"/>
      <c r="W95" s="706"/>
      <c r="X95" s="706"/>
      <c r="Y95" s="706"/>
      <c r="Z95" s="706"/>
    </row>
    <row r="96" spans="1:26" ht="15.6" x14ac:dyDescent="0.3">
      <c r="A96" s="706"/>
      <c r="B96" s="706"/>
      <c r="C96" s="706"/>
      <c r="D96" s="706"/>
      <c r="E96" s="706"/>
      <c r="F96" s="706"/>
      <c r="G96" s="706"/>
      <c r="H96" s="707"/>
      <c r="I96" s="706"/>
      <c r="J96" s="706"/>
      <c r="K96" s="706"/>
      <c r="L96" s="706"/>
      <c r="M96" s="706"/>
      <c r="N96" s="706"/>
      <c r="O96" s="706"/>
      <c r="P96" s="706"/>
      <c r="Q96" s="706"/>
      <c r="R96" s="706"/>
      <c r="S96" s="706"/>
      <c r="T96" s="706"/>
      <c r="U96" s="706"/>
      <c r="V96" s="706"/>
      <c r="W96" s="706"/>
      <c r="X96" s="706"/>
      <c r="Y96" s="706"/>
      <c r="Z96" s="706"/>
    </row>
    <row r="97" spans="1:26" ht="15.6" x14ac:dyDescent="0.3">
      <c r="A97" s="706"/>
      <c r="B97" s="706"/>
      <c r="C97" s="706"/>
      <c r="D97" s="706"/>
      <c r="E97" s="706"/>
      <c r="F97" s="706"/>
      <c r="G97" s="706"/>
      <c r="H97" s="707"/>
      <c r="I97" s="706"/>
      <c r="J97" s="706"/>
      <c r="K97" s="706"/>
      <c r="L97" s="706"/>
      <c r="M97" s="706"/>
      <c r="N97" s="706"/>
      <c r="O97" s="706"/>
      <c r="P97" s="706"/>
      <c r="Q97" s="706"/>
      <c r="R97" s="706"/>
      <c r="S97" s="706"/>
      <c r="T97" s="706"/>
      <c r="U97" s="706"/>
      <c r="V97" s="706"/>
      <c r="W97" s="706"/>
      <c r="X97" s="706"/>
      <c r="Y97" s="706"/>
      <c r="Z97" s="706"/>
    </row>
    <row r="98" spans="1:26" ht="15.6" x14ac:dyDescent="0.3">
      <c r="A98" s="706"/>
      <c r="B98" s="706"/>
      <c r="C98" s="706"/>
      <c r="D98" s="706"/>
      <c r="E98" s="706"/>
      <c r="F98" s="706"/>
      <c r="G98" s="706"/>
      <c r="H98" s="707"/>
      <c r="I98" s="706"/>
      <c r="J98" s="706"/>
      <c r="K98" s="706"/>
      <c r="L98" s="706"/>
      <c r="M98" s="706"/>
      <c r="N98" s="706"/>
      <c r="O98" s="706"/>
      <c r="P98" s="706"/>
      <c r="Q98" s="706"/>
      <c r="R98" s="706"/>
      <c r="S98" s="706"/>
      <c r="T98" s="706"/>
      <c r="U98" s="706"/>
      <c r="V98" s="706"/>
      <c r="W98" s="706"/>
      <c r="X98" s="706"/>
      <c r="Y98" s="706"/>
      <c r="Z98" s="706"/>
    </row>
    <row r="99" spans="1:26" ht="15.6" x14ac:dyDescent="0.3">
      <c r="A99" s="706"/>
      <c r="B99" s="706"/>
      <c r="C99" s="706"/>
      <c r="D99" s="706"/>
      <c r="E99" s="706"/>
      <c r="F99" s="706"/>
      <c r="G99" s="706"/>
      <c r="H99" s="707"/>
      <c r="I99" s="706"/>
      <c r="J99" s="706"/>
      <c r="K99" s="706"/>
      <c r="L99" s="706"/>
      <c r="M99" s="706"/>
      <c r="N99" s="706"/>
      <c r="O99" s="706"/>
      <c r="P99" s="706"/>
      <c r="Q99" s="706"/>
      <c r="R99" s="706"/>
      <c r="S99" s="706"/>
      <c r="T99" s="706"/>
      <c r="U99" s="706"/>
      <c r="V99" s="706"/>
      <c r="W99" s="706"/>
      <c r="X99" s="706"/>
      <c r="Y99" s="706"/>
      <c r="Z99" s="706"/>
    </row>
    <row r="100" spans="1:26" ht="15.6" x14ac:dyDescent="0.3">
      <c r="A100" s="706"/>
      <c r="B100" s="706"/>
      <c r="C100" s="706"/>
      <c r="D100" s="706"/>
      <c r="E100" s="706"/>
      <c r="F100" s="706"/>
      <c r="G100" s="706"/>
      <c r="H100" s="707"/>
      <c r="I100" s="706"/>
      <c r="J100" s="706"/>
      <c r="K100" s="706"/>
      <c r="L100" s="706"/>
      <c r="M100" s="706"/>
      <c r="N100" s="706"/>
      <c r="O100" s="706"/>
      <c r="P100" s="706"/>
      <c r="Q100" s="706"/>
      <c r="R100" s="706"/>
      <c r="S100" s="706"/>
      <c r="T100" s="706"/>
      <c r="U100" s="706"/>
      <c r="V100" s="706"/>
      <c r="W100" s="706"/>
      <c r="X100" s="706"/>
      <c r="Y100" s="706"/>
      <c r="Z100" s="706"/>
    </row>
    <row r="101" spans="1:26" ht="15.6" x14ac:dyDescent="0.3">
      <c r="A101" s="706"/>
      <c r="B101" s="706"/>
      <c r="C101" s="706"/>
      <c r="D101" s="706"/>
      <c r="E101" s="706"/>
      <c r="F101" s="706"/>
      <c r="G101" s="706"/>
      <c r="H101" s="707"/>
      <c r="I101" s="706"/>
      <c r="J101" s="706"/>
      <c r="K101" s="706"/>
      <c r="L101" s="706"/>
      <c r="M101" s="706"/>
      <c r="N101" s="706"/>
      <c r="O101" s="706"/>
      <c r="P101" s="706"/>
      <c r="Q101" s="706"/>
      <c r="R101" s="706"/>
      <c r="S101" s="706"/>
      <c r="T101" s="706"/>
      <c r="U101" s="706"/>
      <c r="V101" s="706"/>
      <c r="W101" s="706"/>
      <c r="X101" s="706"/>
      <c r="Y101" s="706"/>
      <c r="Z101" s="706"/>
    </row>
    <row r="102" spans="1:26" ht="15.6" x14ac:dyDescent="0.3">
      <c r="A102" s="706"/>
      <c r="B102" s="706"/>
      <c r="C102" s="706"/>
      <c r="D102" s="706"/>
      <c r="E102" s="706"/>
      <c r="F102" s="706"/>
      <c r="G102" s="706"/>
      <c r="H102" s="707"/>
      <c r="I102" s="706"/>
      <c r="J102" s="706"/>
      <c r="K102" s="706"/>
      <c r="L102" s="706"/>
      <c r="M102" s="706"/>
      <c r="N102" s="706"/>
      <c r="O102" s="706"/>
      <c r="P102" s="706"/>
      <c r="Q102" s="706"/>
      <c r="R102" s="706"/>
      <c r="S102" s="706"/>
      <c r="T102" s="706"/>
      <c r="U102" s="706"/>
      <c r="V102" s="706"/>
      <c r="W102" s="706"/>
      <c r="X102" s="706"/>
      <c r="Y102" s="706"/>
      <c r="Z102" s="706"/>
    </row>
    <row r="103" spans="1:26" ht="15.6" x14ac:dyDescent="0.3">
      <c r="A103" s="706"/>
      <c r="B103" s="706"/>
      <c r="C103" s="706"/>
      <c r="D103" s="706"/>
      <c r="E103" s="706"/>
      <c r="F103" s="706"/>
      <c r="G103" s="706"/>
      <c r="H103" s="707"/>
      <c r="I103" s="706"/>
      <c r="J103" s="706"/>
      <c r="K103" s="706"/>
      <c r="L103" s="706"/>
      <c r="M103" s="706"/>
      <c r="N103" s="706"/>
      <c r="O103" s="706"/>
      <c r="P103" s="706"/>
      <c r="Q103" s="706"/>
      <c r="R103" s="706"/>
      <c r="S103" s="706"/>
      <c r="T103" s="706"/>
      <c r="U103" s="706"/>
      <c r="V103" s="706"/>
      <c r="W103" s="706"/>
      <c r="X103" s="706"/>
      <c r="Y103" s="706"/>
      <c r="Z103" s="706"/>
    </row>
    <row r="104" spans="1:26" ht="15.6" x14ac:dyDescent="0.3">
      <c r="A104" s="706"/>
      <c r="B104" s="706"/>
      <c r="C104" s="706"/>
      <c r="D104" s="706"/>
      <c r="E104" s="706"/>
      <c r="F104" s="706"/>
      <c r="G104" s="706"/>
      <c r="H104" s="707"/>
      <c r="I104" s="706"/>
      <c r="J104" s="706"/>
      <c r="K104" s="706"/>
      <c r="L104" s="706"/>
      <c r="M104" s="706"/>
      <c r="N104" s="706"/>
      <c r="O104" s="706"/>
      <c r="P104" s="706"/>
      <c r="Q104" s="706"/>
      <c r="R104" s="706"/>
      <c r="S104" s="706"/>
      <c r="T104" s="706"/>
      <c r="U104" s="706"/>
      <c r="V104" s="706"/>
      <c r="W104" s="706"/>
      <c r="X104" s="706"/>
      <c r="Y104" s="706"/>
      <c r="Z104" s="706"/>
    </row>
    <row r="105" spans="1:26" ht="15.6" x14ac:dyDescent="0.3">
      <c r="A105" s="706"/>
      <c r="B105" s="706"/>
      <c r="C105" s="706"/>
      <c r="D105" s="706"/>
      <c r="E105" s="706"/>
      <c r="F105" s="706"/>
      <c r="G105" s="706"/>
      <c r="H105" s="707"/>
      <c r="I105" s="706"/>
      <c r="J105" s="706"/>
      <c r="K105" s="706"/>
      <c r="L105" s="706"/>
      <c r="M105" s="706"/>
      <c r="N105" s="706"/>
      <c r="O105" s="706"/>
      <c r="P105" s="706"/>
      <c r="Q105" s="706"/>
      <c r="R105" s="706"/>
      <c r="S105" s="706"/>
      <c r="T105" s="706"/>
      <c r="U105" s="706"/>
      <c r="V105" s="706"/>
      <c r="W105" s="706"/>
      <c r="X105" s="706"/>
      <c r="Y105" s="706"/>
      <c r="Z105" s="706"/>
    </row>
    <row r="106" spans="1:26" ht="15.6" x14ac:dyDescent="0.3">
      <c r="A106" s="706"/>
      <c r="B106" s="706"/>
      <c r="C106" s="706"/>
      <c r="D106" s="706"/>
      <c r="E106" s="706"/>
      <c r="F106" s="706"/>
      <c r="G106" s="706"/>
      <c r="H106" s="707"/>
      <c r="I106" s="706"/>
      <c r="J106" s="706"/>
      <c r="K106" s="706"/>
      <c r="L106" s="706"/>
      <c r="M106" s="706"/>
      <c r="N106" s="706"/>
      <c r="O106" s="706"/>
      <c r="P106" s="706"/>
      <c r="Q106" s="706"/>
      <c r="R106" s="706"/>
      <c r="S106" s="706"/>
      <c r="T106" s="706"/>
      <c r="U106" s="706"/>
      <c r="V106" s="706"/>
      <c r="W106" s="706"/>
      <c r="X106" s="706"/>
      <c r="Y106" s="706"/>
      <c r="Z106" s="706"/>
    </row>
    <row r="107" spans="1:26" ht="15.6" x14ac:dyDescent="0.3">
      <c r="A107" s="706"/>
      <c r="B107" s="706"/>
      <c r="C107" s="706"/>
      <c r="D107" s="706"/>
      <c r="E107" s="706"/>
      <c r="F107" s="706"/>
      <c r="G107" s="706"/>
      <c r="H107" s="707"/>
      <c r="I107" s="706"/>
      <c r="J107" s="706"/>
      <c r="K107" s="706"/>
      <c r="L107" s="706"/>
      <c r="M107" s="706"/>
      <c r="N107" s="706"/>
      <c r="O107" s="706"/>
      <c r="P107" s="706"/>
      <c r="Q107" s="706"/>
      <c r="R107" s="706"/>
      <c r="S107" s="706"/>
      <c r="T107" s="706"/>
      <c r="U107" s="706"/>
      <c r="V107" s="706"/>
      <c r="W107" s="706"/>
      <c r="X107" s="706"/>
      <c r="Y107" s="706"/>
      <c r="Z107" s="706"/>
    </row>
    <row r="108" spans="1:26" ht="15.6" x14ac:dyDescent="0.3">
      <c r="A108" s="706"/>
      <c r="B108" s="706"/>
      <c r="C108" s="706"/>
      <c r="D108" s="706"/>
      <c r="E108" s="706"/>
      <c r="F108" s="706"/>
      <c r="G108" s="706"/>
      <c r="H108" s="707"/>
      <c r="I108" s="706"/>
      <c r="J108" s="706"/>
      <c r="K108" s="706"/>
      <c r="L108" s="706"/>
      <c r="M108" s="706"/>
      <c r="N108" s="706"/>
      <c r="O108" s="706"/>
      <c r="P108" s="706"/>
      <c r="Q108" s="706"/>
      <c r="R108" s="706"/>
      <c r="S108" s="706"/>
      <c r="T108" s="706"/>
      <c r="U108" s="706"/>
      <c r="V108" s="706"/>
      <c r="W108" s="706"/>
      <c r="X108" s="706"/>
      <c r="Y108" s="706"/>
      <c r="Z108" s="706"/>
    </row>
    <row r="109" spans="1:26" ht="15.6" x14ac:dyDescent="0.3">
      <c r="A109" s="706"/>
      <c r="B109" s="706"/>
      <c r="C109" s="706"/>
      <c r="D109" s="706"/>
      <c r="E109" s="706"/>
      <c r="F109" s="706"/>
      <c r="G109" s="706"/>
      <c r="H109" s="707"/>
      <c r="I109" s="706"/>
      <c r="J109" s="706"/>
      <c r="K109" s="706"/>
      <c r="L109" s="706"/>
      <c r="M109" s="706"/>
      <c r="N109" s="706"/>
      <c r="O109" s="706"/>
      <c r="P109" s="706"/>
      <c r="Q109" s="706"/>
      <c r="R109" s="706"/>
      <c r="S109" s="706"/>
      <c r="T109" s="706"/>
      <c r="U109" s="706"/>
      <c r="V109" s="706"/>
      <c r="W109" s="706"/>
      <c r="X109" s="706"/>
      <c r="Y109" s="706"/>
      <c r="Z109" s="706"/>
    </row>
    <row r="110" spans="1:26" ht="15.6" x14ac:dyDescent="0.3">
      <c r="A110" s="706"/>
      <c r="B110" s="706"/>
      <c r="C110" s="706"/>
      <c r="D110" s="706"/>
      <c r="E110" s="706"/>
      <c r="F110" s="706"/>
      <c r="G110" s="706"/>
      <c r="H110" s="707"/>
      <c r="I110" s="706"/>
      <c r="J110" s="706"/>
      <c r="K110" s="706"/>
      <c r="L110" s="706"/>
      <c r="M110" s="706"/>
      <c r="N110" s="706"/>
      <c r="O110" s="706"/>
      <c r="P110" s="706"/>
      <c r="Q110" s="706"/>
      <c r="R110" s="706"/>
      <c r="S110" s="706"/>
      <c r="T110" s="706"/>
      <c r="U110" s="706"/>
      <c r="V110" s="706"/>
      <c r="W110" s="706"/>
      <c r="X110" s="706"/>
      <c r="Y110" s="706"/>
      <c r="Z110" s="706"/>
    </row>
    <row r="111" spans="1:26" ht="15.6" x14ac:dyDescent="0.3">
      <c r="A111" s="706"/>
      <c r="B111" s="706"/>
      <c r="C111" s="706"/>
      <c r="D111" s="706"/>
      <c r="E111" s="706"/>
      <c r="F111" s="706"/>
      <c r="G111" s="706"/>
      <c r="H111" s="707"/>
      <c r="I111" s="706"/>
      <c r="J111" s="706"/>
      <c r="K111" s="706"/>
      <c r="L111" s="706"/>
      <c r="M111" s="706"/>
      <c r="N111" s="706"/>
      <c r="O111" s="706"/>
      <c r="P111" s="706"/>
      <c r="Q111" s="706"/>
      <c r="R111" s="706"/>
      <c r="S111" s="706"/>
      <c r="T111" s="706"/>
      <c r="U111" s="706"/>
      <c r="V111" s="706"/>
      <c r="W111" s="706"/>
      <c r="X111" s="706"/>
      <c r="Y111" s="706"/>
      <c r="Z111" s="706"/>
    </row>
    <row r="112" spans="1:26" ht="15.6" x14ac:dyDescent="0.3">
      <c r="A112" s="706"/>
      <c r="B112" s="706"/>
      <c r="C112" s="706"/>
      <c r="D112" s="706"/>
      <c r="E112" s="706"/>
      <c r="F112" s="706"/>
      <c r="G112" s="706"/>
      <c r="H112" s="707"/>
      <c r="I112" s="706"/>
      <c r="J112" s="706"/>
      <c r="K112" s="706"/>
      <c r="L112" s="706"/>
      <c r="M112" s="706"/>
      <c r="N112" s="706"/>
      <c r="O112" s="706"/>
      <c r="P112" s="706"/>
      <c r="Q112" s="706"/>
      <c r="R112" s="706"/>
      <c r="S112" s="706"/>
      <c r="T112" s="706"/>
      <c r="U112" s="706"/>
      <c r="V112" s="706"/>
      <c r="W112" s="706"/>
      <c r="X112" s="706"/>
      <c r="Y112" s="706"/>
      <c r="Z112" s="706"/>
    </row>
    <row r="113" spans="1:26" ht="15.6" x14ac:dyDescent="0.3">
      <c r="A113" s="706"/>
      <c r="B113" s="706"/>
      <c r="C113" s="706"/>
      <c r="D113" s="706"/>
      <c r="E113" s="706"/>
      <c r="F113" s="706"/>
      <c r="G113" s="706"/>
      <c r="H113" s="707"/>
      <c r="I113" s="706"/>
      <c r="J113" s="706"/>
      <c r="K113" s="706"/>
      <c r="L113" s="706"/>
      <c r="M113" s="706"/>
      <c r="N113" s="706"/>
      <c r="O113" s="706"/>
      <c r="P113" s="706"/>
      <c r="Q113" s="706"/>
      <c r="R113" s="706"/>
      <c r="S113" s="706"/>
      <c r="T113" s="706"/>
      <c r="U113" s="706"/>
      <c r="V113" s="706"/>
      <c r="W113" s="706"/>
      <c r="X113" s="706"/>
      <c r="Y113" s="706"/>
      <c r="Z113" s="706"/>
    </row>
    <row r="114" spans="1:26" ht="15.6" x14ac:dyDescent="0.3">
      <c r="A114" s="706"/>
      <c r="B114" s="706"/>
      <c r="C114" s="706"/>
      <c r="D114" s="706"/>
      <c r="E114" s="706"/>
      <c r="F114" s="706"/>
      <c r="G114" s="706"/>
      <c r="H114" s="707"/>
      <c r="I114" s="706"/>
      <c r="J114" s="706"/>
      <c r="K114" s="706"/>
      <c r="L114" s="706"/>
      <c r="M114" s="706"/>
      <c r="N114" s="706"/>
      <c r="O114" s="706"/>
      <c r="P114" s="706"/>
      <c r="Q114" s="706"/>
      <c r="R114" s="706"/>
      <c r="S114" s="706"/>
      <c r="T114" s="706"/>
      <c r="U114" s="706"/>
      <c r="V114" s="706"/>
      <c r="W114" s="706"/>
      <c r="X114" s="706"/>
      <c r="Y114" s="706"/>
      <c r="Z114" s="706"/>
    </row>
    <row r="115" spans="1:26" ht="15.6" x14ac:dyDescent="0.3">
      <c r="A115" s="706"/>
      <c r="B115" s="706"/>
      <c r="C115" s="706"/>
      <c r="D115" s="706"/>
      <c r="E115" s="706"/>
      <c r="F115" s="706"/>
      <c r="G115" s="706"/>
      <c r="H115" s="707"/>
      <c r="I115" s="706"/>
      <c r="J115" s="706"/>
      <c r="K115" s="706"/>
      <c r="L115" s="706"/>
      <c r="M115" s="706"/>
      <c r="N115" s="706"/>
      <c r="O115" s="706"/>
      <c r="P115" s="706"/>
      <c r="Q115" s="706"/>
      <c r="R115" s="706"/>
      <c r="S115" s="706"/>
      <c r="T115" s="706"/>
      <c r="U115" s="706"/>
      <c r="V115" s="706"/>
      <c r="W115" s="706"/>
      <c r="X115" s="706"/>
      <c r="Y115" s="706"/>
      <c r="Z115" s="706"/>
    </row>
    <row r="116" spans="1:26" ht="15.6" x14ac:dyDescent="0.3">
      <c r="A116" s="706"/>
      <c r="B116" s="706"/>
      <c r="C116" s="706"/>
      <c r="D116" s="706"/>
      <c r="E116" s="706"/>
      <c r="F116" s="706"/>
      <c r="G116" s="706"/>
      <c r="H116" s="707"/>
      <c r="I116" s="706"/>
      <c r="J116" s="706"/>
      <c r="K116" s="706"/>
      <c r="L116" s="706"/>
      <c r="M116" s="706"/>
      <c r="N116" s="706"/>
      <c r="O116" s="706"/>
      <c r="P116" s="706"/>
      <c r="Q116" s="706"/>
      <c r="R116" s="706"/>
      <c r="S116" s="706"/>
      <c r="T116" s="706"/>
      <c r="U116" s="706"/>
      <c r="V116" s="706"/>
      <c r="W116" s="706"/>
      <c r="X116" s="706"/>
      <c r="Y116" s="706"/>
      <c r="Z116" s="706"/>
    </row>
    <row r="117" spans="1:26" ht="15.6" x14ac:dyDescent="0.3">
      <c r="A117" s="706"/>
      <c r="B117" s="706"/>
      <c r="C117" s="706"/>
      <c r="D117" s="706"/>
      <c r="E117" s="706"/>
      <c r="F117" s="706"/>
      <c r="G117" s="706"/>
      <c r="H117" s="707"/>
      <c r="I117" s="706"/>
      <c r="J117" s="706"/>
      <c r="K117" s="706"/>
      <c r="L117" s="706"/>
      <c r="M117" s="706"/>
      <c r="N117" s="706"/>
      <c r="O117" s="706"/>
      <c r="P117" s="706"/>
      <c r="Q117" s="706"/>
      <c r="R117" s="706"/>
      <c r="S117" s="706"/>
      <c r="T117" s="706"/>
      <c r="U117" s="706"/>
      <c r="V117" s="706"/>
      <c r="W117" s="706"/>
      <c r="X117" s="706"/>
      <c r="Y117" s="706"/>
      <c r="Z117" s="706"/>
    </row>
    <row r="118" spans="1:26" ht="15.6" x14ac:dyDescent="0.3">
      <c r="A118" s="706"/>
      <c r="B118" s="706"/>
      <c r="C118" s="706"/>
      <c r="D118" s="706"/>
      <c r="E118" s="706"/>
      <c r="F118" s="706"/>
      <c r="G118" s="706"/>
      <c r="H118" s="707"/>
      <c r="I118" s="706"/>
      <c r="J118" s="706"/>
      <c r="K118" s="706"/>
      <c r="L118" s="706"/>
      <c r="M118" s="706"/>
      <c r="N118" s="706"/>
      <c r="O118" s="706"/>
      <c r="P118" s="706"/>
      <c r="Q118" s="706"/>
      <c r="R118" s="706"/>
      <c r="S118" s="706"/>
      <c r="T118" s="706"/>
      <c r="U118" s="706"/>
      <c r="V118" s="706"/>
      <c r="W118" s="706"/>
      <c r="X118" s="706"/>
      <c r="Y118" s="706"/>
      <c r="Z118" s="706"/>
    </row>
    <row r="119" spans="1:26" ht="15.6" x14ac:dyDescent="0.3">
      <c r="A119" s="706"/>
      <c r="B119" s="706"/>
      <c r="C119" s="706"/>
      <c r="D119" s="706"/>
      <c r="E119" s="706"/>
      <c r="F119" s="706"/>
      <c r="G119" s="706"/>
      <c r="H119" s="707"/>
      <c r="I119" s="706"/>
      <c r="J119" s="706"/>
      <c r="K119" s="706"/>
      <c r="L119" s="706"/>
      <c r="M119" s="706"/>
      <c r="N119" s="706"/>
      <c r="O119" s="706"/>
      <c r="P119" s="706"/>
      <c r="Q119" s="706"/>
      <c r="R119" s="706"/>
      <c r="S119" s="706"/>
      <c r="T119" s="706"/>
      <c r="U119" s="706"/>
      <c r="V119" s="706"/>
      <c r="W119" s="706"/>
      <c r="X119" s="706"/>
      <c r="Y119" s="706"/>
      <c r="Z119" s="706"/>
    </row>
    <row r="120" spans="1:26" ht="15.6" x14ac:dyDescent="0.3">
      <c r="A120" s="706"/>
      <c r="B120" s="706"/>
      <c r="C120" s="706"/>
      <c r="D120" s="706"/>
      <c r="E120" s="706"/>
      <c r="F120" s="706"/>
      <c r="G120" s="706"/>
      <c r="H120" s="707"/>
      <c r="I120" s="706"/>
      <c r="J120" s="706"/>
      <c r="K120" s="706"/>
      <c r="L120" s="706"/>
      <c r="M120" s="706"/>
      <c r="N120" s="706"/>
      <c r="O120" s="706"/>
      <c r="P120" s="706"/>
      <c r="Q120" s="706"/>
      <c r="R120" s="706"/>
      <c r="S120" s="706"/>
      <c r="T120" s="706"/>
      <c r="U120" s="706"/>
      <c r="V120" s="706"/>
      <c r="W120" s="706"/>
      <c r="X120" s="706"/>
      <c r="Y120" s="706"/>
      <c r="Z120" s="706"/>
    </row>
    <row r="121" spans="1:26" ht="15.6" x14ac:dyDescent="0.3">
      <c r="A121" s="706"/>
      <c r="B121" s="706"/>
      <c r="C121" s="706"/>
      <c r="D121" s="706"/>
      <c r="E121" s="706"/>
      <c r="F121" s="706"/>
      <c r="G121" s="706"/>
      <c r="H121" s="707"/>
      <c r="I121" s="706"/>
      <c r="J121" s="706"/>
      <c r="K121" s="706"/>
      <c r="L121" s="706"/>
      <c r="M121" s="706"/>
      <c r="N121" s="706"/>
      <c r="O121" s="706"/>
      <c r="P121" s="706"/>
      <c r="Q121" s="706"/>
      <c r="R121" s="706"/>
      <c r="S121" s="706"/>
      <c r="T121" s="706"/>
      <c r="U121" s="706"/>
      <c r="V121" s="706"/>
      <c r="W121" s="706"/>
      <c r="X121" s="706"/>
      <c r="Y121" s="706"/>
      <c r="Z121" s="706"/>
    </row>
    <row r="122" spans="1:26" ht="15.6" x14ac:dyDescent="0.3">
      <c r="A122" s="706"/>
      <c r="B122" s="706"/>
      <c r="C122" s="706"/>
      <c r="D122" s="706"/>
      <c r="E122" s="706"/>
      <c r="F122" s="706"/>
      <c r="G122" s="706"/>
      <c r="H122" s="707"/>
      <c r="I122" s="706"/>
      <c r="J122" s="706"/>
      <c r="K122" s="706"/>
      <c r="L122" s="706"/>
      <c r="M122" s="706"/>
      <c r="N122" s="706"/>
      <c r="O122" s="706"/>
      <c r="P122" s="706"/>
      <c r="Q122" s="706"/>
      <c r="R122" s="706"/>
      <c r="S122" s="706"/>
      <c r="T122" s="706"/>
      <c r="U122" s="706"/>
      <c r="V122" s="706"/>
      <c r="W122" s="706"/>
      <c r="X122" s="706"/>
      <c r="Y122" s="706"/>
      <c r="Z122" s="706"/>
    </row>
    <row r="123" spans="1:26" ht="15.6" x14ac:dyDescent="0.3">
      <c r="A123" s="706"/>
      <c r="B123" s="706"/>
      <c r="C123" s="706"/>
      <c r="D123" s="706"/>
      <c r="E123" s="706"/>
      <c r="F123" s="706"/>
      <c r="G123" s="706"/>
      <c r="H123" s="707"/>
      <c r="I123" s="706"/>
      <c r="J123" s="706"/>
      <c r="K123" s="706"/>
      <c r="L123" s="706"/>
      <c r="M123" s="706"/>
      <c r="N123" s="706"/>
      <c r="O123" s="706"/>
      <c r="P123" s="706"/>
      <c r="Q123" s="706"/>
      <c r="R123" s="706"/>
      <c r="S123" s="706"/>
      <c r="T123" s="706"/>
      <c r="U123" s="706"/>
      <c r="V123" s="706"/>
      <c r="W123" s="706"/>
      <c r="X123" s="706"/>
      <c r="Y123" s="706"/>
      <c r="Z123" s="706"/>
    </row>
    <row r="124" spans="1:26" ht="15.6" x14ac:dyDescent="0.3">
      <c r="A124" s="706"/>
      <c r="B124" s="706"/>
      <c r="C124" s="706"/>
      <c r="D124" s="706"/>
      <c r="E124" s="706"/>
      <c r="F124" s="706"/>
      <c r="G124" s="706"/>
      <c r="H124" s="707"/>
      <c r="I124" s="706"/>
      <c r="J124" s="706"/>
      <c r="K124" s="706"/>
      <c r="L124" s="706"/>
      <c r="M124" s="706"/>
      <c r="N124" s="706"/>
      <c r="O124" s="706"/>
      <c r="P124" s="706"/>
      <c r="Q124" s="706"/>
      <c r="R124" s="706"/>
      <c r="S124" s="706"/>
      <c r="T124" s="706"/>
      <c r="U124" s="706"/>
      <c r="V124" s="706"/>
      <c r="W124" s="706"/>
      <c r="X124" s="706"/>
      <c r="Y124" s="706"/>
      <c r="Z124" s="706"/>
    </row>
    <row r="125" spans="1:26" ht="15.6" x14ac:dyDescent="0.3">
      <c r="A125" s="706"/>
      <c r="B125" s="706"/>
      <c r="C125" s="706"/>
      <c r="D125" s="706"/>
      <c r="E125" s="706"/>
      <c r="F125" s="706"/>
      <c r="G125" s="706"/>
      <c r="H125" s="707"/>
      <c r="I125" s="706"/>
      <c r="J125" s="706"/>
      <c r="K125" s="706"/>
      <c r="L125" s="706"/>
      <c r="M125" s="706"/>
      <c r="N125" s="706"/>
      <c r="O125" s="706"/>
      <c r="P125" s="706"/>
      <c r="Q125" s="706"/>
      <c r="R125" s="706"/>
      <c r="S125" s="706"/>
      <c r="T125" s="706"/>
      <c r="U125" s="706"/>
      <c r="V125" s="706"/>
      <c r="W125" s="706"/>
      <c r="X125" s="706"/>
      <c r="Y125" s="706"/>
      <c r="Z125" s="706"/>
    </row>
    <row r="126" spans="1:26" ht="15.6" x14ac:dyDescent="0.3">
      <c r="A126" s="706"/>
      <c r="B126" s="706"/>
      <c r="C126" s="706"/>
      <c r="D126" s="706"/>
      <c r="E126" s="706"/>
      <c r="F126" s="706"/>
      <c r="G126" s="706"/>
      <c r="H126" s="707"/>
      <c r="I126" s="706"/>
      <c r="J126" s="706"/>
      <c r="K126" s="706"/>
      <c r="L126" s="706"/>
      <c r="M126" s="706"/>
      <c r="N126" s="706"/>
      <c r="O126" s="706"/>
      <c r="P126" s="706"/>
      <c r="Q126" s="706"/>
      <c r="R126" s="706"/>
      <c r="S126" s="706"/>
      <c r="T126" s="706"/>
      <c r="U126" s="706"/>
      <c r="V126" s="706"/>
      <c r="W126" s="706"/>
      <c r="X126" s="706"/>
      <c r="Y126" s="706"/>
      <c r="Z126" s="706"/>
    </row>
    <row r="127" spans="1:26" ht="15.6" x14ac:dyDescent="0.3">
      <c r="A127" s="706"/>
      <c r="B127" s="706"/>
      <c r="C127" s="706"/>
      <c r="D127" s="706"/>
      <c r="E127" s="706"/>
      <c r="F127" s="706"/>
      <c r="G127" s="706"/>
      <c r="H127" s="707"/>
      <c r="I127" s="706"/>
      <c r="J127" s="706"/>
      <c r="K127" s="706"/>
      <c r="L127" s="706"/>
      <c r="M127" s="706"/>
      <c r="N127" s="706"/>
      <c r="O127" s="706"/>
      <c r="P127" s="706"/>
      <c r="Q127" s="706"/>
      <c r="R127" s="706"/>
      <c r="S127" s="706"/>
      <c r="T127" s="706"/>
      <c r="U127" s="706"/>
      <c r="V127" s="706"/>
      <c r="W127" s="706"/>
      <c r="X127" s="706"/>
      <c r="Y127" s="706"/>
      <c r="Z127" s="706"/>
    </row>
    <row r="128" spans="1:26" ht="15.6" x14ac:dyDescent="0.3">
      <c r="A128" s="706"/>
      <c r="B128" s="706"/>
      <c r="C128" s="706"/>
      <c r="D128" s="706"/>
      <c r="E128" s="706"/>
      <c r="F128" s="706"/>
      <c r="G128" s="706"/>
      <c r="H128" s="707"/>
      <c r="I128" s="706"/>
      <c r="J128" s="706"/>
      <c r="K128" s="706"/>
      <c r="L128" s="706"/>
      <c r="M128" s="706"/>
      <c r="N128" s="706"/>
      <c r="O128" s="706"/>
      <c r="P128" s="706"/>
      <c r="Q128" s="706"/>
      <c r="R128" s="706"/>
      <c r="S128" s="706"/>
      <c r="T128" s="706"/>
      <c r="U128" s="706"/>
      <c r="V128" s="706"/>
      <c r="W128" s="706"/>
      <c r="X128" s="706"/>
      <c r="Y128" s="706"/>
      <c r="Z128" s="706"/>
    </row>
    <row r="129" spans="1:26" ht="15.6" x14ac:dyDescent="0.3">
      <c r="A129" s="706"/>
      <c r="B129" s="706"/>
      <c r="C129" s="706"/>
      <c r="D129" s="706"/>
      <c r="E129" s="706"/>
      <c r="F129" s="706"/>
      <c r="G129" s="706"/>
      <c r="H129" s="707"/>
      <c r="I129" s="706"/>
      <c r="J129" s="706"/>
      <c r="K129" s="706"/>
      <c r="L129" s="706"/>
      <c r="M129" s="706"/>
      <c r="N129" s="706"/>
      <c r="O129" s="706"/>
      <c r="P129" s="706"/>
      <c r="Q129" s="706"/>
      <c r="R129" s="706"/>
      <c r="S129" s="706"/>
      <c r="T129" s="706"/>
      <c r="U129" s="706"/>
      <c r="V129" s="706"/>
      <c r="W129" s="706"/>
      <c r="X129" s="706"/>
      <c r="Y129" s="706"/>
      <c r="Z129" s="706"/>
    </row>
    <row r="130" spans="1:26" ht="15.6" x14ac:dyDescent="0.3">
      <c r="A130" s="706"/>
      <c r="B130" s="706"/>
      <c r="C130" s="706"/>
      <c r="D130" s="706"/>
      <c r="E130" s="706"/>
      <c r="F130" s="706"/>
      <c r="G130" s="706"/>
      <c r="H130" s="707"/>
      <c r="I130" s="706"/>
      <c r="J130" s="706"/>
      <c r="K130" s="706"/>
      <c r="L130" s="706"/>
      <c r="M130" s="706"/>
      <c r="N130" s="706"/>
      <c r="O130" s="706"/>
      <c r="P130" s="706"/>
      <c r="Q130" s="706"/>
      <c r="R130" s="706"/>
      <c r="S130" s="706"/>
      <c r="T130" s="706"/>
      <c r="U130" s="706"/>
      <c r="V130" s="706"/>
      <c r="W130" s="706"/>
      <c r="X130" s="706"/>
      <c r="Y130" s="706"/>
      <c r="Z130" s="706"/>
    </row>
    <row r="131" spans="1:26" ht="15.6" x14ac:dyDescent="0.3">
      <c r="A131" s="706"/>
      <c r="B131" s="706"/>
      <c r="C131" s="706"/>
      <c r="D131" s="706"/>
      <c r="E131" s="706"/>
      <c r="F131" s="706"/>
      <c r="G131" s="706"/>
      <c r="H131" s="707"/>
      <c r="I131" s="706"/>
      <c r="J131" s="706"/>
      <c r="K131" s="706"/>
      <c r="L131" s="706"/>
      <c r="M131" s="706"/>
      <c r="N131" s="706"/>
      <c r="O131" s="706"/>
      <c r="P131" s="706"/>
      <c r="Q131" s="706"/>
      <c r="R131" s="706"/>
      <c r="S131" s="706"/>
      <c r="T131" s="706"/>
      <c r="U131" s="706"/>
      <c r="V131" s="706"/>
      <c r="W131" s="706"/>
      <c r="X131" s="706"/>
      <c r="Y131" s="706"/>
      <c r="Z131" s="706"/>
    </row>
    <row r="132" spans="1:26" ht="15.6" x14ac:dyDescent="0.3">
      <c r="A132" s="706"/>
      <c r="B132" s="706"/>
      <c r="C132" s="706"/>
      <c r="D132" s="706"/>
      <c r="E132" s="706"/>
      <c r="F132" s="706"/>
      <c r="G132" s="706"/>
      <c r="H132" s="707"/>
      <c r="I132" s="706"/>
      <c r="J132" s="706"/>
      <c r="K132" s="706"/>
      <c r="L132" s="706"/>
      <c r="M132" s="706"/>
      <c r="N132" s="706"/>
      <c r="O132" s="706"/>
      <c r="P132" s="706"/>
      <c r="Q132" s="706"/>
      <c r="R132" s="706"/>
      <c r="S132" s="706"/>
      <c r="T132" s="706"/>
      <c r="U132" s="706"/>
      <c r="V132" s="706"/>
      <c r="W132" s="706"/>
      <c r="X132" s="706"/>
      <c r="Y132" s="706"/>
      <c r="Z132" s="706"/>
    </row>
    <row r="133" spans="1:26" ht="15.6" x14ac:dyDescent="0.3">
      <c r="A133" s="706"/>
      <c r="B133" s="706"/>
      <c r="C133" s="706"/>
      <c r="D133" s="706"/>
      <c r="E133" s="706"/>
      <c r="F133" s="706"/>
      <c r="G133" s="706"/>
      <c r="H133" s="707"/>
      <c r="I133" s="706"/>
      <c r="J133" s="706"/>
      <c r="K133" s="706"/>
      <c r="L133" s="706"/>
      <c r="M133" s="706"/>
      <c r="N133" s="706"/>
      <c r="O133" s="706"/>
      <c r="P133" s="706"/>
      <c r="Q133" s="706"/>
      <c r="R133" s="706"/>
      <c r="S133" s="706"/>
      <c r="T133" s="706"/>
      <c r="U133" s="706"/>
      <c r="V133" s="706"/>
      <c r="W133" s="706"/>
      <c r="X133" s="706"/>
      <c r="Y133" s="706"/>
      <c r="Z133" s="706"/>
    </row>
    <row r="134" spans="1:26" ht="15.6" x14ac:dyDescent="0.3">
      <c r="A134" s="706"/>
      <c r="B134" s="706"/>
      <c r="C134" s="706"/>
      <c r="D134" s="706"/>
      <c r="E134" s="706"/>
      <c r="F134" s="706"/>
      <c r="G134" s="706"/>
      <c r="H134" s="707"/>
      <c r="I134" s="706"/>
      <c r="J134" s="706"/>
      <c r="K134" s="706"/>
      <c r="L134" s="706"/>
      <c r="M134" s="706"/>
      <c r="N134" s="706"/>
      <c r="O134" s="706"/>
      <c r="P134" s="706"/>
      <c r="Q134" s="706"/>
      <c r="R134" s="706"/>
      <c r="S134" s="706"/>
      <c r="T134" s="706"/>
      <c r="U134" s="706"/>
      <c r="V134" s="706"/>
      <c r="W134" s="706"/>
      <c r="X134" s="706"/>
      <c r="Y134" s="706"/>
      <c r="Z134" s="706"/>
    </row>
    <row r="135" spans="1:26" ht="15.6" x14ac:dyDescent="0.3">
      <c r="A135" s="706"/>
      <c r="B135" s="706"/>
      <c r="C135" s="706"/>
      <c r="D135" s="706"/>
      <c r="E135" s="706"/>
      <c r="F135" s="706"/>
      <c r="G135" s="706"/>
      <c r="H135" s="707"/>
      <c r="I135" s="706"/>
      <c r="J135" s="706"/>
      <c r="K135" s="706"/>
      <c r="L135" s="706"/>
      <c r="M135" s="706"/>
      <c r="N135" s="706"/>
      <c r="O135" s="706"/>
      <c r="P135" s="706"/>
      <c r="Q135" s="706"/>
      <c r="R135" s="706"/>
      <c r="S135" s="706"/>
      <c r="T135" s="706"/>
      <c r="U135" s="706"/>
      <c r="V135" s="706"/>
      <c r="W135" s="706"/>
      <c r="X135" s="706"/>
      <c r="Y135" s="706"/>
      <c r="Z135" s="706"/>
    </row>
    <row r="136" spans="1:26" ht="15.6" x14ac:dyDescent="0.3">
      <c r="A136" s="706"/>
      <c r="B136" s="706"/>
      <c r="C136" s="706"/>
      <c r="D136" s="706"/>
      <c r="E136" s="706"/>
      <c r="F136" s="706"/>
      <c r="G136" s="706"/>
      <c r="H136" s="707"/>
      <c r="I136" s="706"/>
      <c r="J136" s="706"/>
      <c r="K136" s="706"/>
      <c r="L136" s="706"/>
      <c r="M136" s="706"/>
      <c r="N136" s="706"/>
      <c r="O136" s="706"/>
      <c r="P136" s="706"/>
      <c r="Q136" s="706"/>
      <c r="R136" s="706"/>
      <c r="S136" s="706"/>
      <c r="T136" s="706"/>
      <c r="U136" s="706"/>
      <c r="V136" s="706"/>
      <c r="W136" s="706"/>
      <c r="X136" s="706"/>
      <c r="Y136" s="706"/>
      <c r="Z136" s="706"/>
    </row>
    <row r="137" spans="1:26" ht="15.6" x14ac:dyDescent="0.3">
      <c r="A137" s="706"/>
      <c r="B137" s="706"/>
      <c r="C137" s="706"/>
      <c r="D137" s="706"/>
      <c r="E137" s="706"/>
      <c r="F137" s="706"/>
      <c r="G137" s="706"/>
      <c r="H137" s="707"/>
      <c r="I137" s="706"/>
      <c r="J137" s="706"/>
      <c r="K137" s="706"/>
      <c r="L137" s="706"/>
      <c r="M137" s="706"/>
      <c r="N137" s="706"/>
      <c r="O137" s="706"/>
      <c r="P137" s="706"/>
      <c r="Q137" s="706"/>
      <c r="R137" s="706"/>
      <c r="S137" s="706"/>
      <c r="T137" s="706"/>
      <c r="U137" s="706"/>
      <c r="V137" s="706"/>
      <c r="W137" s="706"/>
      <c r="X137" s="706"/>
      <c r="Y137" s="706"/>
      <c r="Z137" s="706"/>
    </row>
    <row r="138" spans="1:26" ht="15.6" x14ac:dyDescent="0.3">
      <c r="A138" s="706"/>
      <c r="B138" s="706"/>
      <c r="C138" s="706"/>
      <c r="D138" s="706"/>
      <c r="E138" s="706"/>
      <c r="F138" s="706"/>
      <c r="G138" s="706"/>
      <c r="H138" s="707"/>
      <c r="I138" s="706"/>
      <c r="J138" s="706"/>
      <c r="K138" s="706"/>
      <c r="L138" s="706"/>
      <c r="M138" s="706"/>
      <c r="N138" s="706"/>
      <c r="O138" s="706"/>
      <c r="P138" s="706"/>
      <c r="Q138" s="706"/>
      <c r="R138" s="706"/>
      <c r="S138" s="706"/>
      <c r="T138" s="706"/>
      <c r="U138" s="706"/>
      <c r="V138" s="706"/>
      <c r="W138" s="706"/>
      <c r="X138" s="706"/>
      <c r="Y138" s="706"/>
      <c r="Z138" s="706"/>
    </row>
    <row r="139" spans="1:26" ht="15.6" x14ac:dyDescent="0.3">
      <c r="A139" s="706"/>
      <c r="B139" s="706"/>
      <c r="C139" s="706"/>
      <c r="D139" s="706"/>
      <c r="E139" s="706"/>
      <c r="F139" s="706"/>
      <c r="G139" s="706"/>
      <c r="H139" s="707"/>
      <c r="I139" s="706"/>
      <c r="J139" s="706"/>
      <c r="K139" s="706"/>
      <c r="L139" s="706"/>
      <c r="M139" s="706"/>
      <c r="N139" s="706"/>
      <c r="O139" s="706"/>
      <c r="P139" s="706"/>
      <c r="Q139" s="706"/>
      <c r="R139" s="706"/>
      <c r="S139" s="706"/>
      <c r="T139" s="706"/>
      <c r="U139" s="706"/>
      <c r="V139" s="706"/>
      <c r="W139" s="706"/>
      <c r="X139" s="706"/>
      <c r="Y139" s="706"/>
      <c r="Z139" s="706"/>
    </row>
    <row r="140" spans="1:26" ht="15.6" x14ac:dyDescent="0.3">
      <c r="A140" s="706"/>
      <c r="B140" s="706"/>
      <c r="C140" s="706"/>
      <c r="D140" s="706"/>
      <c r="E140" s="706"/>
      <c r="F140" s="706"/>
      <c r="G140" s="706"/>
      <c r="H140" s="707"/>
      <c r="I140" s="706"/>
      <c r="J140" s="706"/>
      <c r="K140" s="706"/>
      <c r="L140" s="706"/>
      <c r="M140" s="706"/>
      <c r="N140" s="706"/>
      <c r="O140" s="706"/>
      <c r="P140" s="706"/>
      <c r="Q140" s="706"/>
      <c r="R140" s="706"/>
      <c r="S140" s="706"/>
      <c r="T140" s="706"/>
      <c r="U140" s="706"/>
      <c r="V140" s="706"/>
      <c r="W140" s="706"/>
      <c r="X140" s="706"/>
      <c r="Y140" s="706"/>
      <c r="Z140" s="706"/>
    </row>
    <row r="141" spans="1:26" ht="15.6" x14ac:dyDescent="0.3">
      <c r="A141" s="706"/>
      <c r="B141" s="706"/>
      <c r="C141" s="706"/>
      <c r="D141" s="706"/>
      <c r="E141" s="706"/>
      <c r="F141" s="706"/>
      <c r="G141" s="706"/>
      <c r="H141" s="707"/>
      <c r="I141" s="706"/>
      <c r="J141" s="706"/>
      <c r="K141" s="706"/>
      <c r="L141" s="706"/>
      <c r="M141" s="706"/>
      <c r="N141" s="706"/>
      <c r="O141" s="706"/>
      <c r="P141" s="706"/>
      <c r="Q141" s="706"/>
      <c r="R141" s="706"/>
      <c r="S141" s="706"/>
      <c r="T141" s="706"/>
      <c r="U141" s="706"/>
      <c r="V141" s="706"/>
      <c r="W141" s="706"/>
      <c r="X141" s="706"/>
      <c r="Y141" s="706"/>
      <c r="Z141" s="706"/>
    </row>
    <row r="142" spans="1:26" ht="15.6" x14ac:dyDescent="0.3">
      <c r="A142" s="706"/>
      <c r="B142" s="706"/>
      <c r="C142" s="706"/>
      <c r="D142" s="706"/>
      <c r="E142" s="706"/>
      <c r="F142" s="706"/>
      <c r="G142" s="706"/>
      <c r="H142" s="707"/>
      <c r="I142" s="706"/>
      <c r="J142" s="706"/>
      <c r="K142" s="706"/>
      <c r="L142" s="706"/>
      <c r="M142" s="706"/>
      <c r="N142" s="706"/>
      <c r="O142" s="706"/>
      <c r="P142" s="706"/>
      <c r="Q142" s="706"/>
      <c r="R142" s="706"/>
      <c r="S142" s="706"/>
      <c r="T142" s="706"/>
      <c r="U142" s="706"/>
      <c r="V142" s="706"/>
      <c r="W142" s="706"/>
      <c r="X142" s="706"/>
      <c r="Y142" s="706"/>
      <c r="Z142" s="706"/>
    </row>
    <row r="143" spans="1:26" ht="15.6" x14ac:dyDescent="0.3">
      <c r="A143" s="706"/>
      <c r="B143" s="706"/>
      <c r="C143" s="706"/>
      <c r="D143" s="706"/>
      <c r="E143" s="706"/>
      <c r="F143" s="706"/>
      <c r="G143" s="706"/>
      <c r="H143" s="707"/>
      <c r="I143" s="706"/>
      <c r="J143" s="706"/>
      <c r="K143" s="706"/>
      <c r="L143" s="706"/>
      <c r="M143" s="706"/>
      <c r="N143" s="706"/>
      <c r="O143" s="706"/>
      <c r="P143" s="706"/>
      <c r="Q143" s="706"/>
      <c r="R143" s="706"/>
      <c r="S143" s="706"/>
      <c r="T143" s="706"/>
      <c r="U143" s="706"/>
      <c r="V143" s="706"/>
      <c r="W143" s="706"/>
      <c r="X143" s="706"/>
      <c r="Y143" s="706"/>
      <c r="Z143" s="706"/>
    </row>
    <row r="144" spans="1:26" ht="15.6" x14ac:dyDescent="0.3">
      <c r="A144" s="706"/>
      <c r="B144" s="706"/>
      <c r="C144" s="706"/>
      <c r="D144" s="706"/>
      <c r="E144" s="706"/>
      <c r="F144" s="706"/>
      <c r="G144" s="706"/>
      <c r="H144" s="707"/>
      <c r="I144" s="706"/>
      <c r="J144" s="706"/>
      <c r="K144" s="706"/>
      <c r="L144" s="706"/>
      <c r="M144" s="706"/>
      <c r="N144" s="706"/>
      <c r="O144" s="706"/>
      <c r="P144" s="706"/>
      <c r="Q144" s="706"/>
      <c r="R144" s="706"/>
      <c r="S144" s="706"/>
      <c r="T144" s="706"/>
      <c r="U144" s="706"/>
      <c r="V144" s="706"/>
      <c r="W144" s="706"/>
      <c r="X144" s="706"/>
      <c r="Y144" s="706"/>
      <c r="Z144" s="706"/>
    </row>
    <row r="145" spans="1:26" ht="15.6" x14ac:dyDescent="0.3">
      <c r="A145" s="706"/>
      <c r="B145" s="706"/>
      <c r="C145" s="706"/>
      <c r="D145" s="706"/>
      <c r="E145" s="706"/>
      <c r="F145" s="706"/>
      <c r="G145" s="706"/>
      <c r="H145" s="707"/>
      <c r="I145" s="706"/>
      <c r="J145" s="706"/>
      <c r="K145" s="706"/>
      <c r="L145" s="706"/>
      <c r="M145" s="706"/>
      <c r="N145" s="706"/>
      <c r="O145" s="706"/>
      <c r="P145" s="706"/>
      <c r="Q145" s="706"/>
      <c r="R145" s="706"/>
      <c r="S145" s="706"/>
      <c r="T145" s="706"/>
      <c r="U145" s="706"/>
      <c r="V145" s="706"/>
      <c r="W145" s="706"/>
      <c r="X145" s="706"/>
      <c r="Y145" s="706"/>
      <c r="Z145" s="706"/>
    </row>
    <row r="146" spans="1:26" ht="15.6" x14ac:dyDescent="0.3">
      <c r="A146" s="706"/>
      <c r="B146" s="706"/>
      <c r="C146" s="706"/>
      <c r="D146" s="706"/>
      <c r="E146" s="706"/>
      <c r="F146" s="706"/>
      <c r="G146" s="706"/>
      <c r="H146" s="707"/>
      <c r="I146" s="706"/>
      <c r="J146" s="706"/>
      <c r="K146" s="706"/>
      <c r="L146" s="706"/>
      <c r="M146" s="706"/>
      <c r="N146" s="706"/>
      <c r="O146" s="706"/>
      <c r="P146" s="706"/>
      <c r="Q146" s="706"/>
      <c r="R146" s="706"/>
      <c r="S146" s="706"/>
      <c r="T146" s="706"/>
      <c r="U146" s="706"/>
      <c r="V146" s="706"/>
      <c r="W146" s="706"/>
      <c r="X146" s="706"/>
      <c r="Y146" s="706"/>
      <c r="Z146" s="706"/>
    </row>
    <row r="147" spans="1:26" ht="15.6" x14ac:dyDescent="0.3">
      <c r="A147" s="706"/>
      <c r="B147" s="706"/>
      <c r="C147" s="706"/>
      <c r="D147" s="706"/>
      <c r="E147" s="706"/>
      <c r="F147" s="706"/>
      <c r="G147" s="706"/>
      <c r="H147" s="707"/>
      <c r="I147" s="706"/>
      <c r="J147" s="706"/>
      <c r="K147" s="706"/>
      <c r="L147" s="706"/>
      <c r="M147" s="706"/>
      <c r="N147" s="706"/>
      <c r="O147" s="706"/>
      <c r="P147" s="706"/>
      <c r="Q147" s="706"/>
      <c r="R147" s="706"/>
      <c r="S147" s="706"/>
      <c r="T147" s="706"/>
      <c r="U147" s="706"/>
      <c r="V147" s="706"/>
      <c r="W147" s="706"/>
      <c r="X147" s="706"/>
      <c r="Y147" s="706"/>
      <c r="Z147" s="706"/>
    </row>
    <row r="148" spans="1:26" ht="15.6" x14ac:dyDescent="0.3">
      <c r="A148" s="706"/>
      <c r="B148" s="706"/>
      <c r="C148" s="706"/>
      <c r="D148" s="706"/>
      <c r="E148" s="706"/>
      <c r="F148" s="706"/>
      <c r="G148" s="706"/>
      <c r="H148" s="707"/>
      <c r="I148" s="706"/>
      <c r="J148" s="706"/>
      <c r="K148" s="706"/>
      <c r="L148" s="706"/>
      <c r="M148" s="706"/>
      <c r="N148" s="706"/>
      <c r="O148" s="706"/>
      <c r="P148" s="706"/>
      <c r="Q148" s="706"/>
      <c r="R148" s="706"/>
      <c r="S148" s="706"/>
      <c r="T148" s="706"/>
      <c r="U148" s="706"/>
      <c r="V148" s="706"/>
      <c r="W148" s="706"/>
      <c r="X148" s="706"/>
      <c r="Y148" s="706"/>
      <c r="Z148" s="706"/>
    </row>
    <row r="149" spans="1:26" ht="15.6" x14ac:dyDescent="0.3">
      <c r="A149" s="706"/>
      <c r="B149" s="706"/>
      <c r="C149" s="706"/>
      <c r="D149" s="706"/>
      <c r="E149" s="706"/>
      <c r="F149" s="706"/>
      <c r="G149" s="706"/>
      <c r="H149" s="707"/>
      <c r="I149" s="706"/>
      <c r="J149" s="706"/>
      <c r="K149" s="706"/>
      <c r="L149" s="706"/>
      <c r="M149" s="706"/>
      <c r="N149" s="706"/>
      <c r="O149" s="706"/>
      <c r="P149" s="706"/>
      <c r="Q149" s="706"/>
      <c r="R149" s="706"/>
      <c r="S149" s="706"/>
      <c r="T149" s="706"/>
      <c r="U149" s="706"/>
      <c r="V149" s="706"/>
      <c r="W149" s="706"/>
      <c r="X149" s="706"/>
      <c r="Y149" s="706"/>
      <c r="Z149" s="706"/>
    </row>
    <row r="150" spans="1:26" ht="15.6" x14ac:dyDescent="0.3">
      <c r="A150" s="706"/>
      <c r="B150" s="706"/>
      <c r="C150" s="706"/>
      <c r="D150" s="706"/>
      <c r="E150" s="706"/>
      <c r="F150" s="706"/>
      <c r="G150" s="706"/>
      <c r="H150" s="707"/>
      <c r="I150" s="706"/>
      <c r="J150" s="706"/>
      <c r="K150" s="706"/>
      <c r="L150" s="706"/>
      <c r="M150" s="706"/>
      <c r="N150" s="706"/>
      <c r="O150" s="706"/>
      <c r="P150" s="706"/>
      <c r="Q150" s="706"/>
      <c r="R150" s="706"/>
      <c r="S150" s="706"/>
      <c r="T150" s="706"/>
      <c r="U150" s="706"/>
      <c r="V150" s="706"/>
      <c r="W150" s="706"/>
      <c r="X150" s="706"/>
      <c r="Y150" s="706"/>
      <c r="Z150" s="706"/>
    </row>
    <row r="151" spans="1:26" ht="15.6" x14ac:dyDescent="0.3">
      <c r="A151" s="706"/>
      <c r="B151" s="706"/>
      <c r="C151" s="706"/>
      <c r="D151" s="706"/>
      <c r="E151" s="706"/>
      <c r="F151" s="706"/>
      <c r="G151" s="706"/>
      <c r="H151" s="707"/>
      <c r="I151" s="706"/>
      <c r="J151" s="706"/>
      <c r="K151" s="706"/>
      <c r="L151" s="706"/>
      <c r="M151" s="706"/>
      <c r="N151" s="706"/>
      <c r="O151" s="706"/>
      <c r="P151" s="706"/>
      <c r="Q151" s="706"/>
      <c r="R151" s="706"/>
      <c r="S151" s="706"/>
      <c r="T151" s="706"/>
      <c r="U151" s="706"/>
      <c r="V151" s="706"/>
      <c r="W151" s="706"/>
      <c r="X151" s="706"/>
      <c r="Y151" s="706"/>
      <c r="Z151" s="706"/>
    </row>
    <row r="152" spans="1:26" ht="15.6" x14ac:dyDescent="0.3">
      <c r="A152" s="706"/>
      <c r="B152" s="706"/>
      <c r="C152" s="706"/>
      <c r="D152" s="706"/>
      <c r="E152" s="706"/>
      <c r="F152" s="706"/>
      <c r="G152" s="706"/>
      <c r="H152" s="707"/>
      <c r="I152" s="706"/>
      <c r="J152" s="706"/>
      <c r="K152" s="706"/>
      <c r="L152" s="706"/>
      <c r="M152" s="706"/>
      <c r="N152" s="706"/>
      <c r="O152" s="706"/>
      <c r="P152" s="706"/>
      <c r="Q152" s="706"/>
      <c r="R152" s="706"/>
      <c r="S152" s="706"/>
      <c r="T152" s="706"/>
      <c r="U152" s="706"/>
      <c r="V152" s="706"/>
      <c r="W152" s="706"/>
      <c r="X152" s="706"/>
      <c r="Y152" s="706"/>
      <c r="Z152" s="706"/>
    </row>
    <row r="153" spans="1:26" ht="15.6" x14ac:dyDescent="0.3">
      <c r="A153" s="706"/>
      <c r="B153" s="706"/>
      <c r="C153" s="706"/>
      <c r="D153" s="706"/>
      <c r="E153" s="706"/>
      <c r="F153" s="706"/>
      <c r="G153" s="706"/>
      <c r="H153" s="707"/>
      <c r="I153" s="706"/>
      <c r="J153" s="706"/>
      <c r="K153" s="706"/>
      <c r="L153" s="706"/>
      <c r="M153" s="706"/>
      <c r="N153" s="706"/>
      <c r="O153" s="706"/>
      <c r="P153" s="706"/>
      <c r="Q153" s="706"/>
      <c r="R153" s="706"/>
      <c r="S153" s="706"/>
      <c r="T153" s="706"/>
      <c r="U153" s="706"/>
      <c r="V153" s="706"/>
      <c r="W153" s="706"/>
      <c r="X153" s="706"/>
      <c r="Y153" s="706"/>
      <c r="Z153" s="706"/>
    </row>
    <row r="154" spans="1:26" ht="15.6" x14ac:dyDescent="0.3">
      <c r="A154" s="706"/>
      <c r="B154" s="706"/>
      <c r="C154" s="706"/>
      <c r="D154" s="706"/>
      <c r="E154" s="706"/>
      <c r="F154" s="706"/>
      <c r="G154" s="706"/>
      <c r="H154" s="707"/>
      <c r="I154" s="706"/>
      <c r="J154" s="706"/>
      <c r="K154" s="706"/>
      <c r="L154" s="706"/>
      <c r="M154" s="706"/>
      <c r="N154" s="706"/>
      <c r="O154" s="706"/>
      <c r="P154" s="706"/>
      <c r="Q154" s="706"/>
      <c r="R154" s="706"/>
      <c r="S154" s="706"/>
      <c r="T154" s="706"/>
      <c r="U154" s="706"/>
      <c r="V154" s="706"/>
      <c r="W154" s="706"/>
      <c r="X154" s="706"/>
      <c r="Y154" s="706"/>
      <c r="Z154" s="706"/>
    </row>
    <row r="155" spans="1:26" ht="15.6" x14ac:dyDescent="0.3">
      <c r="A155" s="706"/>
      <c r="B155" s="706"/>
      <c r="C155" s="706"/>
      <c r="D155" s="706"/>
      <c r="E155" s="706"/>
      <c r="F155" s="706"/>
      <c r="G155" s="706"/>
      <c r="H155" s="707"/>
      <c r="I155" s="706"/>
      <c r="J155" s="706"/>
      <c r="K155" s="706"/>
      <c r="L155" s="706"/>
      <c r="M155" s="706"/>
      <c r="N155" s="706"/>
      <c r="O155" s="706"/>
      <c r="P155" s="706"/>
      <c r="Q155" s="706"/>
      <c r="R155" s="706"/>
      <c r="S155" s="706"/>
      <c r="T155" s="706"/>
      <c r="U155" s="706"/>
      <c r="V155" s="706"/>
      <c r="W155" s="706"/>
      <c r="X155" s="706"/>
      <c r="Y155" s="706"/>
      <c r="Z155" s="706"/>
    </row>
    <row r="156" spans="1:26" ht="15.6" x14ac:dyDescent="0.3">
      <c r="A156" s="706"/>
      <c r="B156" s="706"/>
      <c r="C156" s="706"/>
      <c r="D156" s="706"/>
      <c r="E156" s="706"/>
      <c r="F156" s="706"/>
      <c r="G156" s="706"/>
      <c r="H156" s="707"/>
      <c r="I156" s="706"/>
      <c r="J156" s="706"/>
      <c r="K156" s="706"/>
      <c r="L156" s="706"/>
      <c r="M156" s="706"/>
      <c r="N156" s="706"/>
      <c r="O156" s="706"/>
      <c r="P156" s="706"/>
      <c r="Q156" s="706"/>
      <c r="R156" s="706"/>
      <c r="S156" s="706"/>
      <c r="T156" s="706"/>
      <c r="U156" s="706"/>
      <c r="V156" s="706"/>
      <c r="W156" s="706"/>
      <c r="X156" s="706"/>
      <c r="Y156" s="706"/>
      <c r="Z156" s="706"/>
    </row>
    <row r="157" spans="1:26" ht="15.6" x14ac:dyDescent="0.3">
      <c r="A157" s="706"/>
      <c r="B157" s="706"/>
      <c r="C157" s="706"/>
      <c r="D157" s="706"/>
      <c r="E157" s="706"/>
      <c r="F157" s="706"/>
      <c r="G157" s="706"/>
      <c r="H157" s="707"/>
      <c r="I157" s="706"/>
      <c r="J157" s="706"/>
      <c r="K157" s="706"/>
      <c r="L157" s="706"/>
      <c r="M157" s="706"/>
      <c r="N157" s="706"/>
      <c r="O157" s="706"/>
      <c r="P157" s="706"/>
      <c r="Q157" s="706"/>
      <c r="R157" s="706"/>
      <c r="S157" s="706"/>
      <c r="T157" s="706"/>
      <c r="U157" s="706"/>
      <c r="V157" s="706"/>
      <c r="W157" s="706"/>
      <c r="X157" s="706"/>
      <c r="Y157" s="706"/>
      <c r="Z157" s="706"/>
    </row>
    <row r="158" spans="1:26" ht="15.6" x14ac:dyDescent="0.3">
      <c r="A158" s="706"/>
      <c r="B158" s="706"/>
      <c r="C158" s="706"/>
      <c r="D158" s="706"/>
      <c r="E158" s="706"/>
      <c r="F158" s="706"/>
      <c r="G158" s="706"/>
      <c r="H158" s="707"/>
      <c r="I158" s="706"/>
      <c r="J158" s="706"/>
      <c r="K158" s="706"/>
      <c r="L158" s="706"/>
      <c r="M158" s="706"/>
      <c r="N158" s="706"/>
      <c r="O158" s="706"/>
      <c r="P158" s="706"/>
      <c r="Q158" s="706"/>
      <c r="R158" s="706"/>
      <c r="S158" s="706"/>
      <c r="T158" s="706"/>
      <c r="U158" s="706"/>
      <c r="V158" s="706"/>
      <c r="W158" s="706"/>
      <c r="X158" s="706"/>
      <c r="Y158" s="706"/>
      <c r="Z158" s="706"/>
    </row>
    <row r="159" spans="1:26" ht="15.6" x14ac:dyDescent="0.3">
      <c r="A159" s="706"/>
      <c r="B159" s="706"/>
      <c r="C159" s="706"/>
      <c r="D159" s="706"/>
      <c r="E159" s="706"/>
      <c r="F159" s="706"/>
      <c r="G159" s="706"/>
      <c r="H159" s="707"/>
      <c r="I159" s="706"/>
      <c r="J159" s="706"/>
      <c r="K159" s="706"/>
      <c r="L159" s="706"/>
      <c r="M159" s="706"/>
      <c r="N159" s="706"/>
      <c r="O159" s="706"/>
      <c r="P159" s="706"/>
      <c r="Q159" s="706"/>
      <c r="R159" s="706"/>
      <c r="S159" s="706"/>
      <c r="T159" s="706"/>
      <c r="U159" s="706"/>
      <c r="V159" s="706"/>
      <c r="W159" s="706"/>
      <c r="X159" s="706"/>
      <c r="Y159" s="706"/>
      <c r="Z159" s="706"/>
    </row>
    <row r="160" spans="1:26" ht="15.6" x14ac:dyDescent="0.3">
      <c r="A160" s="706"/>
      <c r="B160" s="706"/>
      <c r="C160" s="706"/>
      <c r="D160" s="706"/>
      <c r="E160" s="706"/>
      <c r="F160" s="706"/>
      <c r="G160" s="706"/>
      <c r="H160" s="707"/>
      <c r="I160" s="706"/>
      <c r="J160" s="706"/>
      <c r="K160" s="706"/>
      <c r="L160" s="706"/>
      <c r="M160" s="706"/>
      <c r="N160" s="706"/>
      <c r="O160" s="706"/>
      <c r="P160" s="706"/>
      <c r="Q160" s="706"/>
      <c r="R160" s="706"/>
      <c r="S160" s="706"/>
      <c r="T160" s="706"/>
      <c r="U160" s="706"/>
      <c r="V160" s="706"/>
      <c r="W160" s="706"/>
      <c r="X160" s="706"/>
      <c r="Y160" s="706"/>
      <c r="Z160" s="706"/>
    </row>
    <row r="161" spans="1:26" ht="15.6" x14ac:dyDescent="0.3">
      <c r="A161" s="706"/>
      <c r="B161" s="706"/>
      <c r="C161" s="706"/>
      <c r="D161" s="706"/>
      <c r="E161" s="706"/>
      <c r="F161" s="706"/>
      <c r="G161" s="706"/>
      <c r="H161" s="707"/>
      <c r="I161" s="706"/>
      <c r="J161" s="706"/>
      <c r="K161" s="706"/>
      <c r="L161" s="706"/>
      <c r="M161" s="706"/>
      <c r="N161" s="706"/>
      <c r="O161" s="706"/>
      <c r="P161" s="706"/>
      <c r="Q161" s="706"/>
      <c r="R161" s="706"/>
      <c r="S161" s="706"/>
      <c r="T161" s="706"/>
      <c r="U161" s="706"/>
      <c r="V161" s="706"/>
      <c r="W161" s="706"/>
      <c r="X161" s="706"/>
      <c r="Y161" s="706"/>
      <c r="Z161" s="706"/>
    </row>
    <row r="162" spans="1:26" ht="15.6" x14ac:dyDescent="0.3">
      <c r="A162" s="706"/>
      <c r="B162" s="706"/>
      <c r="C162" s="706"/>
      <c r="D162" s="706"/>
      <c r="E162" s="706"/>
      <c r="F162" s="706"/>
      <c r="G162" s="706"/>
      <c r="H162" s="707"/>
      <c r="I162" s="706"/>
      <c r="J162" s="706"/>
      <c r="K162" s="706"/>
      <c r="L162" s="706"/>
      <c r="M162" s="706"/>
      <c r="N162" s="706"/>
      <c r="O162" s="706"/>
      <c r="P162" s="706"/>
      <c r="Q162" s="706"/>
      <c r="R162" s="706"/>
      <c r="S162" s="706"/>
      <c r="T162" s="706"/>
      <c r="U162" s="706"/>
      <c r="V162" s="706"/>
      <c r="W162" s="706"/>
      <c r="X162" s="706"/>
      <c r="Y162" s="706"/>
      <c r="Z162" s="706"/>
    </row>
    <row r="163" spans="1:26" ht="15.6" x14ac:dyDescent="0.3">
      <c r="A163" s="706"/>
      <c r="B163" s="706"/>
      <c r="C163" s="706"/>
      <c r="D163" s="706"/>
      <c r="E163" s="706"/>
      <c r="F163" s="706"/>
      <c r="G163" s="706"/>
      <c r="H163" s="707"/>
      <c r="I163" s="706"/>
      <c r="J163" s="706"/>
      <c r="K163" s="706"/>
      <c r="L163" s="706"/>
      <c r="M163" s="706"/>
      <c r="N163" s="706"/>
      <c r="O163" s="706"/>
      <c r="P163" s="706"/>
      <c r="Q163" s="706"/>
      <c r="R163" s="706"/>
      <c r="S163" s="706"/>
      <c r="T163" s="706"/>
      <c r="U163" s="706"/>
      <c r="V163" s="706"/>
      <c r="W163" s="706"/>
      <c r="X163" s="706"/>
      <c r="Y163" s="706"/>
      <c r="Z163" s="706"/>
    </row>
    <row r="164" spans="1:26" ht="15.6" x14ac:dyDescent="0.3">
      <c r="A164" s="706"/>
      <c r="B164" s="706"/>
      <c r="C164" s="706"/>
      <c r="D164" s="706"/>
      <c r="E164" s="706"/>
      <c r="F164" s="706"/>
      <c r="G164" s="706"/>
      <c r="H164" s="707"/>
      <c r="I164" s="706"/>
      <c r="J164" s="706"/>
      <c r="K164" s="706"/>
      <c r="L164" s="706"/>
      <c r="M164" s="706"/>
      <c r="N164" s="706"/>
      <c r="O164" s="706"/>
      <c r="P164" s="706"/>
      <c r="Q164" s="706"/>
      <c r="R164" s="706"/>
      <c r="S164" s="706"/>
      <c r="T164" s="706"/>
      <c r="U164" s="706"/>
      <c r="V164" s="706"/>
      <c r="W164" s="706"/>
      <c r="X164" s="706"/>
      <c r="Y164" s="706"/>
      <c r="Z164" s="706"/>
    </row>
    <row r="165" spans="1:26" ht="15.6" x14ac:dyDescent="0.3">
      <c r="A165" s="706"/>
      <c r="B165" s="706"/>
      <c r="C165" s="706"/>
      <c r="D165" s="706"/>
      <c r="E165" s="706"/>
      <c r="F165" s="706"/>
      <c r="G165" s="706"/>
      <c r="H165" s="707"/>
      <c r="I165" s="706"/>
      <c r="J165" s="706"/>
      <c r="K165" s="706"/>
      <c r="L165" s="706"/>
      <c r="M165" s="706"/>
      <c r="N165" s="706"/>
      <c r="O165" s="706"/>
      <c r="P165" s="706"/>
      <c r="Q165" s="706"/>
      <c r="R165" s="706"/>
      <c r="S165" s="706"/>
      <c r="T165" s="706"/>
      <c r="U165" s="706"/>
      <c r="V165" s="706"/>
      <c r="W165" s="706"/>
      <c r="X165" s="706"/>
      <c r="Y165" s="706"/>
      <c r="Z165" s="706"/>
    </row>
    <row r="166" spans="1:26" ht="15.6" x14ac:dyDescent="0.3">
      <c r="A166" s="706"/>
      <c r="B166" s="706"/>
      <c r="C166" s="706"/>
      <c r="D166" s="706"/>
      <c r="E166" s="706"/>
      <c r="F166" s="706"/>
      <c r="G166" s="706"/>
      <c r="H166" s="707"/>
      <c r="I166" s="706"/>
      <c r="J166" s="706"/>
      <c r="K166" s="706"/>
      <c r="L166" s="706"/>
      <c r="M166" s="706"/>
      <c r="N166" s="706"/>
      <c r="O166" s="706"/>
      <c r="P166" s="706"/>
      <c r="Q166" s="706"/>
      <c r="R166" s="706"/>
      <c r="S166" s="706"/>
      <c r="T166" s="706"/>
      <c r="U166" s="706"/>
      <c r="V166" s="706"/>
      <c r="W166" s="706"/>
      <c r="X166" s="706"/>
      <c r="Y166" s="706"/>
      <c r="Z166" s="706"/>
    </row>
    <row r="167" spans="1:26" ht="15.6" x14ac:dyDescent="0.3">
      <c r="A167" s="706"/>
      <c r="B167" s="706"/>
      <c r="C167" s="706"/>
      <c r="D167" s="706"/>
      <c r="E167" s="706"/>
      <c r="F167" s="706"/>
      <c r="G167" s="706"/>
      <c r="H167" s="707"/>
      <c r="I167" s="706"/>
      <c r="J167" s="706"/>
      <c r="K167" s="706"/>
      <c r="L167" s="706"/>
      <c r="M167" s="706"/>
      <c r="N167" s="706"/>
      <c r="O167" s="706"/>
      <c r="P167" s="706"/>
      <c r="Q167" s="706"/>
      <c r="R167" s="706"/>
      <c r="S167" s="706"/>
      <c r="T167" s="706"/>
      <c r="U167" s="706"/>
      <c r="V167" s="706"/>
      <c r="W167" s="706"/>
      <c r="X167" s="706"/>
      <c r="Y167" s="706"/>
      <c r="Z167" s="706"/>
    </row>
    <row r="168" spans="1:26" ht="15.6" x14ac:dyDescent="0.3">
      <c r="A168" s="706"/>
      <c r="B168" s="706"/>
      <c r="C168" s="706"/>
      <c r="D168" s="706"/>
      <c r="E168" s="706"/>
      <c r="F168" s="706"/>
      <c r="G168" s="706"/>
      <c r="H168" s="707"/>
      <c r="I168" s="706"/>
      <c r="J168" s="706"/>
      <c r="K168" s="706"/>
      <c r="L168" s="706"/>
      <c r="M168" s="706"/>
      <c r="N168" s="706"/>
      <c r="O168" s="706"/>
      <c r="P168" s="706"/>
      <c r="Q168" s="706"/>
      <c r="R168" s="706"/>
      <c r="S168" s="706"/>
      <c r="T168" s="706"/>
      <c r="U168" s="706"/>
      <c r="V168" s="706"/>
      <c r="W168" s="706"/>
      <c r="X168" s="706"/>
      <c r="Y168" s="706"/>
      <c r="Z168" s="706"/>
    </row>
    <row r="169" spans="1:26" ht="15.6" x14ac:dyDescent="0.3">
      <c r="A169" s="706"/>
      <c r="B169" s="706"/>
      <c r="C169" s="706"/>
      <c r="D169" s="706"/>
      <c r="E169" s="706"/>
      <c r="F169" s="706"/>
      <c r="G169" s="706"/>
      <c r="H169" s="707"/>
      <c r="I169" s="706"/>
      <c r="J169" s="706"/>
      <c r="K169" s="706"/>
      <c r="L169" s="706"/>
      <c r="M169" s="706"/>
      <c r="N169" s="706"/>
      <c r="O169" s="706"/>
      <c r="P169" s="706"/>
      <c r="Q169" s="706"/>
      <c r="R169" s="706"/>
      <c r="S169" s="706"/>
      <c r="T169" s="706"/>
      <c r="U169" s="706"/>
      <c r="V169" s="706"/>
      <c r="W169" s="706"/>
      <c r="X169" s="706"/>
      <c r="Y169" s="706"/>
      <c r="Z169" s="706"/>
    </row>
    <row r="170" spans="1:26" ht="15.6" x14ac:dyDescent="0.3">
      <c r="A170" s="706"/>
      <c r="B170" s="706"/>
      <c r="C170" s="706"/>
      <c r="D170" s="706"/>
      <c r="E170" s="706"/>
      <c r="F170" s="706"/>
      <c r="G170" s="706"/>
      <c r="H170" s="707"/>
      <c r="I170" s="706"/>
      <c r="J170" s="706"/>
      <c r="K170" s="706"/>
      <c r="L170" s="706"/>
      <c r="M170" s="706"/>
      <c r="N170" s="706"/>
      <c r="O170" s="706"/>
      <c r="P170" s="706"/>
      <c r="Q170" s="706"/>
      <c r="R170" s="706"/>
      <c r="S170" s="706"/>
      <c r="T170" s="706"/>
      <c r="U170" s="706"/>
      <c r="V170" s="706"/>
      <c r="W170" s="706"/>
      <c r="X170" s="706"/>
      <c r="Y170" s="706"/>
      <c r="Z170" s="706"/>
    </row>
    <row r="171" spans="1:26" ht="15.6" x14ac:dyDescent="0.3">
      <c r="A171" s="706"/>
      <c r="B171" s="706"/>
      <c r="C171" s="706"/>
      <c r="D171" s="706"/>
      <c r="E171" s="706"/>
      <c r="F171" s="706"/>
      <c r="G171" s="706"/>
      <c r="H171" s="707"/>
      <c r="I171" s="706"/>
      <c r="J171" s="706"/>
      <c r="K171" s="706"/>
      <c r="L171" s="706"/>
      <c r="M171" s="706"/>
      <c r="N171" s="706"/>
      <c r="O171" s="706"/>
      <c r="P171" s="706"/>
      <c r="Q171" s="706"/>
      <c r="R171" s="706"/>
      <c r="S171" s="706"/>
      <c r="T171" s="706"/>
      <c r="U171" s="706"/>
      <c r="V171" s="706"/>
      <c r="W171" s="706"/>
      <c r="X171" s="706"/>
      <c r="Y171" s="706"/>
      <c r="Z171" s="706"/>
    </row>
    <row r="172" spans="1:26" ht="15.6" x14ac:dyDescent="0.3">
      <c r="A172" s="706"/>
      <c r="B172" s="706"/>
      <c r="C172" s="706"/>
      <c r="D172" s="706"/>
      <c r="E172" s="706"/>
      <c r="F172" s="706"/>
      <c r="G172" s="706"/>
      <c r="H172" s="707"/>
      <c r="I172" s="706"/>
      <c r="J172" s="706"/>
      <c r="K172" s="706"/>
      <c r="L172" s="706"/>
      <c r="M172" s="706"/>
      <c r="N172" s="706"/>
      <c r="O172" s="706"/>
      <c r="P172" s="706"/>
      <c r="Q172" s="706"/>
      <c r="R172" s="706"/>
      <c r="S172" s="706"/>
      <c r="T172" s="706"/>
      <c r="U172" s="706"/>
      <c r="V172" s="706"/>
      <c r="W172" s="706"/>
      <c r="X172" s="706"/>
      <c r="Y172" s="706"/>
      <c r="Z172" s="706"/>
    </row>
    <row r="173" spans="1:26" ht="15.6" x14ac:dyDescent="0.3">
      <c r="A173" s="706"/>
      <c r="B173" s="706"/>
      <c r="C173" s="706"/>
      <c r="D173" s="706"/>
      <c r="E173" s="706"/>
      <c r="F173" s="706"/>
      <c r="G173" s="706"/>
      <c r="H173" s="707"/>
      <c r="I173" s="706"/>
      <c r="J173" s="706"/>
      <c r="K173" s="706"/>
      <c r="L173" s="706"/>
      <c r="M173" s="706"/>
      <c r="N173" s="706"/>
      <c r="O173" s="706"/>
      <c r="P173" s="706"/>
      <c r="Q173" s="706"/>
      <c r="R173" s="706"/>
      <c r="S173" s="706"/>
      <c r="T173" s="706"/>
      <c r="U173" s="706"/>
      <c r="V173" s="706"/>
      <c r="W173" s="706"/>
      <c r="X173" s="706"/>
      <c r="Y173" s="706"/>
      <c r="Z173" s="706"/>
    </row>
    <row r="174" spans="1:26" ht="15.6" x14ac:dyDescent="0.3">
      <c r="A174" s="706"/>
      <c r="B174" s="706"/>
      <c r="C174" s="706"/>
      <c r="D174" s="706"/>
      <c r="E174" s="706"/>
      <c r="F174" s="706"/>
      <c r="G174" s="706"/>
      <c r="H174" s="707"/>
      <c r="I174" s="706"/>
      <c r="J174" s="706"/>
      <c r="K174" s="706"/>
      <c r="L174" s="706"/>
      <c r="M174" s="706"/>
      <c r="N174" s="706"/>
      <c r="O174" s="706"/>
      <c r="P174" s="706"/>
      <c r="Q174" s="706"/>
      <c r="R174" s="706"/>
      <c r="S174" s="706"/>
      <c r="T174" s="706"/>
      <c r="U174" s="706"/>
      <c r="V174" s="706"/>
      <c r="W174" s="706"/>
      <c r="X174" s="706"/>
      <c r="Y174" s="706"/>
      <c r="Z174" s="706"/>
    </row>
    <row r="175" spans="1:26" ht="15.6" x14ac:dyDescent="0.3">
      <c r="A175" s="706"/>
      <c r="B175" s="706"/>
      <c r="C175" s="706"/>
      <c r="D175" s="706"/>
      <c r="E175" s="706"/>
      <c r="F175" s="706"/>
      <c r="G175" s="706"/>
      <c r="H175" s="707"/>
      <c r="I175" s="706"/>
      <c r="J175" s="706"/>
      <c r="K175" s="706"/>
      <c r="L175" s="706"/>
      <c r="M175" s="706"/>
      <c r="N175" s="706"/>
      <c r="O175" s="706"/>
      <c r="P175" s="706"/>
      <c r="Q175" s="706"/>
      <c r="R175" s="706"/>
      <c r="S175" s="706"/>
      <c r="T175" s="706"/>
      <c r="U175" s="706"/>
      <c r="V175" s="706"/>
      <c r="W175" s="706"/>
      <c r="X175" s="706"/>
      <c r="Y175" s="706"/>
      <c r="Z175" s="706"/>
    </row>
    <row r="176" spans="1:26" ht="15.6" x14ac:dyDescent="0.3">
      <c r="A176" s="706"/>
      <c r="B176" s="706"/>
      <c r="C176" s="706"/>
      <c r="D176" s="706"/>
      <c r="E176" s="706"/>
      <c r="F176" s="706"/>
      <c r="G176" s="706"/>
      <c r="H176" s="707"/>
      <c r="I176" s="706"/>
      <c r="J176" s="706"/>
      <c r="K176" s="706"/>
      <c r="L176" s="706"/>
      <c r="M176" s="706"/>
      <c r="N176" s="706"/>
      <c r="O176" s="706"/>
      <c r="P176" s="706"/>
      <c r="Q176" s="706"/>
      <c r="R176" s="706"/>
      <c r="S176" s="706"/>
      <c r="T176" s="706"/>
      <c r="U176" s="706"/>
      <c r="V176" s="706"/>
      <c r="W176" s="706"/>
      <c r="X176" s="706"/>
      <c r="Y176" s="706"/>
      <c r="Z176" s="706"/>
    </row>
    <row r="177" spans="1:26" ht="15.6" x14ac:dyDescent="0.3">
      <c r="A177" s="706"/>
      <c r="B177" s="706"/>
      <c r="C177" s="706"/>
      <c r="D177" s="706"/>
      <c r="E177" s="706"/>
      <c r="F177" s="706"/>
      <c r="G177" s="706"/>
      <c r="H177" s="707"/>
      <c r="I177" s="706"/>
      <c r="J177" s="706"/>
      <c r="K177" s="706"/>
      <c r="L177" s="706"/>
      <c r="M177" s="706"/>
      <c r="N177" s="706"/>
      <c r="O177" s="706"/>
      <c r="P177" s="706"/>
      <c r="Q177" s="706"/>
      <c r="R177" s="706"/>
      <c r="S177" s="706"/>
      <c r="T177" s="706"/>
      <c r="U177" s="706"/>
      <c r="V177" s="706"/>
      <c r="W177" s="706"/>
      <c r="X177" s="706"/>
      <c r="Y177" s="706"/>
      <c r="Z177" s="706"/>
    </row>
    <row r="178" spans="1:26" ht="15.6" x14ac:dyDescent="0.3">
      <c r="A178" s="706"/>
      <c r="B178" s="706"/>
      <c r="C178" s="706"/>
      <c r="D178" s="706"/>
      <c r="E178" s="706"/>
      <c r="F178" s="706"/>
      <c r="G178" s="706"/>
      <c r="H178" s="707"/>
      <c r="I178" s="706"/>
      <c r="J178" s="706"/>
      <c r="K178" s="706"/>
      <c r="L178" s="706"/>
      <c r="M178" s="706"/>
      <c r="N178" s="706"/>
      <c r="O178" s="706"/>
      <c r="P178" s="706"/>
      <c r="Q178" s="706"/>
      <c r="R178" s="706"/>
      <c r="S178" s="706"/>
      <c r="T178" s="706"/>
      <c r="U178" s="706"/>
      <c r="V178" s="706"/>
      <c r="W178" s="706"/>
      <c r="X178" s="706"/>
      <c r="Y178" s="706"/>
      <c r="Z178" s="706"/>
    </row>
    <row r="179" spans="1:26" ht="15.6" x14ac:dyDescent="0.3">
      <c r="A179" s="706"/>
      <c r="B179" s="706"/>
      <c r="C179" s="706"/>
      <c r="D179" s="706"/>
      <c r="E179" s="706"/>
      <c r="F179" s="706"/>
      <c r="G179" s="706"/>
      <c r="H179" s="707"/>
      <c r="I179" s="706"/>
      <c r="J179" s="706"/>
      <c r="K179" s="706"/>
      <c r="L179" s="706"/>
      <c r="M179" s="706"/>
      <c r="N179" s="706"/>
      <c r="O179" s="706"/>
      <c r="P179" s="706"/>
      <c r="Q179" s="706"/>
      <c r="R179" s="706"/>
      <c r="S179" s="706"/>
      <c r="T179" s="706"/>
      <c r="U179" s="706"/>
      <c r="V179" s="706"/>
      <c r="W179" s="706"/>
      <c r="X179" s="706"/>
      <c r="Y179" s="706"/>
      <c r="Z179" s="706"/>
    </row>
    <row r="180" spans="1:26" ht="15.6" x14ac:dyDescent="0.3">
      <c r="A180" s="706"/>
      <c r="B180" s="706"/>
      <c r="C180" s="706"/>
      <c r="D180" s="706"/>
      <c r="E180" s="706"/>
      <c r="F180" s="706"/>
      <c r="G180" s="706"/>
      <c r="H180" s="707"/>
      <c r="I180" s="706"/>
      <c r="J180" s="706"/>
      <c r="K180" s="706"/>
      <c r="L180" s="706"/>
      <c r="M180" s="706"/>
      <c r="N180" s="706"/>
      <c r="O180" s="706"/>
      <c r="P180" s="706"/>
      <c r="Q180" s="706"/>
      <c r="R180" s="706"/>
      <c r="S180" s="706"/>
      <c r="T180" s="706"/>
      <c r="U180" s="706"/>
      <c r="V180" s="706"/>
      <c r="W180" s="706"/>
      <c r="X180" s="706"/>
      <c r="Y180" s="706"/>
      <c r="Z180" s="706"/>
    </row>
    <row r="181" spans="1:26" ht="15.6" x14ac:dyDescent="0.3">
      <c r="A181" s="706"/>
      <c r="B181" s="706"/>
      <c r="C181" s="706"/>
      <c r="D181" s="706"/>
      <c r="E181" s="706"/>
      <c r="F181" s="706"/>
      <c r="G181" s="706"/>
      <c r="H181" s="707"/>
      <c r="I181" s="706"/>
      <c r="J181" s="706"/>
      <c r="K181" s="706"/>
      <c r="L181" s="706"/>
      <c r="M181" s="706"/>
      <c r="N181" s="706"/>
      <c r="O181" s="706"/>
      <c r="P181" s="706"/>
      <c r="Q181" s="706"/>
      <c r="R181" s="706"/>
      <c r="S181" s="706"/>
      <c r="T181" s="706"/>
      <c r="U181" s="706"/>
      <c r="V181" s="706"/>
      <c r="W181" s="706"/>
      <c r="X181" s="706"/>
      <c r="Y181" s="706"/>
      <c r="Z181" s="706"/>
    </row>
    <row r="182" spans="1:26" ht="15.6" x14ac:dyDescent="0.3">
      <c r="A182" s="706"/>
      <c r="B182" s="706"/>
      <c r="C182" s="706"/>
      <c r="D182" s="706"/>
      <c r="E182" s="706"/>
      <c r="F182" s="706"/>
      <c r="G182" s="706"/>
      <c r="H182" s="707"/>
      <c r="I182" s="706"/>
      <c r="J182" s="706"/>
      <c r="K182" s="706"/>
      <c r="L182" s="706"/>
      <c r="M182" s="706"/>
      <c r="N182" s="706"/>
      <c r="O182" s="706"/>
      <c r="P182" s="706"/>
      <c r="Q182" s="706"/>
      <c r="R182" s="706"/>
      <c r="S182" s="706"/>
      <c r="T182" s="706"/>
      <c r="U182" s="706"/>
      <c r="V182" s="706"/>
      <c r="W182" s="706"/>
      <c r="X182" s="706"/>
      <c r="Y182" s="706"/>
      <c r="Z182" s="706"/>
    </row>
    <row r="183" spans="1:26" ht="15.6" x14ac:dyDescent="0.3">
      <c r="A183" s="706"/>
      <c r="B183" s="706"/>
      <c r="C183" s="706"/>
      <c r="D183" s="706"/>
      <c r="E183" s="706"/>
      <c r="F183" s="706"/>
      <c r="G183" s="706"/>
      <c r="H183" s="707"/>
      <c r="I183" s="706"/>
      <c r="J183" s="706"/>
      <c r="K183" s="706"/>
      <c r="L183" s="706"/>
      <c r="M183" s="706"/>
      <c r="N183" s="706"/>
      <c r="O183" s="706"/>
      <c r="P183" s="706"/>
      <c r="Q183" s="706"/>
      <c r="R183" s="706"/>
      <c r="S183" s="706"/>
      <c r="T183" s="706"/>
      <c r="U183" s="706"/>
      <c r="V183" s="706"/>
      <c r="W183" s="706"/>
      <c r="X183" s="706"/>
      <c r="Y183" s="706"/>
      <c r="Z183" s="706"/>
    </row>
    <row r="184" spans="1:26" ht="15.6" x14ac:dyDescent="0.3">
      <c r="A184" s="706"/>
      <c r="B184" s="706"/>
      <c r="C184" s="706"/>
      <c r="D184" s="706"/>
      <c r="E184" s="706"/>
      <c r="F184" s="706"/>
      <c r="G184" s="706"/>
      <c r="H184" s="707"/>
      <c r="I184" s="706"/>
      <c r="J184" s="706"/>
      <c r="K184" s="706"/>
      <c r="L184" s="706"/>
      <c r="M184" s="706"/>
      <c r="N184" s="706"/>
      <c r="O184" s="706"/>
      <c r="P184" s="706"/>
      <c r="Q184" s="706"/>
      <c r="R184" s="706"/>
      <c r="S184" s="706"/>
      <c r="T184" s="706"/>
      <c r="U184" s="706"/>
      <c r="V184" s="706"/>
      <c r="W184" s="706"/>
      <c r="X184" s="706"/>
      <c r="Y184" s="706"/>
      <c r="Z184" s="706"/>
    </row>
    <row r="185" spans="1:26" ht="15.6" x14ac:dyDescent="0.3">
      <c r="A185" s="706"/>
      <c r="B185" s="706"/>
      <c r="C185" s="706"/>
      <c r="D185" s="706"/>
      <c r="E185" s="706"/>
      <c r="F185" s="706"/>
      <c r="G185" s="706"/>
      <c r="H185" s="707"/>
      <c r="I185" s="706"/>
      <c r="J185" s="706"/>
      <c r="K185" s="706"/>
      <c r="L185" s="706"/>
      <c r="M185" s="706"/>
      <c r="N185" s="706"/>
      <c r="O185" s="706"/>
      <c r="P185" s="706"/>
      <c r="Q185" s="706"/>
      <c r="R185" s="706"/>
      <c r="S185" s="706"/>
      <c r="T185" s="706"/>
      <c r="U185" s="706"/>
      <c r="V185" s="706"/>
      <c r="W185" s="706"/>
      <c r="X185" s="706"/>
      <c r="Y185" s="706"/>
      <c r="Z185" s="706"/>
    </row>
    <row r="186" spans="1:26" ht="15.6" x14ac:dyDescent="0.3">
      <c r="A186" s="706"/>
      <c r="B186" s="706"/>
      <c r="C186" s="706"/>
      <c r="D186" s="706"/>
      <c r="E186" s="706"/>
      <c r="F186" s="706"/>
      <c r="G186" s="706"/>
      <c r="H186" s="707"/>
      <c r="I186" s="706"/>
      <c r="J186" s="706"/>
      <c r="K186" s="706"/>
      <c r="L186" s="706"/>
      <c r="M186" s="706"/>
      <c r="N186" s="706"/>
      <c r="O186" s="706"/>
      <c r="P186" s="706"/>
      <c r="Q186" s="706"/>
      <c r="R186" s="706"/>
      <c r="S186" s="706"/>
      <c r="T186" s="706"/>
      <c r="U186" s="706"/>
      <c r="V186" s="706"/>
      <c r="W186" s="706"/>
      <c r="X186" s="706"/>
      <c r="Y186" s="706"/>
      <c r="Z186" s="706"/>
    </row>
    <row r="187" spans="1:26" ht="15.6" x14ac:dyDescent="0.3">
      <c r="A187" s="706"/>
      <c r="B187" s="706"/>
      <c r="C187" s="706"/>
      <c r="D187" s="706"/>
      <c r="E187" s="706"/>
      <c r="F187" s="706"/>
      <c r="G187" s="706"/>
      <c r="H187" s="707"/>
      <c r="I187" s="706"/>
      <c r="J187" s="706"/>
      <c r="K187" s="706"/>
      <c r="L187" s="706"/>
      <c r="M187" s="706"/>
      <c r="N187" s="706"/>
      <c r="O187" s="706"/>
      <c r="P187" s="706"/>
      <c r="Q187" s="706"/>
      <c r="R187" s="706"/>
      <c r="S187" s="706"/>
      <c r="T187" s="706"/>
      <c r="U187" s="706"/>
      <c r="V187" s="706"/>
      <c r="W187" s="706"/>
      <c r="X187" s="706"/>
      <c r="Y187" s="706"/>
      <c r="Z187" s="706"/>
    </row>
    <row r="188" spans="1:26" ht="15.6" x14ac:dyDescent="0.3">
      <c r="A188" s="706"/>
      <c r="B188" s="706"/>
      <c r="C188" s="706"/>
      <c r="D188" s="706"/>
      <c r="E188" s="706"/>
      <c r="F188" s="706"/>
      <c r="G188" s="706"/>
      <c r="H188" s="707"/>
      <c r="I188" s="706"/>
      <c r="J188" s="706"/>
      <c r="K188" s="706"/>
      <c r="L188" s="706"/>
      <c r="M188" s="706"/>
      <c r="N188" s="706"/>
      <c r="O188" s="706"/>
      <c r="P188" s="706"/>
      <c r="Q188" s="706"/>
      <c r="R188" s="706"/>
      <c r="S188" s="706"/>
      <c r="T188" s="706"/>
      <c r="U188" s="706"/>
      <c r="V188" s="706"/>
      <c r="W188" s="706"/>
      <c r="X188" s="706"/>
      <c r="Y188" s="706"/>
      <c r="Z188" s="706"/>
    </row>
    <row r="189" spans="1:26" ht="15.6" x14ac:dyDescent="0.3">
      <c r="A189" s="706"/>
      <c r="B189" s="706"/>
      <c r="C189" s="706"/>
      <c r="D189" s="706"/>
      <c r="E189" s="706"/>
      <c r="F189" s="706"/>
      <c r="G189" s="706"/>
      <c r="H189" s="707"/>
      <c r="I189" s="706"/>
      <c r="J189" s="706"/>
      <c r="K189" s="706"/>
      <c r="L189" s="706"/>
      <c r="M189" s="706"/>
      <c r="N189" s="706"/>
      <c r="O189" s="706"/>
      <c r="P189" s="706"/>
      <c r="Q189" s="706"/>
      <c r="R189" s="706"/>
      <c r="S189" s="706"/>
      <c r="T189" s="706"/>
      <c r="U189" s="706"/>
      <c r="V189" s="706"/>
      <c r="W189" s="706"/>
      <c r="X189" s="706"/>
      <c r="Y189" s="706"/>
      <c r="Z189" s="706"/>
    </row>
    <row r="190" spans="1:26" ht="15.6" x14ac:dyDescent="0.3">
      <c r="A190" s="706"/>
      <c r="B190" s="706"/>
      <c r="C190" s="706"/>
      <c r="D190" s="706"/>
      <c r="E190" s="706"/>
      <c r="F190" s="706"/>
      <c r="G190" s="706"/>
      <c r="H190" s="707"/>
      <c r="I190" s="706"/>
      <c r="J190" s="706"/>
      <c r="K190" s="706"/>
      <c r="L190" s="706"/>
      <c r="M190" s="706"/>
      <c r="N190" s="706"/>
      <c r="O190" s="706"/>
      <c r="P190" s="706"/>
      <c r="Q190" s="706"/>
      <c r="R190" s="706"/>
      <c r="S190" s="706"/>
      <c r="T190" s="706"/>
      <c r="U190" s="706"/>
      <c r="V190" s="706"/>
      <c r="W190" s="706"/>
      <c r="X190" s="706"/>
      <c r="Y190" s="706"/>
      <c r="Z190" s="706"/>
    </row>
    <row r="191" spans="1:26" ht="15.6" x14ac:dyDescent="0.3">
      <c r="A191" s="706"/>
      <c r="B191" s="706"/>
      <c r="C191" s="706"/>
      <c r="D191" s="706"/>
      <c r="E191" s="706"/>
      <c r="F191" s="706"/>
      <c r="G191" s="706"/>
      <c r="H191" s="707"/>
      <c r="I191" s="706"/>
      <c r="J191" s="706"/>
      <c r="K191" s="706"/>
      <c r="L191" s="706"/>
      <c r="M191" s="706"/>
      <c r="N191" s="706"/>
      <c r="O191" s="706"/>
      <c r="P191" s="706"/>
      <c r="Q191" s="706"/>
      <c r="R191" s="706"/>
      <c r="S191" s="706"/>
      <c r="T191" s="706"/>
      <c r="U191" s="706"/>
      <c r="V191" s="706"/>
      <c r="W191" s="706"/>
      <c r="X191" s="706"/>
      <c r="Y191" s="706"/>
      <c r="Z191" s="706"/>
    </row>
    <row r="192" spans="1:26" ht="15.6" x14ac:dyDescent="0.3">
      <c r="A192" s="706"/>
      <c r="B192" s="706"/>
      <c r="C192" s="706"/>
      <c r="D192" s="706"/>
      <c r="E192" s="706"/>
      <c r="F192" s="706"/>
      <c r="G192" s="706"/>
      <c r="H192" s="707"/>
      <c r="I192" s="706"/>
      <c r="J192" s="706"/>
      <c r="K192" s="706"/>
      <c r="L192" s="706"/>
      <c r="M192" s="706"/>
      <c r="N192" s="706"/>
      <c r="O192" s="706"/>
      <c r="P192" s="706"/>
      <c r="Q192" s="706"/>
      <c r="R192" s="706"/>
      <c r="S192" s="706"/>
      <c r="T192" s="706"/>
      <c r="U192" s="706"/>
      <c r="V192" s="706"/>
      <c r="W192" s="706"/>
      <c r="X192" s="706"/>
      <c r="Y192" s="706"/>
      <c r="Z192" s="706"/>
    </row>
    <row r="193" spans="1:26" ht="15.6" x14ac:dyDescent="0.3">
      <c r="A193" s="706"/>
      <c r="B193" s="706"/>
      <c r="C193" s="706"/>
      <c r="D193" s="706"/>
      <c r="E193" s="706"/>
      <c r="F193" s="706"/>
      <c r="G193" s="706"/>
      <c r="H193" s="707"/>
      <c r="I193" s="706"/>
      <c r="J193" s="706"/>
      <c r="K193" s="706"/>
      <c r="L193" s="706"/>
      <c r="M193" s="706"/>
      <c r="N193" s="706"/>
      <c r="O193" s="706"/>
      <c r="P193" s="706"/>
      <c r="Q193" s="706"/>
      <c r="R193" s="706"/>
      <c r="S193" s="706"/>
      <c r="T193" s="706"/>
      <c r="U193" s="706"/>
      <c r="V193" s="706"/>
      <c r="W193" s="706"/>
      <c r="X193" s="706"/>
      <c r="Y193" s="706"/>
      <c r="Z193" s="706"/>
    </row>
    <row r="194" spans="1:26" ht="15.6" x14ac:dyDescent="0.3">
      <c r="A194" s="706"/>
      <c r="B194" s="706"/>
      <c r="C194" s="706"/>
      <c r="D194" s="706"/>
      <c r="E194" s="706"/>
      <c r="F194" s="706"/>
      <c r="G194" s="706"/>
      <c r="H194" s="707"/>
      <c r="I194" s="706"/>
      <c r="J194" s="706"/>
      <c r="K194" s="706"/>
      <c r="L194" s="706"/>
      <c r="M194" s="706"/>
      <c r="N194" s="706"/>
      <c r="O194" s="706"/>
      <c r="P194" s="706"/>
      <c r="Q194" s="706"/>
      <c r="R194" s="706"/>
      <c r="S194" s="706"/>
      <c r="T194" s="706"/>
      <c r="U194" s="706"/>
      <c r="V194" s="706"/>
      <c r="W194" s="706"/>
      <c r="X194" s="706"/>
      <c r="Y194" s="706"/>
      <c r="Z194" s="706"/>
    </row>
    <row r="195" spans="1:26" ht="15.6" x14ac:dyDescent="0.3">
      <c r="A195" s="706"/>
      <c r="B195" s="706"/>
      <c r="C195" s="706"/>
      <c r="D195" s="706"/>
      <c r="E195" s="706"/>
      <c r="F195" s="706"/>
      <c r="G195" s="706"/>
      <c r="H195" s="707"/>
      <c r="I195" s="706"/>
      <c r="J195" s="706"/>
      <c r="K195" s="706"/>
      <c r="L195" s="706"/>
      <c r="M195" s="706"/>
      <c r="N195" s="706"/>
      <c r="O195" s="706"/>
      <c r="P195" s="706"/>
      <c r="Q195" s="706"/>
      <c r="R195" s="706"/>
      <c r="S195" s="706"/>
      <c r="T195" s="706"/>
      <c r="U195" s="706"/>
      <c r="V195" s="706"/>
      <c r="W195" s="706"/>
      <c r="X195" s="706"/>
      <c r="Y195" s="706"/>
      <c r="Z195" s="706"/>
    </row>
    <row r="196" spans="1:26" ht="15.6" x14ac:dyDescent="0.3">
      <c r="A196" s="706"/>
      <c r="B196" s="706"/>
      <c r="C196" s="706"/>
      <c r="D196" s="706"/>
      <c r="E196" s="706"/>
      <c r="F196" s="706"/>
      <c r="G196" s="706"/>
      <c r="H196" s="707"/>
      <c r="I196" s="706"/>
      <c r="J196" s="706"/>
      <c r="K196" s="706"/>
      <c r="L196" s="706"/>
      <c r="M196" s="706"/>
      <c r="N196" s="706"/>
      <c r="O196" s="706"/>
      <c r="P196" s="706"/>
      <c r="Q196" s="706"/>
      <c r="R196" s="706"/>
      <c r="S196" s="706"/>
      <c r="T196" s="706"/>
      <c r="U196" s="706"/>
      <c r="V196" s="706"/>
      <c r="W196" s="706"/>
      <c r="X196" s="706"/>
      <c r="Y196" s="706"/>
      <c r="Z196" s="706"/>
    </row>
    <row r="197" spans="1:26" ht="15.6" x14ac:dyDescent="0.3">
      <c r="A197" s="706"/>
      <c r="B197" s="706"/>
      <c r="C197" s="706"/>
      <c r="D197" s="706"/>
      <c r="E197" s="706"/>
      <c r="F197" s="706"/>
      <c r="G197" s="706"/>
      <c r="H197" s="707"/>
      <c r="I197" s="706"/>
      <c r="J197" s="706"/>
      <c r="K197" s="706"/>
      <c r="L197" s="706"/>
      <c r="M197" s="706"/>
      <c r="N197" s="706"/>
      <c r="O197" s="706"/>
      <c r="P197" s="706"/>
      <c r="Q197" s="706"/>
      <c r="R197" s="706"/>
      <c r="S197" s="706"/>
      <c r="T197" s="706"/>
      <c r="U197" s="706"/>
      <c r="V197" s="706"/>
      <c r="W197" s="706"/>
      <c r="X197" s="706"/>
      <c r="Y197" s="706"/>
      <c r="Z197" s="706"/>
    </row>
    <row r="198" spans="1:26" ht="15.6" x14ac:dyDescent="0.3">
      <c r="A198" s="706"/>
      <c r="B198" s="706"/>
      <c r="C198" s="706"/>
      <c r="D198" s="706"/>
      <c r="E198" s="706"/>
      <c r="F198" s="706"/>
      <c r="G198" s="706"/>
      <c r="H198" s="707"/>
      <c r="I198" s="706"/>
      <c r="J198" s="706"/>
      <c r="K198" s="706"/>
      <c r="L198" s="706"/>
      <c r="M198" s="706"/>
      <c r="N198" s="706"/>
      <c r="O198" s="706"/>
      <c r="P198" s="706"/>
      <c r="Q198" s="706"/>
      <c r="R198" s="706"/>
      <c r="S198" s="706"/>
      <c r="T198" s="706"/>
      <c r="U198" s="706"/>
      <c r="V198" s="706"/>
      <c r="W198" s="706"/>
      <c r="X198" s="706"/>
      <c r="Y198" s="706"/>
      <c r="Z198" s="706"/>
    </row>
    <row r="199" spans="1:26" ht="15.6" x14ac:dyDescent="0.3">
      <c r="A199" s="706"/>
      <c r="B199" s="706"/>
      <c r="C199" s="706"/>
      <c r="D199" s="706"/>
      <c r="E199" s="706"/>
      <c r="F199" s="706"/>
      <c r="G199" s="706"/>
      <c r="H199" s="707"/>
      <c r="I199" s="706"/>
      <c r="J199" s="706"/>
      <c r="K199" s="706"/>
      <c r="L199" s="706"/>
      <c r="M199" s="706"/>
      <c r="N199" s="706"/>
      <c r="O199" s="706"/>
      <c r="P199" s="706"/>
      <c r="Q199" s="706"/>
      <c r="R199" s="706"/>
      <c r="S199" s="706"/>
      <c r="T199" s="706"/>
      <c r="U199" s="706"/>
      <c r="V199" s="706"/>
      <c r="W199" s="706"/>
      <c r="X199" s="706"/>
      <c r="Y199" s="706"/>
      <c r="Z199" s="706"/>
    </row>
    <row r="200" spans="1:26" ht="15.6" x14ac:dyDescent="0.3">
      <c r="A200" s="706"/>
      <c r="B200" s="706"/>
      <c r="C200" s="706"/>
      <c r="D200" s="706"/>
      <c r="E200" s="706"/>
      <c r="F200" s="706"/>
      <c r="G200" s="706"/>
      <c r="H200" s="707"/>
      <c r="I200" s="706"/>
      <c r="J200" s="706"/>
      <c r="K200" s="706"/>
      <c r="L200" s="706"/>
      <c r="M200" s="706"/>
      <c r="N200" s="706"/>
      <c r="O200" s="706"/>
      <c r="P200" s="706"/>
      <c r="Q200" s="706"/>
      <c r="R200" s="706"/>
      <c r="S200" s="706"/>
      <c r="T200" s="706"/>
      <c r="U200" s="706"/>
      <c r="V200" s="706"/>
      <c r="W200" s="706"/>
      <c r="X200" s="706"/>
      <c r="Y200" s="706"/>
      <c r="Z200" s="706"/>
    </row>
    <row r="201" spans="1:26" ht="15.6" x14ac:dyDescent="0.3">
      <c r="A201" s="706"/>
      <c r="B201" s="706"/>
      <c r="C201" s="706"/>
      <c r="D201" s="706"/>
      <c r="E201" s="706"/>
      <c r="F201" s="706"/>
      <c r="G201" s="706"/>
      <c r="H201" s="707"/>
      <c r="I201" s="706"/>
      <c r="J201" s="706"/>
      <c r="K201" s="706"/>
      <c r="L201" s="706"/>
      <c r="M201" s="706"/>
      <c r="N201" s="706"/>
      <c r="O201" s="706"/>
      <c r="P201" s="706"/>
      <c r="Q201" s="706"/>
      <c r="R201" s="706"/>
      <c r="S201" s="706"/>
      <c r="T201" s="706"/>
      <c r="U201" s="706"/>
      <c r="V201" s="706"/>
      <c r="W201" s="706"/>
      <c r="X201" s="706"/>
      <c r="Y201" s="706"/>
      <c r="Z201" s="706"/>
    </row>
    <row r="202" spans="1:26" ht="15.6" x14ac:dyDescent="0.3">
      <c r="A202" s="706"/>
      <c r="B202" s="706"/>
      <c r="C202" s="706"/>
      <c r="D202" s="706"/>
      <c r="E202" s="706"/>
      <c r="F202" s="706"/>
      <c r="G202" s="706"/>
      <c r="H202" s="707"/>
      <c r="I202" s="706"/>
      <c r="J202" s="706"/>
      <c r="K202" s="706"/>
      <c r="L202" s="706"/>
      <c r="M202" s="706"/>
      <c r="N202" s="706"/>
      <c r="O202" s="706"/>
      <c r="P202" s="706"/>
      <c r="Q202" s="706"/>
      <c r="R202" s="706"/>
      <c r="S202" s="706"/>
      <c r="T202" s="706"/>
      <c r="U202" s="706"/>
      <c r="V202" s="706"/>
      <c r="W202" s="706"/>
      <c r="X202" s="706"/>
      <c r="Y202" s="706"/>
      <c r="Z202" s="706"/>
    </row>
    <row r="203" spans="1:26" ht="15.6" x14ac:dyDescent="0.3">
      <c r="A203" s="706"/>
      <c r="B203" s="706"/>
      <c r="C203" s="706"/>
      <c r="D203" s="706"/>
      <c r="E203" s="706"/>
      <c r="F203" s="706"/>
      <c r="G203" s="706"/>
      <c r="H203" s="707"/>
      <c r="I203" s="706"/>
      <c r="J203" s="706"/>
      <c r="K203" s="706"/>
      <c r="L203" s="706"/>
      <c r="M203" s="706"/>
      <c r="N203" s="706"/>
      <c r="O203" s="706"/>
      <c r="P203" s="706"/>
      <c r="Q203" s="706"/>
      <c r="R203" s="706"/>
      <c r="S203" s="706"/>
      <c r="T203" s="706"/>
      <c r="U203" s="706"/>
      <c r="V203" s="706"/>
      <c r="W203" s="706"/>
      <c r="X203" s="706"/>
      <c r="Y203" s="706"/>
      <c r="Z203" s="706"/>
    </row>
    <row r="204" spans="1:26" ht="15.6" x14ac:dyDescent="0.3">
      <c r="A204" s="706"/>
      <c r="B204" s="706"/>
      <c r="C204" s="706"/>
      <c r="D204" s="706"/>
      <c r="E204" s="706"/>
      <c r="F204" s="706"/>
      <c r="G204" s="706"/>
      <c r="H204" s="707"/>
      <c r="I204" s="706"/>
      <c r="J204" s="706"/>
      <c r="K204" s="706"/>
      <c r="L204" s="706"/>
      <c r="M204" s="706"/>
      <c r="N204" s="706"/>
      <c r="O204" s="706"/>
      <c r="P204" s="706"/>
      <c r="Q204" s="706"/>
      <c r="R204" s="706"/>
      <c r="S204" s="706"/>
      <c r="T204" s="706"/>
      <c r="U204" s="706"/>
      <c r="V204" s="706"/>
      <c r="W204" s="706"/>
      <c r="X204" s="706"/>
      <c r="Y204" s="706"/>
      <c r="Z204" s="706"/>
    </row>
    <row r="205" spans="1:26" ht="15.6" x14ac:dyDescent="0.3">
      <c r="A205" s="706"/>
      <c r="B205" s="706"/>
      <c r="C205" s="706"/>
      <c r="D205" s="706"/>
      <c r="E205" s="706"/>
      <c r="F205" s="706"/>
      <c r="G205" s="706"/>
      <c r="H205" s="707"/>
      <c r="I205" s="706"/>
      <c r="J205" s="706"/>
      <c r="K205" s="706"/>
      <c r="L205" s="706"/>
      <c r="M205" s="706"/>
      <c r="N205" s="706"/>
      <c r="O205" s="706"/>
      <c r="P205" s="706"/>
      <c r="Q205" s="706"/>
      <c r="R205" s="706"/>
      <c r="S205" s="706"/>
      <c r="T205" s="706"/>
      <c r="U205" s="706"/>
      <c r="V205" s="706"/>
      <c r="W205" s="706"/>
      <c r="X205" s="706"/>
      <c r="Y205" s="706"/>
      <c r="Z205" s="706"/>
    </row>
    <row r="206" spans="1:26" ht="15.6" x14ac:dyDescent="0.3">
      <c r="A206" s="706"/>
      <c r="B206" s="706"/>
      <c r="C206" s="706"/>
      <c r="D206" s="706"/>
      <c r="E206" s="706"/>
      <c r="F206" s="706"/>
      <c r="G206" s="706"/>
      <c r="H206" s="707"/>
      <c r="I206" s="706"/>
      <c r="J206" s="706"/>
      <c r="K206" s="706"/>
      <c r="L206" s="706"/>
      <c r="M206" s="706"/>
      <c r="N206" s="706"/>
      <c r="O206" s="706"/>
      <c r="P206" s="706"/>
      <c r="Q206" s="706"/>
      <c r="R206" s="706"/>
      <c r="S206" s="706"/>
      <c r="T206" s="706"/>
      <c r="U206" s="706"/>
      <c r="V206" s="706"/>
      <c r="W206" s="706"/>
      <c r="X206" s="706"/>
      <c r="Y206" s="706"/>
      <c r="Z206" s="706"/>
    </row>
    <row r="207" spans="1:26" ht="15.6" x14ac:dyDescent="0.3">
      <c r="A207" s="706"/>
      <c r="B207" s="706"/>
      <c r="C207" s="706"/>
      <c r="D207" s="706"/>
      <c r="E207" s="706"/>
      <c r="F207" s="706"/>
      <c r="G207" s="706"/>
      <c r="H207" s="707"/>
      <c r="I207" s="706"/>
      <c r="J207" s="706"/>
      <c r="K207" s="706"/>
      <c r="L207" s="706"/>
      <c r="M207" s="706"/>
      <c r="N207" s="706"/>
      <c r="O207" s="706"/>
      <c r="P207" s="706"/>
      <c r="Q207" s="706"/>
      <c r="R207" s="706"/>
      <c r="S207" s="706"/>
      <c r="T207" s="706"/>
      <c r="U207" s="706"/>
      <c r="V207" s="706"/>
      <c r="W207" s="706"/>
      <c r="X207" s="706"/>
      <c r="Y207" s="706"/>
      <c r="Z207" s="706"/>
    </row>
    <row r="208" spans="1:26" ht="15.6" x14ac:dyDescent="0.3">
      <c r="A208" s="706"/>
      <c r="B208" s="706"/>
      <c r="C208" s="706"/>
      <c r="D208" s="706"/>
      <c r="E208" s="706"/>
      <c r="F208" s="706"/>
      <c r="G208" s="706"/>
      <c r="H208" s="707"/>
      <c r="I208" s="706"/>
      <c r="J208" s="706"/>
      <c r="K208" s="706"/>
      <c r="L208" s="706"/>
      <c r="M208" s="706"/>
      <c r="N208" s="706"/>
      <c r="O208" s="706"/>
      <c r="P208" s="706"/>
      <c r="Q208" s="706"/>
      <c r="R208" s="706"/>
      <c r="S208" s="706"/>
      <c r="T208" s="706"/>
      <c r="U208" s="706"/>
      <c r="V208" s="706"/>
      <c r="W208" s="706"/>
      <c r="X208" s="706"/>
      <c r="Y208" s="706"/>
      <c r="Z208" s="706"/>
    </row>
    <row r="209" spans="1:26" ht="15.6" x14ac:dyDescent="0.3">
      <c r="A209" s="706"/>
      <c r="B209" s="706"/>
      <c r="C209" s="706"/>
      <c r="D209" s="706"/>
      <c r="E209" s="706"/>
      <c r="F209" s="706"/>
      <c r="G209" s="706"/>
      <c r="H209" s="707"/>
      <c r="I209" s="706"/>
      <c r="J209" s="706"/>
      <c r="K209" s="706"/>
      <c r="L209" s="706"/>
      <c r="M209" s="706"/>
      <c r="N209" s="706"/>
      <c r="O209" s="706"/>
      <c r="P209" s="706"/>
      <c r="Q209" s="706"/>
      <c r="R209" s="706"/>
      <c r="S209" s="706"/>
      <c r="T209" s="706"/>
      <c r="U209" s="706"/>
      <c r="V209" s="706"/>
      <c r="W209" s="706"/>
      <c r="X209" s="706"/>
      <c r="Y209" s="706"/>
      <c r="Z209" s="706"/>
    </row>
    <row r="210" spans="1:26" ht="15.6" x14ac:dyDescent="0.3">
      <c r="A210" s="706"/>
      <c r="B210" s="706"/>
      <c r="C210" s="706"/>
      <c r="D210" s="706"/>
      <c r="E210" s="706"/>
      <c r="F210" s="706"/>
      <c r="G210" s="706"/>
      <c r="H210" s="707"/>
      <c r="I210" s="706"/>
      <c r="J210" s="706"/>
      <c r="K210" s="706"/>
      <c r="L210" s="706"/>
      <c r="M210" s="706"/>
      <c r="N210" s="706"/>
      <c r="O210" s="706"/>
      <c r="P210" s="706"/>
      <c r="Q210" s="706"/>
      <c r="R210" s="706"/>
      <c r="S210" s="706"/>
      <c r="T210" s="706"/>
      <c r="U210" s="706"/>
      <c r="V210" s="706"/>
      <c r="W210" s="706"/>
      <c r="X210" s="706"/>
      <c r="Y210" s="706"/>
      <c r="Z210" s="706"/>
    </row>
    <row r="211" spans="1:26" ht="15.6" x14ac:dyDescent="0.3">
      <c r="A211" s="706"/>
      <c r="B211" s="706"/>
      <c r="C211" s="706"/>
      <c r="D211" s="706"/>
      <c r="E211" s="706"/>
      <c r="F211" s="706"/>
      <c r="G211" s="706"/>
      <c r="H211" s="707"/>
      <c r="I211" s="706"/>
      <c r="J211" s="706"/>
      <c r="K211" s="706"/>
      <c r="L211" s="706"/>
      <c r="M211" s="706"/>
      <c r="N211" s="706"/>
      <c r="O211" s="706"/>
      <c r="P211" s="706"/>
      <c r="Q211" s="706"/>
      <c r="R211" s="706"/>
      <c r="S211" s="706"/>
      <c r="T211" s="706"/>
      <c r="U211" s="706"/>
      <c r="V211" s="706"/>
      <c r="W211" s="706"/>
      <c r="X211" s="706"/>
      <c r="Y211" s="706"/>
      <c r="Z211" s="706"/>
    </row>
    <row r="212" spans="1:26" ht="15.6" x14ac:dyDescent="0.3">
      <c r="A212" s="706"/>
      <c r="B212" s="706"/>
      <c r="C212" s="706"/>
      <c r="D212" s="706"/>
      <c r="E212" s="706"/>
      <c r="F212" s="706"/>
      <c r="G212" s="706"/>
      <c r="H212" s="707"/>
      <c r="I212" s="706"/>
      <c r="J212" s="706"/>
      <c r="K212" s="706"/>
      <c r="L212" s="706"/>
      <c r="M212" s="706"/>
      <c r="N212" s="706"/>
      <c r="O212" s="706"/>
      <c r="P212" s="706"/>
      <c r="Q212" s="706"/>
      <c r="R212" s="706"/>
      <c r="S212" s="706"/>
      <c r="T212" s="706"/>
      <c r="U212" s="706"/>
      <c r="V212" s="706"/>
      <c r="W212" s="706"/>
      <c r="X212" s="706"/>
      <c r="Y212" s="706"/>
      <c r="Z212" s="706"/>
    </row>
    <row r="213" spans="1:26" ht="15.6" x14ac:dyDescent="0.3">
      <c r="A213" s="706"/>
      <c r="B213" s="706"/>
      <c r="C213" s="706"/>
      <c r="D213" s="706"/>
      <c r="E213" s="706"/>
      <c r="F213" s="706"/>
      <c r="G213" s="706"/>
      <c r="H213" s="707"/>
      <c r="I213" s="706"/>
      <c r="J213" s="706"/>
      <c r="K213" s="706"/>
      <c r="L213" s="706"/>
      <c r="M213" s="706"/>
      <c r="N213" s="706"/>
      <c r="O213" s="706"/>
      <c r="P213" s="706"/>
      <c r="Q213" s="706"/>
      <c r="R213" s="706"/>
      <c r="S213" s="706"/>
      <c r="T213" s="706"/>
      <c r="U213" s="706"/>
      <c r="V213" s="706"/>
      <c r="W213" s="706"/>
      <c r="X213" s="706"/>
      <c r="Y213" s="706"/>
      <c r="Z213" s="706"/>
    </row>
    <row r="214" spans="1:26" ht="15.6" x14ac:dyDescent="0.3">
      <c r="A214" s="706"/>
      <c r="B214" s="706"/>
      <c r="C214" s="706"/>
      <c r="D214" s="706"/>
      <c r="E214" s="706"/>
      <c r="F214" s="706"/>
      <c r="G214" s="706"/>
      <c r="H214" s="707"/>
      <c r="I214" s="706"/>
      <c r="J214" s="706"/>
      <c r="K214" s="706"/>
      <c r="L214" s="706"/>
      <c r="M214" s="706"/>
      <c r="N214" s="706"/>
      <c r="O214" s="706"/>
      <c r="P214" s="706"/>
      <c r="Q214" s="706"/>
      <c r="R214" s="706"/>
      <c r="S214" s="706"/>
      <c r="T214" s="706"/>
      <c r="U214" s="706"/>
      <c r="V214" s="706"/>
      <c r="W214" s="706"/>
      <c r="X214" s="706"/>
      <c r="Y214" s="706"/>
      <c r="Z214" s="706"/>
    </row>
    <row r="215" spans="1:26" ht="15.6" x14ac:dyDescent="0.3">
      <c r="A215" s="706"/>
      <c r="B215" s="706"/>
      <c r="C215" s="706"/>
      <c r="D215" s="706"/>
      <c r="E215" s="706"/>
      <c r="F215" s="706"/>
      <c r="G215" s="706"/>
      <c r="H215" s="707"/>
      <c r="I215" s="706"/>
      <c r="J215" s="706"/>
      <c r="K215" s="706"/>
      <c r="L215" s="706"/>
      <c r="M215" s="706"/>
      <c r="N215" s="706"/>
      <c r="O215" s="706"/>
      <c r="P215" s="706"/>
      <c r="Q215" s="706"/>
      <c r="R215" s="706"/>
      <c r="S215" s="706"/>
      <c r="T215" s="706"/>
      <c r="U215" s="706"/>
      <c r="V215" s="706"/>
      <c r="W215" s="706"/>
      <c r="X215" s="706"/>
      <c r="Y215" s="706"/>
      <c r="Z215" s="706"/>
    </row>
    <row r="216" spans="1:26" ht="15.6" x14ac:dyDescent="0.3">
      <c r="A216" s="706"/>
      <c r="B216" s="706"/>
      <c r="C216" s="706"/>
      <c r="D216" s="706"/>
      <c r="E216" s="706"/>
      <c r="F216" s="706"/>
      <c r="G216" s="706"/>
      <c r="H216" s="707"/>
      <c r="I216" s="706"/>
      <c r="J216" s="706"/>
      <c r="K216" s="706"/>
      <c r="L216" s="706"/>
      <c r="M216" s="706"/>
      <c r="N216" s="706"/>
      <c r="O216" s="706"/>
      <c r="P216" s="706"/>
      <c r="Q216" s="706"/>
      <c r="R216" s="706"/>
      <c r="S216" s="706"/>
      <c r="T216" s="706"/>
      <c r="U216" s="706"/>
      <c r="V216" s="706"/>
      <c r="W216" s="706"/>
      <c r="X216" s="706"/>
      <c r="Y216" s="706"/>
      <c r="Z216" s="706"/>
    </row>
    <row r="217" spans="1:26" ht="15.6" x14ac:dyDescent="0.3">
      <c r="A217" s="706"/>
      <c r="B217" s="706"/>
      <c r="C217" s="706"/>
      <c r="D217" s="706"/>
      <c r="E217" s="706"/>
      <c r="F217" s="706"/>
      <c r="G217" s="706"/>
      <c r="H217" s="707"/>
      <c r="I217" s="706"/>
      <c r="J217" s="706"/>
      <c r="K217" s="706"/>
      <c r="L217" s="706"/>
      <c r="M217" s="706"/>
      <c r="N217" s="706"/>
      <c r="O217" s="706"/>
      <c r="P217" s="706"/>
      <c r="Q217" s="706"/>
      <c r="R217" s="706"/>
      <c r="S217" s="706"/>
      <c r="T217" s="706"/>
      <c r="U217" s="706"/>
      <c r="V217" s="706"/>
      <c r="W217" s="706"/>
      <c r="X217" s="706"/>
      <c r="Y217" s="706"/>
      <c r="Z217" s="706"/>
    </row>
    <row r="218" spans="1:26" ht="15.6" x14ac:dyDescent="0.3">
      <c r="A218" s="706"/>
      <c r="B218" s="706"/>
      <c r="C218" s="706"/>
      <c r="D218" s="706"/>
      <c r="E218" s="706"/>
      <c r="F218" s="706"/>
      <c r="G218" s="706"/>
      <c r="H218" s="707"/>
      <c r="I218" s="706"/>
      <c r="J218" s="706"/>
      <c r="K218" s="706"/>
      <c r="L218" s="706"/>
      <c r="M218" s="706"/>
      <c r="N218" s="706"/>
      <c r="O218" s="706"/>
      <c r="P218" s="706"/>
      <c r="Q218" s="706"/>
      <c r="R218" s="706"/>
      <c r="S218" s="706"/>
      <c r="T218" s="706"/>
      <c r="U218" s="706"/>
      <c r="V218" s="706"/>
      <c r="W218" s="706"/>
      <c r="X218" s="706"/>
      <c r="Y218" s="706"/>
      <c r="Z218" s="706"/>
    </row>
    <row r="219" spans="1:26" ht="15.6" x14ac:dyDescent="0.3">
      <c r="A219" s="706"/>
      <c r="B219" s="706"/>
      <c r="C219" s="706"/>
      <c r="D219" s="706"/>
      <c r="E219" s="706"/>
      <c r="F219" s="706"/>
      <c r="G219" s="706"/>
      <c r="H219" s="707"/>
      <c r="I219" s="706"/>
      <c r="J219" s="706"/>
      <c r="K219" s="706"/>
      <c r="L219" s="706"/>
      <c r="M219" s="706"/>
      <c r="N219" s="706"/>
      <c r="O219" s="706"/>
      <c r="P219" s="706"/>
      <c r="Q219" s="706"/>
      <c r="R219" s="706"/>
      <c r="S219" s="706"/>
      <c r="T219" s="706"/>
      <c r="U219" s="706"/>
      <c r="V219" s="706"/>
      <c r="W219" s="706"/>
      <c r="X219" s="706"/>
      <c r="Y219" s="706"/>
      <c r="Z219" s="706"/>
    </row>
    <row r="220" spans="1:26" ht="15.6" x14ac:dyDescent="0.3">
      <c r="A220" s="706"/>
      <c r="B220" s="706"/>
      <c r="C220" s="706"/>
      <c r="D220" s="706"/>
      <c r="E220" s="706"/>
      <c r="F220" s="706"/>
      <c r="G220" s="706"/>
      <c r="H220" s="707"/>
      <c r="I220" s="706"/>
      <c r="J220" s="706"/>
      <c r="K220" s="706"/>
      <c r="L220" s="706"/>
      <c r="M220" s="706"/>
      <c r="N220" s="706"/>
      <c r="O220" s="706"/>
      <c r="P220" s="706"/>
      <c r="Q220" s="706"/>
      <c r="R220" s="706"/>
      <c r="S220" s="706"/>
      <c r="T220" s="706"/>
      <c r="U220" s="706"/>
      <c r="V220" s="706"/>
      <c r="W220" s="706"/>
      <c r="X220" s="706"/>
      <c r="Y220" s="706"/>
      <c r="Z220" s="706"/>
    </row>
    <row r="221" spans="1:26" ht="15.6" x14ac:dyDescent="0.3">
      <c r="A221" s="706"/>
      <c r="B221" s="706"/>
      <c r="C221" s="706"/>
      <c r="D221" s="706"/>
      <c r="E221" s="706"/>
      <c r="F221" s="706"/>
      <c r="G221" s="706"/>
      <c r="H221" s="707"/>
      <c r="I221" s="706"/>
      <c r="J221" s="706"/>
      <c r="K221" s="706"/>
      <c r="L221" s="706"/>
      <c r="M221" s="706"/>
      <c r="N221" s="706"/>
      <c r="O221" s="706"/>
      <c r="P221" s="706"/>
      <c r="Q221" s="706"/>
      <c r="R221" s="706"/>
      <c r="S221" s="706"/>
      <c r="T221" s="706"/>
      <c r="U221" s="706"/>
      <c r="V221" s="706"/>
      <c r="W221" s="706"/>
      <c r="X221" s="706"/>
      <c r="Y221" s="706"/>
      <c r="Z221" s="706"/>
    </row>
    <row r="222" spans="1:26" ht="15.6" x14ac:dyDescent="0.3">
      <c r="A222" s="706"/>
      <c r="B222" s="706"/>
      <c r="C222" s="706"/>
      <c r="D222" s="706"/>
      <c r="E222" s="706"/>
      <c r="F222" s="706"/>
      <c r="G222" s="706"/>
      <c r="H222" s="707"/>
      <c r="I222" s="706"/>
      <c r="J222" s="706"/>
      <c r="K222" s="706"/>
      <c r="L222" s="706"/>
      <c r="M222" s="706"/>
      <c r="N222" s="706"/>
      <c r="O222" s="706"/>
      <c r="P222" s="706"/>
      <c r="Q222" s="706"/>
      <c r="R222" s="706"/>
      <c r="S222" s="706"/>
      <c r="T222" s="706"/>
      <c r="U222" s="706"/>
      <c r="V222" s="706"/>
      <c r="W222" s="706"/>
      <c r="X222" s="706"/>
      <c r="Y222" s="706"/>
      <c r="Z222" s="706"/>
    </row>
    <row r="223" spans="1:26" ht="15.6" x14ac:dyDescent="0.3">
      <c r="A223" s="706"/>
      <c r="B223" s="706"/>
      <c r="C223" s="706"/>
      <c r="D223" s="706"/>
      <c r="E223" s="706"/>
      <c r="F223" s="706"/>
      <c r="G223" s="706"/>
      <c r="H223" s="707"/>
      <c r="I223" s="706"/>
      <c r="J223" s="706"/>
      <c r="K223" s="706"/>
      <c r="L223" s="706"/>
      <c r="M223" s="706"/>
      <c r="N223" s="706"/>
      <c r="O223" s="706"/>
      <c r="P223" s="706"/>
      <c r="Q223" s="706"/>
      <c r="R223" s="706"/>
      <c r="S223" s="706"/>
      <c r="T223" s="706"/>
      <c r="U223" s="706"/>
      <c r="V223" s="706"/>
      <c r="W223" s="706"/>
      <c r="X223" s="706"/>
      <c r="Y223" s="706"/>
      <c r="Z223" s="706"/>
    </row>
    <row r="224" spans="1:26" ht="15.6" x14ac:dyDescent="0.3">
      <c r="A224" s="706"/>
      <c r="B224" s="706"/>
      <c r="C224" s="706"/>
      <c r="D224" s="706"/>
      <c r="E224" s="706"/>
      <c r="F224" s="706"/>
      <c r="G224" s="706"/>
      <c r="H224" s="707"/>
      <c r="I224" s="706"/>
      <c r="J224" s="706"/>
      <c r="K224" s="706"/>
      <c r="L224" s="706"/>
      <c r="M224" s="706"/>
      <c r="N224" s="706"/>
      <c r="O224" s="706"/>
      <c r="P224" s="706"/>
      <c r="Q224" s="706"/>
      <c r="R224" s="706"/>
      <c r="S224" s="706"/>
      <c r="T224" s="706"/>
      <c r="U224" s="706"/>
      <c r="V224" s="706"/>
      <c r="W224" s="706"/>
      <c r="X224" s="706"/>
      <c r="Y224" s="706"/>
      <c r="Z224" s="706"/>
    </row>
    <row r="225" spans="1:26" ht="15.6" x14ac:dyDescent="0.3">
      <c r="A225" s="706"/>
      <c r="B225" s="706"/>
      <c r="C225" s="706"/>
      <c r="D225" s="706"/>
      <c r="E225" s="706"/>
      <c r="F225" s="706"/>
      <c r="G225" s="706"/>
      <c r="H225" s="707"/>
      <c r="I225" s="706"/>
      <c r="J225" s="706"/>
      <c r="K225" s="706"/>
      <c r="L225" s="706"/>
      <c r="M225" s="706"/>
      <c r="N225" s="706"/>
      <c r="O225" s="706"/>
      <c r="P225" s="706"/>
      <c r="Q225" s="706"/>
      <c r="R225" s="706"/>
      <c r="S225" s="706"/>
      <c r="T225" s="706"/>
      <c r="U225" s="706"/>
      <c r="V225" s="706"/>
      <c r="W225" s="706"/>
      <c r="X225" s="706"/>
      <c r="Y225" s="706"/>
      <c r="Z225" s="706"/>
    </row>
    <row r="226" spans="1:26" ht="15.6" x14ac:dyDescent="0.3">
      <c r="A226" s="706"/>
      <c r="B226" s="706"/>
      <c r="C226" s="706"/>
      <c r="D226" s="706"/>
      <c r="E226" s="706"/>
      <c r="F226" s="706"/>
      <c r="G226" s="706"/>
      <c r="H226" s="707"/>
      <c r="I226" s="706"/>
      <c r="J226" s="706"/>
      <c r="K226" s="706"/>
      <c r="L226" s="706"/>
      <c r="M226" s="706"/>
      <c r="N226" s="706"/>
      <c r="O226" s="706"/>
      <c r="P226" s="706"/>
      <c r="Q226" s="706"/>
      <c r="R226" s="706"/>
      <c r="S226" s="706"/>
      <c r="T226" s="706"/>
      <c r="U226" s="706"/>
      <c r="V226" s="706"/>
      <c r="W226" s="706"/>
      <c r="X226" s="706"/>
      <c r="Y226" s="706"/>
      <c r="Z226" s="706"/>
    </row>
    <row r="227" spans="1:26" ht="15.6" x14ac:dyDescent="0.3">
      <c r="A227" s="706"/>
      <c r="B227" s="706"/>
      <c r="C227" s="706"/>
      <c r="D227" s="706"/>
      <c r="E227" s="706"/>
      <c r="F227" s="706"/>
      <c r="G227" s="706"/>
      <c r="H227" s="707"/>
      <c r="I227" s="706"/>
      <c r="J227" s="706"/>
      <c r="K227" s="706"/>
      <c r="L227" s="706"/>
      <c r="M227" s="706"/>
      <c r="N227" s="706"/>
      <c r="O227" s="706"/>
      <c r="P227" s="706"/>
      <c r="Q227" s="706"/>
      <c r="R227" s="706"/>
      <c r="S227" s="706"/>
      <c r="T227" s="706"/>
      <c r="U227" s="706"/>
      <c r="V227" s="706"/>
      <c r="W227" s="706"/>
      <c r="X227" s="706"/>
      <c r="Y227" s="706"/>
      <c r="Z227" s="706"/>
    </row>
    <row r="228" spans="1:26" ht="15.6" x14ac:dyDescent="0.3">
      <c r="A228" s="706"/>
      <c r="B228" s="706"/>
      <c r="C228" s="706"/>
      <c r="D228" s="706"/>
      <c r="E228" s="706"/>
      <c r="F228" s="706"/>
      <c r="G228" s="706"/>
      <c r="H228" s="707"/>
      <c r="I228" s="706"/>
      <c r="J228" s="706"/>
      <c r="K228" s="706"/>
      <c r="L228" s="706"/>
      <c r="M228" s="706"/>
      <c r="N228" s="706"/>
      <c r="O228" s="706"/>
      <c r="P228" s="706"/>
      <c r="Q228" s="706"/>
      <c r="R228" s="706"/>
      <c r="S228" s="706"/>
      <c r="T228" s="706"/>
      <c r="U228" s="706"/>
      <c r="V228" s="706"/>
      <c r="W228" s="706"/>
      <c r="X228" s="706"/>
      <c r="Y228" s="706"/>
      <c r="Z228" s="706"/>
    </row>
    <row r="229" spans="1:26" ht="15.6" x14ac:dyDescent="0.3">
      <c r="A229" s="706"/>
      <c r="B229" s="706"/>
      <c r="C229" s="706"/>
      <c r="D229" s="706"/>
      <c r="E229" s="706"/>
      <c r="F229" s="706"/>
      <c r="G229" s="706"/>
      <c r="H229" s="707"/>
      <c r="I229" s="706"/>
      <c r="J229" s="706"/>
      <c r="K229" s="706"/>
      <c r="L229" s="706"/>
      <c r="M229" s="706"/>
      <c r="N229" s="706"/>
      <c r="O229" s="706"/>
      <c r="P229" s="706"/>
      <c r="Q229" s="706"/>
      <c r="R229" s="706"/>
      <c r="S229" s="706"/>
      <c r="T229" s="706"/>
      <c r="U229" s="706"/>
      <c r="V229" s="706"/>
      <c r="W229" s="706"/>
      <c r="X229" s="706"/>
      <c r="Y229" s="706"/>
      <c r="Z229" s="706"/>
    </row>
    <row r="230" spans="1:26" ht="15.6" x14ac:dyDescent="0.3">
      <c r="A230" s="706"/>
      <c r="B230" s="706"/>
      <c r="C230" s="706"/>
      <c r="D230" s="706"/>
      <c r="E230" s="706"/>
      <c r="F230" s="706"/>
      <c r="G230" s="706"/>
      <c r="H230" s="707"/>
      <c r="I230" s="706"/>
      <c r="J230" s="706"/>
      <c r="K230" s="706"/>
      <c r="L230" s="706"/>
      <c r="M230" s="706"/>
      <c r="N230" s="706"/>
      <c r="O230" s="706"/>
      <c r="P230" s="706"/>
      <c r="Q230" s="706"/>
      <c r="R230" s="706"/>
      <c r="S230" s="706"/>
      <c r="T230" s="706"/>
      <c r="U230" s="706"/>
      <c r="V230" s="706"/>
      <c r="W230" s="706"/>
      <c r="X230" s="706"/>
      <c r="Y230" s="706"/>
      <c r="Z230" s="706"/>
    </row>
    <row r="231" spans="1:26" ht="15.6" x14ac:dyDescent="0.3">
      <c r="A231" s="706"/>
      <c r="B231" s="706"/>
      <c r="C231" s="706"/>
      <c r="D231" s="706"/>
      <c r="E231" s="706"/>
      <c r="F231" s="706"/>
      <c r="G231" s="706"/>
      <c r="H231" s="707"/>
      <c r="I231" s="706"/>
      <c r="J231" s="706"/>
      <c r="K231" s="706"/>
      <c r="L231" s="706"/>
      <c r="M231" s="706"/>
      <c r="N231" s="706"/>
      <c r="O231" s="706"/>
      <c r="P231" s="706"/>
      <c r="Q231" s="706"/>
      <c r="R231" s="706"/>
      <c r="S231" s="706"/>
      <c r="T231" s="706"/>
      <c r="U231" s="706"/>
      <c r="V231" s="706"/>
      <c r="W231" s="706"/>
      <c r="X231" s="706"/>
      <c r="Y231" s="706"/>
      <c r="Z231" s="706"/>
    </row>
    <row r="232" spans="1:26" ht="15.6" x14ac:dyDescent="0.3">
      <c r="A232" s="706"/>
      <c r="B232" s="706"/>
      <c r="C232" s="706"/>
      <c r="D232" s="706"/>
      <c r="E232" s="706"/>
      <c r="F232" s="706"/>
      <c r="G232" s="706"/>
      <c r="H232" s="707"/>
      <c r="I232" s="706"/>
      <c r="J232" s="706"/>
      <c r="K232" s="706"/>
      <c r="L232" s="706"/>
      <c r="M232" s="706"/>
      <c r="N232" s="706"/>
      <c r="O232" s="706"/>
      <c r="P232" s="706"/>
      <c r="Q232" s="706"/>
      <c r="R232" s="706"/>
      <c r="S232" s="706"/>
      <c r="T232" s="706"/>
      <c r="U232" s="706"/>
      <c r="V232" s="706"/>
      <c r="W232" s="706"/>
      <c r="X232" s="706"/>
      <c r="Y232" s="706"/>
      <c r="Z232" s="706"/>
    </row>
    <row r="233" spans="1:26" ht="15.6" x14ac:dyDescent="0.3">
      <c r="A233" s="706"/>
      <c r="B233" s="706"/>
      <c r="C233" s="706"/>
      <c r="D233" s="706"/>
      <c r="E233" s="706"/>
      <c r="F233" s="706"/>
      <c r="G233" s="706"/>
      <c r="H233" s="707"/>
      <c r="I233" s="706"/>
      <c r="J233" s="706"/>
      <c r="K233" s="706"/>
      <c r="L233" s="706"/>
      <c r="M233" s="706"/>
      <c r="N233" s="706"/>
      <c r="O233" s="706"/>
      <c r="P233" s="706"/>
      <c r="Q233" s="706"/>
      <c r="R233" s="706"/>
      <c r="S233" s="706"/>
      <c r="T233" s="706"/>
      <c r="U233" s="706"/>
      <c r="V233" s="706"/>
      <c r="W233" s="706"/>
      <c r="X233" s="706"/>
      <c r="Y233" s="706"/>
      <c r="Z233" s="706"/>
    </row>
    <row r="234" spans="1:26" ht="15.6" x14ac:dyDescent="0.3">
      <c r="A234" s="706"/>
      <c r="B234" s="706"/>
      <c r="C234" s="706"/>
      <c r="D234" s="706"/>
      <c r="E234" s="706"/>
      <c r="F234" s="706"/>
      <c r="G234" s="706"/>
      <c r="H234" s="707"/>
      <c r="I234" s="706"/>
      <c r="J234" s="706"/>
      <c r="K234" s="706"/>
      <c r="L234" s="706"/>
      <c r="M234" s="706"/>
      <c r="N234" s="706"/>
      <c r="O234" s="706"/>
      <c r="P234" s="706"/>
      <c r="Q234" s="706"/>
      <c r="R234" s="706"/>
      <c r="S234" s="706"/>
      <c r="T234" s="706"/>
      <c r="U234" s="706"/>
      <c r="V234" s="706"/>
      <c r="W234" s="706"/>
      <c r="X234" s="706"/>
      <c r="Y234" s="706"/>
      <c r="Z234" s="706"/>
    </row>
    <row r="235" spans="1:26" ht="15.6" x14ac:dyDescent="0.3">
      <c r="A235" s="706"/>
      <c r="B235" s="706"/>
      <c r="C235" s="706"/>
      <c r="D235" s="706"/>
      <c r="E235" s="706"/>
      <c r="F235" s="706"/>
      <c r="G235" s="706"/>
      <c r="H235" s="707"/>
      <c r="I235" s="706"/>
      <c r="J235" s="706"/>
      <c r="K235" s="706"/>
      <c r="L235" s="706"/>
      <c r="M235" s="706"/>
      <c r="N235" s="706"/>
      <c r="O235" s="706"/>
      <c r="P235" s="706"/>
      <c r="Q235" s="706"/>
      <c r="R235" s="706"/>
      <c r="S235" s="706"/>
      <c r="T235" s="706"/>
      <c r="U235" s="706"/>
      <c r="V235" s="706"/>
      <c r="W235" s="706"/>
      <c r="X235" s="706"/>
      <c r="Y235" s="706"/>
      <c r="Z235" s="706"/>
    </row>
    <row r="236" spans="1:26" ht="15.6" x14ac:dyDescent="0.3">
      <c r="A236" s="706"/>
      <c r="B236" s="706"/>
      <c r="C236" s="706"/>
      <c r="D236" s="706"/>
      <c r="E236" s="706"/>
      <c r="F236" s="706"/>
      <c r="G236" s="706"/>
      <c r="H236" s="707"/>
      <c r="I236" s="706"/>
      <c r="J236" s="706"/>
      <c r="K236" s="706"/>
      <c r="L236" s="706"/>
      <c r="M236" s="706"/>
      <c r="N236" s="706"/>
      <c r="O236" s="706"/>
      <c r="P236" s="706"/>
      <c r="Q236" s="706"/>
      <c r="R236" s="706"/>
      <c r="S236" s="706"/>
      <c r="T236" s="706"/>
      <c r="U236" s="706"/>
      <c r="V236" s="706"/>
      <c r="W236" s="706"/>
      <c r="X236" s="706"/>
      <c r="Y236" s="706"/>
      <c r="Z236" s="706"/>
    </row>
    <row r="237" spans="1:26" ht="15.6" x14ac:dyDescent="0.3">
      <c r="A237" s="706"/>
      <c r="B237" s="706"/>
      <c r="C237" s="706"/>
      <c r="D237" s="706"/>
      <c r="E237" s="706"/>
      <c r="F237" s="706"/>
      <c r="G237" s="706"/>
      <c r="H237" s="707"/>
      <c r="I237" s="706"/>
      <c r="J237" s="706"/>
      <c r="K237" s="706"/>
      <c r="L237" s="706"/>
      <c r="M237" s="706"/>
      <c r="N237" s="706"/>
      <c r="O237" s="706"/>
      <c r="P237" s="706"/>
      <c r="Q237" s="706"/>
      <c r="R237" s="706"/>
      <c r="S237" s="706"/>
      <c r="T237" s="706"/>
      <c r="U237" s="706"/>
      <c r="V237" s="706"/>
      <c r="W237" s="706"/>
      <c r="X237" s="706"/>
      <c r="Y237" s="706"/>
      <c r="Z237" s="706"/>
    </row>
    <row r="238" spans="1:26" ht="15.6" x14ac:dyDescent="0.3">
      <c r="A238" s="706"/>
      <c r="B238" s="706"/>
      <c r="C238" s="706"/>
      <c r="D238" s="706"/>
      <c r="E238" s="706"/>
      <c r="F238" s="706"/>
      <c r="G238" s="706"/>
      <c r="H238" s="707"/>
      <c r="I238" s="706"/>
      <c r="J238" s="706"/>
      <c r="K238" s="706"/>
      <c r="L238" s="706"/>
      <c r="M238" s="706"/>
      <c r="N238" s="706"/>
      <c r="O238" s="706"/>
      <c r="P238" s="706"/>
      <c r="Q238" s="706"/>
      <c r="R238" s="706"/>
      <c r="S238" s="706"/>
      <c r="T238" s="706"/>
      <c r="U238" s="706"/>
      <c r="V238" s="706"/>
      <c r="W238" s="706"/>
      <c r="X238" s="706"/>
      <c r="Y238" s="706"/>
      <c r="Z238" s="706"/>
    </row>
    <row r="239" spans="1:26" ht="15.6" x14ac:dyDescent="0.3">
      <c r="A239" s="706"/>
      <c r="B239" s="706"/>
      <c r="C239" s="706"/>
      <c r="D239" s="706"/>
      <c r="E239" s="706"/>
      <c r="F239" s="706"/>
      <c r="G239" s="706"/>
      <c r="H239" s="707"/>
      <c r="I239" s="706"/>
      <c r="J239" s="706"/>
      <c r="K239" s="706"/>
      <c r="L239" s="706"/>
      <c r="M239" s="706"/>
      <c r="N239" s="706"/>
      <c r="O239" s="706"/>
      <c r="P239" s="706"/>
      <c r="Q239" s="706"/>
      <c r="R239" s="706"/>
      <c r="S239" s="706"/>
      <c r="T239" s="706"/>
      <c r="U239" s="706"/>
      <c r="V239" s="706"/>
      <c r="W239" s="706"/>
      <c r="X239" s="706"/>
      <c r="Y239" s="706"/>
      <c r="Z239" s="706"/>
    </row>
    <row r="240" spans="1:26" ht="15.6" x14ac:dyDescent="0.3">
      <c r="A240" s="706"/>
      <c r="B240" s="706"/>
      <c r="C240" s="706"/>
      <c r="D240" s="706"/>
      <c r="E240" s="706"/>
      <c r="F240" s="706"/>
      <c r="G240" s="706"/>
      <c r="H240" s="707"/>
      <c r="I240" s="706"/>
      <c r="J240" s="706"/>
      <c r="K240" s="706"/>
      <c r="L240" s="706"/>
      <c r="M240" s="706"/>
      <c r="N240" s="706"/>
      <c r="O240" s="706"/>
      <c r="P240" s="706"/>
      <c r="Q240" s="706"/>
      <c r="R240" s="706"/>
      <c r="S240" s="706"/>
      <c r="T240" s="706"/>
      <c r="U240" s="706"/>
      <c r="V240" s="706"/>
      <c r="W240" s="706"/>
      <c r="X240" s="706"/>
      <c r="Y240" s="706"/>
      <c r="Z240" s="706"/>
    </row>
    <row r="241" spans="1:26" ht="15.6" x14ac:dyDescent="0.3">
      <c r="A241" s="706"/>
      <c r="B241" s="706"/>
      <c r="C241" s="706"/>
      <c r="D241" s="706"/>
      <c r="E241" s="706"/>
      <c r="F241" s="706"/>
      <c r="G241" s="706"/>
      <c r="H241" s="707"/>
      <c r="I241" s="706"/>
      <c r="J241" s="706"/>
      <c r="K241" s="706"/>
      <c r="L241" s="706"/>
      <c r="M241" s="706"/>
      <c r="N241" s="706"/>
      <c r="O241" s="706"/>
      <c r="P241" s="706"/>
      <c r="Q241" s="706"/>
      <c r="R241" s="706"/>
      <c r="S241" s="706"/>
      <c r="T241" s="706"/>
      <c r="U241" s="706"/>
      <c r="V241" s="706"/>
      <c r="W241" s="706"/>
      <c r="X241" s="706"/>
      <c r="Y241" s="706"/>
      <c r="Z241" s="706"/>
    </row>
    <row r="242" spans="1:26" ht="15.6" x14ac:dyDescent="0.3">
      <c r="A242" s="706"/>
      <c r="B242" s="706"/>
      <c r="C242" s="706"/>
      <c r="D242" s="706"/>
      <c r="E242" s="706"/>
      <c r="F242" s="706"/>
      <c r="G242" s="706"/>
      <c r="H242" s="707"/>
      <c r="I242" s="706"/>
      <c r="J242" s="706"/>
      <c r="K242" s="706"/>
      <c r="L242" s="706"/>
      <c r="M242" s="706"/>
      <c r="N242" s="706"/>
      <c r="O242" s="706"/>
      <c r="P242" s="706"/>
      <c r="Q242" s="706"/>
      <c r="R242" s="706"/>
      <c r="S242" s="706"/>
      <c r="T242" s="706"/>
      <c r="U242" s="706"/>
      <c r="V242" s="706"/>
      <c r="W242" s="706"/>
      <c r="X242" s="706"/>
      <c r="Y242" s="706"/>
      <c r="Z242" s="706"/>
    </row>
    <row r="243" spans="1:26" ht="15.6" x14ac:dyDescent="0.3">
      <c r="A243" s="706"/>
      <c r="B243" s="706"/>
      <c r="C243" s="706"/>
      <c r="D243" s="706"/>
      <c r="E243" s="706"/>
      <c r="F243" s="706"/>
      <c r="G243" s="706"/>
      <c r="H243" s="707"/>
      <c r="I243" s="706"/>
      <c r="J243" s="706"/>
      <c r="K243" s="706"/>
      <c r="L243" s="706"/>
      <c r="M243" s="706"/>
      <c r="N243" s="706"/>
      <c r="O243" s="706"/>
      <c r="P243" s="706"/>
      <c r="Q243" s="706"/>
      <c r="R243" s="706"/>
      <c r="S243" s="706"/>
      <c r="T243" s="706"/>
      <c r="U243" s="706"/>
      <c r="V243" s="706"/>
      <c r="W243" s="706"/>
      <c r="X243" s="706"/>
      <c r="Y243" s="706"/>
      <c r="Z243" s="706"/>
    </row>
    <row r="244" spans="1:26" ht="15.6" x14ac:dyDescent="0.3">
      <c r="A244" s="706"/>
      <c r="B244" s="706"/>
      <c r="C244" s="706"/>
      <c r="D244" s="706"/>
      <c r="E244" s="706"/>
      <c r="F244" s="706"/>
      <c r="G244" s="706"/>
      <c r="H244" s="707"/>
      <c r="I244" s="706"/>
      <c r="J244" s="706"/>
      <c r="K244" s="706"/>
      <c r="L244" s="706"/>
      <c r="M244" s="706"/>
      <c r="N244" s="706"/>
      <c r="O244" s="706"/>
      <c r="P244" s="706"/>
      <c r="Q244" s="706"/>
      <c r="R244" s="706"/>
      <c r="S244" s="706"/>
      <c r="T244" s="706"/>
      <c r="U244" s="706"/>
      <c r="V244" s="706"/>
      <c r="W244" s="706"/>
      <c r="X244" s="706"/>
      <c r="Y244" s="706"/>
      <c r="Z244" s="706"/>
    </row>
    <row r="245" spans="1:26" ht="15.6" x14ac:dyDescent="0.3">
      <c r="A245" s="706"/>
      <c r="B245" s="706"/>
      <c r="C245" s="706"/>
      <c r="D245" s="706"/>
      <c r="E245" s="706"/>
      <c r="F245" s="706"/>
      <c r="G245" s="706"/>
      <c r="H245" s="707"/>
      <c r="I245" s="706"/>
      <c r="J245" s="706"/>
      <c r="K245" s="706"/>
      <c r="L245" s="706"/>
      <c r="M245" s="706"/>
      <c r="N245" s="706"/>
      <c r="O245" s="706"/>
      <c r="P245" s="706"/>
      <c r="Q245" s="706"/>
      <c r="R245" s="706"/>
      <c r="S245" s="706"/>
      <c r="T245" s="706"/>
      <c r="U245" s="706"/>
      <c r="V245" s="706"/>
      <c r="W245" s="706"/>
      <c r="X245" s="706"/>
      <c r="Y245" s="706"/>
      <c r="Z245" s="706"/>
    </row>
    <row r="246" spans="1:26" ht="15.6" x14ac:dyDescent="0.3">
      <c r="A246" s="706"/>
      <c r="B246" s="706"/>
      <c r="C246" s="706"/>
      <c r="D246" s="706"/>
      <c r="E246" s="706"/>
      <c r="F246" s="706"/>
      <c r="G246" s="706"/>
      <c r="H246" s="707"/>
      <c r="I246" s="706"/>
      <c r="J246" s="706"/>
      <c r="K246" s="706"/>
      <c r="L246" s="706"/>
      <c r="M246" s="706"/>
      <c r="N246" s="706"/>
      <c r="O246" s="706"/>
      <c r="P246" s="706"/>
      <c r="Q246" s="706"/>
      <c r="R246" s="706"/>
      <c r="S246" s="706"/>
      <c r="T246" s="706"/>
      <c r="U246" s="706"/>
      <c r="V246" s="706"/>
      <c r="W246" s="706"/>
      <c r="X246" s="706"/>
      <c r="Y246" s="706"/>
      <c r="Z246" s="706"/>
    </row>
    <row r="247" spans="1:26" ht="15.6" x14ac:dyDescent="0.3">
      <c r="A247" s="706"/>
      <c r="B247" s="706"/>
      <c r="C247" s="706"/>
      <c r="D247" s="706"/>
      <c r="E247" s="706"/>
      <c r="F247" s="706"/>
      <c r="G247" s="706"/>
      <c r="H247" s="707"/>
      <c r="I247" s="706"/>
      <c r="J247" s="706"/>
      <c r="K247" s="706"/>
      <c r="L247" s="706"/>
      <c r="M247" s="706"/>
      <c r="N247" s="706"/>
      <c r="O247" s="706"/>
      <c r="P247" s="706"/>
      <c r="Q247" s="706"/>
      <c r="R247" s="706"/>
      <c r="S247" s="706"/>
      <c r="T247" s="706"/>
      <c r="U247" s="706"/>
      <c r="V247" s="706"/>
      <c r="W247" s="706"/>
      <c r="X247" s="706"/>
      <c r="Y247" s="706"/>
      <c r="Z247" s="706"/>
    </row>
    <row r="248" spans="1:26" ht="15.6" x14ac:dyDescent="0.3">
      <c r="A248" s="706"/>
      <c r="B248" s="706"/>
      <c r="C248" s="706"/>
      <c r="D248" s="706"/>
      <c r="E248" s="706"/>
      <c r="F248" s="706"/>
      <c r="G248" s="706"/>
      <c r="H248" s="707"/>
      <c r="I248" s="706"/>
      <c r="J248" s="706"/>
      <c r="K248" s="706"/>
      <c r="L248" s="706"/>
      <c r="M248" s="706"/>
      <c r="N248" s="706"/>
      <c r="O248" s="706"/>
      <c r="P248" s="706"/>
      <c r="Q248" s="706"/>
      <c r="R248" s="706"/>
      <c r="S248" s="706"/>
      <c r="T248" s="706"/>
      <c r="U248" s="706"/>
      <c r="V248" s="706"/>
      <c r="W248" s="706"/>
      <c r="X248" s="706"/>
      <c r="Y248" s="706"/>
      <c r="Z248" s="706"/>
    </row>
    <row r="249" spans="1:26" ht="15.6" x14ac:dyDescent="0.3">
      <c r="A249" s="706"/>
      <c r="B249" s="706"/>
      <c r="C249" s="706"/>
      <c r="D249" s="706"/>
      <c r="E249" s="706"/>
      <c r="F249" s="706"/>
      <c r="G249" s="706"/>
      <c r="H249" s="707"/>
      <c r="I249" s="706"/>
      <c r="J249" s="706"/>
      <c r="K249" s="706"/>
      <c r="L249" s="706"/>
      <c r="M249" s="706"/>
      <c r="N249" s="706"/>
      <c r="O249" s="706"/>
      <c r="P249" s="706"/>
      <c r="Q249" s="706"/>
      <c r="R249" s="706"/>
      <c r="S249" s="706"/>
      <c r="T249" s="706"/>
      <c r="U249" s="706"/>
      <c r="V249" s="706"/>
      <c r="W249" s="706"/>
      <c r="X249" s="706"/>
      <c r="Y249" s="706"/>
      <c r="Z249" s="706"/>
    </row>
    <row r="250" spans="1:26" ht="15.6" x14ac:dyDescent="0.3">
      <c r="A250" s="706"/>
      <c r="B250" s="706"/>
      <c r="C250" s="706"/>
      <c r="D250" s="706"/>
      <c r="E250" s="706"/>
      <c r="F250" s="706"/>
      <c r="G250" s="706"/>
      <c r="H250" s="707"/>
      <c r="I250" s="706"/>
      <c r="J250" s="706"/>
      <c r="K250" s="706"/>
      <c r="L250" s="706"/>
      <c r="M250" s="706"/>
      <c r="N250" s="706"/>
      <c r="O250" s="706"/>
      <c r="P250" s="706"/>
      <c r="Q250" s="706"/>
      <c r="R250" s="706"/>
      <c r="S250" s="706"/>
      <c r="T250" s="706"/>
      <c r="U250" s="706"/>
      <c r="V250" s="706"/>
      <c r="W250" s="706"/>
      <c r="X250" s="706"/>
      <c r="Y250" s="706"/>
      <c r="Z250" s="706"/>
    </row>
    <row r="251" spans="1:26" ht="15.6" x14ac:dyDescent="0.3">
      <c r="A251" s="706"/>
      <c r="B251" s="706"/>
      <c r="C251" s="706"/>
      <c r="D251" s="706"/>
      <c r="E251" s="706"/>
      <c r="F251" s="706"/>
      <c r="G251" s="706"/>
      <c r="H251" s="707"/>
      <c r="I251" s="706"/>
      <c r="J251" s="706"/>
      <c r="K251" s="706"/>
      <c r="L251" s="706"/>
      <c r="M251" s="706"/>
      <c r="N251" s="706"/>
      <c r="O251" s="706"/>
      <c r="P251" s="706"/>
      <c r="Q251" s="706"/>
      <c r="R251" s="706"/>
      <c r="S251" s="706"/>
      <c r="T251" s="706"/>
      <c r="U251" s="706"/>
      <c r="V251" s="706"/>
      <c r="W251" s="706"/>
      <c r="X251" s="706"/>
      <c r="Y251" s="706"/>
      <c r="Z251" s="706"/>
    </row>
    <row r="252" spans="1:26" ht="15.6" x14ac:dyDescent="0.3">
      <c r="A252" s="706"/>
      <c r="B252" s="706"/>
      <c r="C252" s="706"/>
      <c r="D252" s="706"/>
      <c r="E252" s="706"/>
      <c r="F252" s="706"/>
      <c r="G252" s="706"/>
      <c r="H252" s="707"/>
      <c r="I252" s="706"/>
      <c r="J252" s="706"/>
      <c r="K252" s="706"/>
      <c r="L252" s="706"/>
      <c r="M252" s="706"/>
      <c r="N252" s="706"/>
      <c r="O252" s="706"/>
      <c r="P252" s="706"/>
      <c r="Q252" s="706"/>
      <c r="R252" s="706"/>
      <c r="S252" s="706"/>
      <c r="T252" s="706"/>
      <c r="U252" s="706"/>
      <c r="V252" s="706"/>
      <c r="W252" s="706"/>
      <c r="X252" s="706"/>
      <c r="Y252" s="706"/>
      <c r="Z252" s="706"/>
    </row>
    <row r="253" spans="1:26" ht="15.6" x14ac:dyDescent="0.3">
      <c r="A253" s="706"/>
      <c r="B253" s="706"/>
      <c r="C253" s="706"/>
      <c r="D253" s="706"/>
      <c r="E253" s="706"/>
      <c r="F253" s="706"/>
      <c r="G253" s="706"/>
      <c r="H253" s="707"/>
      <c r="I253" s="706"/>
      <c r="J253" s="706"/>
      <c r="K253" s="706"/>
      <c r="L253" s="706"/>
      <c r="M253" s="706"/>
      <c r="N253" s="706"/>
      <c r="O253" s="706"/>
      <c r="P253" s="706"/>
      <c r="Q253" s="706"/>
      <c r="R253" s="706"/>
      <c r="S253" s="706"/>
      <c r="T253" s="706"/>
      <c r="U253" s="706"/>
      <c r="V253" s="706"/>
      <c r="W253" s="706"/>
      <c r="X253" s="706"/>
      <c r="Y253" s="706"/>
      <c r="Z253" s="706"/>
    </row>
    <row r="254" spans="1:26" ht="15.6" x14ac:dyDescent="0.3">
      <c r="A254" s="706"/>
      <c r="B254" s="706"/>
      <c r="C254" s="706"/>
      <c r="D254" s="706"/>
      <c r="E254" s="706"/>
      <c r="F254" s="706"/>
      <c r="G254" s="706"/>
      <c r="H254" s="707"/>
      <c r="I254" s="706"/>
      <c r="J254" s="706"/>
      <c r="K254" s="706"/>
      <c r="L254" s="706"/>
      <c r="M254" s="706"/>
      <c r="N254" s="706"/>
      <c r="O254" s="706"/>
      <c r="P254" s="706"/>
      <c r="Q254" s="706"/>
      <c r="R254" s="706"/>
      <c r="S254" s="706"/>
      <c r="T254" s="706"/>
      <c r="U254" s="706"/>
      <c r="V254" s="706"/>
      <c r="W254" s="706"/>
      <c r="X254" s="706"/>
      <c r="Y254" s="706"/>
      <c r="Z254" s="706"/>
    </row>
    <row r="255" spans="1:26" ht="15.6" x14ac:dyDescent="0.3">
      <c r="A255" s="706"/>
      <c r="B255" s="706"/>
      <c r="C255" s="706"/>
      <c r="D255" s="706"/>
      <c r="E255" s="706"/>
      <c r="F255" s="706"/>
      <c r="G255" s="706"/>
      <c r="H255" s="707"/>
      <c r="I255" s="706"/>
      <c r="J255" s="706"/>
      <c r="K255" s="706"/>
      <c r="L255" s="706"/>
      <c r="M255" s="706"/>
      <c r="N255" s="706"/>
      <c r="O255" s="706"/>
      <c r="P255" s="706"/>
      <c r="Q255" s="706"/>
      <c r="R255" s="706"/>
      <c r="S255" s="706"/>
      <c r="T255" s="706"/>
      <c r="U255" s="706"/>
      <c r="V255" s="706"/>
      <c r="W255" s="706"/>
      <c r="X255" s="706"/>
      <c r="Y255" s="706"/>
      <c r="Z255" s="706"/>
    </row>
    <row r="256" spans="1:26" ht="15.6" x14ac:dyDescent="0.3">
      <c r="A256" s="706"/>
      <c r="B256" s="706"/>
      <c r="C256" s="706"/>
      <c r="D256" s="706"/>
      <c r="E256" s="706"/>
      <c r="F256" s="706"/>
      <c r="G256" s="706"/>
      <c r="H256" s="707"/>
      <c r="I256" s="706"/>
      <c r="J256" s="706"/>
      <c r="K256" s="706"/>
      <c r="L256" s="706"/>
      <c r="M256" s="706"/>
      <c r="N256" s="706"/>
      <c r="O256" s="706"/>
      <c r="P256" s="706"/>
      <c r="Q256" s="706"/>
      <c r="R256" s="706"/>
      <c r="S256" s="706"/>
      <c r="T256" s="706"/>
      <c r="U256" s="706"/>
      <c r="V256" s="706"/>
      <c r="W256" s="706"/>
      <c r="X256" s="706"/>
      <c r="Y256" s="706"/>
      <c r="Z256" s="706"/>
    </row>
    <row r="257" spans="1:26" ht="15.6" x14ac:dyDescent="0.3">
      <c r="A257" s="706"/>
      <c r="B257" s="706"/>
      <c r="C257" s="706"/>
      <c r="D257" s="706"/>
      <c r="E257" s="706"/>
      <c r="F257" s="706"/>
      <c r="G257" s="706"/>
      <c r="H257" s="707"/>
      <c r="I257" s="706"/>
      <c r="J257" s="706"/>
      <c r="K257" s="706"/>
      <c r="L257" s="706"/>
      <c r="M257" s="706"/>
      <c r="N257" s="706"/>
      <c r="O257" s="706"/>
      <c r="P257" s="706"/>
      <c r="Q257" s="706"/>
      <c r="R257" s="706"/>
      <c r="S257" s="706"/>
      <c r="T257" s="706"/>
      <c r="U257" s="706"/>
      <c r="V257" s="706"/>
      <c r="W257" s="706"/>
      <c r="X257" s="706"/>
      <c r="Y257" s="706"/>
      <c r="Z257" s="706"/>
    </row>
    <row r="258" spans="1:26" ht="15.6" x14ac:dyDescent="0.3">
      <c r="A258" s="706"/>
      <c r="B258" s="706"/>
      <c r="C258" s="706"/>
      <c r="D258" s="706"/>
      <c r="E258" s="706"/>
      <c r="F258" s="706"/>
      <c r="G258" s="706"/>
      <c r="H258" s="707"/>
      <c r="I258" s="706"/>
      <c r="J258" s="706"/>
      <c r="K258" s="706"/>
      <c r="L258" s="706"/>
      <c r="M258" s="706"/>
      <c r="N258" s="706"/>
      <c r="O258" s="706"/>
      <c r="P258" s="706"/>
      <c r="Q258" s="706"/>
      <c r="R258" s="706"/>
      <c r="S258" s="706"/>
      <c r="T258" s="706"/>
      <c r="U258" s="706"/>
      <c r="V258" s="706"/>
      <c r="W258" s="706"/>
      <c r="X258" s="706"/>
      <c r="Y258" s="706"/>
      <c r="Z258" s="706"/>
    </row>
    <row r="259" spans="1:26" ht="15.6" x14ac:dyDescent="0.3">
      <c r="A259" s="706"/>
      <c r="B259" s="706"/>
      <c r="C259" s="706"/>
      <c r="D259" s="706"/>
      <c r="E259" s="706"/>
      <c r="F259" s="706"/>
      <c r="G259" s="706"/>
      <c r="H259" s="707"/>
      <c r="I259" s="706"/>
      <c r="J259" s="706"/>
      <c r="K259" s="706"/>
      <c r="L259" s="706"/>
      <c r="M259" s="706"/>
      <c r="N259" s="706"/>
      <c r="O259" s="706"/>
      <c r="P259" s="706"/>
      <c r="Q259" s="706"/>
      <c r="R259" s="706"/>
      <c r="S259" s="706"/>
      <c r="T259" s="706"/>
      <c r="U259" s="706"/>
      <c r="V259" s="706"/>
      <c r="W259" s="706"/>
      <c r="X259" s="706"/>
      <c r="Y259" s="706"/>
      <c r="Z259" s="706"/>
    </row>
    <row r="260" spans="1:26" ht="15.6" x14ac:dyDescent="0.3">
      <c r="A260" s="706"/>
      <c r="B260" s="706"/>
      <c r="C260" s="706"/>
      <c r="D260" s="706"/>
      <c r="E260" s="706"/>
      <c r="F260" s="706"/>
      <c r="G260" s="706"/>
      <c r="H260" s="707"/>
      <c r="I260" s="706"/>
      <c r="J260" s="706"/>
      <c r="K260" s="706"/>
      <c r="L260" s="706"/>
      <c r="M260" s="706"/>
      <c r="N260" s="706"/>
      <c r="O260" s="706"/>
      <c r="P260" s="706"/>
      <c r="Q260" s="706"/>
      <c r="R260" s="706"/>
      <c r="S260" s="706"/>
      <c r="T260" s="706"/>
      <c r="U260" s="706"/>
      <c r="V260" s="706"/>
      <c r="W260" s="706"/>
      <c r="X260" s="706"/>
      <c r="Y260" s="706"/>
      <c r="Z260" s="706"/>
    </row>
    <row r="261" spans="1:26" ht="15.6" x14ac:dyDescent="0.3">
      <c r="A261" s="706"/>
      <c r="B261" s="706"/>
      <c r="C261" s="706"/>
      <c r="D261" s="706"/>
      <c r="E261" s="706"/>
      <c r="F261" s="706"/>
      <c r="G261" s="706"/>
      <c r="H261" s="707"/>
      <c r="I261" s="706"/>
      <c r="J261" s="706"/>
      <c r="K261" s="706"/>
      <c r="L261" s="706"/>
      <c r="M261" s="706"/>
      <c r="N261" s="706"/>
      <c r="O261" s="706"/>
      <c r="P261" s="706"/>
      <c r="Q261" s="706"/>
      <c r="R261" s="706"/>
      <c r="S261" s="706"/>
      <c r="T261" s="706"/>
      <c r="U261" s="706"/>
      <c r="V261" s="706"/>
      <c r="W261" s="706"/>
      <c r="X261" s="706"/>
      <c r="Y261" s="706"/>
      <c r="Z261" s="706"/>
    </row>
    <row r="262" spans="1:26" ht="15.6" x14ac:dyDescent="0.3">
      <c r="A262" s="706"/>
      <c r="B262" s="706"/>
      <c r="C262" s="706"/>
      <c r="D262" s="706"/>
      <c r="E262" s="706"/>
      <c r="F262" s="706"/>
      <c r="G262" s="706"/>
      <c r="H262" s="707"/>
      <c r="I262" s="706"/>
      <c r="J262" s="706"/>
      <c r="K262" s="706"/>
      <c r="L262" s="706"/>
      <c r="M262" s="706"/>
      <c r="N262" s="706"/>
      <c r="O262" s="706"/>
      <c r="P262" s="706"/>
      <c r="Q262" s="706"/>
      <c r="R262" s="706"/>
      <c r="S262" s="706"/>
      <c r="T262" s="706"/>
      <c r="U262" s="706"/>
      <c r="V262" s="706"/>
      <c r="W262" s="706"/>
      <c r="X262" s="706"/>
      <c r="Y262" s="706"/>
      <c r="Z262" s="706"/>
    </row>
    <row r="263" spans="1:26" ht="15.6" x14ac:dyDescent="0.3">
      <c r="A263" s="706"/>
      <c r="B263" s="706"/>
      <c r="C263" s="706"/>
      <c r="D263" s="706"/>
      <c r="E263" s="706"/>
      <c r="F263" s="706"/>
      <c r="G263" s="706"/>
      <c r="H263" s="707"/>
      <c r="I263" s="706"/>
      <c r="J263" s="706"/>
      <c r="K263" s="706"/>
      <c r="L263" s="706"/>
      <c r="M263" s="706"/>
      <c r="N263" s="706"/>
      <c r="O263" s="706"/>
      <c r="P263" s="706"/>
      <c r="Q263" s="706"/>
      <c r="R263" s="706"/>
      <c r="S263" s="706"/>
      <c r="T263" s="706"/>
      <c r="U263" s="706"/>
      <c r="V263" s="706"/>
      <c r="W263" s="706"/>
      <c r="X263" s="706"/>
      <c r="Y263" s="706"/>
      <c r="Z263" s="706"/>
    </row>
    <row r="264" spans="1:26" ht="15.6" x14ac:dyDescent="0.3">
      <c r="A264" s="706"/>
      <c r="B264" s="706"/>
      <c r="C264" s="706"/>
      <c r="D264" s="706"/>
      <c r="E264" s="706"/>
      <c r="F264" s="706"/>
      <c r="G264" s="706"/>
      <c r="H264" s="707"/>
      <c r="I264" s="706"/>
      <c r="J264" s="706"/>
      <c r="K264" s="706"/>
      <c r="L264" s="706"/>
      <c r="M264" s="706"/>
      <c r="N264" s="706"/>
      <c r="O264" s="706"/>
      <c r="P264" s="706"/>
      <c r="Q264" s="706"/>
      <c r="R264" s="706"/>
      <c r="S264" s="706"/>
      <c r="T264" s="706"/>
      <c r="U264" s="706"/>
      <c r="V264" s="706"/>
      <c r="W264" s="706"/>
      <c r="X264" s="706"/>
      <c r="Y264" s="706"/>
      <c r="Z264" s="706"/>
    </row>
    <row r="265" spans="1:26" ht="15.6" x14ac:dyDescent="0.3">
      <c r="A265" s="706"/>
      <c r="B265" s="706"/>
      <c r="C265" s="706"/>
      <c r="D265" s="706"/>
      <c r="E265" s="706"/>
      <c r="F265" s="706"/>
      <c r="G265" s="706"/>
      <c r="H265" s="707"/>
      <c r="I265" s="706"/>
      <c r="J265" s="706"/>
      <c r="K265" s="706"/>
      <c r="L265" s="706"/>
      <c r="M265" s="706"/>
      <c r="N265" s="706"/>
      <c r="O265" s="706"/>
      <c r="P265" s="706"/>
      <c r="Q265" s="706"/>
      <c r="R265" s="706"/>
      <c r="S265" s="706"/>
      <c r="T265" s="706"/>
      <c r="U265" s="706"/>
      <c r="V265" s="706"/>
      <c r="W265" s="706"/>
      <c r="X265" s="706"/>
      <c r="Y265" s="706"/>
      <c r="Z265" s="706"/>
    </row>
    <row r="266" spans="1:26" ht="15.6" x14ac:dyDescent="0.3">
      <c r="A266" s="706"/>
      <c r="B266" s="706"/>
      <c r="C266" s="706"/>
      <c r="D266" s="706"/>
      <c r="E266" s="706"/>
      <c r="F266" s="706"/>
      <c r="G266" s="706"/>
      <c r="H266" s="707"/>
      <c r="I266" s="706"/>
      <c r="J266" s="706"/>
      <c r="K266" s="706"/>
      <c r="L266" s="706"/>
      <c r="M266" s="706"/>
      <c r="N266" s="706"/>
      <c r="O266" s="706"/>
      <c r="P266" s="706"/>
      <c r="Q266" s="706"/>
      <c r="R266" s="706"/>
      <c r="S266" s="706"/>
      <c r="T266" s="706"/>
      <c r="U266" s="706"/>
      <c r="V266" s="706"/>
      <c r="W266" s="706"/>
      <c r="X266" s="706"/>
      <c r="Y266" s="706"/>
      <c r="Z266" s="706"/>
    </row>
    <row r="267" spans="1:26" ht="15.6" x14ac:dyDescent="0.3">
      <c r="A267" s="706"/>
      <c r="B267" s="706"/>
      <c r="C267" s="706"/>
      <c r="D267" s="706"/>
      <c r="E267" s="706"/>
      <c r="F267" s="706"/>
      <c r="G267" s="706"/>
      <c r="H267" s="707"/>
      <c r="I267" s="706"/>
      <c r="J267" s="706"/>
      <c r="K267" s="706"/>
      <c r="L267" s="706"/>
      <c r="M267" s="706"/>
      <c r="N267" s="706"/>
      <c r="O267" s="706"/>
      <c r="P267" s="706"/>
      <c r="Q267" s="706"/>
      <c r="R267" s="706"/>
      <c r="S267" s="706"/>
      <c r="T267" s="706"/>
      <c r="U267" s="706"/>
      <c r="V267" s="706"/>
      <c r="W267" s="706"/>
      <c r="X267" s="706"/>
      <c r="Y267" s="706"/>
      <c r="Z267" s="706"/>
    </row>
    <row r="268" spans="1:26" ht="15.6" x14ac:dyDescent="0.3">
      <c r="A268" s="706"/>
      <c r="B268" s="706"/>
      <c r="C268" s="706"/>
      <c r="D268" s="706"/>
      <c r="E268" s="706"/>
      <c r="F268" s="706"/>
      <c r="G268" s="706"/>
      <c r="H268" s="707"/>
      <c r="I268" s="706"/>
      <c r="J268" s="706"/>
      <c r="K268" s="706"/>
      <c r="L268" s="706"/>
      <c r="M268" s="706"/>
      <c r="N268" s="706"/>
      <c r="O268" s="706"/>
      <c r="P268" s="706"/>
      <c r="Q268" s="706"/>
      <c r="R268" s="706"/>
      <c r="S268" s="706"/>
      <c r="T268" s="706"/>
      <c r="U268" s="706"/>
      <c r="V268" s="706"/>
      <c r="W268" s="706"/>
      <c r="X268" s="706"/>
      <c r="Y268" s="706"/>
      <c r="Z268" s="706"/>
    </row>
    <row r="269" spans="1:26" ht="15.6" x14ac:dyDescent="0.3">
      <c r="A269" s="706"/>
      <c r="B269" s="706"/>
      <c r="C269" s="706"/>
      <c r="D269" s="706"/>
      <c r="E269" s="706"/>
      <c r="F269" s="706"/>
      <c r="G269" s="706"/>
      <c r="H269" s="707"/>
      <c r="I269" s="706"/>
      <c r="J269" s="706"/>
      <c r="K269" s="706"/>
      <c r="L269" s="706"/>
      <c r="M269" s="706"/>
      <c r="N269" s="706"/>
      <c r="O269" s="706"/>
      <c r="P269" s="706"/>
      <c r="Q269" s="706"/>
      <c r="R269" s="706"/>
      <c r="S269" s="706"/>
      <c r="T269" s="706"/>
      <c r="U269" s="706"/>
      <c r="V269" s="706"/>
      <c r="W269" s="706"/>
      <c r="X269" s="706"/>
      <c r="Y269" s="706"/>
      <c r="Z269" s="706"/>
    </row>
    <row r="270" spans="1:26" ht="15.6" x14ac:dyDescent="0.3">
      <c r="A270" s="706"/>
      <c r="B270" s="706"/>
      <c r="C270" s="706"/>
      <c r="D270" s="706"/>
      <c r="E270" s="706"/>
      <c r="F270" s="706"/>
      <c r="G270" s="706"/>
      <c r="H270" s="707"/>
      <c r="I270" s="706"/>
      <c r="J270" s="706"/>
      <c r="K270" s="706"/>
      <c r="L270" s="706"/>
      <c r="M270" s="706"/>
      <c r="N270" s="706"/>
      <c r="O270" s="706"/>
      <c r="P270" s="706"/>
      <c r="Q270" s="706"/>
      <c r="R270" s="706"/>
      <c r="S270" s="706"/>
      <c r="T270" s="706"/>
      <c r="U270" s="706"/>
      <c r="V270" s="706"/>
      <c r="W270" s="706"/>
      <c r="X270" s="706"/>
      <c r="Y270" s="706"/>
      <c r="Z270" s="706"/>
    </row>
    <row r="271" spans="1:26" ht="15.6" x14ac:dyDescent="0.3">
      <c r="A271" s="706"/>
      <c r="B271" s="706"/>
      <c r="C271" s="706"/>
      <c r="D271" s="706"/>
      <c r="E271" s="706"/>
      <c r="F271" s="706"/>
      <c r="G271" s="706"/>
      <c r="H271" s="707"/>
      <c r="I271" s="706"/>
      <c r="J271" s="706"/>
      <c r="K271" s="706"/>
      <c r="L271" s="706"/>
      <c r="M271" s="706"/>
      <c r="N271" s="706"/>
      <c r="O271" s="706"/>
      <c r="P271" s="706"/>
      <c r="Q271" s="706"/>
      <c r="R271" s="706"/>
      <c r="S271" s="706"/>
      <c r="T271" s="706"/>
      <c r="U271" s="706"/>
      <c r="V271" s="706"/>
      <c r="W271" s="706"/>
      <c r="X271" s="706"/>
      <c r="Y271" s="706"/>
      <c r="Z271" s="706"/>
    </row>
    <row r="272" spans="1:26" ht="15.6" x14ac:dyDescent="0.3">
      <c r="A272" s="706"/>
      <c r="B272" s="706"/>
      <c r="C272" s="706"/>
      <c r="D272" s="706"/>
      <c r="E272" s="706"/>
      <c r="F272" s="706"/>
      <c r="G272" s="706"/>
      <c r="H272" s="707"/>
      <c r="I272" s="706"/>
      <c r="J272" s="706"/>
      <c r="K272" s="706"/>
      <c r="L272" s="706"/>
      <c r="M272" s="706"/>
      <c r="N272" s="706"/>
      <c r="O272" s="706"/>
      <c r="P272" s="706"/>
      <c r="Q272" s="706"/>
      <c r="R272" s="706"/>
      <c r="S272" s="706"/>
      <c r="T272" s="706"/>
      <c r="U272" s="706"/>
      <c r="V272" s="706"/>
      <c r="W272" s="706"/>
      <c r="X272" s="706"/>
      <c r="Y272" s="706"/>
      <c r="Z272" s="706"/>
    </row>
    <row r="273" spans="1:26" ht="15.6" x14ac:dyDescent="0.3">
      <c r="A273" s="706"/>
      <c r="B273" s="706"/>
      <c r="C273" s="706"/>
      <c r="D273" s="706"/>
      <c r="E273" s="706"/>
      <c r="F273" s="706"/>
      <c r="G273" s="706"/>
      <c r="H273" s="707"/>
      <c r="I273" s="706"/>
      <c r="J273" s="706"/>
      <c r="K273" s="706"/>
      <c r="L273" s="706"/>
      <c r="M273" s="706"/>
      <c r="N273" s="706"/>
      <c r="O273" s="706"/>
      <c r="P273" s="706"/>
      <c r="Q273" s="706"/>
      <c r="R273" s="706"/>
      <c r="S273" s="706"/>
      <c r="T273" s="706"/>
      <c r="U273" s="706"/>
      <c r="V273" s="706"/>
      <c r="W273" s="706"/>
      <c r="X273" s="706"/>
      <c r="Y273" s="706"/>
      <c r="Z273" s="706"/>
    </row>
    <row r="274" spans="1:26" ht="15.6" x14ac:dyDescent="0.3">
      <c r="A274" s="706"/>
      <c r="B274" s="706"/>
      <c r="C274" s="706"/>
      <c r="D274" s="706"/>
      <c r="E274" s="706"/>
      <c r="F274" s="706"/>
      <c r="G274" s="706"/>
      <c r="H274" s="707"/>
      <c r="I274" s="706"/>
      <c r="J274" s="706"/>
      <c r="K274" s="706"/>
      <c r="L274" s="706"/>
      <c r="M274" s="706"/>
      <c r="N274" s="706"/>
      <c r="O274" s="706"/>
      <c r="P274" s="706"/>
      <c r="Q274" s="706"/>
      <c r="R274" s="706"/>
      <c r="S274" s="706"/>
      <c r="T274" s="706"/>
      <c r="U274" s="706"/>
      <c r="V274" s="706"/>
      <c r="W274" s="706"/>
      <c r="X274" s="706"/>
      <c r="Y274" s="706"/>
      <c r="Z274" s="706"/>
    </row>
    <row r="275" spans="1:26" ht="15.6" x14ac:dyDescent="0.3">
      <c r="A275" s="706"/>
      <c r="B275" s="706"/>
      <c r="C275" s="706"/>
      <c r="D275" s="706"/>
      <c r="E275" s="706"/>
      <c r="F275" s="706"/>
      <c r="G275" s="706"/>
      <c r="H275" s="707"/>
      <c r="I275" s="706"/>
      <c r="J275" s="706"/>
      <c r="K275" s="706"/>
      <c r="L275" s="706"/>
      <c r="M275" s="706"/>
      <c r="N275" s="706"/>
      <c r="O275" s="706"/>
      <c r="P275" s="706"/>
      <c r="Q275" s="706"/>
      <c r="R275" s="706"/>
      <c r="S275" s="706"/>
      <c r="T275" s="706"/>
      <c r="U275" s="706"/>
      <c r="V275" s="706"/>
      <c r="W275" s="706"/>
      <c r="X275" s="706"/>
      <c r="Y275" s="706"/>
      <c r="Z275" s="706"/>
    </row>
    <row r="276" spans="1:26" ht="15.6" x14ac:dyDescent="0.3">
      <c r="A276" s="706"/>
      <c r="B276" s="706"/>
      <c r="C276" s="706"/>
      <c r="D276" s="706"/>
      <c r="E276" s="706"/>
      <c r="F276" s="706"/>
      <c r="G276" s="706"/>
      <c r="H276" s="707"/>
      <c r="I276" s="706"/>
      <c r="J276" s="706"/>
      <c r="K276" s="706"/>
      <c r="L276" s="706"/>
      <c r="M276" s="706"/>
      <c r="N276" s="706"/>
      <c r="O276" s="706"/>
      <c r="P276" s="706"/>
      <c r="Q276" s="706"/>
      <c r="R276" s="706"/>
      <c r="S276" s="706"/>
      <c r="T276" s="706"/>
      <c r="U276" s="706"/>
      <c r="V276" s="706"/>
      <c r="W276" s="706"/>
      <c r="X276" s="706"/>
      <c r="Y276" s="706"/>
      <c r="Z276" s="706"/>
    </row>
    <row r="277" spans="1:26" ht="15.6" x14ac:dyDescent="0.3">
      <c r="A277" s="706"/>
      <c r="B277" s="706"/>
      <c r="C277" s="706"/>
      <c r="D277" s="706"/>
      <c r="E277" s="706"/>
      <c r="F277" s="706"/>
      <c r="G277" s="706"/>
      <c r="H277" s="707"/>
      <c r="I277" s="706"/>
      <c r="J277" s="706"/>
      <c r="K277" s="706"/>
      <c r="L277" s="706"/>
      <c r="M277" s="706"/>
      <c r="N277" s="706"/>
      <c r="O277" s="706"/>
      <c r="P277" s="706"/>
      <c r="Q277" s="706"/>
      <c r="R277" s="706"/>
      <c r="S277" s="706"/>
      <c r="T277" s="706"/>
      <c r="U277" s="706"/>
      <c r="V277" s="706"/>
      <c r="W277" s="706"/>
      <c r="X277" s="706"/>
      <c r="Y277" s="706"/>
      <c r="Z277" s="706"/>
    </row>
    <row r="278" spans="1:26" ht="15.6" x14ac:dyDescent="0.3">
      <c r="A278" s="706"/>
      <c r="B278" s="706"/>
      <c r="C278" s="706"/>
      <c r="D278" s="706"/>
      <c r="E278" s="706"/>
      <c r="F278" s="706"/>
      <c r="G278" s="706"/>
      <c r="H278" s="707"/>
      <c r="I278" s="706"/>
      <c r="J278" s="706"/>
      <c r="K278" s="706"/>
      <c r="L278" s="706"/>
      <c r="M278" s="706"/>
      <c r="N278" s="706"/>
      <c r="O278" s="706"/>
      <c r="P278" s="706"/>
      <c r="Q278" s="706"/>
      <c r="R278" s="706"/>
      <c r="S278" s="706"/>
      <c r="T278" s="706"/>
      <c r="U278" s="706"/>
      <c r="V278" s="706"/>
      <c r="W278" s="706"/>
      <c r="X278" s="706"/>
      <c r="Y278" s="706"/>
      <c r="Z278" s="706"/>
    </row>
    <row r="279" spans="1:26" ht="15.6" x14ac:dyDescent="0.3">
      <c r="A279" s="706"/>
      <c r="B279" s="706"/>
      <c r="C279" s="706"/>
      <c r="D279" s="706"/>
      <c r="E279" s="706"/>
      <c r="F279" s="706"/>
      <c r="G279" s="706"/>
      <c r="H279" s="707"/>
      <c r="I279" s="706"/>
      <c r="J279" s="706"/>
      <c r="K279" s="706"/>
      <c r="L279" s="706"/>
      <c r="M279" s="706"/>
      <c r="N279" s="706"/>
      <c r="O279" s="706"/>
      <c r="P279" s="706"/>
      <c r="Q279" s="706"/>
      <c r="R279" s="706"/>
      <c r="S279" s="706"/>
      <c r="T279" s="706"/>
      <c r="U279" s="706"/>
      <c r="V279" s="706"/>
      <c r="W279" s="706"/>
      <c r="X279" s="706"/>
      <c r="Y279" s="706"/>
      <c r="Z279" s="706"/>
    </row>
    <row r="280" spans="1:26" ht="15.6" x14ac:dyDescent="0.3">
      <c r="A280" s="706"/>
      <c r="B280" s="706"/>
      <c r="C280" s="706"/>
      <c r="D280" s="706"/>
      <c r="E280" s="706"/>
      <c r="F280" s="706"/>
      <c r="G280" s="706"/>
      <c r="H280" s="707"/>
      <c r="I280" s="706"/>
      <c r="J280" s="706"/>
      <c r="K280" s="706"/>
      <c r="L280" s="706"/>
      <c r="M280" s="706"/>
      <c r="N280" s="706"/>
      <c r="O280" s="706"/>
      <c r="P280" s="706"/>
      <c r="Q280" s="706"/>
      <c r="R280" s="706"/>
      <c r="S280" s="706"/>
      <c r="T280" s="706"/>
      <c r="U280" s="706"/>
      <c r="V280" s="706"/>
      <c r="W280" s="706"/>
      <c r="X280" s="706"/>
      <c r="Y280" s="706"/>
      <c r="Z280" s="706"/>
    </row>
    <row r="281" spans="1:26" ht="15.6" x14ac:dyDescent="0.3">
      <c r="A281" s="706"/>
      <c r="B281" s="706"/>
      <c r="C281" s="706"/>
      <c r="D281" s="706"/>
      <c r="E281" s="706"/>
      <c r="F281" s="706"/>
      <c r="G281" s="706"/>
      <c r="H281" s="707"/>
      <c r="I281" s="706"/>
      <c r="J281" s="706"/>
      <c r="K281" s="706"/>
      <c r="L281" s="706"/>
      <c r="M281" s="706"/>
      <c r="N281" s="706"/>
      <c r="O281" s="706"/>
      <c r="P281" s="706"/>
      <c r="Q281" s="706"/>
      <c r="R281" s="706"/>
      <c r="S281" s="706"/>
      <c r="T281" s="706"/>
      <c r="U281" s="706"/>
      <c r="V281" s="706"/>
      <c r="W281" s="706"/>
      <c r="X281" s="706"/>
      <c r="Y281" s="706"/>
      <c r="Z281" s="706"/>
    </row>
    <row r="282" spans="1:26" ht="15.6" x14ac:dyDescent="0.3">
      <c r="A282" s="706"/>
      <c r="B282" s="706"/>
      <c r="C282" s="706"/>
      <c r="D282" s="706"/>
      <c r="E282" s="706"/>
      <c r="F282" s="706"/>
      <c r="G282" s="706"/>
      <c r="H282" s="707"/>
      <c r="I282" s="706"/>
      <c r="J282" s="706"/>
      <c r="K282" s="706"/>
      <c r="L282" s="706"/>
      <c r="M282" s="706"/>
      <c r="N282" s="706"/>
      <c r="O282" s="706"/>
      <c r="P282" s="706"/>
      <c r="Q282" s="706"/>
      <c r="R282" s="706"/>
      <c r="S282" s="706"/>
      <c r="T282" s="706"/>
      <c r="U282" s="706"/>
      <c r="V282" s="706"/>
      <c r="W282" s="706"/>
      <c r="X282" s="706"/>
      <c r="Y282" s="706"/>
      <c r="Z282" s="706"/>
    </row>
    <row r="283" spans="1:26" ht="15.6" x14ac:dyDescent="0.3">
      <c r="A283" s="706"/>
      <c r="B283" s="706"/>
      <c r="C283" s="706"/>
      <c r="D283" s="706"/>
      <c r="E283" s="706"/>
      <c r="F283" s="706"/>
      <c r="G283" s="706"/>
      <c r="H283" s="707"/>
      <c r="I283" s="706"/>
      <c r="J283" s="706"/>
      <c r="K283" s="706"/>
      <c r="L283" s="706"/>
      <c r="M283" s="706"/>
      <c r="N283" s="706"/>
      <c r="O283" s="706"/>
      <c r="P283" s="706"/>
      <c r="Q283" s="706"/>
      <c r="R283" s="706"/>
      <c r="S283" s="706"/>
      <c r="T283" s="706"/>
      <c r="U283" s="706"/>
      <c r="V283" s="706"/>
      <c r="W283" s="706"/>
      <c r="X283" s="706"/>
      <c r="Y283" s="706"/>
      <c r="Z283" s="706"/>
    </row>
    <row r="284" spans="1:26" ht="15.6" x14ac:dyDescent="0.3">
      <c r="A284" s="706"/>
      <c r="B284" s="706"/>
      <c r="C284" s="706"/>
      <c r="D284" s="706"/>
      <c r="E284" s="706"/>
      <c r="F284" s="706"/>
      <c r="G284" s="706"/>
      <c r="H284" s="707"/>
      <c r="I284" s="706"/>
      <c r="J284" s="706"/>
      <c r="K284" s="706"/>
      <c r="L284" s="706"/>
      <c r="M284" s="706"/>
      <c r="N284" s="706"/>
      <c r="O284" s="706"/>
      <c r="P284" s="706"/>
      <c r="Q284" s="706"/>
      <c r="R284" s="706"/>
      <c r="S284" s="706"/>
      <c r="T284" s="706"/>
      <c r="U284" s="706"/>
      <c r="V284" s="706"/>
      <c r="W284" s="706"/>
      <c r="X284" s="706"/>
      <c r="Y284" s="706"/>
      <c r="Z284" s="706"/>
    </row>
    <row r="285" spans="1:26" ht="15.6" x14ac:dyDescent="0.3">
      <c r="A285" s="706"/>
      <c r="B285" s="706"/>
      <c r="C285" s="706"/>
      <c r="D285" s="706"/>
      <c r="E285" s="706"/>
      <c r="F285" s="706"/>
      <c r="G285" s="706"/>
      <c r="H285" s="707"/>
      <c r="I285" s="706"/>
      <c r="J285" s="706"/>
      <c r="K285" s="706"/>
      <c r="L285" s="706"/>
      <c r="M285" s="706"/>
      <c r="N285" s="706"/>
      <c r="O285" s="706"/>
      <c r="P285" s="706"/>
      <c r="Q285" s="706"/>
      <c r="R285" s="706"/>
      <c r="S285" s="706"/>
      <c r="T285" s="706"/>
      <c r="U285" s="706"/>
      <c r="V285" s="706"/>
      <c r="W285" s="706"/>
      <c r="X285" s="706"/>
      <c r="Y285" s="706"/>
      <c r="Z285" s="706"/>
    </row>
    <row r="286" spans="1:26" ht="15.6" x14ac:dyDescent="0.3">
      <c r="A286" s="706"/>
      <c r="B286" s="706"/>
      <c r="C286" s="706"/>
      <c r="D286" s="706"/>
      <c r="E286" s="706"/>
      <c r="F286" s="706"/>
      <c r="G286" s="706"/>
      <c r="H286" s="707"/>
      <c r="I286" s="706"/>
      <c r="J286" s="706"/>
      <c r="K286" s="706"/>
      <c r="L286" s="706"/>
      <c r="M286" s="706"/>
      <c r="N286" s="706"/>
      <c r="O286" s="706"/>
      <c r="P286" s="706"/>
      <c r="Q286" s="706"/>
      <c r="R286" s="706"/>
      <c r="S286" s="706"/>
      <c r="T286" s="706"/>
      <c r="U286" s="706"/>
      <c r="V286" s="706"/>
      <c r="W286" s="706"/>
      <c r="X286" s="706"/>
      <c r="Y286" s="706"/>
      <c r="Z286" s="706"/>
    </row>
    <row r="287" spans="1:26" ht="15.6" x14ac:dyDescent="0.3">
      <c r="A287" s="706"/>
      <c r="B287" s="706"/>
      <c r="C287" s="706"/>
      <c r="D287" s="706"/>
      <c r="E287" s="706"/>
      <c r="F287" s="706"/>
      <c r="G287" s="706"/>
      <c r="H287" s="707"/>
      <c r="I287" s="706"/>
      <c r="J287" s="706"/>
      <c r="K287" s="706"/>
      <c r="L287" s="706"/>
      <c r="M287" s="706"/>
      <c r="N287" s="706"/>
      <c r="O287" s="706"/>
      <c r="P287" s="706"/>
      <c r="Q287" s="706"/>
      <c r="R287" s="706"/>
      <c r="S287" s="706"/>
      <c r="T287" s="706"/>
      <c r="U287" s="706"/>
      <c r="V287" s="706"/>
      <c r="W287" s="706"/>
      <c r="X287" s="706"/>
      <c r="Y287" s="706"/>
      <c r="Z287" s="706"/>
    </row>
    <row r="288" spans="1:26" ht="15.6" x14ac:dyDescent="0.3">
      <c r="A288" s="706"/>
      <c r="B288" s="706"/>
      <c r="C288" s="706"/>
      <c r="D288" s="706"/>
      <c r="E288" s="706"/>
      <c r="F288" s="706"/>
      <c r="G288" s="706"/>
      <c r="H288" s="707"/>
      <c r="I288" s="706"/>
      <c r="J288" s="706"/>
      <c r="K288" s="706"/>
      <c r="L288" s="706"/>
      <c r="M288" s="706"/>
      <c r="N288" s="706"/>
      <c r="O288" s="706"/>
      <c r="P288" s="706"/>
      <c r="Q288" s="706"/>
      <c r="R288" s="706"/>
      <c r="S288" s="706"/>
      <c r="T288" s="706"/>
      <c r="U288" s="706"/>
      <c r="V288" s="706"/>
      <c r="W288" s="706"/>
      <c r="X288" s="706"/>
      <c r="Y288" s="706"/>
      <c r="Z288" s="706"/>
    </row>
    <row r="289" spans="1:26" ht="15.6" x14ac:dyDescent="0.3">
      <c r="A289" s="706"/>
      <c r="B289" s="706"/>
      <c r="C289" s="706"/>
      <c r="D289" s="706"/>
      <c r="E289" s="706"/>
      <c r="F289" s="706"/>
      <c r="G289" s="706"/>
      <c r="H289" s="707"/>
      <c r="I289" s="706"/>
      <c r="J289" s="706"/>
      <c r="K289" s="706"/>
      <c r="L289" s="706"/>
      <c r="M289" s="706"/>
      <c r="N289" s="706"/>
      <c r="O289" s="706"/>
      <c r="P289" s="706"/>
      <c r="Q289" s="706"/>
      <c r="R289" s="706"/>
      <c r="S289" s="706"/>
      <c r="T289" s="706"/>
      <c r="U289" s="706"/>
      <c r="V289" s="706"/>
      <c r="W289" s="706"/>
      <c r="X289" s="706"/>
      <c r="Y289" s="706"/>
      <c r="Z289" s="706"/>
    </row>
    <row r="290" spans="1:26" ht="15.6" x14ac:dyDescent="0.3">
      <c r="A290" s="706"/>
      <c r="B290" s="706"/>
      <c r="C290" s="706"/>
      <c r="D290" s="706"/>
      <c r="E290" s="706"/>
      <c r="F290" s="706"/>
      <c r="G290" s="706"/>
      <c r="H290" s="707"/>
      <c r="I290" s="706"/>
      <c r="J290" s="706"/>
      <c r="K290" s="706"/>
      <c r="L290" s="706"/>
      <c r="M290" s="706"/>
      <c r="N290" s="706"/>
      <c r="O290" s="706"/>
      <c r="P290" s="706"/>
      <c r="Q290" s="706"/>
      <c r="R290" s="706"/>
      <c r="S290" s="706"/>
      <c r="T290" s="706"/>
      <c r="U290" s="706"/>
      <c r="V290" s="706"/>
      <c r="W290" s="706"/>
      <c r="X290" s="706"/>
      <c r="Y290" s="706"/>
      <c r="Z290" s="706"/>
    </row>
    <row r="291" spans="1:26" ht="15.6" x14ac:dyDescent="0.3">
      <c r="A291" s="706"/>
      <c r="B291" s="706"/>
      <c r="C291" s="706"/>
      <c r="D291" s="706"/>
      <c r="E291" s="706"/>
      <c r="F291" s="706"/>
      <c r="G291" s="706"/>
      <c r="H291" s="707"/>
      <c r="I291" s="706"/>
      <c r="J291" s="706"/>
      <c r="K291" s="706"/>
      <c r="L291" s="706"/>
      <c r="M291" s="706"/>
      <c r="N291" s="706"/>
      <c r="O291" s="706"/>
      <c r="P291" s="706"/>
      <c r="Q291" s="706"/>
      <c r="R291" s="706"/>
      <c r="S291" s="706"/>
      <c r="T291" s="706"/>
      <c r="U291" s="706"/>
      <c r="V291" s="706"/>
      <c r="W291" s="706"/>
      <c r="X291" s="706"/>
      <c r="Y291" s="706"/>
      <c r="Z291" s="706"/>
    </row>
    <row r="292" spans="1:26" ht="15.6" x14ac:dyDescent="0.3">
      <c r="A292" s="706"/>
      <c r="B292" s="706"/>
      <c r="C292" s="706"/>
      <c r="D292" s="706"/>
      <c r="E292" s="706"/>
      <c r="F292" s="706"/>
      <c r="G292" s="706"/>
      <c r="H292" s="707"/>
      <c r="I292" s="706"/>
      <c r="J292" s="706"/>
      <c r="K292" s="706"/>
      <c r="L292" s="706"/>
      <c r="M292" s="706"/>
      <c r="N292" s="706"/>
      <c r="O292" s="706"/>
      <c r="P292" s="706"/>
      <c r="Q292" s="706"/>
      <c r="R292" s="706"/>
      <c r="S292" s="706"/>
      <c r="T292" s="706"/>
      <c r="U292" s="706"/>
      <c r="V292" s="706"/>
      <c r="W292" s="706"/>
      <c r="X292" s="706"/>
      <c r="Y292" s="706"/>
      <c r="Z292" s="706"/>
    </row>
    <row r="293" spans="1:26" ht="15.6" x14ac:dyDescent="0.3">
      <c r="A293" s="706"/>
      <c r="B293" s="706"/>
      <c r="C293" s="706"/>
      <c r="D293" s="706"/>
      <c r="E293" s="706"/>
      <c r="F293" s="706"/>
      <c r="G293" s="706"/>
      <c r="H293" s="707"/>
      <c r="I293" s="706"/>
      <c r="J293" s="706"/>
      <c r="K293" s="706"/>
      <c r="L293" s="706"/>
      <c r="M293" s="706"/>
      <c r="N293" s="706"/>
      <c r="O293" s="706"/>
      <c r="P293" s="706"/>
      <c r="Q293" s="706"/>
      <c r="R293" s="706"/>
      <c r="S293" s="706"/>
      <c r="T293" s="706"/>
      <c r="U293" s="706"/>
      <c r="V293" s="706"/>
      <c r="W293" s="706"/>
      <c r="X293" s="706"/>
      <c r="Y293" s="706"/>
      <c r="Z293" s="706"/>
    </row>
    <row r="294" spans="1:26" ht="15.6" x14ac:dyDescent="0.3">
      <c r="A294" s="706"/>
      <c r="B294" s="706"/>
      <c r="C294" s="706"/>
      <c r="D294" s="706"/>
      <c r="E294" s="706"/>
      <c r="F294" s="706"/>
      <c r="G294" s="706"/>
      <c r="H294" s="707"/>
      <c r="I294" s="706"/>
      <c r="J294" s="706"/>
      <c r="K294" s="706"/>
      <c r="L294" s="706"/>
      <c r="M294" s="706"/>
      <c r="N294" s="706"/>
      <c r="O294" s="706"/>
      <c r="P294" s="706"/>
      <c r="Q294" s="706"/>
      <c r="R294" s="706"/>
      <c r="S294" s="706"/>
      <c r="T294" s="706"/>
      <c r="U294" s="706"/>
      <c r="V294" s="706"/>
      <c r="W294" s="706"/>
      <c r="X294" s="706"/>
      <c r="Y294" s="706"/>
      <c r="Z294" s="706"/>
    </row>
    <row r="295" spans="1:26" ht="15.6" x14ac:dyDescent="0.3">
      <c r="A295" s="706"/>
      <c r="B295" s="706"/>
      <c r="C295" s="706"/>
      <c r="D295" s="706"/>
      <c r="E295" s="706"/>
      <c r="F295" s="706"/>
      <c r="G295" s="706"/>
      <c r="H295" s="707"/>
      <c r="I295" s="706"/>
      <c r="J295" s="706"/>
      <c r="K295" s="706"/>
      <c r="L295" s="706"/>
      <c r="M295" s="706"/>
      <c r="N295" s="706"/>
      <c r="O295" s="706"/>
      <c r="P295" s="706"/>
      <c r="Q295" s="706"/>
      <c r="R295" s="706"/>
      <c r="S295" s="706"/>
      <c r="T295" s="706"/>
      <c r="U295" s="706"/>
      <c r="V295" s="706"/>
      <c r="W295" s="706"/>
      <c r="X295" s="706"/>
      <c r="Y295" s="706"/>
      <c r="Z295" s="706"/>
    </row>
    <row r="296" spans="1:26" ht="15.6" x14ac:dyDescent="0.3">
      <c r="A296" s="706"/>
      <c r="B296" s="706"/>
      <c r="C296" s="706"/>
      <c r="D296" s="706"/>
      <c r="E296" s="706"/>
      <c r="F296" s="706"/>
      <c r="G296" s="706"/>
      <c r="H296" s="707"/>
      <c r="I296" s="706"/>
      <c r="J296" s="706"/>
      <c r="K296" s="706"/>
      <c r="L296" s="706"/>
      <c r="M296" s="706"/>
      <c r="N296" s="706"/>
      <c r="O296" s="706"/>
      <c r="P296" s="706"/>
      <c r="Q296" s="706"/>
      <c r="R296" s="706"/>
      <c r="S296" s="706"/>
      <c r="T296" s="706"/>
      <c r="U296" s="706"/>
      <c r="V296" s="706"/>
      <c r="W296" s="706"/>
      <c r="X296" s="706"/>
      <c r="Y296" s="706"/>
      <c r="Z296" s="706"/>
    </row>
    <row r="297" spans="1:26" ht="15.6" x14ac:dyDescent="0.3">
      <c r="A297" s="706"/>
      <c r="B297" s="706"/>
      <c r="C297" s="706"/>
      <c r="D297" s="706"/>
      <c r="E297" s="706"/>
      <c r="F297" s="706"/>
      <c r="G297" s="706"/>
      <c r="H297" s="707"/>
      <c r="I297" s="706"/>
      <c r="J297" s="706"/>
      <c r="K297" s="706"/>
      <c r="L297" s="706"/>
      <c r="M297" s="706"/>
      <c r="N297" s="706"/>
      <c r="O297" s="706"/>
      <c r="P297" s="706"/>
      <c r="Q297" s="706"/>
      <c r="R297" s="706"/>
      <c r="S297" s="706"/>
      <c r="T297" s="706"/>
      <c r="U297" s="706"/>
      <c r="V297" s="706"/>
      <c r="W297" s="706"/>
      <c r="X297" s="706"/>
      <c r="Y297" s="706"/>
      <c r="Z297" s="706"/>
    </row>
    <row r="298" spans="1:26" ht="15.6" x14ac:dyDescent="0.3">
      <c r="A298" s="706"/>
      <c r="B298" s="706"/>
      <c r="C298" s="706"/>
      <c r="D298" s="706"/>
      <c r="E298" s="706"/>
      <c r="F298" s="706"/>
      <c r="G298" s="706"/>
      <c r="H298" s="707"/>
      <c r="I298" s="706"/>
      <c r="J298" s="706"/>
      <c r="K298" s="706"/>
      <c r="L298" s="706"/>
      <c r="M298" s="706"/>
      <c r="N298" s="706"/>
      <c r="O298" s="706"/>
      <c r="P298" s="706"/>
      <c r="Q298" s="706"/>
      <c r="R298" s="706"/>
      <c r="S298" s="706"/>
      <c r="T298" s="706"/>
      <c r="U298" s="706"/>
      <c r="V298" s="706"/>
      <c r="W298" s="706"/>
      <c r="X298" s="706"/>
      <c r="Y298" s="706"/>
      <c r="Z298" s="706"/>
    </row>
    <row r="299" spans="1:26" ht="15.6" x14ac:dyDescent="0.3">
      <c r="A299" s="706"/>
      <c r="B299" s="706"/>
      <c r="C299" s="706"/>
      <c r="D299" s="706"/>
      <c r="E299" s="706"/>
      <c r="F299" s="706"/>
      <c r="G299" s="706"/>
      <c r="H299" s="707"/>
      <c r="I299" s="706"/>
      <c r="J299" s="706"/>
      <c r="K299" s="706"/>
      <c r="L299" s="706"/>
      <c r="M299" s="706"/>
      <c r="N299" s="706"/>
      <c r="O299" s="706"/>
      <c r="P299" s="706"/>
      <c r="Q299" s="706"/>
      <c r="R299" s="706"/>
      <c r="S299" s="706"/>
      <c r="T299" s="706"/>
      <c r="U299" s="706"/>
      <c r="V299" s="706"/>
      <c r="W299" s="706"/>
      <c r="X299" s="706"/>
      <c r="Y299" s="706"/>
      <c r="Z299" s="706"/>
    </row>
    <row r="300" spans="1:26" ht="15.6" x14ac:dyDescent="0.3">
      <c r="A300" s="706"/>
      <c r="B300" s="706"/>
      <c r="C300" s="706"/>
      <c r="D300" s="706"/>
      <c r="E300" s="706"/>
      <c r="F300" s="706"/>
      <c r="G300" s="706"/>
      <c r="H300" s="707"/>
      <c r="I300" s="706"/>
      <c r="J300" s="706"/>
      <c r="K300" s="706"/>
      <c r="L300" s="706"/>
      <c r="M300" s="706"/>
      <c r="N300" s="706"/>
      <c r="O300" s="706"/>
      <c r="P300" s="706"/>
      <c r="Q300" s="706"/>
      <c r="R300" s="706"/>
      <c r="S300" s="706"/>
      <c r="T300" s="706"/>
      <c r="U300" s="706"/>
      <c r="V300" s="706"/>
      <c r="W300" s="706"/>
      <c r="X300" s="706"/>
      <c r="Y300" s="706"/>
      <c r="Z300" s="706"/>
    </row>
    <row r="301" spans="1:26" ht="15.6" x14ac:dyDescent="0.3">
      <c r="A301" s="706"/>
      <c r="B301" s="706"/>
      <c r="C301" s="706"/>
      <c r="D301" s="706"/>
      <c r="E301" s="706"/>
      <c r="F301" s="706"/>
      <c r="G301" s="706"/>
      <c r="H301" s="707"/>
      <c r="I301" s="706"/>
      <c r="J301" s="706"/>
      <c r="K301" s="706"/>
      <c r="L301" s="706"/>
      <c r="M301" s="706"/>
      <c r="N301" s="706"/>
      <c r="O301" s="706"/>
      <c r="P301" s="706"/>
      <c r="Q301" s="706"/>
      <c r="R301" s="706"/>
      <c r="S301" s="706"/>
      <c r="T301" s="706"/>
      <c r="U301" s="706"/>
      <c r="V301" s="706"/>
      <c r="W301" s="706"/>
      <c r="X301" s="706"/>
      <c r="Y301" s="706"/>
      <c r="Z301" s="706"/>
    </row>
    <row r="302" spans="1:26" ht="15.6" x14ac:dyDescent="0.3">
      <c r="A302" s="706"/>
      <c r="B302" s="706"/>
      <c r="C302" s="706"/>
      <c r="D302" s="706"/>
      <c r="E302" s="706"/>
      <c r="F302" s="706"/>
      <c r="G302" s="706"/>
      <c r="H302" s="707"/>
      <c r="I302" s="706"/>
      <c r="J302" s="706"/>
      <c r="K302" s="706"/>
      <c r="L302" s="706"/>
      <c r="M302" s="706"/>
      <c r="N302" s="706"/>
      <c r="O302" s="706"/>
      <c r="P302" s="706"/>
      <c r="Q302" s="706"/>
      <c r="R302" s="706"/>
      <c r="S302" s="706"/>
      <c r="T302" s="706"/>
      <c r="U302" s="706"/>
      <c r="V302" s="706"/>
      <c r="W302" s="706"/>
      <c r="X302" s="706"/>
      <c r="Y302" s="706"/>
      <c r="Z302" s="706"/>
    </row>
    <row r="303" spans="1:26" ht="15.6" x14ac:dyDescent="0.3">
      <c r="A303" s="706"/>
      <c r="B303" s="706"/>
      <c r="C303" s="706"/>
      <c r="D303" s="706"/>
      <c r="E303" s="706"/>
      <c r="F303" s="706"/>
      <c r="G303" s="706"/>
      <c r="H303" s="707"/>
      <c r="I303" s="706"/>
      <c r="J303" s="706"/>
      <c r="K303" s="706"/>
      <c r="L303" s="706"/>
      <c r="M303" s="706"/>
      <c r="N303" s="706"/>
      <c r="O303" s="706"/>
      <c r="P303" s="706"/>
      <c r="Q303" s="706"/>
      <c r="R303" s="706"/>
      <c r="S303" s="706"/>
      <c r="T303" s="706"/>
      <c r="U303" s="706"/>
      <c r="V303" s="706"/>
      <c r="W303" s="706"/>
      <c r="X303" s="706"/>
      <c r="Y303" s="706"/>
      <c r="Z303" s="706"/>
    </row>
    <row r="304" spans="1:26" ht="15.6" x14ac:dyDescent="0.3">
      <c r="A304" s="706"/>
      <c r="B304" s="706"/>
      <c r="C304" s="706"/>
      <c r="D304" s="706"/>
      <c r="E304" s="706"/>
      <c r="F304" s="706"/>
      <c r="G304" s="706"/>
      <c r="H304" s="707"/>
      <c r="I304" s="706"/>
      <c r="J304" s="706"/>
      <c r="K304" s="706"/>
      <c r="L304" s="706"/>
      <c r="M304" s="706"/>
      <c r="N304" s="706"/>
      <c r="O304" s="706"/>
      <c r="P304" s="706"/>
      <c r="Q304" s="706"/>
      <c r="R304" s="706"/>
      <c r="S304" s="706"/>
      <c r="T304" s="706"/>
      <c r="U304" s="706"/>
      <c r="V304" s="706"/>
      <c r="W304" s="706"/>
      <c r="X304" s="706"/>
      <c r="Y304" s="706"/>
      <c r="Z304" s="706"/>
    </row>
    <row r="305" spans="1:26" ht="15.6" x14ac:dyDescent="0.3">
      <c r="A305" s="706"/>
      <c r="B305" s="706"/>
      <c r="C305" s="706"/>
      <c r="D305" s="706"/>
      <c r="E305" s="706"/>
      <c r="F305" s="706"/>
      <c r="G305" s="706"/>
      <c r="H305" s="707"/>
      <c r="I305" s="706"/>
      <c r="J305" s="706"/>
      <c r="K305" s="706"/>
      <c r="L305" s="706"/>
      <c r="M305" s="706"/>
      <c r="N305" s="706"/>
      <c r="O305" s="706"/>
      <c r="P305" s="706"/>
      <c r="Q305" s="706"/>
      <c r="R305" s="706"/>
      <c r="S305" s="706"/>
      <c r="T305" s="706"/>
      <c r="U305" s="706"/>
      <c r="V305" s="706"/>
      <c r="W305" s="706"/>
      <c r="X305" s="706"/>
      <c r="Y305" s="706"/>
      <c r="Z305" s="706"/>
    </row>
    <row r="306" spans="1:26" ht="15.6" x14ac:dyDescent="0.3">
      <c r="A306" s="706"/>
      <c r="B306" s="706"/>
      <c r="C306" s="706"/>
      <c r="D306" s="706"/>
      <c r="E306" s="706"/>
      <c r="F306" s="706"/>
      <c r="G306" s="706"/>
      <c r="H306" s="707"/>
      <c r="I306" s="706"/>
      <c r="J306" s="706"/>
      <c r="K306" s="706"/>
      <c r="L306" s="706"/>
      <c r="M306" s="706"/>
      <c r="N306" s="706"/>
      <c r="O306" s="706"/>
      <c r="P306" s="706"/>
      <c r="Q306" s="706"/>
      <c r="R306" s="706"/>
      <c r="S306" s="706"/>
      <c r="T306" s="706"/>
      <c r="U306" s="706"/>
      <c r="V306" s="706"/>
      <c r="W306" s="706"/>
      <c r="X306" s="706"/>
      <c r="Y306" s="706"/>
      <c r="Z306" s="706"/>
    </row>
    <row r="307" spans="1:26" ht="15.6" x14ac:dyDescent="0.3">
      <c r="A307" s="706"/>
      <c r="B307" s="706"/>
      <c r="C307" s="706"/>
      <c r="D307" s="706"/>
      <c r="E307" s="706"/>
      <c r="F307" s="706"/>
      <c r="G307" s="706"/>
      <c r="H307" s="707"/>
      <c r="I307" s="706"/>
      <c r="J307" s="706"/>
      <c r="K307" s="706"/>
      <c r="L307" s="706"/>
      <c r="M307" s="706"/>
      <c r="N307" s="706"/>
      <c r="O307" s="706"/>
      <c r="P307" s="706"/>
      <c r="Q307" s="706"/>
      <c r="R307" s="706"/>
      <c r="S307" s="706"/>
      <c r="T307" s="706"/>
      <c r="U307" s="706"/>
      <c r="V307" s="706"/>
      <c r="W307" s="706"/>
      <c r="X307" s="706"/>
      <c r="Y307" s="706"/>
      <c r="Z307" s="706"/>
    </row>
    <row r="308" spans="1:26" ht="15.6" x14ac:dyDescent="0.3">
      <c r="A308" s="706"/>
      <c r="B308" s="706"/>
      <c r="C308" s="706"/>
      <c r="D308" s="706"/>
      <c r="E308" s="706"/>
      <c r="F308" s="706"/>
      <c r="G308" s="706"/>
      <c r="H308" s="707"/>
      <c r="I308" s="706"/>
      <c r="J308" s="706"/>
      <c r="K308" s="706"/>
      <c r="L308" s="706"/>
      <c r="M308" s="706"/>
      <c r="N308" s="706"/>
      <c r="O308" s="706"/>
      <c r="P308" s="706"/>
      <c r="Q308" s="706"/>
      <c r="R308" s="706"/>
      <c r="S308" s="706"/>
      <c r="T308" s="706"/>
      <c r="U308" s="706"/>
      <c r="V308" s="706"/>
      <c r="W308" s="706"/>
      <c r="X308" s="706"/>
      <c r="Y308" s="706"/>
      <c r="Z308" s="706"/>
    </row>
    <row r="309" spans="1:26" ht="15.6" x14ac:dyDescent="0.3">
      <c r="A309" s="706"/>
      <c r="B309" s="706"/>
      <c r="C309" s="706"/>
      <c r="D309" s="706"/>
      <c r="E309" s="706"/>
      <c r="F309" s="706"/>
      <c r="G309" s="706"/>
      <c r="H309" s="707"/>
      <c r="I309" s="706"/>
      <c r="J309" s="706"/>
      <c r="K309" s="706"/>
      <c r="L309" s="706"/>
      <c r="M309" s="706"/>
      <c r="N309" s="706"/>
      <c r="O309" s="706"/>
      <c r="P309" s="706"/>
      <c r="Q309" s="706"/>
      <c r="R309" s="706"/>
      <c r="S309" s="706"/>
      <c r="T309" s="706"/>
      <c r="U309" s="706"/>
      <c r="V309" s="706"/>
      <c r="W309" s="706"/>
      <c r="X309" s="706"/>
      <c r="Y309" s="706"/>
      <c r="Z309" s="706"/>
    </row>
    <row r="310" spans="1:26" ht="15.6" x14ac:dyDescent="0.3">
      <c r="A310" s="706"/>
      <c r="B310" s="706"/>
      <c r="C310" s="706"/>
      <c r="D310" s="706"/>
      <c r="E310" s="706"/>
      <c r="F310" s="706"/>
      <c r="G310" s="706"/>
      <c r="H310" s="707"/>
      <c r="I310" s="706"/>
      <c r="J310" s="706"/>
      <c r="K310" s="706"/>
      <c r="L310" s="706"/>
      <c r="M310" s="706"/>
      <c r="N310" s="706"/>
      <c r="O310" s="706"/>
      <c r="P310" s="706"/>
      <c r="Q310" s="706"/>
      <c r="R310" s="706"/>
      <c r="S310" s="706"/>
      <c r="T310" s="706"/>
      <c r="U310" s="706"/>
      <c r="V310" s="706"/>
      <c r="W310" s="706"/>
      <c r="X310" s="706"/>
      <c r="Y310" s="706"/>
      <c r="Z310" s="706"/>
    </row>
    <row r="311" spans="1:26" ht="15.6" x14ac:dyDescent="0.3">
      <c r="A311" s="706"/>
      <c r="B311" s="706"/>
      <c r="C311" s="706"/>
      <c r="D311" s="706"/>
      <c r="E311" s="706"/>
      <c r="F311" s="706"/>
      <c r="G311" s="706"/>
      <c r="H311" s="707"/>
      <c r="I311" s="706"/>
      <c r="J311" s="706"/>
      <c r="K311" s="706"/>
      <c r="L311" s="706"/>
      <c r="M311" s="706"/>
      <c r="N311" s="706"/>
      <c r="O311" s="706"/>
      <c r="P311" s="706"/>
      <c r="Q311" s="706"/>
      <c r="R311" s="706"/>
      <c r="S311" s="706"/>
      <c r="T311" s="706"/>
      <c r="U311" s="706"/>
      <c r="V311" s="706"/>
      <c r="W311" s="706"/>
      <c r="X311" s="706"/>
      <c r="Y311" s="706"/>
      <c r="Z311" s="706"/>
    </row>
    <row r="312" spans="1:26" ht="15.6" x14ac:dyDescent="0.3">
      <c r="A312" s="706"/>
      <c r="B312" s="706"/>
      <c r="C312" s="706"/>
      <c r="D312" s="706"/>
      <c r="E312" s="706"/>
      <c r="F312" s="706"/>
      <c r="G312" s="706"/>
      <c r="H312" s="707"/>
      <c r="I312" s="706"/>
      <c r="J312" s="706"/>
      <c r="K312" s="706"/>
      <c r="L312" s="706"/>
      <c r="M312" s="706"/>
      <c r="N312" s="706"/>
      <c r="O312" s="706"/>
      <c r="P312" s="706"/>
      <c r="Q312" s="706"/>
      <c r="R312" s="706"/>
      <c r="S312" s="706"/>
      <c r="T312" s="706"/>
      <c r="U312" s="706"/>
      <c r="V312" s="706"/>
      <c r="W312" s="706"/>
      <c r="X312" s="706"/>
      <c r="Y312" s="706"/>
      <c r="Z312" s="706"/>
    </row>
    <row r="313" spans="1:26" ht="15.6" x14ac:dyDescent="0.3">
      <c r="A313" s="706"/>
      <c r="B313" s="706"/>
      <c r="C313" s="706"/>
      <c r="D313" s="706"/>
      <c r="E313" s="706"/>
      <c r="F313" s="706"/>
      <c r="G313" s="706"/>
      <c r="H313" s="707"/>
      <c r="I313" s="706"/>
      <c r="J313" s="706"/>
      <c r="K313" s="706"/>
      <c r="L313" s="706"/>
      <c r="M313" s="706"/>
      <c r="N313" s="706"/>
      <c r="O313" s="706"/>
      <c r="P313" s="706"/>
      <c r="Q313" s="706"/>
      <c r="R313" s="706"/>
      <c r="S313" s="706"/>
      <c r="T313" s="706"/>
      <c r="U313" s="706"/>
      <c r="V313" s="706"/>
      <c r="W313" s="706"/>
      <c r="X313" s="706"/>
      <c r="Y313" s="706"/>
      <c r="Z313" s="706"/>
    </row>
    <row r="314" spans="1:26" ht="15.6" x14ac:dyDescent="0.3">
      <c r="A314" s="706"/>
      <c r="B314" s="706"/>
      <c r="C314" s="706"/>
      <c r="D314" s="706"/>
      <c r="E314" s="706"/>
      <c r="F314" s="706"/>
      <c r="G314" s="706"/>
      <c r="H314" s="707"/>
      <c r="I314" s="706"/>
      <c r="J314" s="706"/>
      <c r="K314" s="706"/>
      <c r="L314" s="706"/>
      <c r="M314" s="706"/>
      <c r="N314" s="706"/>
      <c r="O314" s="706"/>
      <c r="P314" s="706"/>
      <c r="Q314" s="706"/>
      <c r="R314" s="706"/>
      <c r="S314" s="706"/>
      <c r="T314" s="706"/>
      <c r="U314" s="706"/>
      <c r="V314" s="706"/>
      <c r="W314" s="706"/>
      <c r="X314" s="706"/>
      <c r="Y314" s="706"/>
      <c r="Z314" s="706"/>
    </row>
    <row r="315" spans="1:26" ht="15.6" x14ac:dyDescent="0.3">
      <c r="A315" s="706"/>
      <c r="B315" s="706"/>
      <c r="C315" s="706"/>
      <c r="D315" s="706"/>
      <c r="E315" s="706"/>
      <c r="F315" s="706"/>
      <c r="G315" s="706"/>
      <c r="H315" s="707"/>
      <c r="I315" s="706"/>
      <c r="J315" s="706"/>
      <c r="K315" s="706"/>
      <c r="L315" s="706"/>
      <c r="M315" s="706"/>
      <c r="N315" s="706"/>
      <c r="O315" s="706"/>
      <c r="P315" s="706"/>
      <c r="Q315" s="706"/>
      <c r="R315" s="706"/>
      <c r="S315" s="706"/>
      <c r="T315" s="706"/>
      <c r="U315" s="706"/>
      <c r="V315" s="706"/>
      <c r="W315" s="706"/>
      <c r="X315" s="706"/>
      <c r="Y315" s="706"/>
      <c r="Z315" s="706"/>
    </row>
    <row r="316" spans="1:26" ht="15.6" x14ac:dyDescent="0.3">
      <c r="A316" s="706"/>
      <c r="B316" s="706"/>
      <c r="C316" s="706"/>
      <c r="D316" s="706"/>
      <c r="E316" s="706"/>
      <c r="F316" s="706"/>
      <c r="G316" s="706"/>
      <c r="H316" s="707"/>
      <c r="I316" s="706"/>
      <c r="J316" s="706"/>
      <c r="K316" s="706"/>
      <c r="L316" s="706"/>
      <c r="M316" s="706"/>
      <c r="N316" s="706"/>
      <c r="O316" s="706"/>
      <c r="P316" s="706"/>
      <c r="Q316" s="706"/>
      <c r="R316" s="706"/>
      <c r="S316" s="706"/>
      <c r="T316" s="706"/>
      <c r="U316" s="706"/>
      <c r="V316" s="706"/>
      <c r="W316" s="706"/>
      <c r="X316" s="706"/>
      <c r="Y316" s="706"/>
      <c r="Z316" s="706"/>
    </row>
    <row r="317" spans="1:26" ht="15.6" x14ac:dyDescent="0.3">
      <c r="A317" s="706"/>
      <c r="B317" s="706"/>
      <c r="C317" s="706"/>
      <c r="D317" s="706"/>
      <c r="E317" s="706"/>
      <c r="F317" s="706"/>
      <c r="G317" s="706"/>
      <c r="H317" s="707"/>
      <c r="I317" s="706"/>
      <c r="J317" s="706"/>
      <c r="K317" s="706"/>
      <c r="L317" s="706"/>
      <c r="M317" s="706"/>
      <c r="N317" s="706"/>
      <c r="O317" s="706"/>
      <c r="P317" s="706"/>
      <c r="Q317" s="706"/>
      <c r="R317" s="706"/>
      <c r="S317" s="706"/>
      <c r="T317" s="706"/>
      <c r="U317" s="706"/>
      <c r="V317" s="706"/>
      <c r="W317" s="706"/>
      <c r="X317" s="706"/>
      <c r="Y317" s="706"/>
      <c r="Z317" s="706"/>
    </row>
    <row r="318" spans="1:26" ht="15.6" x14ac:dyDescent="0.3">
      <c r="A318" s="706"/>
      <c r="B318" s="706"/>
      <c r="C318" s="706"/>
      <c r="D318" s="706"/>
      <c r="E318" s="706"/>
      <c r="F318" s="706"/>
      <c r="G318" s="706"/>
      <c r="H318" s="707"/>
      <c r="I318" s="706"/>
      <c r="J318" s="706"/>
      <c r="K318" s="706"/>
      <c r="L318" s="706"/>
      <c r="M318" s="706"/>
      <c r="N318" s="706"/>
      <c r="O318" s="706"/>
      <c r="P318" s="706"/>
      <c r="Q318" s="706"/>
      <c r="R318" s="706"/>
      <c r="S318" s="706"/>
      <c r="T318" s="706"/>
      <c r="U318" s="706"/>
      <c r="V318" s="706"/>
      <c r="W318" s="706"/>
      <c r="X318" s="706"/>
      <c r="Y318" s="706"/>
      <c r="Z318" s="706"/>
    </row>
    <row r="319" spans="1:26" ht="15.6" x14ac:dyDescent="0.3">
      <c r="A319" s="706"/>
      <c r="B319" s="706"/>
      <c r="C319" s="706"/>
      <c r="D319" s="706"/>
      <c r="E319" s="706"/>
      <c r="F319" s="706"/>
      <c r="G319" s="706"/>
      <c r="H319" s="707"/>
      <c r="I319" s="706"/>
      <c r="J319" s="706"/>
      <c r="K319" s="706"/>
      <c r="L319" s="706"/>
      <c r="M319" s="706"/>
      <c r="N319" s="706"/>
      <c r="O319" s="706"/>
      <c r="P319" s="706"/>
      <c r="Q319" s="706"/>
      <c r="R319" s="706"/>
      <c r="S319" s="706"/>
      <c r="T319" s="706"/>
      <c r="U319" s="706"/>
      <c r="V319" s="706"/>
      <c r="W319" s="706"/>
      <c r="X319" s="706"/>
      <c r="Y319" s="706"/>
      <c r="Z319" s="706"/>
    </row>
    <row r="320" spans="1:26" ht="15.6" x14ac:dyDescent="0.3">
      <c r="A320" s="706"/>
      <c r="B320" s="706"/>
      <c r="C320" s="706"/>
      <c r="D320" s="706"/>
      <c r="E320" s="706"/>
      <c r="F320" s="706"/>
      <c r="G320" s="706"/>
      <c r="H320" s="707"/>
      <c r="I320" s="706"/>
      <c r="J320" s="706"/>
      <c r="K320" s="706"/>
      <c r="L320" s="706"/>
      <c r="M320" s="706"/>
      <c r="N320" s="706"/>
      <c r="O320" s="706"/>
      <c r="P320" s="706"/>
      <c r="Q320" s="706"/>
      <c r="R320" s="706"/>
      <c r="S320" s="706"/>
      <c r="T320" s="706"/>
      <c r="U320" s="706"/>
      <c r="V320" s="706"/>
      <c r="W320" s="706"/>
      <c r="X320" s="706"/>
      <c r="Y320" s="706"/>
      <c r="Z320" s="706"/>
    </row>
    <row r="321" spans="1:26" ht="15.6" x14ac:dyDescent="0.3">
      <c r="A321" s="706"/>
      <c r="B321" s="706"/>
      <c r="C321" s="706"/>
      <c r="D321" s="706"/>
      <c r="E321" s="706"/>
      <c r="F321" s="706"/>
      <c r="G321" s="706"/>
      <c r="H321" s="707"/>
      <c r="I321" s="706"/>
      <c r="J321" s="706"/>
      <c r="K321" s="706"/>
      <c r="L321" s="706"/>
      <c r="M321" s="706"/>
      <c r="N321" s="706"/>
      <c r="O321" s="706"/>
      <c r="P321" s="706"/>
      <c r="Q321" s="706"/>
      <c r="R321" s="706"/>
      <c r="S321" s="706"/>
      <c r="T321" s="706"/>
      <c r="U321" s="706"/>
      <c r="V321" s="706"/>
      <c r="W321" s="706"/>
      <c r="X321" s="706"/>
      <c r="Y321" s="706"/>
      <c r="Z321" s="706"/>
    </row>
    <row r="322" spans="1:26" ht="15.6" x14ac:dyDescent="0.3">
      <c r="A322" s="706"/>
      <c r="B322" s="706"/>
      <c r="C322" s="706"/>
      <c r="D322" s="706"/>
      <c r="E322" s="706"/>
      <c r="F322" s="706"/>
      <c r="G322" s="706"/>
      <c r="H322" s="707"/>
      <c r="I322" s="706"/>
      <c r="J322" s="706"/>
      <c r="K322" s="706"/>
      <c r="L322" s="706"/>
      <c r="M322" s="706"/>
      <c r="N322" s="706"/>
      <c r="O322" s="706"/>
      <c r="P322" s="706"/>
      <c r="Q322" s="706"/>
      <c r="R322" s="706"/>
      <c r="S322" s="706"/>
      <c r="T322" s="706"/>
      <c r="U322" s="706"/>
      <c r="V322" s="706"/>
      <c r="W322" s="706"/>
      <c r="X322" s="706"/>
      <c r="Y322" s="706"/>
      <c r="Z322" s="706"/>
    </row>
    <row r="323" spans="1:26" ht="15.6" x14ac:dyDescent="0.3">
      <c r="A323" s="706"/>
      <c r="B323" s="706"/>
      <c r="C323" s="706"/>
      <c r="D323" s="706"/>
      <c r="E323" s="706"/>
      <c r="F323" s="706"/>
      <c r="G323" s="706"/>
      <c r="H323" s="707"/>
      <c r="I323" s="706"/>
      <c r="J323" s="706"/>
      <c r="K323" s="706"/>
      <c r="L323" s="706"/>
      <c r="M323" s="706"/>
      <c r="N323" s="706"/>
      <c r="O323" s="706"/>
      <c r="P323" s="706"/>
      <c r="Q323" s="706"/>
      <c r="R323" s="706"/>
      <c r="S323" s="706"/>
      <c r="T323" s="706"/>
      <c r="U323" s="706"/>
      <c r="V323" s="706"/>
      <c r="W323" s="706"/>
      <c r="X323" s="706"/>
      <c r="Y323" s="706"/>
      <c r="Z323" s="706"/>
    </row>
    <row r="324" spans="1:26" ht="15.6" x14ac:dyDescent="0.3">
      <c r="A324" s="706"/>
      <c r="B324" s="706"/>
      <c r="C324" s="706"/>
      <c r="D324" s="706"/>
      <c r="E324" s="706"/>
      <c r="F324" s="706"/>
      <c r="G324" s="706"/>
      <c r="H324" s="707"/>
      <c r="I324" s="706"/>
      <c r="J324" s="706"/>
      <c r="K324" s="706"/>
      <c r="L324" s="706"/>
      <c r="M324" s="706"/>
      <c r="N324" s="706"/>
      <c r="O324" s="706"/>
      <c r="P324" s="706"/>
      <c r="Q324" s="706"/>
      <c r="R324" s="706"/>
      <c r="S324" s="706"/>
      <c r="T324" s="706"/>
      <c r="U324" s="706"/>
      <c r="V324" s="706"/>
      <c r="W324" s="706"/>
      <c r="X324" s="706"/>
      <c r="Y324" s="706"/>
      <c r="Z324" s="706"/>
    </row>
    <row r="325" spans="1:26" ht="15.6" x14ac:dyDescent="0.3">
      <c r="A325" s="706"/>
      <c r="B325" s="706"/>
      <c r="C325" s="706"/>
      <c r="D325" s="706"/>
      <c r="E325" s="706"/>
      <c r="F325" s="706"/>
      <c r="G325" s="706"/>
      <c r="H325" s="707"/>
      <c r="I325" s="706"/>
      <c r="J325" s="706"/>
      <c r="K325" s="706"/>
      <c r="L325" s="706"/>
      <c r="M325" s="706"/>
      <c r="N325" s="706"/>
      <c r="O325" s="706"/>
      <c r="P325" s="706"/>
      <c r="Q325" s="706"/>
      <c r="R325" s="706"/>
      <c r="S325" s="706"/>
      <c r="T325" s="706"/>
      <c r="U325" s="706"/>
      <c r="V325" s="706"/>
      <c r="W325" s="706"/>
      <c r="X325" s="706"/>
      <c r="Y325" s="706"/>
      <c r="Z325" s="706"/>
    </row>
    <row r="326" spans="1:26" ht="15.6" x14ac:dyDescent="0.3">
      <c r="A326" s="706"/>
      <c r="B326" s="706"/>
      <c r="C326" s="706"/>
      <c r="D326" s="706"/>
      <c r="E326" s="706"/>
      <c r="F326" s="706"/>
      <c r="G326" s="706"/>
      <c r="H326" s="707"/>
      <c r="I326" s="706"/>
      <c r="J326" s="706"/>
      <c r="K326" s="706"/>
      <c r="L326" s="706"/>
      <c r="M326" s="706"/>
      <c r="N326" s="706"/>
      <c r="O326" s="706"/>
      <c r="P326" s="706"/>
      <c r="Q326" s="706"/>
      <c r="R326" s="706"/>
      <c r="S326" s="706"/>
      <c r="T326" s="706"/>
      <c r="U326" s="706"/>
      <c r="V326" s="706"/>
      <c r="W326" s="706"/>
      <c r="X326" s="706"/>
      <c r="Y326" s="706"/>
      <c r="Z326" s="706"/>
    </row>
    <row r="327" spans="1:26" ht="15.6" x14ac:dyDescent="0.3">
      <c r="A327" s="706"/>
      <c r="B327" s="706"/>
      <c r="C327" s="706"/>
      <c r="D327" s="706"/>
      <c r="E327" s="706"/>
      <c r="F327" s="706"/>
      <c r="G327" s="706"/>
      <c r="H327" s="707"/>
      <c r="I327" s="706"/>
      <c r="J327" s="706"/>
      <c r="K327" s="706"/>
      <c r="L327" s="706"/>
      <c r="M327" s="706"/>
      <c r="N327" s="706"/>
      <c r="O327" s="706"/>
      <c r="P327" s="706"/>
      <c r="Q327" s="706"/>
      <c r="R327" s="706"/>
      <c r="S327" s="706"/>
      <c r="T327" s="706"/>
      <c r="U327" s="706"/>
      <c r="V327" s="706"/>
      <c r="W327" s="706"/>
      <c r="X327" s="706"/>
      <c r="Y327" s="706"/>
      <c r="Z327" s="706"/>
    </row>
    <row r="328" spans="1:26" ht="15.6" x14ac:dyDescent="0.3">
      <c r="A328" s="706"/>
      <c r="B328" s="706"/>
      <c r="C328" s="706"/>
      <c r="D328" s="706"/>
      <c r="E328" s="706"/>
      <c r="F328" s="706"/>
      <c r="G328" s="706"/>
      <c r="H328" s="707"/>
      <c r="I328" s="706"/>
      <c r="J328" s="706"/>
      <c r="K328" s="706"/>
      <c r="L328" s="706"/>
      <c r="M328" s="706"/>
      <c r="N328" s="706"/>
      <c r="O328" s="706"/>
      <c r="P328" s="706"/>
      <c r="Q328" s="706"/>
      <c r="R328" s="706"/>
      <c r="S328" s="706"/>
      <c r="T328" s="706"/>
      <c r="U328" s="706"/>
      <c r="V328" s="706"/>
      <c r="W328" s="706"/>
      <c r="X328" s="706"/>
      <c r="Y328" s="706"/>
      <c r="Z328" s="706"/>
    </row>
    <row r="329" spans="1:26" ht="15.6" x14ac:dyDescent="0.3">
      <c r="A329" s="706"/>
      <c r="B329" s="706"/>
      <c r="C329" s="706"/>
      <c r="D329" s="706"/>
      <c r="E329" s="706"/>
      <c r="F329" s="706"/>
      <c r="G329" s="706"/>
      <c r="H329" s="707"/>
      <c r="I329" s="706"/>
      <c r="J329" s="706"/>
      <c r="K329" s="706"/>
      <c r="L329" s="706"/>
      <c r="M329" s="706"/>
      <c r="N329" s="706"/>
      <c r="O329" s="706"/>
      <c r="P329" s="706"/>
      <c r="Q329" s="706"/>
      <c r="R329" s="706"/>
      <c r="S329" s="706"/>
      <c r="T329" s="706"/>
      <c r="U329" s="706"/>
      <c r="V329" s="706"/>
      <c r="W329" s="706"/>
      <c r="X329" s="706"/>
      <c r="Y329" s="706"/>
      <c r="Z329" s="706"/>
    </row>
    <row r="330" spans="1:26" ht="15.6" x14ac:dyDescent="0.3">
      <c r="A330" s="706"/>
      <c r="B330" s="706"/>
      <c r="C330" s="706"/>
      <c r="D330" s="706"/>
      <c r="E330" s="706"/>
      <c r="F330" s="706"/>
      <c r="G330" s="706"/>
      <c r="H330" s="707"/>
      <c r="I330" s="706"/>
      <c r="J330" s="706"/>
      <c r="K330" s="706"/>
      <c r="L330" s="706"/>
      <c r="M330" s="706"/>
      <c r="N330" s="706"/>
      <c r="O330" s="706"/>
      <c r="P330" s="706"/>
      <c r="Q330" s="706"/>
      <c r="R330" s="706"/>
      <c r="S330" s="706"/>
      <c r="T330" s="706"/>
      <c r="U330" s="706"/>
      <c r="V330" s="706"/>
      <c r="W330" s="706"/>
      <c r="X330" s="706"/>
      <c r="Y330" s="706"/>
      <c r="Z330" s="706"/>
    </row>
    <row r="331" spans="1:26" ht="15.6" x14ac:dyDescent="0.3">
      <c r="A331" s="706"/>
      <c r="B331" s="706"/>
      <c r="C331" s="706"/>
      <c r="D331" s="706"/>
      <c r="E331" s="706"/>
      <c r="F331" s="706"/>
      <c r="G331" s="706"/>
      <c r="H331" s="707"/>
      <c r="I331" s="706"/>
      <c r="J331" s="706"/>
      <c r="K331" s="706"/>
      <c r="L331" s="706"/>
      <c r="M331" s="706"/>
      <c r="N331" s="706"/>
      <c r="O331" s="706"/>
      <c r="P331" s="706"/>
      <c r="Q331" s="706"/>
      <c r="R331" s="706"/>
      <c r="S331" s="706"/>
      <c r="T331" s="706"/>
      <c r="U331" s="706"/>
      <c r="V331" s="706"/>
      <c r="W331" s="706"/>
      <c r="X331" s="706"/>
      <c r="Y331" s="706"/>
      <c r="Z331" s="706"/>
    </row>
    <row r="332" spans="1:26" ht="15.6" x14ac:dyDescent="0.3">
      <c r="A332" s="706"/>
      <c r="B332" s="706"/>
      <c r="C332" s="706"/>
      <c r="D332" s="706"/>
      <c r="E332" s="706"/>
      <c r="F332" s="706"/>
      <c r="G332" s="706"/>
      <c r="H332" s="707"/>
      <c r="I332" s="706"/>
      <c r="J332" s="706"/>
      <c r="K332" s="706"/>
      <c r="L332" s="706"/>
      <c r="M332" s="706"/>
      <c r="N332" s="706"/>
      <c r="O332" s="706"/>
      <c r="P332" s="706"/>
      <c r="Q332" s="706"/>
      <c r="R332" s="706"/>
      <c r="S332" s="706"/>
      <c r="T332" s="706"/>
      <c r="U332" s="706"/>
      <c r="V332" s="706"/>
      <c r="W332" s="706"/>
      <c r="X332" s="706"/>
      <c r="Y332" s="706"/>
      <c r="Z332" s="706"/>
    </row>
    <row r="333" spans="1:26" ht="15.6" x14ac:dyDescent="0.3">
      <c r="A333" s="706"/>
      <c r="B333" s="706"/>
      <c r="C333" s="706"/>
      <c r="D333" s="706"/>
      <c r="E333" s="706"/>
      <c r="F333" s="706"/>
      <c r="G333" s="706"/>
      <c r="H333" s="707"/>
      <c r="I333" s="706"/>
      <c r="J333" s="706"/>
      <c r="K333" s="706"/>
      <c r="L333" s="706"/>
      <c r="M333" s="706"/>
      <c r="N333" s="706"/>
      <c r="O333" s="706"/>
      <c r="P333" s="706"/>
      <c r="Q333" s="706"/>
      <c r="R333" s="706"/>
      <c r="S333" s="706"/>
      <c r="T333" s="706"/>
      <c r="U333" s="706"/>
      <c r="V333" s="706"/>
      <c r="W333" s="706"/>
      <c r="X333" s="706"/>
      <c r="Y333" s="706"/>
      <c r="Z333" s="706"/>
    </row>
    <row r="334" spans="1:26" ht="15.6" x14ac:dyDescent="0.3">
      <c r="A334" s="706"/>
      <c r="B334" s="706"/>
      <c r="C334" s="706"/>
      <c r="D334" s="706"/>
      <c r="E334" s="706"/>
      <c r="F334" s="706"/>
      <c r="G334" s="706"/>
      <c r="H334" s="707"/>
      <c r="I334" s="706"/>
      <c r="J334" s="706"/>
      <c r="K334" s="706"/>
      <c r="L334" s="706"/>
      <c r="M334" s="706"/>
      <c r="N334" s="706"/>
      <c r="O334" s="706"/>
      <c r="P334" s="706"/>
      <c r="Q334" s="706"/>
      <c r="R334" s="706"/>
      <c r="S334" s="706"/>
      <c r="T334" s="706"/>
      <c r="U334" s="706"/>
      <c r="V334" s="706"/>
      <c r="W334" s="706"/>
      <c r="X334" s="706"/>
      <c r="Y334" s="706"/>
      <c r="Z334" s="706"/>
    </row>
    <row r="335" spans="1:26" ht="15.6" x14ac:dyDescent="0.3">
      <c r="A335" s="706"/>
      <c r="B335" s="706"/>
      <c r="C335" s="706"/>
      <c r="D335" s="706"/>
      <c r="E335" s="706"/>
      <c r="F335" s="706"/>
      <c r="G335" s="706"/>
      <c r="H335" s="707"/>
      <c r="I335" s="706"/>
      <c r="J335" s="706"/>
      <c r="K335" s="706"/>
      <c r="L335" s="706"/>
      <c r="M335" s="706"/>
      <c r="N335" s="706"/>
      <c r="O335" s="706"/>
      <c r="P335" s="706"/>
      <c r="Q335" s="706"/>
      <c r="R335" s="706"/>
      <c r="S335" s="706"/>
      <c r="T335" s="706"/>
      <c r="U335" s="706"/>
      <c r="V335" s="706"/>
      <c r="W335" s="706"/>
      <c r="X335" s="706"/>
      <c r="Y335" s="706"/>
      <c r="Z335" s="706"/>
    </row>
    <row r="336" spans="1:26" ht="15.6" x14ac:dyDescent="0.3">
      <c r="A336" s="706"/>
      <c r="B336" s="706"/>
      <c r="C336" s="706"/>
      <c r="D336" s="706"/>
      <c r="E336" s="706"/>
      <c r="F336" s="706"/>
      <c r="G336" s="706"/>
      <c r="H336" s="707"/>
      <c r="I336" s="706"/>
      <c r="J336" s="706"/>
      <c r="K336" s="706"/>
      <c r="L336" s="706"/>
      <c r="M336" s="706"/>
      <c r="N336" s="706"/>
      <c r="O336" s="706"/>
      <c r="P336" s="706"/>
      <c r="Q336" s="706"/>
      <c r="R336" s="706"/>
      <c r="S336" s="706"/>
      <c r="T336" s="706"/>
      <c r="U336" s="706"/>
      <c r="V336" s="706"/>
      <c r="W336" s="706"/>
      <c r="X336" s="706"/>
      <c r="Y336" s="706"/>
      <c r="Z336" s="706"/>
    </row>
    <row r="337" spans="1:26" ht="15.6" x14ac:dyDescent="0.3">
      <c r="A337" s="706"/>
      <c r="B337" s="706"/>
      <c r="C337" s="706"/>
      <c r="D337" s="706"/>
      <c r="E337" s="706"/>
      <c r="F337" s="706"/>
      <c r="G337" s="706"/>
      <c r="H337" s="707"/>
      <c r="I337" s="706"/>
      <c r="J337" s="706"/>
      <c r="K337" s="706"/>
      <c r="L337" s="706"/>
      <c r="M337" s="706"/>
      <c r="N337" s="706"/>
      <c r="O337" s="706"/>
      <c r="P337" s="706"/>
      <c r="Q337" s="706"/>
      <c r="R337" s="706"/>
      <c r="S337" s="706"/>
      <c r="T337" s="706"/>
      <c r="U337" s="706"/>
      <c r="V337" s="706"/>
      <c r="W337" s="706"/>
      <c r="X337" s="706"/>
      <c r="Y337" s="706"/>
      <c r="Z337" s="706"/>
    </row>
    <row r="338" spans="1:26" ht="15.6" x14ac:dyDescent="0.3">
      <c r="A338" s="706"/>
      <c r="B338" s="706"/>
      <c r="C338" s="706"/>
      <c r="D338" s="706"/>
      <c r="E338" s="706"/>
      <c r="F338" s="706"/>
      <c r="G338" s="706"/>
      <c r="H338" s="707"/>
      <c r="I338" s="706"/>
      <c r="J338" s="706"/>
      <c r="K338" s="706"/>
      <c r="L338" s="706"/>
      <c r="M338" s="706"/>
      <c r="N338" s="706"/>
      <c r="O338" s="706"/>
      <c r="P338" s="706"/>
      <c r="Q338" s="706"/>
      <c r="R338" s="706"/>
      <c r="S338" s="706"/>
      <c r="T338" s="706"/>
      <c r="U338" s="706"/>
      <c r="V338" s="706"/>
      <c r="W338" s="706"/>
      <c r="X338" s="706"/>
      <c r="Y338" s="706"/>
      <c r="Z338" s="706"/>
    </row>
    <row r="339" spans="1:26" ht="15.6" x14ac:dyDescent="0.3">
      <c r="A339" s="706"/>
      <c r="B339" s="706"/>
      <c r="C339" s="706"/>
      <c r="D339" s="706"/>
      <c r="E339" s="706"/>
      <c r="F339" s="706"/>
      <c r="G339" s="706"/>
      <c r="H339" s="707"/>
      <c r="I339" s="706"/>
      <c r="J339" s="706"/>
      <c r="K339" s="706"/>
      <c r="L339" s="706"/>
      <c r="M339" s="706"/>
      <c r="N339" s="706"/>
      <c r="O339" s="706"/>
      <c r="P339" s="706"/>
      <c r="Q339" s="706"/>
      <c r="R339" s="706"/>
      <c r="S339" s="706"/>
      <c r="T339" s="706"/>
      <c r="U339" s="706"/>
      <c r="V339" s="706"/>
      <c r="W339" s="706"/>
      <c r="X339" s="706"/>
      <c r="Y339" s="706"/>
      <c r="Z339" s="706"/>
    </row>
    <row r="340" spans="1:26" ht="15.6" x14ac:dyDescent="0.3">
      <c r="A340" s="706"/>
      <c r="B340" s="706"/>
      <c r="C340" s="706"/>
      <c r="D340" s="706"/>
      <c r="E340" s="706"/>
      <c r="F340" s="706"/>
      <c r="G340" s="706"/>
      <c r="H340" s="707"/>
      <c r="I340" s="706"/>
      <c r="J340" s="706"/>
      <c r="K340" s="706"/>
      <c r="L340" s="706"/>
      <c r="M340" s="706"/>
      <c r="N340" s="706"/>
      <c r="O340" s="706"/>
      <c r="P340" s="706"/>
      <c r="Q340" s="706"/>
      <c r="R340" s="706"/>
      <c r="S340" s="706"/>
      <c r="T340" s="706"/>
      <c r="U340" s="706"/>
      <c r="V340" s="706"/>
      <c r="W340" s="706"/>
      <c r="X340" s="706"/>
      <c r="Y340" s="706"/>
      <c r="Z340" s="706"/>
    </row>
    <row r="341" spans="1:26" ht="15.6" x14ac:dyDescent="0.3">
      <c r="A341" s="706"/>
      <c r="B341" s="706"/>
      <c r="C341" s="706"/>
      <c r="D341" s="706"/>
      <c r="E341" s="706"/>
      <c r="F341" s="706"/>
      <c r="G341" s="706"/>
      <c r="H341" s="707"/>
      <c r="I341" s="706"/>
      <c r="J341" s="706"/>
      <c r="K341" s="706"/>
      <c r="L341" s="706"/>
      <c r="M341" s="706"/>
      <c r="N341" s="706"/>
      <c r="O341" s="706"/>
      <c r="P341" s="706"/>
      <c r="Q341" s="706"/>
      <c r="R341" s="706"/>
      <c r="S341" s="706"/>
      <c r="T341" s="706"/>
      <c r="U341" s="706"/>
      <c r="V341" s="706"/>
      <c r="W341" s="706"/>
      <c r="X341" s="706"/>
      <c r="Y341" s="706"/>
      <c r="Z341" s="706"/>
    </row>
    <row r="342" spans="1:26" ht="15.6" x14ac:dyDescent="0.3">
      <c r="A342" s="706"/>
      <c r="B342" s="706"/>
      <c r="C342" s="706"/>
      <c r="D342" s="706"/>
      <c r="E342" s="706"/>
      <c r="F342" s="706"/>
      <c r="G342" s="706"/>
      <c r="H342" s="707"/>
      <c r="I342" s="706"/>
      <c r="J342" s="706"/>
      <c r="K342" s="706"/>
      <c r="L342" s="706"/>
      <c r="M342" s="706"/>
      <c r="N342" s="706"/>
      <c r="O342" s="706"/>
      <c r="P342" s="706"/>
      <c r="Q342" s="706"/>
      <c r="R342" s="706"/>
      <c r="S342" s="706"/>
      <c r="T342" s="706"/>
      <c r="U342" s="706"/>
      <c r="V342" s="706"/>
      <c r="W342" s="706"/>
      <c r="X342" s="706"/>
      <c r="Y342" s="706"/>
      <c r="Z342" s="706"/>
    </row>
    <row r="343" spans="1:26" ht="15.6" x14ac:dyDescent="0.3">
      <c r="A343" s="706"/>
      <c r="B343" s="706"/>
      <c r="C343" s="706"/>
      <c r="D343" s="706"/>
      <c r="E343" s="706"/>
      <c r="F343" s="706"/>
      <c r="G343" s="706"/>
      <c r="H343" s="707"/>
      <c r="I343" s="706"/>
      <c r="J343" s="706"/>
      <c r="K343" s="706"/>
      <c r="L343" s="706"/>
      <c r="M343" s="706"/>
      <c r="N343" s="706"/>
      <c r="O343" s="706"/>
      <c r="P343" s="706"/>
      <c r="Q343" s="706"/>
      <c r="R343" s="706"/>
      <c r="S343" s="706"/>
      <c r="T343" s="706"/>
      <c r="U343" s="706"/>
      <c r="V343" s="706"/>
      <c r="W343" s="706"/>
      <c r="X343" s="706"/>
      <c r="Y343" s="706"/>
      <c r="Z343" s="706"/>
    </row>
    <row r="344" spans="1:26" ht="15.6" x14ac:dyDescent="0.3">
      <c r="A344" s="706"/>
      <c r="B344" s="706"/>
      <c r="C344" s="706"/>
      <c r="D344" s="706"/>
      <c r="E344" s="706"/>
      <c r="F344" s="706"/>
      <c r="G344" s="706"/>
      <c r="H344" s="707"/>
      <c r="I344" s="706"/>
      <c r="J344" s="706"/>
      <c r="K344" s="706"/>
      <c r="L344" s="706"/>
      <c r="M344" s="706"/>
      <c r="N344" s="706"/>
      <c r="O344" s="706"/>
      <c r="P344" s="706"/>
      <c r="Q344" s="706"/>
      <c r="R344" s="706"/>
      <c r="S344" s="706"/>
      <c r="T344" s="706"/>
      <c r="U344" s="706"/>
      <c r="V344" s="706"/>
      <c r="W344" s="706"/>
      <c r="X344" s="706"/>
      <c r="Y344" s="706"/>
      <c r="Z344" s="706"/>
    </row>
    <row r="345" spans="1:26" ht="15.6" x14ac:dyDescent="0.3">
      <c r="A345" s="706"/>
      <c r="B345" s="706"/>
      <c r="C345" s="706"/>
      <c r="D345" s="706"/>
      <c r="E345" s="706"/>
      <c r="F345" s="706"/>
      <c r="G345" s="706"/>
      <c r="H345" s="707"/>
      <c r="I345" s="706"/>
      <c r="J345" s="706"/>
      <c r="K345" s="706"/>
      <c r="L345" s="706"/>
      <c r="M345" s="706"/>
      <c r="N345" s="706"/>
      <c r="O345" s="706"/>
      <c r="P345" s="706"/>
      <c r="Q345" s="706"/>
      <c r="R345" s="706"/>
      <c r="S345" s="706"/>
      <c r="T345" s="706"/>
      <c r="U345" s="706"/>
      <c r="V345" s="706"/>
      <c r="W345" s="706"/>
      <c r="X345" s="706"/>
      <c r="Y345" s="706"/>
      <c r="Z345" s="706"/>
    </row>
    <row r="346" spans="1:26" ht="15.6" x14ac:dyDescent="0.3">
      <c r="A346" s="706"/>
      <c r="B346" s="706"/>
      <c r="C346" s="706"/>
      <c r="D346" s="706"/>
      <c r="E346" s="706"/>
      <c r="F346" s="706"/>
      <c r="G346" s="706"/>
      <c r="H346" s="707"/>
      <c r="I346" s="706"/>
      <c r="J346" s="706"/>
      <c r="K346" s="706"/>
      <c r="L346" s="706"/>
      <c r="M346" s="706"/>
      <c r="N346" s="706"/>
      <c r="O346" s="706"/>
      <c r="P346" s="706"/>
      <c r="Q346" s="706"/>
      <c r="R346" s="706"/>
      <c r="S346" s="706"/>
      <c r="T346" s="706"/>
      <c r="U346" s="706"/>
      <c r="V346" s="706"/>
      <c r="W346" s="706"/>
      <c r="X346" s="706"/>
      <c r="Y346" s="706"/>
      <c r="Z346" s="706"/>
    </row>
    <row r="347" spans="1:26" ht="15.6" x14ac:dyDescent="0.3">
      <c r="A347" s="706"/>
      <c r="B347" s="706"/>
      <c r="C347" s="706"/>
      <c r="D347" s="706"/>
      <c r="E347" s="706"/>
      <c r="F347" s="706"/>
      <c r="G347" s="706"/>
      <c r="H347" s="707"/>
      <c r="I347" s="706"/>
      <c r="J347" s="706"/>
      <c r="K347" s="706"/>
      <c r="L347" s="706"/>
      <c r="M347" s="706"/>
      <c r="N347" s="706"/>
      <c r="O347" s="706"/>
      <c r="P347" s="706"/>
      <c r="Q347" s="706"/>
      <c r="R347" s="706"/>
      <c r="S347" s="706"/>
      <c r="T347" s="706"/>
      <c r="U347" s="706"/>
      <c r="V347" s="706"/>
      <c r="W347" s="706"/>
      <c r="X347" s="706"/>
      <c r="Y347" s="706"/>
      <c r="Z347" s="706"/>
    </row>
    <row r="348" spans="1:26" ht="15.6" x14ac:dyDescent="0.3">
      <c r="A348" s="706"/>
      <c r="B348" s="706"/>
      <c r="C348" s="706"/>
      <c r="D348" s="706"/>
      <c r="E348" s="706"/>
      <c r="F348" s="706"/>
      <c r="G348" s="706"/>
      <c r="H348" s="707"/>
      <c r="I348" s="706"/>
      <c r="J348" s="706"/>
      <c r="K348" s="706"/>
      <c r="L348" s="706"/>
      <c r="M348" s="706"/>
      <c r="N348" s="706"/>
      <c r="O348" s="706"/>
      <c r="P348" s="706"/>
      <c r="Q348" s="706"/>
      <c r="R348" s="706"/>
      <c r="S348" s="706"/>
      <c r="T348" s="706"/>
      <c r="U348" s="706"/>
      <c r="V348" s="706"/>
      <c r="W348" s="706"/>
      <c r="X348" s="706"/>
      <c r="Y348" s="706"/>
      <c r="Z348" s="706"/>
    </row>
    <row r="349" spans="1:26" ht="15.6" x14ac:dyDescent="0.3">
      <c r="A349" s="706"/>
      <c r="B349" s="706"/>
      <c r="C349" s="706"/>
      <c r="D349" s="706"/>
      <c r="E349" s="706"/>
      <c r="F349" s="706"/>
      <c r="G349" s="706"/>
      <c r="H349" s="707"/>
      <c r="I349" s="706"/>
      <c r="J349" s="706"/>
      <c r="K349" s="706"/>
      <c r="L349" s="706"/>
      <c r="M349" s="706"/>
      <c r="N349" s="706"/>
      <c r="O349" s="706"/>
      <c r="P349" s="706"/>
      <c r="Q349" s="706"/>
      <c r="R349" s="706"/>
      <c r="S349" s="706"/>
      <c r="T349" s="706"/>
      <c r="U349" s="706"/>
      <c r="V349" s="706"/>
      <c r="W349" s="706"/>
      <c r="X349" s="706"/>
      <c r="Y349" s="706"/>
      <c r="Z349" s="706"/>
    </row>
    <row r="350" spans="1:26" ht="15.6" x14ac:dyDescent="0.3">
      <c r="A350" s="706"/>
      <c r="B350" s="706"/>
      <c r="C350" s="706"/>
      <c r="D350" s="706"/>
      <c r="E350" s="706"/>
      <c r="F350" s="706"/>
      <c r="G350" s="706"/>
      <c r="H350" s="707"/>
      <c r="I350" s="706"/>
      <c r="J350" s="706"/>
      <c r="K350" s="706"/>
      <c r="L350" s="706"/>
      <c r="M350" s="706"/>
      <c r="N350" s="706"/>
      <c r="O350" s="706"/>
      <c r="P350" s="706"/>
      <c r="Q350" s="706"/>
      <c r="R350" s="706"/>
      <c r="S350" s="706"/>
      <c r="T350" s="706"/>
      <c r="U350" s="706"/>
      <c r="V350" s="706"/>
      <c r="W350" s="706"/>
      <c r="X350" s="706"/>
      <c r="Y350" s="706"/>
      <c r="Z350" s="706"/>
    </row>
    <row r="351" spans="1:26" ht="15.6" x14ac:dyDescent="0.3">
      <c r="A351" s="706"/>
      <c r="B351" s="706"/>
      <c r="C351" s="706"/>
      <c r="D351" s="706"/>
      <c r="E351" s="706"/>
      <c r="F351" s="706"/>
      <c r="G351" s="706"/>
      <c r="H351" s="707"/>
      <c r="I351" s="706"/>
      <c r="J351" s="706"/>
      <c r="K351" s="706"/>
      <c r="L351" s="706"/>
      <c r="M351" s="706"/>
      <c r="N351" s="706"/>
      <c r="O351" s="706"/>
      <c r="P351" s="706"/>
      <c r="Q351" s="706"/>
      <c r="R351" s="706"/>
      <c r="S351" s="706"/>
      <c r="T351" s="706"/>
      <c r="U351" s="706"/>
      <c r="V351" s="706"/>
      <c r="W351" s="706"/>
      <c r="X351" s="706"/>
      <c r="Y351" s="706"/>
      <c r="Z351" s="706"/>
    </row>
    <row r="352" spans="1:26" ht="15.6" x14ac:dyDescent="0.3">
      <c r="A352" s="706"/>
      <c r="B352" s="706"/>
      <c r="C352" s="706"/>
      <c r="D352" s="706"/>
      <c r="E352" s="706"/>
      <c r="F352" s="706"/>
      <c r="G352" s="706"/>
      <c r="H352" s="707"/>
      <c r="I352" s="706"/>
      <c r="J352" s="706"/>
      <c r="K352" s="706"/>
      <c r="L352" s="706"/>
      <c r="M352" s="706"/>
      <c r="N352" s="706"/>
      <c r="O352" s="706"/>
      <c r="P352" s="706"/>
      <c r="Q352" s="706"/>
      <c r="R352" s="706"/>
      <c r="S352" s="706"/>
      <c r="T352" s="706"/>
      <c r="U352" s="706"/>
      <c r="V352" s="706"/>
      <c r="W352" s="706"/>
      <c r="X352" s="706"/>
      <c r="Y352" s="706"/>
      <c r="Z352" s="706"/>
    </row>
    <row r="353" spans="1:26" ht="15.6" x14ac:dyDescent="0.3">
      <c r="A353" s="706"/>
      <c r="B353" s="706"/>
      <c r="C353" s="706"/>
      <c r="D353" s="706"/>
      <c r="E353" s="706"/>
      <c r="F353" s="706"/>
      <c r="G353" s="706"/>
      <c r="H353" s="707"/>
      <c r="I353" s="706"/>
      <c r="J353" s="706"/>
      <c r="K353" s="706"/>
      <c r="L353" s="706"/>
      <c r="M353" s="706"/>
      <c r="N353" s="706"/>
      <c r="O353" s="706"/>
      <c r="P353" s="706"/>
      <c r="Q353" s="706"/>
      <c r="R353" s="706"/>
      <c r="S353" s="706"/>
      <c r="T353" s="706"/>
      <c r="U353" s="706"/>
      <c r="V353" s="706"/>
      <c r="W353" s="706"/>
      <c r="X353" s="706"/>
      <c r="Y353" s="706"/>
      <c r="Z353" s="706"/>
    </row>
    <row r="354" spans="1:26" ht="15.6" x14ac:dyDescent="0.3">
      <c r="A354" s="706"/>
      <c r="B354" s="706"/>
      <c r="C354" s="706"/>
      <c r="D354" s="706"/>
      <c r="E354" s="706"/>
      <c r="F354" s="706"/>
      <c r="G354" s="706"/>
      <c r="H354" s="707"/>
      <c r="I354" s="706"/>
      <c r="J354" s="706"/>
      <c r="K354" s="706"/>
      <c r="L354" s="706"/>
      <c r="M354" s="706"/>
      <c r="N354" s="706"/>
      <c r="O354" s="706"/>
      <c r="P354" s="706"/>
      <c r="Q354" s="706"/>
      <c r="R354" s="706"/>
      <c r="S354" s="706"/>
      <c r="T354" s="706"/>
      <c r="U354" s="706"/>
      <c r="V354" s="706"/>
      <c r="W354" s="706"/>
      <c r="X354" s="706"/>
      <c r="Y354" s="706"/>
      <c r="Z354" s="706"/>
    </row>
    <row r="355" spans="1:26" ht="15.6" x14ac:dyDescent="0.3">
      <c r="A355" s="706"/>
      <c r="B355" s="706"/>
      <c r="C355" s="706"/>
      <c r="D355" s="706"/>
      <c r="E355" s="706"/>
      <c r="F355" s="706"/>
      <c r="G355" s="706"/>
      <c r="H355" s="707"/>
      <c r="I355" s="706"/>
      <c r="J355" s="706"/>
      <c r="K355" s="706"/>
      <c r="L355" s="706"/>
      <c r="M355" s="706"/>
      <c r="N355" s="706"/>
      <c r="O355" s="706"/>
      <c r="P355" s="706"/>
      <c r="Q355" s="706"/>
      <c r="R355" s="706"/>
      <c r="S355" s="706"/>
      <c r="T355" s="706"/>
      <c r="U355" s="706"/>
      <c r="V355" s="706"/>
      <c r="W355" s="706"/>
      <c r="X355" s="706"/>
      <c r="Y355" s="706"/>
      <c r="Z355" s="706"/>
    </row>
    <row r="356" spans="1:26" ht="15.6" x14ac:dyDescent="0.3">
      <c r="A356" s="706"/>
      <c r="B356" s="706"/>
      <c r="C356" s="706"/>
      <c r="D356" s="706"/>
      <c r="E356" s="706"/>
      <c r="F356" s="706"/>
      <c r="G356" s="706"/>
      <c r="H356" s="707"/>
      <c r="I356" s="706"/>
      <c r="J356" s="706"/>
      <c r="K356" s="706"/>
      <c r="L356" s="706"/>
      <c r="M356" s="706"/>
      <c r="N356" s="706"/>
      <c r="O356" s="706"/>
      <c r="P356" s="706"/>
      <c r="Q356" s="706"/>
      <c r="R356" s="706"/>
      <c r="S356" s="706"/>
      <c r="T356" s="706"/>
      <c r="U356" s="706"/>
      <c r="V356" s="706"/>
      <c r="W356" s="706"/>
      <c r="X356" s="706"/>
      <c r="Y356" s="706"/>
      <c r="Z356" s="706"/>
    </row>
    <row r="357" spans="1:26" ht="15.6" x14ac:dyDescent="0.3">
      <c r="A357" s="706"/>
      <c r="B357" s="706"/>
      <c r="C357" s="706"/>
      <c r="D357" s="706"/>
      <c r="E357" s="706"/>
      <c r="F357" s="706"/>
      <c r="G357" s="706"/>
      <c r="H357" s="707"/>
      <c r="I357" s="706"/>
      <c r="J357" s="706"/>
      <c r="K357" s="706"/>
      <c r="L357" s="706"/>
      <c r="M357" s="706"/>
      <c r="N357" s="706"/>
      <c r="O357" s="706"/>
      <c r="P357" s="706"/>
      <c r="Q357" s="706"/>
      <c r="R357" s="706"/>
      <c r="S357" s="706"/>
      <c r="T357" s="706"/>
      <c r="U357" s="706"/>
      <c r="V357" s="706"/>
      <c r="W357" s="706"/>
      <c r="X357" s="706"/>
      <c r="Y357" s="706"/>
      <c r="Z357" s="706"/>
    </row>
    <row r="358" spans="1:26" ht="15.6" x14ac:dyDescent="0.3">
      <c r="A358" s="706"/>
      <c r="B358" s="706"/>
      <c r="C358" s="706"/>
      <c r="D358" s="706"/>
      <c r="E358" s="706"/>
      <c r="F358" s="706"/>
      <c r="G358" s="706"/>
      <c r="H358" s="707"/>
      <c r="I358" s="706"/>
      <c r="J358" s="706"/>
      <c r="K358" s="706"/>
      <c r="L358" s="706"/>
      <c r="M358" s="706"/>
      <c r="N358" s="706"/>
      <c r="O358" s="706"/>
      <c r="P358" s="706"/>
      <c r="Q358" s="706"/>
      <c r="R358" s="706"/>
      <c r="S358" s="706"/>
      <c r="T358" s="706"/>
      <c r="U358" s="706"/>
      <c r="V358" s="706"/>
      <c r="W358" s="706"/>
      <c r="X358" s="706"/>
      <c r="Y358" s="706"/>
      <c r="Z358" s="706"/>
    </row>
    <row r="359" spans="1:26" ht="15.6" x14ac:dyDescent="0.3">
      <c r="A359" s="706"/>
      <c r="B359" s="706"/>
      <c r="C359" s="706"/>
      <c r="D359" s="706"/>
      <c r="E359" s="706"/>
      <c r="F359" s="706"/>
      <c r="G359" s="706"/>
      <c r="H359" s="707"/>
      <c r="I359" s="706"/>
      <c r="J359" s="706"/>
      <c r="K359" s="706"/>
      <c r="L359" s="706"/>
      <c r="M359" s="706"/>
      <c r="N359" s="706"/>
      <c r="O359" s="706"/>
      <c r="P359" s="706"/>
      <c r="Q359" s="706"/>
      <c r="R359" s="706"/>
      <c r="S359" s="706"/>
      <c r="T359" s="706"/>
      <c r="U359" s="706"/>
      <c r="V359" s="706"/>
      <c r="W359" s="706"/>
      <c r="X359" s="706"/>
      <c r="Y359" s="706"/>
      <c r="Z359" s="706"/>
    </row>
    <row r="360" spans="1:26" ht="15.6" x14ac:dyDescent="0.3">
      <c r="A360" s="706"/>
      <c r="B360" s="706"/>
      <c r="C360" s="706"/>
      <c r="D360" s="706"/>
      <c r="E360" s="706"/>
      <c r="F360" s="706"/>
      <c r="G360" s="706"/>
      <c r="H360" s="707"/>
      <c r="I360" s="706"/>
      <c r="J360" s="706"/>
      <c r="K360" s="706"/>
      <c r="L360" s="706"/>
      <c r="M360" s="706"/>
      <c r="N360" s="706"/>
      <c r="O360" s="706"/>
      <c r="P360" s="706"/>
      <c r="Q360" s="706"/>
      <c r="R360" s="706"/>
      <c r="S360" s="706"/>
      <c r="T360" s="706"/>
      <c r="U360" s="706"/>
      <c r="V360" s="706"/>
      <c r="W360" s="706"/>
      <c r="X360" s="706"/>
      <c r="Y360" s="706"/>
      <c r="Z360" s="706"/>
    </row>
    <row r="361" spans="1:26" ht="15.6" x14ac:dyDescent="0.3">
      <c r="A361" s="706"/>
      <c r="B361" s="706"/>
      <c r="C361" s="706"/>
      <c r="D361" s="706"/>
      <c r="E361" s="706"/>
      <c r="F361" s="706"/>
      <c r="G361" s="706"/>
      <c r="H361" s="707"/>
      <c r="I361" s="706"/>
      <c r="J361" s="706"/>
      <c r="K361" s="706"/>
      <c r="L361" s="706"/>
      <c r="M361" s="706"/>
      <c r="N361" s="706"/>
      <c r="O361" s="706"/>
      <c r="P361" s="706"/>
      <c r="Q361" s="706"/>
      <c r="R361" s="706"/>
      <c r="S361" s="706"/>
      <c r="T361" s="706"/>
      <c r="U361" s="706"/>
      <c r="V361" s="706"/>
      <c r="W361" s="706"/>
      <c r="X361" s="706"/>
      <c r="Y361" s="706"/>
      <c r="Z361" s="706"/>
    </row>
    <row r="362" spans="1:26" ht="15.6" x14ac:dyDescent="0.3">
      <c r="A362" s="706"/>
      <c r="B362" s="706"/>
      <c r="C362" s="706"/>
      <c r="D362" s="706"/>
      <c r="E362" s="706"/>
      <c r="F362" s="706"/>
      <c r="G362" s="706"/>
      <c r="H362" s="707"/>
      <c r="I362" s="706"/>
      <c r="J362" s="706"/>
      <c r="K362" s="706"/>
      <c r="L362" s="706"/>
      <c r="M362" s="706"/>
      <c r="N362" s="706"/>
      <c r="O362" s="706"/>
      <c r="P362" s="706"/>
      <c r="Q362" s="706"/>
      <c r="R362" s="706"/>
      <c r="S362" s="706"/>
      <c r="T362" s="706"/>
      <c r="U362" s="706"/>
      <c r="V362" s="706"/>
      <c r="W362" s="706"/>
      <c r="X362" s="706"/>
      <c r="Y362" s="706"/>
      <c r="Z362" s="706"/>
    </row>
    <row r="363" spans="1:26" ht="15.6" x14ac:dyDescent="0.3">
      <c r="A363" s="706"/>
      <c r="B363" s="706"/>
      <c r="C363" s="706"/>
      <c r="D363" s="706"/>
      <c r="E363" s="706"/>
      <c r="F363" s="706"/>
      <c r="G363" s="706"/>
      <c r="H363" s="707"/>
      <c r="I363" s="706"/>
      <c r="J363" s="706"/>
      <c r="K363" s="706"/>
      <c r="L363" s="706"/>
      <c r="M363" s="706"/>
      <c r="N363" s="706"/>
      <c r="O363" s="706"/>
      <c r="P363" s="706"/>
      <c r="Q363" s="706"/>
      <c r="R363" s="706"/>
      <c r="S363" s="706"/>
      <c r="T363" s="706"/>
      <c r="U363" s="706"/>
      <c r="V363" s="706"/>
      <c r="W363" s="706"/>
      <c r="X363" s="706"/>
      <c r="Y363" s="706"/>
      <c r="Z363" s="706"/>
    </row>
    <row r="364" spans="1:26" ht="15.6" x14ac:dyDescent="0.3">
      <c r="A364" s="706"/>
      <c r="B364" s="706"/>
      <c r="C364" s="706"/>
      <c r="D364" s="706"/>
      <c r="E364" s="706"/>
      <c r="F364" s="706"/>
      <c r="G364" s="706"/>
      <c r="H364" s="707"/>
      <c r="I364" s="706"/>
      <c r="J364" s="706"/>
      <c r="K364" s="706"/>
      <c r="L364" s="706"/>
      <c r="M364" s="706"/>
      <c r="N364" s="706"/>
      <c r="O364" s="706"/>
      <c r="P364" s="706"/>
      <c r="Q364" s="706"/>
      <c r="R364" s="706"/>
      <c r="S364" s="706"/>
      <c r="T364" s="706"/>
      <c r="U364" s="706"/>
      <c r="V364" s="706"/>
      <c r="W364" s="706"/>
      <c r="X364" s="706"/>
      <c r="Y364" s="706"/>
      <c r="Z364" s="706"/>
    </row>
    <row r="365" spans="1:26" ht="15.6" x14ac:dyDescent="0.3">
      <c r="A365" s="706"/>
      <c r="B365" s="706"/>
      <c r="C365" s="706"/>
      <c r="D365" s="706"/>
      <c r="E365" s="706"/>
      <c r="F365" s="706"/>
      <c r="G365" s="706"/>
      <c r="H365" s="707"/>
      <c r="I365" s="706"/>
      <c r="J365" s="706"/>
      <c r="K365" s="706"/>
      <c r="L365" s="706"/>
      <c r="M365" s="706"/>
      <c r="N365" s="706"/>
      <c r="O365" s="706"/>
      <c r="P365" s="706"/>
      <c r="Q365" s="706"/>
      <c r="R365" s="706"/>
      <c r="S365" s="706"/>
      <c r="T365" s="706"/>
      <c r="U365" s="706"/>
      <c r="V365" s="706"/>
      <c r="W365" s="706"/>
      <c r="X365" s="706"/>
      <c r="Y365" s="706"/>
      <c r="Z365" s="706"/>
    </row>
    <row r="366" spans="1:26" ht="15.6" x14ac:dyDescent="0.3">
      <c r="A366" s="706"/>
      <c r="B366" s="706"/>
      <c r="C366" s="706"/>
      <c r="D366" s="706"/>
      <c r="E366" s="706"/>
      <c r="F366" s="706"/>
      <c r="G366" s="706"/>
      <c r="H366" s="707"/>
      <c r="I366" s="706"/>
      <c r="J366" s="706"/>
      <c r="K366" s="706"/>
      <c r="L366" s="706"/>
      <c r="M366" s="706"/>
      <c r="N366" s="706"/>
      <c r="O366" s="706"/>
      <c r="P366" s="706"/>
      <c r="Q366" s="706"/>
      <c r="R366" s="706"/>
      <c r="S366" s="706"/>
      <c r="T366" s="706"/>
      <c r="U366" s="706"/>
      <c r="V366" s="706"/>
      <c r="W366" s="706"/>
      <c r="X366" s="706"/>
      <c r="Y366" s="706"/>
      <c r="Z366" s="706"/>
    </row>
    <row r="367" spans="1:26" ht="15.6" x14ac:dyDescent="0.3">
      <c r="A367" s="706"/>
      <c r="B367" s="706"/>
      <c r="C367" s="706"/>
      <c r="D367" s="706"/>
      <c r="E367" s="706"/>
      <c r="F367" s="706"/>
      <c r="G367" s="706"/>
      <c r="H367" s="707"/>
      <c r="I367" s="706"/>
      <c r="J367" s="706"/>
      <c r="K367" s="706"/>
      <c r="L367" s="706"/>
      <c r="M367" s="706"/>
      <c r="N367" s="706"/>
      <c r="O367" s="706"/>
      <c r="P367" s="706"/>
      <c r="Q367" s="706"/>
      <c r="R367" s="706"/>
      <c r="S367" s="706"/>
      <c r="T367" s="706"/>
      <c r="U367" s="706"/>
      <c r="V367" s="706"/>
      <c r="W367" s="706"/>
      <c r="X367" s="706"/>
      <c r="Y367" s="706"/>
      <c r="Z367" s="706"/>
    </row>
    <row r="368" spans="1:26" ht="15.6" x14ac:dyDescent="0.3">
      <c r="A368" s="706"/>
      <c r="B368" s="706"/>
      <c r="C368" s="706"/>
      <c r="D368" s="706"/>
      <c r="E368" s="706"/>
      <c r="F368" s="706"/>
      <c r="G368" s="706"/>
      <c r="H368" s="707"/>
      <c r="I368" s="706"/>
      <c r="J368" s="706"/>
      <c r="K368" s="706"/>
      <c r="L368" s="706"/>
      <c r="M368" s="706"/>
      <c r="N368" s="706"/>
      <c r="O368" s="706"/>
      <c r="P368" s="706"/>
      <c r="Q368" s="706"/>
      <c r="R368" s="706"/>
      <c r="S368" s="706"/>
      <c r="T368" s="706"/>
      <c r="U368" s="706"/>
      <c r="V368" s="706"/>
      <c r="W368" s="706"/>
      <c r="X368" s="706"/>
      <c r="Y368" s="706"/>
      <c r="Z368" s="706"/>
    </row>
    <row r="369" spans="1:26" ht="15.6" x14ac:dyDescent="0.3">
      <c r="A369" s="706"/>
      <c r="B369" s="706"/>
      <c r="C369" s="706"/>
      <c r="D369" s="706"/>
      <c r="E369" s="706"/>
      <c r="F369" s="706"/>
      <c r="G369" s="706"/>
      <c r="H369" s="707"/>
      <c r="I369" s="706"/>
      <c r="J369" s="706"/>
      <c r="K369" s="706"/>
      <c r="L369" s="706"/>
      <c r="M369" s="706"/>
      <c r="N369" s="706"/>
      <c r="O369" s="706"/>
      <c r="P369" s="706"/>
      <c r="Q369" s="706"/>
      <c r="R369" s="706"/>
      <c r="S369" s="706"/>
      <c r="T369" s="706"/>
      <c r="U369" s="706"/>
      <c r="V369" s="706"/>
      <c r="W369" s="706"/>
      <c r="X369" s="706"/>
      <c r="Y369" s="706"/>
      <c r="Z369" s="706"/>
    </row>
    <row r="370" spans="1:26" ht="15.6" x14ac:dyDescent="0.3">
      <c r="A370" s="706"/>
      <c r="B370" s="706"/>
      <c r="C370" s="706"/>
      <c r="D370" s="706"/>
      <c r="E370" s="706"/>
      <c r="F370" s="706"/>
      <c r="G370" s="706"/>
      <c r="H370" s="707"/>
      <c r="I370" s="706"/>
      <c r="J370" s="706"/>
      <c r="K370" s="706"/>
      <c r="L370" s="706"/>
      <c r="M370" s="706"/>
      <c r="N370" s="706"/>
      <c r="O370" s="706"/>
      <c r="P370" s="706"/>
      <c r="Q370" s="706"/>
      <c r="R370" s="706"/>
      <c r="S370" s="706"/>
      <c r="T370" s="706"/>
      <c r="U370" s="706"/>
      <c r="V370" s="706"/>
      <c r="W370" s="706"/>
      <c r="X370" s="706"/>
      <c r="Y370" s="706"/>
      <c r="Z370" s="706"/>
    </row>
    <row r="371" spans="1:26" ht="15.6" x14ac:dyDescent="0.3">
      <c r="A371" s="706"/>
      <c r="B371" s="706"/>
      <c r="C371" s="706"/>
      <c r="D371" s="706"/>
      <c r="E371" s="706"/>
      <c r="F371" s="706"/>
      <c r="G371" s="706"/>
      <c r="H371" s="707"/>
      <c r="I371" s="706"/>
      <c r="J371" s="706"/>
      <c r="K371" s="706"/>
      <c r="L371" s="706"/>
      <c r="M371" s="706"/>
      <c r="N371" s="706"/>
      <c r="O371" s="706"/>
      <c r="P371" s="706"/>
      <c r="Q371" s="706"/>
      <c r="R371" s="706"/>
      <c r="S371" s="706"/>
      <c r="T371" s="706"/>
      <c r="U371" s="706"/>
      <c r="V371" s="706"/>
      <c r="W371" s="706"/>
      <c r="X371" s="706"/>
      <c r="Y371" s="706"/>
      <c r="Z371" s="706"/>
    </row>
    <row r="372" spans="1:26" ht="15.6" x14ac:dyDescent="0.3">
      <c r="A372" s="706"/>
      <c r="B372" s="706"/>
      <c r="C372" s="706"/>
      <c r="D372" s="706"/>
      <c r="E372" s="706"/>
      <c r="F372" s="706"/>
      <c r="G372" s="706"/>
      <c r="H372" s="707"/>
      <c r="I372" s="706"/>
      <c r="J372" s="706"/>
      <c r="K372" s="706"/>
      <c r="L372" s="706"/>
      <c r="M372" s="706"/>
      <c r="N372" s="706"/>
      <c r="O372" s="706"/>
      <c r="P372" s="706"/>
      <c r="Q372" s="706"/>
      <c r="R372" s="706"/>
      <c r="S372" s="706"/>
      <c r="T372" s="706"/>
      <c r="U372" s="706"/>
      <c r="V372" s="706"/>
      <c r="W372" s="706"/>
      <c r="X372" s="706"/>
      <c r="Y372" s="706"/>
      <c r="Z372" s="706"/>
    </row>
    <row r="373" spans="1:26" ht="15.6" x14ac:dyDescent="0.3">
      <c r="A373" s="706"/>
      <c r="B373" s="706"/>
      <c r="C373" s="706"/>
      <c r="D373" s="706"/>
      <c r="E373" s="706"/>
      <c r="F373" s="706"/>
      <c r="G373" s="706"/>
      <c r="H373" s="707"/>
      <c r="I373" s="706"/>
      <c r="J373" s="706"/>
      <c r="K373" s="706"/>
      <c r="L373" s="706"/>
      <c r="M373" s="706"/>
      <c r="N373" s="706"/>
      <c r="O373" s="706"/>
      <c r="P373" s="706"/>
      <c r="Q373" s="706"/>
      <c r="R373" s="706"/>
      <c r="S373" s="706"/>
      <c r="T373" s="706"/>
      <c r="U373" s="706"/>
      <c r="V373" s="706"/>
      <c r="W373" s="706"/>
      <c r="X373" s="706"/>
      <c r="Y373" s="706"/>
      <c r="Z373" s="706"/>
    </row>
    <row r="374" spans="1:26" ht="15.6" x14ac:dyDescent="0.3">
      <c r="A374" s="706"/>
      <c r="B374" s="706"/>
      <c r="C374" s="706"/>
      <c r="D374" s="706"/>
      <c r="E374" s="706"/>
      <c r="F374" s="706"/>
      <c r="G374" s="706"/>
      <c r="H374" s="707"/>
      <c r="I374" s="706"/>
      <c r="J374" s="706"/>
      <c r="K374" s="706"/>
      <c r="L374" s="706"/>
      <c r="M374" s="706"/>
      <c r="N374" s="706"/>
      <c r="O374" s="706"/>
      <c r="P374" s="706"/>
      <c r="Q374" s="706"/>
      <c r="R374" s="706"/>
      <c r="S374" s="706"/>
      <c r="T374" s="706"/>
      <c r="U374" s="706"/>
      <c r="V374" s="706"/>
      <c r="W374" s="706"/>
      <c r="X374" s="706"/>
      <c r="Y374" s="706"/>
      <c r="Z374" s="706"/>
    </row>
    <row r="375" spans="1:26" ht="15.6" x14ac:dyDescent="0.3">
      <c r="A375" s="706"/>
      <c r="B375" s="706"/>
      <c r="C375" s="706"/>
      <c r="D375" s="706"/>
      <c r="E375" s="706"/>
      <c r="F375" s="706"/>
      <c r="G375" s="706"/>
      <c r="H375" s="707"/>
      <c r="I375" s="706"/>
      <c r="J375" s="706"/>
      <c r="K375" s="706"/>
      <c r="L375" s="706"/>
      <c r="M375" s="706"/>
      <c r="N375" s="706"/>
      <c r="O375" s="706"/>
      <c r="P375" s="706"/>
      <c r="Q375" s="706"/>
      <c r="R375" s="706"/>
      <c r="S375" s="706"/>
      <c r="T375" s="706"/>
      <c r="U375" s="706"/>
      <c r="V375" s="706"/>
      <c r="W375" s="706"/>
      <c r="X375" s="706"/>
      <c r="Y375" s="706"/>
      <c r="Z375" s="706"/>
    </row>
    <row r="376" spans="1:26" ht="15.6" x14ac:dyDescent="0.3">
      <c r="A376" s="706"/>
      <c r="B376" s="706"/>
      <c r="C376" s="706"/>
      <c r="D376" s="706"/>
      <c r="E376" s="706"/>
      <c r="F376" s="706"/>
      <c r="G376" s="706"/>
      <c r="H376" s="707"/>
      <c r="I376" s="706"/>
      <c r="J376" s="706"/>
      <c r="K376" s="706"/>
      <c r="L376" s="706"/>
      <c r="M376" s="706"/>
      <c r="N376" s="706"/>
      <c r="O376" s="706"/>
      <c r="P376" s="706"/>
      <c r="Q376" s="706"/>
      <c r="R376" s="706"/>
      <c r="S376" s="706"/>
      <c r="T376" s="706"/>
      <c r="U376" s="706"/>
      <c r="V376" s="706"/>
      <c r="W376" s="706"/>
      <c r="X376" s="706"/>
      <c r="Y376" s="706"/>
      <c r="Z376" s="706"/>
    </row>
    <row r="377" spans="1:26" ht="15.6" x14ac:dyDescent="0.3">
      <c r="A377" s="706"/>
      <c r="B377" s="706"/>
      <c r="C377" s="706"/>
      <c r="D377" s="706"/>
      <c r="E377" s="706"/>
      <c r="F377" s="706"/>
      <c r="G377" s="706"/>
      <c r="H377" s="707"/>
      <c r="I377" s="706"/>
      <c r="J377" s="706"/>
      <c r="K377" s="706"/>
      <c r="L377" s="706"/>
      <c r="M377" s="706"/>
      <c r="N377" s="706"/>
      <c r="O377" s="706"/>
      <c r="P377" s="706"/>
      <c r="Q377" s="706"/>
      <c r="R377" s="706"/>
      <c r="S377" s="706"/>
      <c r="T377" s="706"/>
      <c r="U377" s="706"/>
      <c r="V377" s="706"/>
      <c r="W377" s="706"/>
      <c r="X377" s="706"/>
      <c r="Y377" s="706"/>
      <c r="Z377" s="706"/>
    </row>
    <row r="378" spans="1:26" ht="15.6" x14ac:dyDescent="0.3">
      <c r="A378" s="706"/>
      <c r="B378" s="706"/>
      <c r="C378" s="706"/>
      <c r="D378" s="706"/>
      <c r="E378" s="706"/>
      <c r="F378" s="706"/>
      <c r="G378" s="706"/>
      <c r="H378" s="707"/>
      <c r="I378" s="706"/>
      <c r="J378" s="706"/>
      <c r="K378" s="706"/>
      <c r="L378" s="706"/>
      <c r="M378" s="706"/>
      <c r="N378" s="706"/>
      <c r="O378" s="706"/>
      <c r="P378" s="706"/>
      <c r="Q378" s="706"/>
      <c r="R378" s="706"/>
      <c r="S378" s="706"/>
      <c r="T378" s="706"/>
      <c r="U378" s="706"/>
      <c r="V378" s="706"/>
      <c r="W378" s="706"/>
      <c r="X378" s="706"/>
      <c r="Y378" s="706"/>
      <c r="Z378" s="706"/>
    </row>
    <row r="379" spans="1:26" ht="15.6" x14ac:dyDescent="0.3">
      <c r="A379" s="706"/>
      <c r="B379" s="706"/>
      <c r="C379" s="706"/>
      <c r="D379" s="706"/>
      <c r="E379" s="706"/>
      <c r="F379" s="706"/>
      <c r="G379" s="706"/>
      <c r="H379" s="707"/>
      <c r="I379" s="706"/>
      <c r="J379" s="706"/>
      <c r="K379" s="706"/>
      <c r="L379" s="706"/>
      <c r="M379" s="706"/>
      <c r="N379" s="706"/>
      <c r="O379" s="706"/>
      <c r="P379" s="706"/>
      <c r="Q379" s="706"/>
      <c r="R379" s="706"/>
      <c r="S379" s="706"/>
      <c r="T379" s="706"/>
      <c r="U379" s="706"/>
      <c r="V379" s="706"/>
      <c r="W379" s="706"/>
      <c r="X379" s="706"/>
      <c r="Y379" s="706"/>
      <c r="Z379" s="706"/>
    </row>
    <row r="380" spans="1:26" ht="15.6" x14ac:dyDescent="0.3">
      <c r="A380" s="706"/>
      <c r="B380" s="706"/>
      <c r="C380" s="706"/>
      <c r="D380" s="706"/>
      <c r="E380" s="706"/>
      <c r="F380" s="706"/>
      <c r="G380" s="706"/>
      <c r="H380" s="707"/>
      <c r="I380" s="706"/>
      <c r="J380" s="706"/>
      <c r="K380" s="706"/>
      <c r="L380" s="706"/>
      <c r="M380" s="706"/>
      <c r="N380" s="706"/>
      <c r="O380" s="706"/>
      <c r="P380" s="706"/>
      <c r="Q380" s="706"/>
      <c r="R380" s="706"/>
      <c r="S380" s="706"/>
      <c r="T380" s="706"/>
      <c r="U380" s="706"/>
      <c r="V380" s="706"/>
      <c r="W380" s="706"/>
      <c r="X380" s="706"/>
      <c r="Y380" s="706"/>
      <c r="Z380" s="706"/>
    </row>
    <row r="381" spans="1:26" ht="15.6" x14ac:dyDescent="0.3">
      <c r="A381" s="706"/>
      <c r="B381" s="706"/>
      <c r="C381" s="706"/>
      <c r="D381" s="706"/>
      <c r="E381" s="706"/>
      <c r="F381" s="706"/>
      <c r="G381" s="706"/>
      <c r="H381" s="707"/>
      <c r="I381" s="706"/>
      <c r="J381" s="706"/>
      <c r="K381" s="706"/>
      <c r="L381" s="706"/>
      <c r="M381" s="706"/>
      <c r="N381" s="706"/>
      <c r="O381" s="706"/>
      <c r="P381" s="706"/>
      <c r="Q381" s="706"/>
      <c r="R381" s="706"/>
      <c r="S381" s="706"/>
      <c r="T381" s="706"/>
      <c r="U381" s="706"/>
      <c r="V381" s="706"/>
      <c r="W381" s="706"/>
      <c r="X381" s="706"/>
      <c r="Y381" s="706"/>
      <c r="Z381" s="706"/>
    </row>
    <row r="382" spans="1:26" ht="15.6" x14ac:dyDescent="0.3">
      <c r="A382" s="706"/>
      <c r="B382" s="706"/>
      <c r="C382" s="706"/>
      <c r="D382" s="706"/>
      <c r="E382" s="706"/>
      <c r="F382" s="706"/>
      <c r="G382" s="706"/>
      <c r="H382" s="707"/>
      <c r="I382" s="706"/>
      <c r="J382" s="706"/>
      <c r="K382" s="706"/>
      <c r="L382" s="706"/>
      <c r="M382" s="706"/>
      <c r="N382" s="706"/>
      <c r="O382" s="706"/>
      <c r="P382" s="706"/>
      <c r="Q382" s="706"/>
      <c r="R382" s="706"/>
      <c r="S382" s="706"/>
      <c r="T382" s="706"/>
      <c r="U382" s="706"/>
      <c r="V382" s="706"/>
      <c r="W382" s="706"/>
      <c r="X382" s="706"/>
      <c r="Y382" s="706"/>
      <c r="Z382" s="706"/>
    </row>
    <row r="383" spans="1:26" ht="15.6" x14ac:dyDescent="0.3">
      <c r="A383" s="706"/>
      <c r="B383" s="706"/>
      <c r="C383" s="706"/>
      <c r="D383" s="706"/>
      <c r="E383" s="706"/>
      <c r="F383" s="706"/>
      <c r="G383" s="706"/>
      <c r="H383" s="707"/>
      <c r="I383" s="706"/>
      <c r="J383" s="706"/>
      <c r="K383" s="706"/>
      <c r="L383" s="706"/>
      <c r="M383" s="706"/>
      <c r="N383" s="706"/>
      <c r="O383" s="706"/>
      <c r="P383" s="706"/>
      <c r="Q383" s="706"/>
      <c r="R383" s="706"/>
      <c r="S383" s="706"/>
      <c r="T383" s="706"/>
      <c r="U383" s="706"/>
      <c r="V383" s="706"/>
      <c r="W383" s="706"/>
      <c r="X383" s="706"/>
      <c r="Y383" s="706"/>
      <c r="Z383" s="706"/>
    </row>
    <row r="384" spans="1:26" ht="15.6" x14ac:dyDescent="0.3">
      <c r="A384" s="706"/>
      <c r="B384" s="706"/>
      <c r="C384" s="706"/>
      <c r="D384" s="706"/>
      <c r="E384" s="706"/>
      <c r="F384" s="706"/>
      <c r="G384" s="706"/>
      <c r="H384" s="707"/>
      <c r="I384" s="706"/>
      <c r="J384" s="706"/>
      <c r="K384" s="706"/>
      <c r="L384" s="706"/>
      <c r="M384" s="706"/>
      <c r="N384" s="706"/>
      <c r="O384" s="706"/>
      <c r="P384" s="706"/>
      <c r="Q384" s="706"/>
      <c r="R384" s="706"/>
      <c r="S384" s="706"/>
      <c r="T384" s="706"/>
      <c r="U384" s="706"/>
      <c r="V384" s="706"/>
      <c r="W384" s="706"/>
      <c r="X384" s="706"/>
      <c r="Y384" s="706"/>
      <c r="Z384" s="706"/>
    </row>
    <row r="385" spans="1:26" ht="15.6" x14ac:dyDescent="0.3">
      <c r="A385" s="706"/>
      <c r="B385" s="706"/>
      <c r="C385" s="706"/>
      <c r="D385" s="706"/>
      <c r="E385" s="706"/>
      <c r="F385" s="706"/>
      <c r="G385" s="706"/>
      <c r="H385" s="707"/>
      <c r="I385" s="706"/>
      <c r="J385" s="706"/>
      <c r="K385" s="706"/>
      <c r="L385" s="706"/>
      <c r="M385" s="706"/>
      <c r="N385" s="706"/>
      <c r="O385" s="706"/>
      <c r="P385" s="706"/>
      <c r="Q385" s="706"/>
      <c r="R385" s="706"/>
      <c r="S385" s="706"/>
      <c r="T385" s="706"/>
      <c r="U385" s="706"/>
      <c r="V385" s="706"/>
      <c r="W385" s="706"/>
      <c r="X385" s="706"/>
      <c r="Y385" s="706"/>
      <c r="Z385" s="706"/>
    </row>
    <row r="386" spans="1:26" ht="15.6" x14ac:dyDescent="0.3">
      <c r="A386" s="706"/>
      <c r="B386" s="706"/>
      <c r="C386" s="706"/>
      <c r="D386" s="706"/>
      <c r="E386" s="706"/>
      <c r="F386" s="706"/>
      <c r="G386" s="706"/>
      <c r="H386" s="707"/>
      <c r="I386" s="706"/>
      <c r="J386" s="706"/>
      <c r="K386" s="706"/>
      <c r="L386" s="706"/>
      <c r="M386" s="706"/>
      <c r="N386" s="706"/>
      <c r="O386" s="706"/>
      <c r="P386" s="706"/>
      <c r="Q386" s="706"/>
      <c r="R386" s="706"/>
      <c r="S386" s="706"/>
      <c r="T386" s="706"/>
      <c r="U386" s="706"/>
      <c r="V386" s="706"/>
      <c r="W386" s="706"/>
      <c r="X386" s="706"/>
      <c r="Y386" s="706"/>
      <c r="Z386" s="706"/>
    </row>
    <row r="387" spans="1:26" ht="15.6" x14ac:dyDescent="0.3">
      <c r="A387" s="706"/>
      <c r="B387" s="706"/>
      <c r="C387" s="706"/>
      <c r="D387" s="706"/>
      <c r="E387" s="706"/>
      <c r="F387" s="706"/>
      <c r="G387" s="706"/>
      <c r="H387" s="707"/>
      <c r="I387" s="706"/>
      <c r="J387" s="706"/>
      <c r="K387" s="706"/>
      <c r="L387" s="706"/>
      <c r="M387" s="706"/>
      <c r="N387" s="706"/>
      <c r="O387" s="706"/>
      <c r="P387" s="706"/>
      <c r="Q387" s="706"/>
      <c r="R387" s="706"/>
      <c r="S387" s="706"/>
      <c r="T387" s="706"/>
      <c r="U387" s="706"/>
      <c r="V387" s="706"/>
      <c r="W387" s="706"/>
      <c r="X387" s="706"/>
      <c r="Y387" s="706"/>
      <c r="Z387" s="706"/>
    </row>
    <row r="388" spans="1:26" ht="15.6" x14ac:dyDescent="0.3">
      <c r="A388" s="706"/>
      <c r="B388" s="706"/>
      <c r="C388" s="706"/>
      <c r="D388" s="706"/>
      <c r="E388" s="706"/>
      <c r="F388" s="706"/>
      <c r="G388" s="706"/>
      <c r="H388" s="707"/>
      <c r="I388" s="706"/>
      <c r="J388" s="706"/>
      <c r="K388" s="706"/>
      <c r="L388" s="706"/>
      <c r="M388" s="706"/>
      <c r="N388" s="706"/>
      <c r="O388" s="706"/>
      <c r="P388" s="706"/>
      <c r="Q388" s="706"/>
      <c r="R388" s="706"/>
      <c r="S388" s="706"/>
      <c r="T388" s="706"/>
      <c r="U388" s="706"/>
      <c r="V388" s="706"/>
      <c r="W388" s="706"/>
      <c r="X388" s="706"/>
      <c r="Y388" s="706"/>
      <c r="Z388" s="706"/>
    </row>
    <row r="389" spans="1:26" ht="15.6" x14ac:dyDescent="0.3">
      <c r="A389" s="706"/>
      <c r="B389" s="706"/>
      <c r="C389" s="706"/>
      <c r="D389" s="706"/>
      <c r="E389" s="706"/>
      <c r="F389" s="706"/>
      <c r="G389" s="706"/>
      <c r="H389" s="707"/>
      <c r="I389" s="706"/>
      <c r="J389" s="706"/>
      <c r="K389" s="706"/>
      <c r="L389" s="706"/>
      <c r="M389" s="706"/>
      <c r="N389" s="706"/>
      <c r="O389" s="706"/>
      <c r="P389" s="706"/>
      <c r="Q389" s="706"/>
      <c r="R389" s="706"/>
      <c r="S389" s="706"/>
      <c r="T389" s="706"/>
      <c r="U389" s="706"/>
      <c r="V389" s="706"/>
      <c r="W389" s="706"/>
      <c r="X389" s="706"/>
      <c r="Y389" s="706"/>
      <c r="Z389" s="706"/>
    </row>
    <row r="390" spans="1:26" ht="15.6" x14ac:dyDescent="0.3">
      <c r="A390" s="706"/>
      <c r="B390" s="706"/>
      <c r="C390" s="706"/>
      <c r="D390" s="706"/>
      <c r="E390" s="706"/>
      <c r="F390" s="706"/>
      <c r="G390" s="706"/>
      <c r="H390" s="707"/>
      <c r="I390" s="706"/>
      <c r="J390" s="706"/>
      <c r="K390" s="706"/>
      <c r="L390" s="706"/>
      <c r="M390" s="706"/>
      <c r="N390" s="706"/>
      <c r="O390" s="706"/>
      <c r="P390" s="706"/>
      <c r="Q390" s="706"/>
      <c r="R390" s="706"/>
      <c r="S390" s="706"/>
      <c r="T390" s="706"/>
      <c r="U390" s="706"/>
      <c r="V390" s="706"/>
      <c r="W390" s="706"/>
      <c r="X390" s="706"/>
      <c r="Y390" s="706"/>
      <c r="Z390" s="706"/>
    </row>
    <row r="391" spans="1:26" ht="15.6" x14ac:dyDescent="0.3">
      <c r="A391" s="706"/>
      <c r="B391" s="706"/>
      <c r="C391" s="706"/>
      <c r="D391" s="706"/>
      <c r="E391" s="706"/>
      <c r="F391" s="706"/>
      <c r="G391" s="706"/>
      <c r="H391" s="707"/>
      <c r="I391" s="706"/>
      <c r="J391" s="706"/>
      <c r="K391" s="706"/>
      <c r="L391" s="706"/>
      <c r="M391" s="706"/>
      <c r="N391" s="706"/>
      <c r="O391" s="706"/>
      <c r="P391" s="706"/>
      <c r="Q391" s="706"/>
      <c r="R391" s="706"/>
      <c r="S391" s="706"/>
      <c r="T391" s="706"/>
      <c r="U391" s="706"/>
      <c r="V391" s="706"/>
      <c r="W391" s="706"/>
      <c r="X391" s="706"/>
      <c r="Y391" s="706"/>
      <c r="Z391" s="706"/>
    </row>
    <row r="392" spans="1:26" ht="15.6" x14ac:dyDescent="0.3">
      <c r="A392" s="706"/>
      <c r="B392" s="706"/>
      <c r="C392" s="706"/>
      <c r="D392" s="706"/>
      <c r="E392" s="706"/>
      <c r="F392" s="706"/>
      <c r="G392" s="706"/>
      <c r="H392" s="707"/>
      <c r="I392" s="706"/>
      <c r="J392" s="706"/>
      <c r="K392" s="706"/>
      <c r="L392" s="706"/>
      <c r="M392" s="706"/>
      <c r="N392" s="706"/>
      <c r="O392" s="706"/>
      <c r="P392" s="706"/>
      <c r="Q392" s="706"/>
      <c r="R392" s="706"/>
      <c r="S392" s="706"/>
      <c r="T392" s="706"/>
      <c r="U392" s="706"/>
      <c r="V392" s="706"/>
      <c r="W392" s="706"/>
      <c r="X392" s="706"/>
      <c r="Y392" s="706"/>
      <c r="Z392" s="706"/>
    </row>
    <row r="393" spans="1:26" ht="15.6" x14ac:dyDescent="0.3">
      <c r="A393" s="706"/>
      <c r="B393" s="706"/>
      <c r="C393" s="706"/>
      <c r="D393" s="706"/>
      <c r="E393" s="706"/>
      <c r="F393" s="706"/>
      <c r="G393" s="706"/>
      <c r="H393" s="707"/>
      <c r="I393" s="706"/>
      <c r="J393" s="706"/>
      <c r="K393" s="706"/>
      <c r="L393" s="706"/>
      <c r="M393" s="706"/>
      <c r="N393" s="706"/>
      <c r="O393" s="706"/>
      <c r="P393" s="706"/>
      <c r="Q393" s="706"/>
      <c r="R393" s="706"/>
      <c r="S393" s="706"/>
      <c r="T393" s="706"/>
      <c r="U393" s="706"/>
      <c r="V393" s="706"/>
      <c r="W393" s="706"/>
      <c r="X393" s="706"/>
      <c r="Y393" s="706"/>
      <c r="Z393" s="706"/>
    </row>
    <row r="394" spans="1:26" ht="15.6" x14ac:dyDescent="0.3">
      <c r="A394" s="706"/>
      <c r="B394" s="706"/>
      <c r="C394" s="706"/>
      <c r="D394" s="706"/>
      <c r="E394" s="706"/>
      <c r="F394" s="706"/>
      <c r="G394" s="706"/>
      <c r="H394" s="707"/>
      <c r="I394" s="706"/>
      <c r="J394" s="706"/>
      <c r="K394" s="706"/>
      <c r="L394" s="706"/>
      <c r="M394" s="706"/>
      <c r="N394" s="706"/>
      <c r="O394" s="706"/>
      <c r="P394" s="706"/>
      <c r="Q394" s="706"/>
      <c r="R394" s="706"/>
      <c r="S394" s="706"/>
      <c r="T394" s="706"/>
      <c r="U394" s="706"/>
      <c r="V394" s="706"/>
      <c r="W394" s="706"/>
      <c r="X394" s="706"/>
      <c r="Y394" s="706"/>
      <c r="Z394" s="706"/>
    </row>
    <row r="395" spans="1:26" ht="15.6" x14ac:dyDescent="0.3">
      <c r="A395" s="706"/>
      <c r="B395" s="706"/>
      <c r="C395" s="706"/>
      <c r="D395" s="706"/>
      <c r="E395" s="706"/>
      <c r="F395" s="706"/>
      <c r="G395" s="706"/>
      <c r="H395" s="707"/>
      <c r="I395" s="706"/>
      <c r="J395" s="706"/>
      <c r="K395" s="706"/>
      <c r="L395" s="706"/>
      <c r="M395" s="706"/>
      <c r="N395" s="706"/>
      <c r="O395" s="706"/>
      <c r="P395" s="706"/>
      <c r="Q395" s="706"/>
      <c r="R395" s="706"/>
      <c r="S395" s="706"/>
      <c r="T395" s="706"/>
      <c r="U395" s="706"/>
      <c r="V395" s="706"/>
      <c r="W395" s="706"/>
      <c r="X395" s="706"/>
      <c r="Y395" s="706"/>
      <c r="Z395" s="706"/>
    </row>
    <row r="396" spans="1:26" ht="15.6" x14ac:dyDescent="0.3">
      <c r="A396" s="706"/>
      <c r="B396" s="706"/>
      <c r="C396" s="706"/>
      <c r="D396" s="706"/>
      <c r="E396" s="706"/>
      <c r="F396" s="706"/>
      <c r="G396" s="706"/>
      <c r="H396" s="707"/>
      <c r="I396" s="706"/>
      <c r="J396" s="706"/>
      <c r="K396" s="706"/>
      <c r="L396" s="706"/>
      <c r="M396" s="706"/>
      <c r="N396" s="706"/>
      <c r="O396" s="706"/>
      <c r="P396" s="706"/>
      <c r="Q396" s="706"/>
      <c r="R396" s="706"/>
      <c r="S396" s="706"/>
      <c r="T396" s="706"/>
      <c r="U396" s="706"/>
      <c r="V396" s="706"/>
      <c r="W396" s="706"/>
      <c r="X396" s="706"/>
      <c r="Y396" s="706"/>
      <c r="Z396" s="706"/>
    </row>
    <row r="397" spans="1:26" ht="15.6" x14ac:dyDescent="0.3">
      <c r="A397" s="706"/>
      <c r="B397" s="706"/>
      <c r="C397" s="706"/>
      <c r="D397" s="706"/>
      <c r="E397" s="706"/>
      <c r="F397" s="706"/>
      <c r="G397" s="706"/>
      <c r="H397" s="707"/>
      <c r="I397" s="706"/>
      <c r="J397" s="706"/>
      <c r="K397" s="706"/>
      <c r="L397" s="706"/>
      <c r="M397" s="706"/>
      <c r="N397" s="706"/>
      <c r="O397" s="706"/>
      <c r="P397" s="706"/>
      <c r="Q397" s="706"/>
      <c r="R397" s="706"/>
      <c r="S397" s="706"/>
      <c r="T397" s="706"/>
      <c r="U397" s="706"/>
      <c r="V397" s="706"/>
      <c r="W397" s="706"/>
      <c r="X397" s="706"/>
      <c r="Y397" s="706"/>
      <c r="Z397" s="706"/>
    </row>
    <row r="398" spans="1:26" ht="15.6" x14ac:dyDescent="0.3">
      <c r="A398" s="706"/>
      <c r="B398" s="706"/>
      <c r="C398" s="706"/>
      <c r="D398" s="706"/>
      <c r="E398" s="706"/>
      <c r="F398" s="706"/>
      <c r="G398" s="706"/>
      <c r="H398" s="707"/>
      <c r="I398" s="706"/>
      <c r="J398" s="706"/>
      <c r="K398" s="706"/>
      <c r="L398" s="706"/>
      <c r="M398" s="706"/>
      <c r="N398" s="706"/>
      <c r="O398" s="706"/>
      <c r="P398" s="706"/>
      <c r="Q398" s="706"/>
      <c r="R398" s="706"/>
      <c r="S398" s="706"/>
      <c r="T398" s="706"/>
      <c r="U398" s="706"/>
      <c r="V398" s="706"/>
      <c r="W398" s="706"/>
      <c r="X398" s="706"/>
      <c r="Y398" s="706"/>
      <c r="Z398" s="706"/>
    </row>
    <row r="399" spans="1:26" ht="15.6" x14ac:dyDescent="0.3">
      <c r="A399" s="706"/>
      <c r="B399" s="706"/>
      <c r="C399" s="706"/>
      <c r="D399" s="706"/>
      <c r="E399" s="706"/>
      <c r="F399" s="706"/>
      <c r="G399" s="706"/>
      <c r="H399" s="707"/>
      <c r="I399" s="706"/>
      <c r="J399" s="706"/>
      <c r="K399" s="706"/>
      <c r="L399" s="706"/>
      <c r="M399" s="706"/>
      <c r="N399" s="706"/>
      <c r="O399" s="706"/>
      <c r="P399" s="706"/>
      <c r="Q399" s="706"/>
      <c r="R399" s="706"/>
      <c r="S399" s="706"/>
      <c r="T399" s="706"/>
      <c r="U399" s="706"/>
      <c r="V399" s="706"/>
      <c r="W399" s="706"/>
      <c r="X399" s="706"/>
      <c r="Y399" s="706"/>
      <c r="Z399" s="706"/>
    </row>
    <row r="400" spans="1:26" ht="15.6" x14ac:dyDescent="0.3">
      <c r="A400" s="706"/>
      <c r="B400" s="706"/>
      <c r="C400" s="706"/>
      <c r="D400" s="706"/>
      <c r="E400" s="706"/>
      <c r="F400" s="706"/>
      <c r="G400" s="706"/>
      <c r="H400" s="707"/>
      <c r="I400" s="706"/>
      <c r="J400" s="706"/>
      <c r="K400" s="706"/>
      <c r="L400" s="706"/>
      <c r="M400" s="706"/>
      <c r="N400" s="706"/>
      <c r="O400" s="706"/>
      <c r="P400" s="706"/>
      <c r="Q400" s="706"/>
      <c r="R400" s="706"/>
      <c r="S400" s="706"/>
      <c r="T400" s="706"/>
      <c r="U400" s="706"/>
      <c r="V400" s="706"/>
      <c r="W400" s="706"/>
      <c r="X400" s="706"/>
      <c r="Y400" s="706"/>
      <c r="Z400" s="706"/>
    </row>
    <row r="401" spans="1:26" ht="15.6" x14ac:dyDescent="0.3">
      <c r="A401" s="706"/>
      <c r="B401" s="706"/>
      <c r="C401" s="706"/>
      <c r="D401" s="706"/>
      <c r="E401" s="706"/>
      <c r="F401" s="706"/>
      <c r="G401" s="706"/>
      <c r="H401" s="707"/>
      <c r="I401" s="706"/>
      <c r="J401" s="706"/>
      <c r="K401" s="706"/>
      <c r="L401" s="706"/>
      <c r="M401" s="706"/>
      <c r="N401" s="706"/>
      <c r="O401" s="706"/>
      <c r="P401" s="706"/>
      <c r="Q401" s="706"/>
      <c r="R401" s="706"/>
      <c r="S401" s="706"/>
      <c r="T401" s="706"/>
      <c r="U401" s="706"/>
      <c r="V401" s="706"/>
      <c r="W401" s="706"/>
      <c r="X401" s="706"/>
      <c r="Y401" s="706"/>
      <c r="Z401" s="706"/>
    </row>
    <row r="402" spans="1:26" ht="15.6" x14ac:dyDescent="0.3">
      <c r="A402" s="706"/>
      <c r="B402" s="706"/>
      <c r="C402" s="706"/>
      <c r="D402" s="706"/>
      <c r="E402" s="706"/>
      <c r="F402" s="706"/>
      <c r="G402" s="706"/>
      <c r="H402" s="707"/>
      <c r="I402" s="706"/>
      <c r="J402" s="706"/>
      <c r="K402" s="706"/>
      <c r="L402" s="706"/>
      <c r="M402" s="706"/>
      <c r="N402" s="706"/>
      <c r="O402" s="706"/>
      <c r="P402" s="706"/>
      <c r="Q402" s="706"/>
      <c r="R402" s="706"/>
      <c r="S402" s="706"/>
      <c r="T402" s="706"/>
      <c r="U402" s="706"/>
      <c r="V402" s="706"/>
      <c r="W402" s="706"/>
      <c r="X402" s="706"/>
      <c r="Y402" s="706"/>
      <c r="Z402" s="706"/>
    </row>
    <row r="403" spans="1:26" ht="15.6" x14ac:dyDescent="0.3">
      <c r="A403" s="706"/>
      <c r="B403" s="706"/>
      <c r="C403" s="706"/>
      <c r="D403" s="706"/>
      <c r="E403" s="706"/>
      <c r="F403" s="706"/>
      <c r="G403" s="706"/>
      <c r="H403" s="707"/>
      <c r="I403" s="706"/>
      <c r="J403" s="706"/>
      <c r="K403" s="706"/>
      <c r="L403" s="706"/>
      <c r="M403" s="706"/>
      <c r="N403" s="706"/>
      <c r="O403" s="706"/>
      <c r="P403" s="706"/>
      <c r="Q403" s="706"/>
      <c r="R403" s="706"/>
      <c r="S403" s="706"/>
      <c r="T403" s="706"/>
      <c r="U403" s="706"/>
      <c r="V403" s="706"/>
      <c r="W403" s="706"/>
      <c r="X403" s="706"/>
      <c r="Y403" s="706"/>
      <c r="Z403" s="706"/>
    </row>
    <row r="404" spans="1:26" ht="15.6" x14ac:dyDescent="0.3">
      <c r="A404" s="706"/>
      <c r="B404" s="706"/>
      <c r="C404" s="706"/>
      <c r="D404" s="706"/>
      <c r="E404" s="706"/>
      <c r="F404" s="706"/>
      <c r="G404" s="706"/>
      <c r="H404" s="707"/>
      <c r="I404" s="706"/>
      <c r="J404" s="706"/>
      <c r="K404" s="706"/>
      <c r="L404" s="706"/>
      <c r="M404" s="706"/>
      <c r="N404" s="706"/>
      <c r="O404" s="706"/>
      <c r="P404" s="706"/>
      <c r="Q404" s="706"/>
      <c r="R404" s="706"/>
      <c r="S404" s="706"/>
      <c r="T404" s="706"/>
      <c r="U404" s="706"/>
      <c r="V404" s="706"/>
      <c r="W404" s="706"/>
      <c r="X404" s="706"/>
      <c r="Y404" s="706"/>
      <c r="Z404" s="706"/>
    </row>
    <row r="405" spans="1:26" ht="15.6" x14ac:dyDescent="0.3">
      <c r="A405" s="706"/>
      <c r="B405" s="706"/>
      <c r="C405" s="706"/>
      <c r="D405" s="706"/>
      <c r="E405" s="706"/>
      <c r="F405" s="706"/>
      <c r="G405" s="706"/>
      <c r="H405" s="707"/>
      <c r="I405" s="706"/>
      <c r="J405" s="706"/>
      <c r="K405" s="706"/>
      <c r="L405" s="706"/>
      <c r="M405" s="706"/>
      <c r="N405" s="706"/>
      <c r="O405" s="706"/>
      <c r="P405" s="706"/>
      <c r="Q405" s="706"/>
      <c r="R405" s="706"/>
      <c r="S405" s="706"/>
      <c r="T405" s="706"/>
      <c r="U405" s="706"/>
      <c r="V405" s="706"/>
      <c r="W405" s="706"/>
      <c r="X405" s="706"/>
      <c r="Y405" s="706"/>
      <c r="Z405" s="706"/>
    </row>
    <row r="406" spans="1:26" ht="15.6" x14ac:dyDescent="0.3">
      <c r="A406" s="706"/>
      <c r="B406" s="706"/>
      <c r="C406" s="706"/>
      <c r="D406" s="706"/>
      <c r="E406" s="706"/>
      <c r="F406" s="706"/>
      <c r="G406" s="706"/>
      <c r="H406" s="707"/>
      <c r="I406" s="706"/>
      <c r="J406" s="706"/>
      <c r="K406" s="706"/>
      <c r="L406" s="706"/>
      <c r="M406" s="706"/>
      <c r="N406" s="706"/>
      <c r="O406" s="706"/>
      <c r="P406" s="706"/>
      <c r="Q406" s="706"/>
      <c r="R406" s="706"/>
      <c r="S406" s="706"/>
      <c r="T406" s="706"/>
      <c r="U406" s="706"/>
      <c r="V406" s="706"/>
      <c r="W406" s="706"/>
      <c r="X406" s="706"/>
      <c r="Y406" s="706"/>
      <c r="Z406" s="706"/>
    </row>
    <row r="407" spans="1:26" ht="15.6" x14ac:dyDescent="0.3">
      <c r="A407" s="706"/>
      <c r="B407" s="706"/>
      <c r="C407" s="706"/>
      <c r="D407" s="706"/>
      <c r="E407" s="706"/>
      <c r="F407" s="706"/>
      <c r="G407" s="706"/>
      <c r="H407" s="707"/>
      <c r="I407" s="706"/>
      <c r="J407" s="706"/>
      <c r="K407" s="706"/>
      <c r="L407" s="706"/>
      <c r="M407" s="706"/>
      <c r="N407" s="706"/>
      <c r="O407" s="706"/>
      <c r="P407" s="706"/>
      <c r="Q407" s="706"/>
      <c r="R407" s="706"/>
      <c r="S407" s="706"/>
      <c r="T407" s="706"/>
      <c r="U407" s="706"/>
      <c r="V407" s="706"/>
      <c r="W407" s="706"/>
      <c r="X407" s="706"/>
      <c r="Y407" s="706"/>
      <c r="Z407" s="706"/>
    </row>
    <row r="408" spans="1:26" ht="15.6" x14ac:dyDescent="0.3">
      <c r="A408" s="706"/>
      <c r="B408" s="706"/>
      <c r="C408" s="706"/>
      <c r="D408" s="706"/>
      <c r="E408" s="706"/>
      <c r="F408" s="706"/>
      <c r="G408" s="706"/>
      <c r="H408" s="707"/>
      <c r="I408" s="706"/>
      <c r="J408" s="706"/>
      <c r="K408" s="706"/>
      <c r="L408" s="706"/>
      <c r="M408" s="706"/>
      <c r="N408" s="706"/>
      <c r="O408" s="706"/>
      <c r="P408" s="706"/>
      <c r="Q408" s="706"/>
      <c r="R408" s="706"/>
      <c r="S408" s="706"/>
      <c r="T408" s="706"/>
      <c r="U408" s="706"/>
      <c r="V408" s="706"/>
      <c r="W408" s="706"/>
      <c r="X408" s="706"/>
      <c r="Y408" s="706"/>
      <c r="Z408" s="706"/>
    </row>
    <row r="409" spans="1:26" ht="15.6" x14ac:dyDescent="0.3">
      <c r="A409" s="706"/>
      <c r="B409" s="706"/>
      <c r="C409" s="706"/>
      <c r="D409" s="706"/>
      <c r="E409" s="706"/>
      <c r="F409" s="706"/>
      <c r="G409" s="706"/>
      <c r="H409" s="707"/>
      <c r="I409" s="706"/>
      <c r="J409" s="706"/>
      <c r="K409" s="706"/>
      <c r="L409" s="706"/>
      <c r="M409" s="706"/>
      <c r="N409" s="706"/>
      <c r="O409" s="706"/>
      <c r="P409" s="706"/>
      <c r="Q409" s="706"/>
      <c r="R409" s="706"/>
      <c r="S409" s="706"/>
      <c r="T409" s="706"/>
      <c r="U409" s="706"/>
      <c r="V409" s="706"/>
      <c r="W409" s="706"/>
      <c r="X409" s="706"/>
      <c r="Y409" s="706"/>
      <c r="Z409" s="706"/>
    </row>
    <row r="410" spans="1:26" ht="15.6" x14ac:dyDescent="0.3">
      <c r="A410" s="706"/>
      <c r="B410" s="706"/>
      <c r="C410" s="706"/>
      <c r="D410" s="706"/>
      <c r="E410" s="706"/>
      <c r="F410" s="706"/>
      <c r="G410" s="706"/>
      <c r="H410" s="707"/>
      <c r="I410" s="706"/>
      <c r="J410" s="706"/>
      <c r="K410" s="706"/>
      <c r="L410" s="706"/>
      <c r="M410" s="706"/>
      <c r="N410" s="706"/>
      <c r="O410" s="706"/>
      <c r="P410" s="706"/>
      <c r="Q410" s="706"/>
      <c r="R410" s="706"/>
      <c r="S410" s="706"/>
      <c r="T410" s="706"/>
      <c r="U410" s="706"/>
      <c r="V410" s="706"/>
      <c r="W410" s="706"/>
      <c r="X410" s="706"/>
      <c r="Y410" s="706"/>
      <c r="Z410" s="706"/>
    </row>
    <row r="411" spans="1:26" ht="15.6" x14ac:dyDescent="0.3">
      <c r="A411" s="706"/>
      <c r="B411" s="706"/>
      <c r="C411" s="706"/>
      <c r="D411" s="706"/>
      <c r="E411" s="706"/>
      <c r="F411" s="706"/>
      <c r="G411" s="706"/>
      <c r="H411" s="707"/>
      <c r="I411" s="706"/>
      <c r="J411" s="706"/>
      <c r="K411" s="706"/>
      <c r="L411" s="706"/>
      <c r="M411" s="706"/>
      <c r="N411" s="706"/>
      <c r="O411" s="706"/>
      <c r="P411" s="706"/>
      <c r="Q411" s="706"/>
      <c r="R411" s="706"/>
      <c r="S411" s="706"/>
      <c r="T411" s="706"/>
      <c r="U411" s="706"/>
      <c r="V411" s="706"/>
      <c r="W411" s="706"/>
      <c r="X411" s="706"/>
      <c r="Y411" s="706"/>
      <c r="Z411" s="706"/>
    </row>
    <row r="412" spans="1:26" ht="15.6" x14ac:dyDescent="0.3">
      <c r="A412" s="706"/>
      <c r="B412" s="706"/>
      <c r="C412" s="706"/>
      <c r="D412" s="706"/>
      <c r="E412" s="706"/>
      <c r="F412" s="706"/>
      <c r="G412" s="706"/>
      <c r="H412" s="707"/>
      <c r="I412" s="706"/>
      <c r="J412" s="706"/>
      <c r="K412" s="706"/>
      <c r="L412" s="706"/>
      <c r="M412" s="706"/>
      <c r="N412" s="706"/>
      <c r="O412" s="706"/>
      <c r="P412" s="706"/>
      <c r="Q412" s="706"/>
      <c r="R412" s="706"/>
      <c r="S412" s="706"/>
      <c r="T412" s="706"/>
      <c r="U412" s="706"/>
      <c r="V412" s="706"/>
      <c r="W412" s="706"/>
      <c r="X412" s="706"/>
      <c r="Y412" s="706"/>
      <c r="Z412" s="706"/>
    </row>
    <row r="413" spans="1:26" ht="15.6" x14ac:dyDescent="0.3">
      <c r="A413" s="706"/>
      <c r="B413" s="706"/>
      <c r="C413" s="706"/>
      <c r="D413" s="706"/>
      <c r="E413" s="706"/>
      <c r="F413" s="706"/>
      <c r="G413" s="706"/>
      <c r="H413" s="707"/>
      <c r="I413" s="706"/>
      <c r="J413" s="706"/>
      <c r="K413" s="706"/>
      <c r="L413" s="706"/>
      <c r="M413" s="706"/>
      <c r="N413" s="706"/>
      <c r="O413" s="706"/>
      <c r="P413" s="706"/>
      <c r="Q413" s="706"/>
      <c r="R413" s="706"/>
      <c r="S413" s="706"/>
      <c r="T413" s="706"/>
      <c r="U413" s="706"/>
      <c r="V413" s="706"/>
      <c r="W413" s="706"/>
      <c r="X413" s="706"/>
      <c r="Y413" s="706"/>
      <c r="Z413" s="706"/>
    </row>
    <row r="414" spans="1:26" ht="15.6" x14ac:dyDescent="0.3">
      <c r="A414" s="706"/>
      <c r="B414" s="706"/>
      <c r="C414" s="706"/>
      <c r="D414" s="706"/>
      <c r="E414" s="706"/>
      <c r="F414" s="706"/>
      <c r="G414" s="706"/>
      <c r="H414" s="707"/>
      <c r="I414" s="706"/>
      <c r="J414" s="706"/>
      <c r="K414" s="706"/>
      <c r="L414" s="706"/>
      <c r="M414" s="706"/>
      <c r="N414" s="706"/>
      <c r="O414" s="706"/>
      <c r="P414" s="706"/>
      <c r="Q414" s="706"/>
      <c r="R414" s="706"/>
      <c r="S414" s="706"/>
      <c r="T414" s="706"/>
      <c r="U414" s="706"/>
      <c r="V414" s="706"/>
      <c r="W414" s="706"/>
      <c r="X414" s="706"/>
      <c r="Y414" s="706"/>
      <c r="Z414" s="706"/>
    </row>
    <row r="415" spans="1:26" ht="15.6" x14ac:dyDescent="0.3">
      <c r="A415" s="706"/>
      <c r="B415" s="706"/>
      <c r="C415" s="706"/>
      <c r="D415" s="706"/>
      <c r="E415" s="706"/>
      <c r="F415" s="706"/>
      <c r="G415" s="706"/>
      <c r="H415" s="707"/>
      <c r="I415" s="706"/>
      <c r="J415" s="706"/>
      <c r="K415" s="706"/>
      <c r="L415" s="706"/>
      <c r="M415" s="706"/>
      <c r="N415" s="706"/>
      <c r="O415" s="706"/>
      <c r="P415" s="706"/>
      <c r="Q415" s="706"/>
      <c r="R415" s="706"/>
      <c r="S415" s="706"/>
      <c r="T415" s="706"/>
      <c r="U415" s="706"/>
      <c r="V415" s="706"/>
      <c r="W415" s="706"/>
      <c r="X415" s="706"/>
      <c r="Y415" s="706"/>
      <c r="Z415" s="706"/>
    </row>
    <row r="416" spans="1:26" ht="15.6" x14ac:dyDescent="0.3">
      <c r="A416" s="706"/>
      <c r="B416" s="706"/>
      <c r="C416" s="706"/>
      <c r="D416" s="706"/>
      <c r="E416" s="706"/>
      <c r="F416" s="706"/>
      <c r="G416" s="706"/>
      <c r="H416" s="707"/>
      <c r="I416" s="706"/>
      <c r="J416" s="706"/>
      <c r="K416" s="706"/>
      <c r="L416" s="706"/>
      <c r="M416" s="706"/>
      <c r="N416" s="706"/>
      <c r="O416" s="706"/>
      <c r="P416" s="706"/>
      <c r="Q416" s="706"/>
      <c r="R416" s="706"/>
      <c r="S416" s="706"/>
      <c r="T416" s="706"/>
      <c r="U416" s="706"/>
      <c r="V416" s="706"/>
      <c r="W416" s="706"/>
      <c r="X416" s="706"/>
      <c r="Y416" s="706"/>
      <c r="Z416" s="706"/>
    </row>
    <row r="417" spans="1:26" ht="15.6" x14ac:dyDescent="0.3">
      <c r="A417" s="706"/>
      <c r="B417" s="706"/>
      <c r="C417" s="706"/>
      <c r="D417" s="706"/>
      <c r="E417" s="706"/>
      <c r="F417" s="706"/>
      <c r="G417" s="706"/>
      <c r="H417" s="707"/>
      <c r="I417" s="706"/>
      <c r="J417" s="706"/>
      <c r="K417" s="706"/>
      <c r="L417" s="706"/>
      <c r="M417" s="706"/>
      <c r="N417" s="706"/>
      <c r="O417" s="706"/>
      <c r="P417" s="706"/>
      <c r="Q417" s="706"/>
      <c r="R417" s="706"/>
      <c r="S417" s="706"/>
      <c r="T417" s="706"/>
      <c r="U417" s="706"/>
      <c r="V417" s="706"/>
      <c r="W417" s="706"/>
      <c r="X417" s="706"/>
      <c r="Y417" s="706"/>
      <c r="Z417" s="706"/>
    </row>
    <row r="418" spans="1:26" ht="15.6" x14ac:dyDescent="0.3">
      <c r="A418" s="706"/>
      <c r="B418" s="706"/>
      <c r="C418" s="706"/>
      <c r="D418" s="706"/>
      <c r="E418" s="706"/>
      <c r="F418" s="706"/>
      <c r="G418" s="706"/>
      <c r="H418" s="707"/>
      <c r="I418" s="706"/>
      <c r="J418" s="706"/>
      <c r="K418" s="706"/>
      <c r="L418" s="706"/>
      <c r="M418" s="706"/>
      <c r="N418" s="706"/>
      <c r="O418" s="706"/>
      <c r="P418" s="706"/>
      <c r="Q418" s="706"/>
      <c r="R418" s="706"/>
      <c r="S418" s="706"/>
      <c r="T418" s="706"/>
      <c r="U418" s="706"/>
      <c r="V418" s="706"/>
      <c r="W418" s="706"/>
      <c r="X418" s="706"/>
      <c r="Y418" s="706"/>
      <c r="Z418" s="706"/>
    </row>
    <row r="419" spans="1:26" ht="15.6" x14ac:dyDescent="0.3">
      <c r="A419" s="706"/>
      <c r="B419" s="706"/>
      <c r="C419" s="706"/>
      <c r="D419" s="706"/>
      <c r="E419" s="706"/>
      <c r="F419" s="706"/>
      <c r="G419" s="706"/>
      <c r="H419" s="707"/>
      <c r="I419" s="706"/>
      <c r="J419" s="706"/>
      <c r="K419" s="706"/>
      <c r="L419" s="706"/>
      <c r="M419" s="706"/>
      <c r="N419" s="706"/>
      <c r="O419" s="706"/>
      <c r="P419" s="706"/>
      <c r="Q419" s="706"/>
      <c r="R419" s="706"/>
      <c r="S419" s="706"/>
      <c r="T419" s="706"/>
      <c r="U419" s="706"/>
      <c r="V419" s="706"/>
      <c r="W419" s="706"/>
      <c r="X419" s="706"/>
      <c r="Y419" s="706"/>
      <c r="Z419" s="706"/>
    </row>
    <row r="420" spans="1:26" ht="15.6" x14ac:dyDescent="0.3">
      <c r="A420" s="706"/>
      <c r="B420" s="706"/>
      <c r="C420" s="706"/>
      <c r="D420" s="706"/>
      <c r="E420" s="706"/>
      <c r="F420" s="706"/>
      <c r="G420" s="706"/>
      <c r="H420" s="707"/>
      <c r="I420" s="706"/>
      <c r="J420" s="706"/>
      <c r="K420" s="706"/>
      <c r="L420" s="706"/>
      <c r="M420" s="706"/>
      <c r="N420" s="706"/>
      <c r="O420" s="706"/>
      <c r="P420" s="706"/>
      <c r="Q420" s="706"/>
      <c r="R420" s="706"/>
      <c r="S420" s="706"/>
      <c r="T420" s="706"/>
      <c r="U420" s="706"/>
      <c r="V420" s="706"/>
      <c r="W420" s="706"/>
      <c r="X420" s="706"/>
      <c r="Y420" s="706"/>
      <c r="Z420" s="706"/>
    </row>
    <row r="421" spans="1:26" ht="15.6" x14ac:dyDescent="0.3">
      <c r="A421" s="706"/>
      <c r="B421" s="706"/>
      <c r="C421" s="706"/>
      <c r="D421" s="706"/>
      <c r="E421" s="706"/>
      <c r="F421" s="706"/>
      <c r="G421" s="706"/>
      <c r="H421" s="707"/>
      <c r="I421" s="706"/>
      <c r="J421" s="706"/>
      <c r="K421" s="706"/>
      <c r="L421" s="706"/>
      <c r="M421" s="706"/>
      <c r="N421" s="706"/>
      <c r="O421" s="706"/>
      <c r="P421" s="706"/>
      <c r="Q421" s="706"/>
      <c r="R421" s="706"/>
      <c r="S421" s="706"/>
      <c r="T421" s="706"/>
      <c r="U421" s="706"/>
      <c r="V421" s="706"/>
      <c r="W421" s="706"/>
      <c r="X421" s="706"/>
      <c r="Y421" s="706"/>
      <c r="Z421" s="706"/>
    </row>
    <row r="422" spans="1:26" ht="15.6" x14ac:dyDescent="0.3">
      <c r="A422" s="706"/>
      <c r="B422" s="706"/>
      <c r="C422" s="706"/>
      <c r="D422" s="706"/>
      <c r="E422" s="706"/>
      <c r="F422" s="706"/>
      <c r="G422" s="706"/>
      <c r="H422" s="707"/>
      <c r="I422" s="706"/>
      <c r="J422" s="706"/>
      <c r="K422" s="706"/>
      <c r="L422" s="706"/>
      <c r="M422" s="706"/>
      <c r="N422" s="706"/>
      <c r="O422" s="706"/>
      <c r="P422" s="706"/>
      <c r="Q422" s="706"/>
      <c r="R422" s="706"/>
      <c r="S422" s="706"/>
      <c r="T422" s="706"/>
      <c r="U422" s="706"/>
      <c r="V422" s="706"/>
      <c r="W422" s="706"/>
      <c r="X422" s="706"/>
      <c r="Y422" s="706"/>
      <c r="Z422" s="706"/>
    </row>
    <row r="423" spans="1:26" ht="15.6" x14ac:dyDescent="0.3">
      <c r="A423" s="706"/>
      <c r="B423" s="706"/>
      <c r="C423" s="706"/>
      <c r="D423" s="706"/>
      <c r="E423" s="706"/>
      <c r="F423" s="706"/>
      <c r="G423" s="706"/>
      <c r="H423" s="707"/>
      <c r="I423" s="706"/>
      <c r="J423" s="706"/>
      <c r="K423" s="706"/>
      <c r="L423" s="706"/>
      <c r="M423" s="706"/>
      <c r="N423" s="706"/>
      <c r="O423" s="706"/>
      <c r="P423" s="706"/>
      <c r="Q423" s="706"/>
      <c r="R423" s="706"/>
      <c r="S423" s="706"/>
      <c r="T423" s="706"/>
      <c r="U423" s="706"/>
      <c r="V423" s="706"/>
      <c r="W423" s="706"/>
      <c r="X423" s="706"/>
      <c r="Y423" s="706"/>
      <c r="Z423" s="706"/>
    </row>
    <row r="424" spans="1:26" ht="15.6" x14ac:dyDescent="0.3">
      <c r="A424" s="706"/>
      <c r="B424" s="706"/>
      <c r="C424" s="706"/>
      <c r="D424" s="706"/>
      <c r="E424" s="706"/>
      <c r="F424" s="706"/>
      <c r="G424" s="706"/>
      <c r="H424" s="707"/>
      <c r="I424" s="706"/>
      <c r="J424" s="706"/>
      <c r="K424" s="706"/>
      <c r="L424" s="706"/>
      <c r="M424" s="706"/>
      <c r="N424" s="706"/>
      <c r="O424" s="706"/>
      <c r="P424" s="706"/>
      <c r="Q424" s="706"/>
      <c r="R424" s="706"/>
      <c r="S424" s="706"/>
      <c r="T424" s="706"/>
      <c r="U424" s="706"/>
      <c r="V424" s="706"/>
      <c r="W424" s="706"/>
      <c r="X424" s="706"/>
      <c r="Y424" s="706"/>
      <c r="Z424" s="706"/>
    </row>
    <row r="425" spans="1:26" ht="15.6" x14ac:dyDescent="0.3">
      <c r="A425" s="706"/>
      <c r="B425" s="706"/>
      <c r="C425" s="706"/>
      <c r="D425" s="706"/>
      <c r="E425" s="706"/>
      <c r="F425" s="706"/>
      <c r="G425" s="706"/>
      <c r="H425" s="707"/>
      <c r="I425" s="706"/>
      <c r="J425" s="706"/>
      <c r="K425" s="706"/>
      <c r="L425" s="706"/>
      <c r="M425" s="706"/>
      <c r="N425" s="706"/>
      <c r="O425" s="706"/>
      <c r="P425" s="706"/>
      <c r="Q425" s="706"/>
      <c r="R425" s="706"/>
      <c r="S425" s="706"/>
      <c r="T425" s="706"/>
      <c r="U425" s="706"/>
      <c r="V425" s="706"/>
      <c r="W425" s="706"/>
      <c r="X425" s="706"/>
      <c r="Y425" s="706"/>
      <c r="Z425" s="706"/>
    </row>
    <row r="426" spans="1:26" ht="15.6" x14ac:dyDescent="0.3">
      <c r="A426" s="706"/>
      <c r="B426" s="706"/>
      <c r="C426" s="706"/>
      <c r="D426" s="706"/>
      <c r="E426" s="706"/>
      <c r="F426" s="706"/>
      <c r="G426" s="706"/>
      <c r="H426" s="707"/>
      <c r="I426" s="706"/>
      <c r="J426" s="706"/>
      <c r="K426" s="706"/>
      <c r="L426" s="706"/>
      <c r="M426" s="706"/>
      <c r="N426" s="706"/>
      <c r="O426" s="706"/>
      <c r="P426" s="706"/>
      <c r="Q426" s="706"/>
      <c r="R426" s="706"/>
      <c r="S426" s="706"/>
      <c r="T426" s="706"/>
      <c r="U426" s="706"/>
      <c r="V426" s="706"/>
      <c r="W426" s="706"/>
      <c r="X426" s="706"/>
      <c r="Y426" s="706"/>
      <c r="Z426" s="706"/>
    </row>
    <row r="427" spans="1:26" ht="15.6" x14ac:dyDescent="0.3">
      <c r="A427" s="706"/>
      <c r="B427" s="706"/>
      <c r="C427" s="706"/>
      <c r="D427" s="706"/>
      <c r="E427" s="706"/>
      <c r="F427" s="706"/>
      <c r="G427" s="706"/>
      <c r="H427" s="707"/>
      <c r="I427" s="706"/>
      <c r="J427" s="706"/>
      <c r="K427" s="706"/>
      <c r="L427" s="706"/>
      <c r="M427" s="706"/>
      <c r="N427" s="706"/>
      <c r="O427" s="706"/>
      <c r="P427" s="706"/>
      <c r="Q427" s="706"/>
      <c r="R427" s="706"/>
      <c r="S427" s="706"/>
      <c r="T427" s="706"/>
      <c r="U427" s="706"/>
      <c r="V427" s="706"/>
      <c r="W427" s="706"/>
      <c r="X427" s="706"/>
      <c r="Y427" s="706"/>
      <c r="Z427" s="706"/>
    </row>
    <row r="428" spans="1:26" ht="15.6" x14ac:dyDescent="0.3">
      <c r="A428" s="706"/>
      <c r="B428" s="706"/>
      <c r="C428" s="706"/>
      <c r="D428" s="706"/>
      <c r="E428" s="706"/>
      <c r="F428" s="706"/>
      <c r="G428" s="706"/>
      <c r="H428" s="707"/>
      <c r="I428" s="706"/>
      <c r="J428" s="706"/>
      <c r="K428" s="706"/>
      <c r="L428" s="706"/>
      <c r="M428" s="706"/>
      <c r="N428" s="706"/>
      <c r="O428" s="706"/>
      <c r="P428" s="706"/>
      <c r="Q428" s="706"/>
      <c r="R428" s="706"/>
      <c r="S428" s="706"/>
      <c r="T428" s="706"/>
      <c r="U428" s="706"/>
      <c r="V428" s="706"/>
      <c r="W428" s="706"/>
      <c r="X428" s="706"/>
      <c r="Y428" s="706"/>
      <c r="Z428" s="706"/>
    </row>
    <row r="429" spans="1:26" ht="15.6" x14ac:dyDescent="0.3">
      <c r="A429" s="706"/>
      <c r="B429" s="706"/>
      <c r="C429" s="706"/>
      <c r="D429" s="706"/>
      <c r="E429" s="706"/>
      <c r="F429" s="706"/>
      <c r="G429" s="706"/>
      <c r="H429" s="707"/>
      <c r="I429" s="706"/>
      <c r="J429" s="706"/>
      <c r="K429" s="706"/>
      <c r="L429" s="706"/>
      <c r="M429" s="706"/>
      <c r="N429" s="706"/>
      <c r="O429" s="706"/>
      <c r="P429" s="706"/>
      <c r="Q429" s="706"/>
      <c r="R429" s="706"/>
      <c r="S429" s="706"/>
      <c r="T429" s="706"/>
      <c r="U429" s="706"/>
      <c r="V429" s="706"/>
      <c r="W429" s="706"/>
      <c r="X429" s="706"/>
      <c r="Y429" s="706"/>
      <c r="Z429" s="706"/>
    </row>
    <row r="430" spans="1:26" ht="15.6" x14ac:dyDescent="0.3">
      <c r="A430" s="706"/>
      <c r="B430" s="706"/>
      <c r="C430" s="706"/>
      <c r="D430" s="706"/>
      <c r="E430" s="706"/>
      <c r="F430" s="706"/>
      <c r="G430" s="706"/>
      <c r="H430" s="707"/>
      <c r="I430" s="706"/>
      <c r="J430" s="706"/>
      <c r="K430" s="706"/>
      <c r="L430" s="706"/>
      <c r="M430" s="706"/>
      <c r="N430" s="706"/>
      <c r="O430" s="706"/>
      <c r="P430" s="706"/>
      <c r="Q430" s="706"/>
      <c r="R430" s="706"/>
      <c r="S430" s="706"/>
      <c r="T430" s="706"/>
      <c r="U430" s="706"/>
      <c r="V430" s="706"/>
      <c r="W430" s="706"/>
      <c r="X430" s="706"/>
      <c r="Y430" s="706"/>
      <c r="Z430" s="706"/>
    </row>
    <row r="431" spans="1:26" ht="15.6" x14ac:dyDescent="0.3">
      <c r="A431" s="706"/>
      <c r="B431" s="706"/>
      <c r="C431" s="706"/>
      <c r="D431" s="706"/>
      <c r="E431" s="706"/>
      <c r="F431" s="706"/>
      <c r="G431" s="706"/>
      <c r="H431" s="707"/>
      <c r="I431" s="706"/>
      <c r="J431" s="706"/>
      <c r="K431" s="706"/>
      <c r="L431" s="706"/>
      <c r="M431" s="706"/>
      <c r="N431" s="706"/>
      <c r="O431" s="706"/>
      <c r="P431" s="706"/>
      <c r="Q431" s="706"/>
      <c r="R431" s="706"/>
      <c r="S431" s="706"/>
      <c r="T431" s="706"/>
      <c r="U431" s="706"/>
      <c r="V431" s="706"/>
      <c r="W431" s="706"/>
      <c r="X431" s="706"/>
      <c r="Y431" s="706"/>
      <c r="Z431" s="706"/>
    </row>
    <row r="432" spans="1:26" ht="15.6" x14ac:dyDescent="0.3">
      <c r="A432" s="706"/>
      <c r="B432" s="706"/>
      <c r="C432" s="706"/>
      <c r="D432" s="706"/>
      <c r="E432" s="706"/>
      <c r="F432" s="706"/>
      <c r="G432" s="706"/>
      <c r="H432" s="707"/>
      <c r="I432" s="706"/>
      <c r="J432" s="706"/>
      <c r="K432" s="706"/>
      <c r="L432" s="706"/>
      <c r="M432" s="706"/>
      <c r="N432" s="706"/>
      <c r="O432" s="706"/>
      <c r="P432" s="706"/>
      <c r="Q432" s="706"/>
      <c r="R432" s="706"/>
      <c r="S432" s="706"/>
      <c r="T432" s="706"/>
      <c r="U432" s="706"/>
      <c r="V432" s="706"/>
      <c r="W432" s="706"/>
      <c r="X432" s="706"/>
      <c r="Y432" s="706"/>
      <c r="Z432" s="706"/>
    </row>
    <row r="433" spans="1:26" ht="15.6" x14ac:dyDescent="0.3">
      <c r="A433" s="706"/>
      <c r="B433" s="706"/>
      <c r="C433" s="706"/>
      <c r="D433" s="706"/>
      <c r="E433" s="706"/>
      <c r="F433" s="706"/>
      <c r="G433" s="706"/>
      <c r="H433" s="707"/>
      <c r="I433" s="706"/>
      <c r="J433" s="706"/>
      <c r="K433" s="706"/>
      <c r="L433" s="706"/>
      <c r="M433" s="706"/>
      <c r="N433" s="706"/>
      <c r="O433" s="706"/>
      <c r="P433" s="706"/>
      <c r="Q433" s="706"/>
      <c r="R433" s="706"/>
      <c r="S433" s="706"/>
      <c r="T433" s="706"/>
      <c r="U433" s="706"/>
      <c r="V433" s="706"/>
      <c r="W433" s="706"/>
      <c r="X433" s="706"/>
      <c r="Y433" s="706"/>
      <c r="Z433" s="706"/>
    </row>
    <row r="434" spans="1:26" ht="15.6" x14ac:dyDescent="0.3">
      <c r="A434" s="706"/>
      <c r="B434" s="706"/>
      <c r="C434" s="706"/>
      <c r="D434" s="706"/>
      <c r="E434" s="706"/>
      <c r="F434" s="706"/>
      <c r="G434" s="706"/>
      <c r="H434" s="707"/>
      <c r="I434" s="706"/>
      <c r="J434" s="706"/>
      <c r="K434" s="706"/>
      <c r="L434" s="706"/>
      <c r="M434" s="706"/>
      <c r="N434" s="706"/>
      <c r="O434" s="706"/>
      <c r="P434" s="706"/>
      <c r="Q434" s="706"/>
      <c r="R434" s="706"/>
      <c r="S434" s="706"/>
      <c r="T434" s="706"/>
      <c r="U434" s="706"/>
      <c r="V434" s="706"/>
      <c r="W434" s="706"/>
      <c r="X434" s="706"/>
      <c r="Y434" s="706"/>
      <c r="Z434" s="706"/>
    </row>
    <row r="435" spans="1:26" ht="15.6" x14ac:dyDescent="0.3">
      <c r="A435" s="706"/>
      <c r="B435" s="706"/>
      <c r="C435" s="706"/>
      <c r="D435" s="706"/>
      <c r="E435" s="706"/>
      <c r="F435" s="706"/>
      <c r="G435" s="706"/>
      <c r="H435" s="707"/>
      <c r="I435" s="706"/>
      <c r="J435" s="706"/>
      <c r="K435" s="706"/>
      <c r="L435" s="706"/>
      <c r="M435" s="706"/>
      <c r="N435" s="706"/>
      <c r="O435" s="706"/>
      <c r="P435" s="706"/>
      <c r="Q435" s="706"/>
      <c r="R435" s="706"/>
      <c r="S435" s="706"/>
      <c r="T435" s="706"/>
      <c r="U435" s="706"/>
      <c r="V435" s="706"/>
      <c r="W435" s="706"/>
      <c r="X435" s="706"/>
      <c r="Y435" s="706"/>
      <c r="Z435" s="706"/>
    </row>
    <row r="436" spans="1:26" ht="15.6" x14ac:dyDescent="0.3">
      <c r="A436" s="706"/>
      <c r="B436" s="706"/>
      <c r="C436" s="706"/>
      <c r="D436" s="706"/>
      <c r="E436" s="706"/>
      <c r="F436" s="706"/>
      <c r="G436" s="706"/>
      <c r="H436" s="707"/>
      <c r="I436" s="706"/>
      <c r="J436" s="706"/>
      <c r="K436" s="706"/>
      <c r="L436" s="706"/>
      <c r="M436" s="706"/>
      <c r="N436" s="706"/>
      <c r="O436" s="706"/>
      <c r="P436" s="706"/>
      <c r="Q436" s="706"/>
      <c r="R436" s="706"/>
      <c r="S436" s="706"/>
      <c r="T436" s="706"/>
      <c r="U436" s="706"/>
      <c r="V436" s="706"/>
      <c r="W436" s="706"/>
      <c r="X436" s="706"/>
      <c r="Y436" s="706"/>
      <c r="Z436" s="706"/>
    </row>
    <row r="437" spans="1:26" ht="15.6" x14ac:dyDescent="0.3">
      <c r="A437" s="706"/>
      <c r="B437" s="706"/>
      <c r="C437" s="706"/>
      <c r="D437" s="706"/>
      <c r="E437" s="706"/>
      <c r="F437" s="706"/>
      <c r="G437" s="706"/>
      <c r="H437" s="707"/>
      <c r="I437" s="706"/>
      <c r="J437" s="706"/>
      <c r="K437" s="706"/>
      <c r="L437" s="706"/>
      <c r="M437" s="706"/>
      <c r="N437" s="706"/>
      <c r="O437" s="706"/>
      <c r="P437" s="706"/>
      <c r="Q437" s="706"/>
      <c r="R437" s="706"/>
      <c r="S437" s="706"/>
      <c r="T437" s="706"/>
      <c r="U437" s="706"/>
      <c r="V437" s="706"/>
      <c r="W437" s="706"/>
      <c r="X437" s="706"/>
      <c r="Y437" s="706"/>
      <c r="Z437" s="706"/>
    </row>
    <row r="438" spans="1:26" ht="15.6" x14ac:dyDescent="0.3">
      <c r="A438" s="706"/>
      <c r="B438" s="706"/>
      <c r="C438" s="706"/>
      <c r="D438" s="706"/>
      <c r="E438" s="706"/>
      <c r="F438" s="706"/>
      <c r="G438" s="706"/>
      <c r="H438" s="707"/>
      <c r="I438" s="706"/>
      <c r="J438" s="706"/>
      <c r="K438" s="706"/>
      <c r="L438" s="706"/>
      <c r="M438" s="706"/>
      <c r="N438" s="706"/>
      <c r="O438" s="706"/>
      <c r="P438" s="706"/>
      <c r="Q438" s="706"/>
      <c r="R438" s="706"/>
      <c r="S438" s="706"/>
      <c r="T438" s="706"/>
      <c r="U438" s="706"/>
      <c r="V438" s="706"/>
      <c r="W438" s="706"/>
      <c r="X438" s="706"/>
      <c r="Y438" s="706"/>
      <c r="Z438" s="706"/>
    </row>
    <row r="439" spans="1:26" ht="15.6" x14ac:dyDescent="0.3">
      <c r="A439" s="706"/>
      <c r="B439" s="706"/>
      <c r="C439" s="706"/>
      <c r="D439" s="706"/>
      <c r="E439" s="706"/>
      <c r="F439" s="706"/>
      <c r="G439" s="706"/>
      <c r="H439" s="707"/>
      <c r="I439" s="706"/>
      <c r="J439" s="706"/>
      <c r="K439" s="706"/>
      <c r="L439" s="706"/>
      <c r="M439" s="706"/>
      <c r="N439" s="706"/>
      <c r="O439" s="706"/>
      <c r="P439" s="706"/>
      <c r="Q439" s="706"/>
      <c r="R439" s="706"/>
      <c r="S439" s="706"/>
      <c r="T439" s="706"/>
      <c r="U439" s="706"/>
      <c r="V439" s="706"/>
      <c r="W439" s="706"/>
      <c r="X439" s="706"/>
      <c r="Y439" s="706"/>
      <c r="Z439" s="706"/>
    </row>
    <row r="440" spans="1:26" ht="15.6" x14ac:dyDescent="0.3">
      <c r="A440" s="706"/>
      <c r="B440" s="706"/>
      <c r="C440" s="706"/>
      <c r="D440" s="706"/>
      <c r="E440" s="706"/>
      <c r="F440" s="706"/>
      <c r="G440" s="706"/>
      <c r="H440" s="707"/>
      <c r="I440" s="706"/>
      <c r="J440" s="706"/>
      <c r="K440" s="706"/>
      <c r="L440" s="706"/>
      <c r="M440" s="706"/>
      <c r="N440" s="706"/>
      <c r="O440" s="706"/>
      <c r="P440" s="706"/>
      <c r="Q440" s="706"/>
      <c r="R440" s="706"/>
      <c r="S440" s="706"/>
      <c r="T440" s="706"/>
      <c r="U440" s="706"/>
      <c r="V440" s="706"/>
      <c r="W440" s="706"/>
      <c r="X440" s="706"/>
      <c r="Y440" s="706"/>
      <c r="Z440" s="706"/>
    </row>
    <row r="441" spans="1:26" ht="15.6" x14ac:dyDescent="0.3">
      <c r="A441" s="706"/>
      <c r="B441" s="706"/>
      <c r="C441" s="706"/>
      <c r="D441" s="706"/>
      <c r="E441" s="706"/>
      <c r="F441" s="706"/>
      <c r="G441" s="706"/>
      <c r="H441" s="707"/>
      <c r="I441" s="706"/>
      <c r="J441" s="706"/>
      <c r="K441" s="706"/>
      <c r="L441" s="706"/>
      <c r="M441" s="706"/>
      <c r="N441" s="706"/>
      <c r="O441" s="706"/>
      <c r="P441" s="706"/>
      <c r="Q441" s="706"/>
      <c r="R441" s="706"/>
      <c r="S441" s="706"/>
      <c r="T441" s="706"/>
      <c r="U441" s="706"/>
      <c r="V441" s="706"/>
      <c r="W441" s="706"/>
      <c r="X441" s="706"/>
      <c r="Y441" s="706"/>
      <c r="Z441" s="706"/>
    </row>
    <row r="442" spans="1:26" ht="15.6" x14ac:dyDescent="0.3">
      <c r="A442" s="706"/>
      <c r="B442" s="706"/>
      <c r="C442" s="706"/>
      <c r="D442" s="706"/>
      <c r="E442" s="706"/>
      <c r="F442" s="706"/>
      <c r="G442" s="706"/>
      <c r="H442" s="707"/>
      <c r="I442" s="706"/>
      <c r="J442" s="706"/>
      <c r="K442" s="706"/>
      <c r="L442" s="706"/>
      <c r="M442" s="706"/>
      <c r="N442" s="706"/>
      <c r="O442" s="706"/>
      <c r="P442" s="706"/>
      <c r="Q442" s="706"/>
      <c r="R442" s="706"/>
      <c r="S442" s="706"/>
      <c r="T442" s="706"/>
      <c r="U442" s="706"/>
      <c r="V442" s="706"/>
      <c r="W442" s="706"/>
      <c r="X442" s="706"/>
      <c r="Y442" s="706"/>
      <c r="Z442" s="706"/>
    </row>
    <row r="443" spans="1:26" ht="15.6" x14ac:dyDescent="0.3">
      <c r="A443" s="706"/>
      <c r="B443" s="706"/>
      <c r="C443" s="706"/>
      <c r="D443" s="706"/>
      <c r="E443" s="706"/>
      <c r="F443" s="706"/>
      <c r="G443" s="706"/>
      <c r="H443" s="707"/>
      <c r="I443" s="706"/>
      <c r="J443" s="706"/>
      <c r="K443" s="706"/>
      <c r="L443" s="706"/>
      <c r="M443" s="706"/>
      <c r="N443" s="706"/>
      <c r="O443" s="706"/>
      <c r="P443" s="706"/>
      <c r="Q443" s="706"/>
      <c r="R443" s="706"/>
      <c r="S443" s="706"/>
      <c r="T443" s="706"/>
      <c r="U443" s="706"/>
      <c r="V443" s="706"/>
      <c r="W443" s="706"/>
      <c r="X443" s="706"/>
      <c r="Y443" s="706"/>
      <c r="Z443" s="706"/>
    </row>
    <row r="444" spans="1:26" ht="15.6" x14ac:dyDescent="0.3">
      <c r="A444" s="706"/>
      <c r="B444" s="706"/>
      <c r="C444" s="706"/>
      <c r="D444" s="706"/>
      <c r="E444" s="706"/>
      <c r="F444" s="706"/>
      <c r="G444" s="706"/>
      <c r="H444" s="707"/>
      <c r="I444" s="706"/>
      <c r="J444" s="706"/>
      <c r="K444" s="706"/>
      <c r="L444" s="706"/>
      <c r="M444" s="706"/>
      <c r="N444" s="706"/>
      <c r="O444" s="706"/>
      <c r="P444" s="706"/>
      <c r="Q444" s="706"/>
      <c r="R444" s="706"/>
      <c r="S444" s="706"/>
      <c r="T444" s="706"/>
      <c r="U444" s="706"/>
      <c r="V444" s="706"/>
      <c r="W444" s="706"/>
      <c r="X444" s="706"/>
      <c r="Y444" s="706"/>
      <c r="Z444" s="706"/>
    </row>
    <row r="445" spans="1:26" ht="15.6" x14ac:dyDescent="0.3">
      <c r="A445" s="706"/>
      <c r="B445" s="706"/>
      <c r="C445" s="706"/>
      <c r="D445" s="706"/>
      <c r="E445" s="706"/>
      <c r="F445" s="706"/>
      <c r="G445" s="706"/>
      <c r="H445" s="707"/>
      <c r="I445" s="706"/>
      <c r="J445" s="706"/>
      <c r="K445" s="706"/>
      <c r="L445" s="706"/>
      <c r="M445" s="706"/>
      <c r="N445" s="706"/>
      <c r="O445" s="706"/>
      <c r="P445" s="706"/>
      <c r="Q445" s="706"/>
      <c r="R445" s="706"/>
      <c r="S445" s="706"/>
      <c r="T445" s="706"/>
      <c r="U445" s="706"/>
      <c r="V445" s="706"/>
      <c r="W445" s="706"/>
      <c r="X445" s="706"/>
      <c r="Y445" s="706"/>
      <c r="Z445" s="706"/>
    </row>
    <row r="446" spans="1:26" ht="15.6" x14ac:dyDescent="0.3">
      <c r="A446" s="706"/>
      <c r="B446" s="706"/>
      <c r="C446" s="706"/>
      <c r="D446" s="706"/>
      <c r="E446" s="706"/>
      <c r="F446" s="706"/>
      <c r="G446" s="706"/>
      <c r="H446" s="707"/>
      <c r="I446" s="706"/>
      <c r="J446" s="706"/>
      <c r="K446" s="706"/>
      <c r="L446" s="706"/>
      <c r="M446" s="706"/>
      <c r="N446" s="706"/>
      <c r="O446" s="706"/>
      <c r="P446" s="706"/>
      <c r="Q446" s="706"/>
      <c r="R446" s="706"/>
      <c r="S446" s="706"/>
      <c r="T446" s="706"/>
      <c r="U446" s="706"/>
      <c r="V446" s="706"/>
      <c r="W446" s="706"/>
      <c r="X446" s="706"/>
      <c r="Y446" s="706"/>
      <c r="Z446" s="706"/>
    </row>
    <row r="447" spans="1:26" ht="15.6" x14ac:dyDescent="0.3">
      <c r="A447" s="706"/>
      <c r="B447" s="706"/>
      <c r="C447" s="706"/>
      <c r="D447" s="706"/>
      <c r="E447" s="706"/>
      <c r="F447" s="706"/>
      <c r="G447" s="706"/>
      <c r="H447" s="707"/>
      <c r="I447" s="706"/>
      <c r="J447" s="706"/>
      <c r="K447" s="706"/>
      <c r="L447" s="706"/>
      <c r="M447" s="706"/>
      <c r="N447" s="706"/>
      <c r="O447" s="706"/>
      <c r="P447" s="706"/>
      <c r="Q447" s="706"/>
      <c r="R447" s="706"/>
      <c r="S447" s="706"/>
      <c r="T447" s="706"/>
      <c r="U447" s="706"/>
      <c r="V447" s="706"/>
      <c r="W447" s="706"/>
      <c r="X447" s="706"/>
      <c r="Y447" s="706"/>
      <c r="Z447" s="706"/>
    </row>
    <row r="448" spans="1:26" ht="15.6" x14ac:dyDescent="0.3">
      <c r="A448" s="706"/>
      <c r="B448" s="706"/>
      <c r="C448" s="706"/>
      <c r="D448" s="706"/>
      <c r="E448" s="706"/>
      <c r="F448" s="706"/>
      <c r="G448" s="706"/>
      <c r="H448" s="707"/>
      <c r="I448" s="706"/>
      <c r="J448" s="706"/>
      <c r="K448" s="706"/>
      <c r="L448" s="706"/>
      <c r="M448" s="706"/>
      <c r="N448" s="706"/>
      <c r="O448" s="706"/>
      <c r="P448" s="706"/>
      <c r="Q448" s="706"/>
      <c r="R448" s="706"/>
      <c r="S448" s="706"/>
      <c r="T448" s="706"/>
      <c r="U448" s="706"/>
      <c r="V448" s="706"/>
      <c r="W448" s="706"/>
      <c r="X448" s="706"/>
      <c r="Y448" s="706"/>
      <c r="Z448" s="706"/>
    </row>
    <row r="449" spans="1:26" ht="15.6" x14ac:dyDescent="0.3">
      <c r="A449" s="706"/>
      <c r="B449" s="706"/>
      <c r="C449" s="706"/>
      <c r="D449" s="706"/>
      <c r="E449" s="706"/>
      <c r="F449" s="706"/>
      <c r="G449" s="706"/>
      <c r="H449" s="707"/>
      <c r="I449" s="706"/>
      <c r="J449" s="706"/>
      <c r="K449" s="706"/>
      <c r="L449" s="706"/>
      <c r="M449" s="706"/>
      <c r="N449" s="706"/>
      <c r="O449" s="706"/>
      <c r="P449" s="706"/>
      <c r="Q449" s="706"/>
      <c r="R449" s="706"/>
      <c r="S449" s="706"/>
      <c r="T449" s="706"/>
      <c r="U449" s="706"/>
      <c r="V449" s="706"/>
      <c r="W449" s="706"/>
      <c r="X449" s="706"/>
      <c r="Y449" s="706"/>
      <c r="Z449" s="706"/>
    </row>
    <row r="450" spans="1:26" ht="15.6" x14ac:dyDescent="0.3">
      <c r="A450" s="706"/>
      <c r="B450" s="706"/>
      <c r="C450" s="706"/>
      <c r="D450" s="706"/>
      <c r="E450" s="706"/>
      <c r="F450" s="706"/>
      <c r="G450" s="706"/>
      <c r="H450" s="707"/>
      <c r="I450" s="706"/>
      <c r="J450" s="706"/>
      <c r="K450" s="706"/>
      <c r="L450" s="706"/>
      <c r="M450" s="706"/>
      <c r="N450" s="706"/>
      <c r="O450" s="706"/>
      <c r="P450" s="706"/>
      <c r="Q450" s="706"/>
      <c r="R450" s="706"/>
      <c r="S450" s="706"/>
      <c r="T450" s="706"/>
      <c r="U450" s="706"/>
      <c r="V450" s="706"/>
      <c r="W450" s="706"/>
      <c r="X450" s="706"/>
      <c r="Y450" s="706"/>
      <c r="Z450" s="706"/>
    </row>
    <row r="451" spans="1:26" ht="15.6" x14ac:dyDescent="0.3">
      <c r="A451" s="706"/>
      <c r="B451" s="706"/>
      <c r="C451" s="706"/>
      <c r="D451" s="706"/>
      <c r="E451" s="706"/>
      <c r="F451" s="706"/>
      <c r="G451" s="706"/>
      <c r="H451" s="707"/>
      <c r="I451" s="706"/>
      <c r="J451" s="706"/>
      <c r="K451" s="706"/>
      <c r="L451" s="706"/>
      <c r="M451" s="706"/>
      <c r="N451" s="706"/>
      <c r="O451" s="706"/>
      <c r="P451" s="706"/>
      <c r="Q451" s="706"/>
      <c r="R451" s="706"/>
      <c r="S451" s="706"/>
      <c r="T451" s="706"/>
      <c r="U451" s="706"/>
      <c r="V451" s="706"/>
      <c r="W451" s="706"/>
      <c r="X451" s="706"/>
      <c r="Y451" s="706"/>
      <c r="Z451" s="706"/>
    </row>
    <row r="452" spans="1:26" ht="15.6" x14ac:dyDescent="0.3">
      <c r="A452" s="706"/>
      <c r="B452" s="706"/>
      <c r="C452" s="706"/>
      <c r="D452" s="706"/>
      <c r="E452" s="706"/>
      <c r="F452" s="706"/>
      <c r="G452" s="706"/>
      <c r="H452" s="707"/>
      <c r="I452" s="706"/>
      <c r="J452" s="706"/>
      <c r="K452" s="706"/>
      <c r="L452" s="706"/>
      <c r="M452" s="706"/>
      <c r="N452" s="706"/>
      <c r="O452" s="706"/>
      <c r="P452" s="706"/>
      <c r="Q452" s="706"/>
      <c r="R452" s="706"/>
      <c r="S452" s="706"/>
      <c r="T452" s="706"/>
      <c r="U452" s="706"/>
      <c r="V452" s="706"/>
      <c r="W452" s="706"/>
      <c r="X452" s="706"/>
      <c r="Y452" s="706"/>
      <c r="Z452" s="706"/>
    </row>
    <row r="453" spans="1:26" ht="15.6" x14ac:dyDescent="0.3">
      <c r="A453" s="706"/>
      <c r="B453" s="706"/>
      <c r="C453" s="706"/>
      <c r="D453" s="706"/>
      <c r="E453" s="706"/>
      <c r="F453" s="706"/>
      <c r="G453" s="706"/>
      <c r="H453" s="707"/>
      <c r="I453" s="706"/>
      <c r="J453" s="706"/>
      <c r="K453" s="706"/>
      <c r="L453" s="706"/>
      <c r="M453" s="706"/>
      <c r="N453" s="706"/>
      <c r="O453" s="706"/>
      <c r="P453" s="706"/>
      <c r="Q453" s="706"/>
      <c r="R453" s="706"/>
      <c r="S453" s="706"/>
      <c r="T453" s="706"/>
      <c r="U453" s="706"/>
      <c r="V453" s="706"/>
      <c r="W453" s="706"/>
      <c r="X453" s="706"/>
      <c r="Y453" s="706"/>
      <c r="Z453" s="706"/>
    </row>
    <row r="454" spans="1:26" ht="15.6" x14ac:dyDescent="0.3">
      <c r="A454" s="706"/>
      <c r="B454" s="706"/>
      <c r="C454" s="706"/>
      <c r="D454" s="706"/>
      <c r="E454" s="706"/>
      <c r="F454" s="706"/>
      <c r="G454" s="706"/>
      <c r="H454" s="707"/>
      <c r="I454" s="706"/>
      <c r="J454" s="706"/>
      <c r="K454" s="706"/>
      <c r="L454" s="706"/>
      <c r="M454" s="706"/>
      <c r="N454" s="706"/>
      <c r="O454" s="706"/>
      <c r="P454" s="706"/>
      <c r="Q454" s="706"/>
      <c r="R454" s="706"/>
      <c r="S454" s="706"/>
      <c r="T454" s="706"/>
      <c r="U454" s="706"/>
      <c r="V454" s="706"/>
      <c r="W454" s="706"/>
      <c r="X454" s="706"/>
      <c r="Y454" s="706"/>
      <c r="Z454" s="706"/>
    </row>
    <row r="455" spans="1:26" ht="15.6" x14ac:dyDescent="0.3">
      <c r="A455" s="706"/>
      <c r="B455" s="706"/>
      <c r="C455" s="706"/>
      <c r="D455" s="706"/>
      <c r="E455" s="706"/>
      <c r="F455" s="706"/>
      <c r="G455" s="706"/>
      <c r="H455" s="707"/>
      <c r="I455" s="706"/>
      <c r="J455" s="706"/>
      <c r="K455" s="706"/>
      <c r="L455" s="706"/>
      <c r="M455" s="706"/>
      <c r="N455" s="706"/>
      <c r="O455" s="706"/>
      <c r="P455" s="706"/>
      <c r="Q455" s="706"/>
      <c r="R455" s="706"/>
      <c r="S455" s="706"/>
      <c r="T455" s="706"/>
      <c r="U455" s="706"/>
      <c r="V455" s="706"/>
      <c r="W455" s="706"/>
      <c r="X455" s="706"/>
      <c r="Y455" s="706"/>
      <c r="Z455" s="706"/>
    </row>
    <row r="456" spans="1:26" ht="15.6" x14ac:dyDescent="0.3">
      <c r="A456" s="706"/>
      <c r="B456" s="706"/>
      <c r="C456" s="706"/>
      <c r="D456" s="706"/>
      <c r="E456" s="706"/>
      <c r="F456" s="706"/>
      <c r="G456" s="706"/>
      <c r="H456" s="707"/>
      <c r="I456" s="706"/>
      <c r="J456" s="706"/>
      <c r="K456" s="706"/>
      <c r="L456" s="706"/>
      <c r="M456" s="706"/>
      <c r="N456" s="706"/>
      <c r="O456" s="706"/>
      <c r="P456" s="706"/>
      <c r="Q456" s="706"/>
      <c r="R456" s="706"/>
      <c r="S456" s="706"/>
      <c r="T456" s="706"/>
      <c r="U456" s="706"/>
      <c r="V456" s="706"/>
      <c r="W456" s="706"/>
      <c r="X456" s="706"/>
      <c r="Y456" s="706"/>
      <c r="Z456" s="706"/>
    </row>
    <row r="457" spans="1:26" ht="15.6" x14ac:dyDescent="0.3">
      <c r="A457" s="706"/>
      <c r="B457" s="706"/>
      <c r="C457" s="706"/>
      <c r="D457" s="706"/>
      <c r="E457" s="706"/>
      <c r="F457" s="706"/>
      <c r="G457" s="706"/>
      <c r="H457" s="707"/>
      <c r="I457" s="706"/>
      <c r="J457" s="706"/>
      <c r="K457" s="706"/>
      <c r="L457" s="706"/>
      <c r="M457" s="706"/>
      <c r="N457" s="706"/>
      <c r="O457" s="706"/>
      <c r="P457" s="706"/>
      <c r="Q457" s="706"/>
      <c r="R457" s="706"/>
      <c r="S457" s="706"/>
      <c r="T457" s="706"/>
      <c r="U457" s="706"/>
      <c r="V457" s="706"/>
      <c r="W457" s="706"/>
      <c r="X457" s="706"/>
      <c r="Y457" s="706"/>
      <c r="Z457" s="706"/>
    </row>
    <row r="458" spans="1:26" ht="15.6" x14ac:dyDescent="0.3">
      <c r="A458" s="706"/>
      <c r="B458" s="706"/>
      <c r="C458" s="706"/>
      <c r="D458" s="706"/>
      <c r="E458" s="706"/>
      <c r="F458" s="706"/>
      <c r="G458" s="706"/>
      <c r="H458" s="707"/>
      <c r="I458" s="706"/>
      <c r="J458" s="706"/>
      <c r="K458" s="706"/>
      <c r="L458" s="706"/>
      <c r="M458" s="706"/>
      <c r="N458" s="706"/>
      <c r="O458" s="706"/>
      <c r="P458" s="706"/>
      <c r="Q458" s="706"/>
      <c r="R458" s="706"/>
      <c r="S458" s="706"/>
      <c r="T458" s="706"/>
      <c r="U458" s="706"/>
      <c r="V458" s="706"/>
      <c r="W458" s="706"/>
      <c r="X458" s="706"/>
      <c r="Y458" s="706"/>
      <c r="Z458" s="706"/>
    </row>
    <row r="459" spans="1:26" ht="15.6" x14ac:dyDescent="0.3">
      <c r="A459" s="706"/>
      <c r="B459" s="706"/>
      <c r="C459" s="706"/>
      <c r="D459" s="706"/>
      <c r="E459" s="706"/>
      <c r="F459" s="706"/>
      <c r="G459" s="706"/>
      <c r="H459" s="707"/>
      <c r="I459" s="706"/>
      <c r="J459" s="706"/>
      <c r="K459" s="706"/>
      <c r="L459" s="706"/>
      <c r="M459" s="706"/>
      <c r="N459" s="706"/>
      <c r="O459" s="706"/>
      <c r="P459" s="706"/>
      <c r="Q459" s="706"/>
      <c r="R459" s="706"/>
      <c r="S459" s="706"/>
      <c r="T459" s="706"/>
      <c r="U459" s="706"/>
      <c r="V459" s="706"/>
      <c r="W459" s="706"/>
      <c r="X459" s="706"/>
      <c r="Y459" s="706"/>
      <c r="Z459" s="706"/>
    </row>
    <row r="460" spans="1:26" ht="15.6" x14ac:dyDescent="0.3">
      <c r="A460" s="706"/>
      <c r="B460" s="706"/>
      <c r="C460" s="706"/>
      <c r="D460" s="706"/>
      <c r="E460" s="706"/>
      <c r="F460" s="706"/>
      <c r="G460" s="706"/>
      <c r="H460" s="707"/>
      <c r="I460" s="706"/>
      <c r="J460" s="706"/>
      <c r="K460" s="706"/>
      <c r="L460" s="706"/>
      <c r="M460" s="706"/>
      <c r="N460" s="706"/>
      <c r="O460" s="706"/>
      <c r="P460" s="706"/>
      <c r="Q460" s="706"/>
      <c r="R460" s="706"/>
      <c r="S460" s="706"/>
      <c r="T460" s="706"/>
      <c r="U460" s="706"/>
      <c r="V460" s="706"/>
      <c r="W460" s="706"/>
      <c r="X460" s="706"/>
      <c r="Y460" s="706"/>
      <c r="Z460" s="706"/>
    </row>
    <row r="461" spans="1:26" ht="15.6" x14ac:dyDescent="0.3">
      <c r="A461" s="706"/>
      <c r="B461" s="706"/>
      <c r="C461" s="706"/>
      <c r="D461" s="706"/>
      <c r="E461" s="706"/>
      <c r="F461" s="706"/>
      <c r="G461" s="706"/>
      <c r="H461" s="707"/>
      <c r="I461" s="706"/>
      <c r="J461" s="706"/>
      <c r="K461" s="706"/>
      <c r="L461" s="706"/>
      <c r="M461" s="706"/>
      <c r="N461" s="706"/>
      <c r="O461" s="706"/>
      <c r="P461" s="706"/>
      <c r="Q461" s="706"/>
      <c r="R461" s="706"/>
      <c r="S461" s="706"/>
      <c r="T461" s="706"/>
      <c r="U461" s="706"/>
      <c r="V461" s="706"/>
      <c r="W461" s="706"/>
      <c r="X461" s="706"/>
      <c r="Y461" s="706"/>
      <c r="Z461" s="706"/>
    </row>
    <row r="462" spans="1:26" ht="15.6" x14ac:dyDescent="0.3">
      <c r="A462" s="706"/>
      <c r="B462" s="706"/>
      <c r="C462" s="706"/>
      <c r="D462" s="706"/>
      <c r="E462" s="706"/>
      <c r="F462" s="706"/>
      <c r="G462" s="706"/>
      <c r="H462" s="707"/>
      <c r="I462" s="706"/>
      <c r="J462" s="706"/>
      <c r="K462" s="706"/>
      <c r="L462" s="706"/>
      <c r="M462" s="706"/>
      <c r="N462" s="706"/>
      <c r="O462" s="706"/>
      <c r="P462" s="706"/>
      <c r="Q462" s="706"/>
      <c r="R462" s="706"/>
      <c r="S462" s="706"/>
      <c r="T462" s="706"/>
      <c r="U462" s="706"/>
      <c r="V462" s="706"/>
      <c r="W462" s="706"/>
      <c r="X462" s="706"/>
      <c r="Y462" s="706"/>
      <c r="Z462" s="706"/>
    </row>
    <row r="463" spans="1:26" ht="15.6" x14ac:dyDescent="0.3">
      <c r="A463" s="706"/>
      <c r="B463" s="706"/>
      <c r="C463" s="706"/>
      <c r="D463" s="706"/>
      <c r="E463" s="706"/>
      <c r="F463" s="706"/>
      <c r="G463" s="706"/>
      <c r="H463" s="707"/>
      <c r="I463" s="706"/>
      <c r="J463" s="706"/>
      <c r="K463" s="706"/>
      <c r="L463" s="706"/>
      <c r="M463" s="706"/>
      <c r="N463" s="706"/>
      <c r="O463" s="706"/>
      <c r="P463" s="706"/>
      <c r="Q463" s="706"/>
      <c r="R463" s="706"/>
      <c r="S463" s="706"/>
      <c r="T463" s="706"/>
      <c r="U463" s="706"/>
      <c r="V463" s="706"/>
      <c r="W463" s="706"/>
      <c r="X463" s="706"/>
      <c r="Y463" s="706"/>
      <c r="Z463" s="706"/>
    </row>
    <row r="464" spans="1:26" ht="15.6" x14ac:dyDescent="0.3">
      <c r="A464" s="706"/>
      <c r="B464" s="706"/>
      <c r="C464" s="706"/>
      <c r="D464" s="706"/>
      <c r="E464" s="706"/>
      <c r="F464" s="706"/>
      <c r="G464" s="706"/>
      <c r="H464" s="707"/>
      <c r="I464" s="706"/>
      <c r="J464" s="706"/>
      <c r="K464" s="706"/>
      <c r="L464" s="706"/>
      <c r="M464" s="706"/>
      <c r="N464" s="706"/>
      <c r="O464" s="706"/>
      <c r="P464" s="706"/>
      <c r="Q464" s="706"/>
      <c r="R464" s="706"/>
      <c r="S464" s="706"/>
      <c r="T464" s="706"/>
      <c r="U464" s="706"/>
      <c r="V464" s="706"/>
      <c r="W464" s="706"/>
      <c r="X464" s="706"/>
      <c r="Y464" s="706"/>
      <c r="Z464" s="706"/>
    </row>
    <row r="465" spans="1:26" ht="15.6" x14ac:dyDescent="0.3">
      <c r="A465" s="706"/>
      <c r="B465" s="706"/>
      <c r="C465" s="706"/>
      <c r="D465" s="706"/>
      <c r="E465" s="706"/>
      <c r="F465" s="706"/>
      <c r="G465" s="706"/>
      <c r="H465" s="707"/>
      <c r="I465" s="706"/>
      <c r="J465" s="706"/>
      <c r="K465" s="706"/>
      <c r="L465" s="706"/>
      <c r="M465" s="706"/>
      <c r="N465" s="706"/>
      <c r="O465" s="706"/>
      <c r="P465" s="706"/>
      <c r="Q465" s="706"/>
      <c r="R465" s="706"/>
      <c r="S465" s="706"/>
      <c r="T465" s="706"/>
      <c r="U465" s="706"/>
      <c r="V465" s="706"/>
      <c r="W465" s="706"/>
      <c r="X465" s="706"/>
      <c r="Y465" s="706"/>
      <c r="Z465" s="706"/>
    </row>
    <row r="466" spans="1:26" ht="15.6" x14ac:dyDescent="0.3">
      <c r="A466" s="706"/>
      <c r="B466" s="706"/>
      <c r="C466" s="706"/>
      <c r="D466" s="706"/>
      <c r="E466" s="706"/>
      <c r="F466" s="706"/>
      <c r="G466" s="706"/>
      <c r="H466" s="707"/>
      <c r="I466" s="706"/>
      <c r="J466" s="706"/>
      <c r="K466" s="706"/>
      <c r="L466" s="706"/>
      <c r="M466" s="706"/>
      <c r="N466" s="706"/>
      <c r="O466" s="706"/>
      <c r="P466" s="706"/>
      <c r="Q466" s="706"/>
      <c r="R466" s="706"/>
      <c r="S466" s="706"/>
      <c r="T466" s="706"/>
      <c r="U466" s="706"/>
      <c r="V466" s="706"/>
      <c r="W466" s="706"/>
      <c r="X466" s="706"/>
      <c r="Y466" s="706"/>
      <c r="Z466" s="706"/>
    </row>
    <row r="467" spans="1:26" ht="15.6" x14ac:dyDescent="0.3">
      <c r="A467" s="706"/>
      <c r="B467" s="706"/>
      <c r="C467" s="706"/>
      <c r="D467" s="706"/>
      <c r="E467" s="706"/>
      <c r="F467" s="706"/>
      <c r="G467" s="706"/>
      <c r="H467" s="707"/>
      <c r="I467" s="706"/>
      <c r="J467" s="706"/>
      <c r="K467" s="706"/>
      <c r="L467" s="706"/>
      <c r="M467" s="706"/>
      <c r="N467" s="706"/>
      <c r="O467" s="706"/>
      <c r="P467" s="706"/>
      <c r="Q467" s="706"/>
      <c r="R467" s="706"/>
      <c r="S467" s="706"/>
      <c r="T467" s="706"/>
      <c r="U467" s="706"/>
      <c r="V467" s="706"/>
      <c r="W467" s="706"/>
      <c r="X467" s="706"/>
      <c r="Y467" s="706"/>
      <c r="Z467" s="706"/>
    </row>
    <row r="468" spans="1:26" ht="15.6" x14ac:dyDescent="0.3">
      <c r="A468" s="706"/>
      <c r="B468" s="706"/>
      <c r="C468" s="706"/>
      <c r="D468" s="706"/>
      <c r="E468" s="706"/>
      <c r="F468" s="706"/>
      <c r="G468" s="706"/>
      <c r="H468" s="707"/>
      <c r="I468" s="706"/>
      <c r="J468" s="706"/>
      <c r="K468" s="706"/>
      <c r="L468" s="706"/>
      <c r="M468" s="706"/>
      <c r="N468" s="706"/>
      <c r="O468" s="706"/>
      <c r="P468" s="706"/>
      <c r="Q468" s="706"/>
      <c r="R468" s="706"/>
      <c r="S468" s="706"/>
      <c r="T468" s="706"/>
      <c r="U468" s="706"/>
      <c r="V468" s="706"/>
      <c r="W468" s="706"/>
      <c r="X468" s="706"/>
      <c r="Y468" s="706"/>
      <c r="Z468" s="706"/>
    </row>
    <row r="469" spans="1:26" ht="15.6" x14ac:dyDescent="0.3">
      <c r="A469" s="706"/>
      <c r="B469" s="706"/>
      <c r="C469" s="706"/>
      <c r="D469" s="706"/>
      <c r="E469" s="706"/>
      <c r="F469" s="706"/>
      <c r="G469" s="706"/>
      <c r="H469" s="707"/>
      <c r="I469" s="706"/>
      <c r="J469" s="706"/>
      <c r="K469" s="706"/>
      <c r="L469" s="706"/>
      <c r="M469" s="706"/>
      <c r="N469" s="706"/>
      <c r="O469" s="706"/>
      <c r="P469" s="706"/>
      <c r="Q469" s="706"/>
      <c r="R469" s="706"/>
      <c r="S469" s="706"/>
      <c r="T469" s="706"/>
      <c r="U469" s="706"/>
      <c r="V469" s="706"/>
      <c r="W469" s="706"/>
      <c r="X469" s="706"/>
      <c r="Y469" s="706"/>
      <c r="Z469" s="706"/>
    </row>
    <row r="470" spans="1:26" ht="15.6" x14ac:dyDescent="0.3">
      <c r="A470" s="706"/>
      <c r="B470" s="706"/>
      <c r="C470" s="706"/>
      <c r="D470" s="706"/>
      <c r="E470" s="706"/>
      <c r="F470" s="706"/>
      <c r="G470" s="706"/>
      <c r="H470" s="707"/>
      <c r="I470" s="706"/>
      <c r="J470" s="706"/>
      <c r="K470" s="706"/>
      <c r="L470" s="706"/>
      <c r="M470" s="706"/>
      <c r="N470" s="706"/>
      <c r="O470" s="706"/>
      <c r="P470" s="706"/>
      <c r="Q470" s="706"/>
      <c r="R470" s="706"/>
      <c r="S470" s="706"/>
      <c r="T470" s="706"/>
      <c r="U470" s="706"/>
      <c r="V470" s="706"/>
      <c r="W470" s="706"/>
      <c r="X470" s="706"/>
      <c r="Y470" s="706"/>
      <c r="Z470" s="706"/>
    </row>
    <row r="471" spans="1:26" ht="15.6" x14ac:dyDescent="0.3">
      <c r="A471" s="706"/>
      <c r="B471" s="706"/>
      <c r="C471" s="706"/>
      <c r="D471" s="706"/>
      <c r="E471" s="706"/>
      <c r="F471" s="706"/>
      <c r="G471" s="706"/>
      <c r="H471" s="707"/>
      <c r="I471" s="706"/>
      <c r="J471" s="706"/>
      <c r="K471" s="706"/>
      <c r="L471" s="706"/>
      <c r="M471" s="706"/>
      <c r="N471" s="706"/>
      <c r="O471" s="706"/>
      <c r="P471" s="706"/>
      <c r="Q471" s="706"/>
      <c r="R471" s="706"/>
      <c r="S471" s="706"/>
      <c r="T471" s="706"/>
      <c r="U471" s="706"/>
      <c r="V471" s="706"/>
      <c r="W471" s="706"/>
      <c r="X471" s="706"/>
      <c r="Y471" s="706"/>
      <c r="Z471" s="706"/>
    </row>
    <row r="472" spans="1:26" ht="15.6" x14ac:dyDescent="0.3">
      <c r="A472" s="706"/>
      <c r="B472" s="706"/>
      <c r="C472" s="706"/>
      <c r="D472" s="706"/>
      <c r="E472" s="706"/>
      <c r="F472" s="706"/>
      <c r="G472" s="706"/>
      <c r="H472" s="707"/>
      <c r="I472" s="706"/>
      <c r="J472" s="706"/>
      <c r="K472" s="706"/>
      <c r="L472" s="706"/>
      <c r="M472" s="706"/>
      <c r="N472" s="706"/>
      <c r="O472" s="706"/>
      <c r="P472" s="706"/>
      <c r="Q472" s="706"/>
      <c r="R472" s="706"/>
      <c r="S472" s="706"/>
      <c r="T472" s="706"/>
      <c r="U472" s="706"/>
      <c r="V472" s="706"/>
      <c r="W472" s="706"/>
      <c r="X472" s="706"/>
      <c r="Y472" s="706"/>
      <c r="Z472" s="706"/>
    </row>
    <row r="473" spans="1:26" ht="15.6" x14ac:dyDescent="0.3">
      <c r="A473" s="706"/>
      <c r="B473" s="706"/>
      <c r="C473" s="706"/>
      <c r="D473" s="706"/>
      <c r="E473" s="706"/>
      <c r="F473" s="706"/>
      <c r="G473" s="706"/>
      <c r="H473" s="707"/>
      <c r="I473" s="706"/>
      <c r="J473" s="706"/>
      <c r="K473" s="706"/>
      <c r="L473" s="706"/>
      <c r="M473" s="706"/>
      <c r="N473" s="706"/>
      <c r="O473" s="706"/>
      <c r="P473" s="706"/>
      <c r="Q473" s="706"/>
      <c r="R473" s="706"/>
      <c r="S473" s="706"/>
      <c r="T473" s="706"/>
      <c r="U473" s="706"/>
      <c r="V473" s="706"/>
      <c r="W473" s="706"/>
      <c r="X473" s="706"/>
      <c r="Y473" s="706"/>
      <c r="Z473" s="706"/>
    </row>
    <row r="474" spans="1:26" ht="15.6" x14ac:dyDescent="0.3">
      <c r="A474" s="706"/>
      <c r="B474" s="706"/>
      <c r="C474" s="706"/>
      <c r="D474" s="706"/>
      <c r="E474" s="706"/>
      <c r="F474" s="706"/>
      <c r="G474" s="706"/>
      <c r="H474" s="707"/>
      <c r="I474" s="706"/>
      <c r="J474" s="706"/>
      <c r="K474" s="706"/>
      <c r="L474" s="706"/>
      <c r="M474" s="706"/>
      <c r="N474" s="706"/>
      <c r="O474" s="706"/>
      <c r="P474" s="706"/>
      <c r="Q474" s="706"/>
      <c r="R474" s="706"/>
      <c r="S474" s="706"/>
      <c r="T474" s="706"/>
      <c r="U474" s="706"/>
      <c r="V474" s="706"/>
      <c r="W474" s="706"/>
      <c r="X474" s="706"/>
      <c r="Y474" s="706"/>
      <c r="Z474" s="706"/>
    </row>
    <row r="475" spans="1:26" ht="15.6" x14ac:dyDescent="0.3">
      <c r="A475" s="706"/>
      <c r="B475" s="706"/>
      <c r="C475" s="706"/>
      <c r="D475" s="706"/>
      <c r="E475" s="706"/>
      <c r="F475" s="706"/>
      <c r="G475" s="706"/>
      <c r="H475" s="707"/>
      <c r="I475" s="706"/>
      <c r="J475" s="706"/>
      <c r="K475" s="706"/>
      <c r="L475" s="706"/>
      <c r="M475" s="706"/>
      <c r="N475" s="706"/>
      <c r="O475" s="706"/>
      <c r="P475" s="706"/>
      <c r="Q475" s="706"/>
      <c r="R475" s="706"/>
      <c r="S475" s="706"/>
      <c r="T475" s="706"/>
      <c r="U475" s="706"/>
      <c r="V475" s="706"/>
      <c r="W475" s="706"/>
      <c r="X475" s="706"/>
      <c r="Y475" s="706"/>
      <c r="Z475" s="706"/>
    </row>
    <row r="476" spans="1:26" ht="15.6" x14ac:dyDescent="0.3">
      <c r="A476" s="706"/>
      <c r="B476" s="706"/>
      <c r="C476" s="706"/>
      <c r="D476" s="706"/>
      <c r="E476" s="706"/>
      <c r="F476" s="706"/>
      <c r="G476" s="706"/>
      <c r="H476" s="707"/>
      <c r="I476" s="706"/>
      <c r="J476" s="706"/>
      <c r="K476" s="706"/>
      <c r="L476" s="706"/>
      <c r="M476" s="706"/>
      <c r="N476" s="706"/>
      <c r="O476" s="706"/>
      <c r="P476" s="706"/>
      <c r="Q476" s="706"/>
      <c r="R476" s="706"/>
      <c r="S476" s="706"/>
      <c r="T476" s="706"/>
      <c r="U476" s="706"/>
      <c r="V476" s="706"/>
      <c r="W476" s="706"/>
      <c r="X476" s="706"/>
      <c r="Y476" s="706"/>
      <c r="Z476" s="706"/>
    </row>
    <row r="477" spans="1:26" ht="15.6" x14ac:dyDescent="0.3">
      <c r="A477" s="706"/>
      <c r="B477" s="706"/>
      <c r="C477" s="706"/>
      <c r="D477" s="706"/>
      <c r="E477" s="706"/>
      <c r="F477" s="706"/>
      <c r="G477" s="706"/>
      <c r="H477" s="707"/>
      <c r="I477" s="706"/>
      <c r="J477" s="706"/>
      <c r="K477" s="706"/>
      <c r="L477" s="706"/>
      <c r="M477" s="706"/>
      <c r="N477" s="706"/>
      <c r="O477" s="706"/>
      <c r="P477" s="706"/>
      <c r="Q477" s="706"/>
      <c r="R477" s="706"/>
      <c r="S477" s="706"/>
      <c r="T477" s="706"/>
      <c r="U477" s="706"/>
      <c r="V477" s="706"/>
      <c r="W477" s="706"/>
      <c r="X477" s="706"/>
      <c r="Y477" s="706"/>
      <c r="Z477" s="706"/>
    </row>
    <row r="478" spans="1:26" ht="15.6" x14ac:dyDescent="0.3">
      <c r="A478" s="706"/>
      <c r="B478" s="706"/>
      <c r="C478" s="706"/>
      <c r="D478" s="706"/>
      <c r="E478" s="706"/>
      <c r="F478" s="706"/>
      <c r="G478" s="706"/>
      <c r="H478" s="707"/>
      <c r="I478" s="706"/>
      <c r="J478" s="706"/>
      <c r="K478" s="706"/>
      <c r="L478" s="706"/>
      <c r="M478" s="706"/>
      <c r="N478" s="706"/>
      <c r="O478" s="706"/>
      <c r="P478" s="706"/>
      <c r="Q478" s="706"/>
      <c r="R478" s="706"/>
      <c r="S478" s="706"/>
      <c r="T478" s="706"/>
      <c r="U478" s="706"/>
      <c r="V478" s="706"/>
      <c r="W478" s="706"/>
      <c r="X478" s="706"/>
      <c r="Y478" s="706"/>
      <c r="Z478" s="706"/>
    </row>
    <row r="479" spans="1:26" ht="15.6" x14ac:dyDescent="0.3">
      <c r="A479" s="706"/>
      <c r="B479" s="706"/>
      <c r="C479" s="706"/>
      <c r="D479" s="706"/>
      <c r="E479" s="706"/>
      <c r="F479" s="706"/>
      <c r="G479" s="706"/>
      <c r="H479" s="707"/>
      <c r="I479" s="706"/>
      <c r="J479" s="706"/>
      <c r="K479" s="706"/>
      <c r="L479" s="706"/>
      <c r="M479" s="706"/>
      <c r="N479" s="706"/>
      <c r="O479" s="706"/>
      <c r="P479" s="706"/>
      <c r="Q479" s="706"/>
      <c r="R479" s="706"/>
      <c r="S479" s="706"/>
      <c r="T479" s="706"/>
      <c r="U479" s="706"/>
      <c r="V479" s="706"/>
      <c r="W479" s="706"/>
      <c r="X479" s="706"/>
      <c r="Y479" s="706"/>
      <c r="Z479" s="706"/>
    </row>
    <row r="480" spans="1:26" ht="15.6" x14ac:dyDescent="0.3">
      <c r="A480" s="706"/>
      <c r="B480" s="706"/>
      <c r="C480" s="706"/>
      <c r="D480" s="706"/>
      <c r="E480" s="706"/>
      <c r="F480" s="706"/>
      <c r="G480" s="706"/>
      <c r="H480" s="707"/>
      <c r="I480" s="706"/>
      <c r="J480" s="706"/>
      <c r="K480" s="706"/>
      <c r="L480" s="706"/>
      <c r="M480" s="706"/>
      <c r="N480" s="706"/>
      <c r="O480" s="706"/>
      <c r="P480" s="706"/>
      <c r="Q480" s="706"/>
      <c r="R480" s="706"/>
      <c r="S480" s="706"/>
      <c r="T480" s="706"/>
      <c r="U480" s="706"/>
      <c r="V480" s="706"/>
      <c r="W480" s="706"/>
      <c r="X480" s="706"/>
      <c r="Y480" s="706"/>
      <c r="Z480" s="706"/>
    </row>
    <row r="481" spans="1:26" ht="15.6" x14ac:dyDescent="0.3">
      <c r="A481" s="706"/>
      <c r="B481" s="706"/>
      <c r="C481" s="706"/>
      <c r="D481" s="706"/>
      <c r="E481" s="706"/>
      <c r="F481" s="706"/>
      <c r="G481" s="706"/>
      <c r="H481" s="707"/>
      <c r="I481" s="706"/>
      <c r="J481" s="706"/>
      <c r="K481" s="706"/>
      <c r="L481" s="706"/>
      <c r="M481" s="706"/>
      <c r="N481" s="706"/>
      <c r="O481" s="706"/>
      <c r="P481" s="706"/>
      <c r="Q481" s="706"/>
      <c r="R481" s="706"/>
      <c r="S481" s="706"/>
      <c r="T481" s="706"/>
      <c r="U481" s="706"/>
      <c r="V481" s="706"/>
      <c r="W481" s="706"/>
      <c r="X481" s="706"/>
      <c r="Y481" s="706"/>
      <c r="Z481" s="706"/>
    </row>
    <row r="482" spans="1:26" ht="15.6" x14ac:dyDescent="0.3">
      <c r="A482" s="706"/>
      <c r="B482" s="706"/>
      <c r="C482" s="706"/>
      <c r="D482" s="706"/>
      <c r="E482" s="706"/>
      <c r="F482" s="706"/>
      <c r="G482" s="706"/>
      <c r="H482" s="707"/>
      <c r="I482" s="706"/>
      <c r="J482" s="706"/>
      <c r="K482" s="706"/>
      <c r="L482" s="706"/>
      <c r="M482" s="706"/>
      <c r="N482" s="706"/>
      <c r="O482" s="706"/>
      <c r="P482" s="706"/>
      <c r="Q482" s="706"/>
      <c r="R482" s="706"/>
      <c r="S482" s="706"/>
      <c r="T482" s="706"/>
      <c r="U482" s="706"/>
      <c r="V482" s="706"/>
      <c r="W482" s="706"/>
      <c r="X482" s="706"/>
      <c r="Y482" s="706"/>
      <c r="Z482" s="706"/>
    </row>
    <row r="483" spans="1:26" ht="15.6" x14ac:dyDescent="0.3">
      <c r="A483" s="706"/>
      <c r="B483" s="706"/>
      <c r="C483" s="706"/>
      <c r="D483" s="706"/>
      <c r="E483" s="706"/>
      <c r="F483" s="706"/>
      <c r="G483" s="706"/>
      <c r="H483" s="707"/>
      <c r="I483" s="706"/>
      <c r="J483" s="706"/>
      <c r="K483" s="706"/>
      <c r="L483" s="706"/>
      <c r="M483" s="706"/>
      <c r="N483" s="706"/>
      <c r="O483" s="706"/>
      <c r="P483" s="706"/>
      <c r="Q483" s="706"/>
      <c r="R483" s="706"/>
      <c r="S483" s="706"/>
      <c r="T483" s="706"/>
      <c r="U483" s="706"/>
      <c r="V483" s="706"/>
      <c r="W483" s="706"/>
      <c r="X483" s="706"/>
      <c r="Y483" s="706"/>
      <c r="Z483" s="706"/>
    </row>
    <row r="484" spans="1:26" ht="15.6" x14ac:dyDescent="0.3">
      <c r="A484" s="706"/>
      <c r="B484" s="706"/>
      <c r="C484" s="706"/>
      <c r="D484" s="706"/>
      <c r="E484" s="706"/>
      <c r="F484" s="706"/>
      <c r="G484" s="706"/>
      <c r="H484" s="707"/>
      <c r="I484" s="706"/>
      <c r="J484" s="706"/>
      <c r="K484" s="706"/>
      <c r="L484" s="706"/>
      <c r="M484" s="706"/>
      <c r="N484" s="706"/>
      <c r="O484" s="706"/>
      <c r="P484" s="706"/>
      <c r="Q484" s="706"/>
      <c r="R484" s="706"/>
      <c r="S484" s="706"/>
      <c r="T484" s="706"/>
      <c r="U484" s="706"/>
      <c r="V484" s="706"/>
      <c r="W484" s="706"/>
      <c r="X484" s="706"/>
      <c r="Y484" s="706"/>
      <c r="Z484" s="706"/>
    </row>
    <row r="485" spans="1:26" ht="15.6" x14ac:dyDescent="0.3">
      <c r="A485" s="706"/>
      <c r="B485" s="706"/>
      <c r="C485" s="706"/>
      <c r="D485" s="706"/>
      <c r="E485" s="706"/>
      <c r="F485" s="706"/>
      <c r="G485" s="706"/>
      <c r="H485" s="707"/>
      <c r="I485" s="706"/>
      <c r="J485" s="706"/>
      <c r="K485" s="706"/>
      <c r="L485" s="706"/>
      <c r="M485" s="706"/>
      <c r="N485" s="706"/>
      <c r="O485" s="706"/>
      <c r="P485" s="706"/>
      <c r="Q485" s="706"/>
      <c r="R485" s="706"/>
      <c r="S485" s="706"/>
      <c r="T485" s="706"/>
      <c r="U485" s="706"/>
      <c r="V485" s="706"/>
      <c r="W485" s="706"/>
      <c r="X485" s="706"/>
      <c r="Y485" s="706"/>
      <c r="Z485" s="706"/>
    </row>
    <row r="486" spans="1:26" ht="15.6" x14ac:dyDescent="0.3">
      <c r="A486" s="706"/>
      <c r="B486" s="706"/>
      <c r="C486" s="706"/>
      <c r="D486" s="706"/>
      <c r="E486" s="706"/>
      <c r="F486" s="706"/>
      <c r="G486" s="706"/>
      <c r="H486" s="707"/>
      <c r="I486" s="706"/>
      <c r="J486" s="706"/>
      <c r="K486" s="706"/>
      <c r="L486" s="706"/>
      <c r="M486" s="706"/>
      <c r="N486" s="706"/>
      <c r="O486" s="706"/>
      <c r="P486" s="706"/>
      <c r="Q486" s="706"/>
      <c r="R486" s="706"/>
      <c r="S486" s="706"/>
      <c r="T486" s="706"/>
      <c r="U486" s="706"/>
      <c r="V486" s="706"/>
      <c r="W486" s="706"/>
      <c r="X486" s="706"/>
      <c r="Y486" s="706"/>
      <c r="Z486" s="706"/>
    </row>
    <row r="487" spans="1:26" ht="15.6" x14ac:dyDescent="0.3">
      <c r="A487" s="706"/>
      <c r="B487" s="706"/>
      <c r="C487" s="706"/>
      <c r="D487" s="706"/>
      <c r="E487" s="706"/>
      <c r="F487" s="706"/>
      <c r="G487" s="706"/>
      <c r="H487" s="707"/>
      <c r="I487" s="706"/>
      <c r="J487" s="706"/>
      <c r="K487" s="706"/>
      <c r="L487" s="706"/>
      <c r="M487" s="706"/>
      <c r="N487" s="706"/>
      <c r="O487" s="706"/>
      <c r="P487" s="706"/>
      <c r="Q487" s="706"/>
      <c r="R487" s="706"/>
      <c r="S487" s="706"/>
      <c r="T487" s="706"/>
      <c r="U487" s="706"/>
      <c r="V487" s="706"/>
      <c r="W487" s="706"/>
      <c r="X487" s="706"/>
      <c r="Y487" s="706"/>
      <c r="Z487" s="706"/>
    </row>
    <row r="488" spans="1:26" ht="15.6" x14ac:dyDescent="0.3">
      <c r="A488" s="706"/>
      <c r="B488" s="706"/>
      <c r="C488" s="706"/>
      <c r="D488" s="706"/>
      <c r="E488" s="706"/>
      <c r="F488" s="706"/>
      <c r="G488" s="706"/>
      <c r="H488" s="707"/>
      <c r="I488" s="706"/>
      <c r="J488" s="706"/>
      <c r="K488" s="706"/>
      <c r="L488" s="706"/>
      <c r="M488" s="706"/>
      <c r="N488" s="706"/>
      <c r="O488" s="706"/>
      <c r="P488" s="706"/>
      <c r="Q488" s="706"/>
      <c r="R488" s="706"/>
      <c r="S488" s="706"/>
      <c r="T488" s="706"/>
      <c r="U488" s="706"/>
      <c r="V488" s="706"/>
      <c r="W488" s="706"/>
      <c r="X488" s="706"/>
      <c r="Y488" s="706"/>
      <c r="Z488" s="706"/>
    </row>
    <row r="489" spans="1:26" ht="15.6" x14ac:dyDescent="0.3">
      <c r="A489" s="706"/>
      <c r="B489" s="706"/>
      <c r="C489" s="706"/>
      <c r="D489" s="706"/>
      <c r="E489" s="706"/>
      <c r="F489" s="706"/>
      <c r="G489" s="706"/>
      <c r="H489" s="707"/>
      <c r="I489" s="706"/>
      <c r="J489" s="706"/>
      <c r="K489" s="706"/>
      <c r="L489" s="706"/>
      <c r="M489" s="706"/>
      <c r="N489" s="706"/>
      <c r="O489" s="706"/>
      <c r="P489" s="706"/>
      <c r="Q489" s="706"/>
      <c r="R489" s="706"/>
      <c r="S489" s="706"/>
      <c r="T489" s="706"/>
      <c r="U489" s="706"/>
      <c r="V489" s="706"/>
      <c r="W489" s="706"/>
      <c r="X489" s="706"/>
      <c r="Y489" s="706"/>
      <c r="Z489" s="706"/>
    </row>
    <row r="490" spans="1:26" ht="15.6" x14ac:dyDescent="0.3">
      <c r="A490" s="706"/>
      <c r="B490" s="706"/>
      <c r="C490" s="706"/>
      <c r="D490" s="706"/>
      <c r="E490" s="706"/>
      <c r="F490" s="706"/>
      <c r="G490" s="706"/>
      <c r="H490" s="707"/>
      <c r="I490" s="706"/>
      <c r="J490" s="706"/>
      <c r="K490" s="706"/>
      <c r="L490" s="706"/>
      <c r="M490" s="706"/>
      <c r="N490" s="706"/>
      <c r="O490" s="706"/>
      <c r="P490" s="706"/>
      <c r="Q490" s="706"/>
      <c r="R490" s="706"/>
      <c r="S490" s="706"/>
      <c r="T490" s="706"/>
      <c r="U490" s="706"/>
      <c r="V490" s="706"/>
      <c r="W490" s="706"/>
      <c r="X490" s="706"/>
      <c r="Y490" s="706"/>
      <c r="Z490" s="706"/>
    </row>
    <row r="491" spans="1:26" ht="15.6" x14ac:dyDescent="0.3">
      <c r="A491" s="706"/>
      <c r="B491" s="706"/>
      <c r="C491" s="706"/>
      <c r="D491" s="706"/>
      <c r="E491" s="706"/>
      <c r="F491" s="706"/>
      <c r="G491" s="706"/>
      <c r="H491" s="707"/>
      <c r="I491" s="706"/>
      <c r="J491" s="706"/>
      <c r="K491" s="706"/>
      <c r="L491" s="706"/>
      <c r="M491" s="706"/>
      <c r="N491" s="706"/>
      <c r="O491" s="706"/>
      <c r="P491" s="706"/>
      <c r="Q491" s="706"/>
      <c r="R491" s="706"/>
      <c r="S491" s="706"/>
      <c r="T491" s="706"/>
      <c r="U491" s="706"/>
      <c r="V491" s="706"/>
      <c r="W491" s="706"/>
      <c r="X491" s="706"/>
      <c r="Y491" s="706"/>
      <c r="Z491" s="706"/>
    </row>
    <row r="492" spans="1:26" ht="15.6" x14ac:dyDescent="0.3">
      <c r="A492" s="706"/>
      <c r="B492" s="706"/>
      <c r="C492" s="706"/>
      <c r="D492" s="706"/>
      <c r="E492" s="706"/>
      <c r="F492" s="706"/>
      <c r="G492" s="706"/>
      <c r="H492" s="707"/>
      <c r="I492" s="706"/>
      <c r="J492" s="706"/>
      <c r="K492" s="706"/>
      <c r="L492" s="706"/>
      <c r="M492" s="706"/>
      <c r="N492" s="706"/>
      <c r="O492" s="706"/>
      <c r="P492" s="706"/>
      <c r="Q492" s="706"/>
      <c r="R492" s="706"/>
      <c r="S492" s="706"/>
      <c r="T492" s="706"/>
      <c r="U492" s="706"/>
      <c r="V492" s="706"/>
      <c r="W492" s="706"/>
      <c r="X492" s="706"/>
      <c r="Y492" s="706"/>
      <c r="Z492" s="706"/>
    </row>
    <row r="493" spans="1:26" ht="15.6" x14ac:dyDescent="0.3">
      <c r="A493" s="706"/>
      <c r="B493" s="706"/>
      <c r="C493" s="706"/>
      <c r="D493" s="706"/>
      <c r="E493" s="706"/>
      <c r="F493" s="706"/>
      <c r="G493" s="706"/>
      <c r="H493" s="707"/>
      <c r="I493" s="706"/>
      <c r="J493" s="706"/>
      <c r="K493" s="706"/>
      <c r="L493" s="706"/>
      <c r="M493" s="706"/>
      <c r="N493" s="706"/>
      <c r="O493" s="706"/>
      <c r="P493" s="706"/>
      <c r="Q493" s="706"/>
      <c r="R493" s="706"/>
      <c r="S493" s="706"/>
      <c r="T493" s="706"/>
      <c r="U493" s="706"/>
      <c r="V493" s="706"/>
      <c r="W493" s="706"/>
      <c r="X493" s="706"/>
      <c r="Y493" s="706"/>
      <c r="Z493" s="706"/>
    </row>
    <row r="494" spans="1:26" ht="15.6" x14ac:dyDescent="0.3">
      <c r="A494" s="706"/>
      <c r="B494" s="706"/>
      <c r="C494" s="706"/>
      <c r="D494" s="706"/>
      <c r="E494" s="706"/>
      <c r="F494" s="706"/>
      <c r="G494" s="706"/>
      <c r="H494" s="707"/>
      <c r="I494" s="706"/>
      <c r="J494" s="706"/>
      <c r="K494" s="706"/>
      <c r="L494" s="706"/>
      <c r="M494" s="706"/>
      <c r="N494" s="706"/>
      <c r="O494" s="706"/>
      <c r="P494" s="706"/>
      <c r="Q494" s="706"/>
      <c r="R494" s="706"/>
      <c r="S494" s="706"/>
      <c r="T494" s="706"/>
      <c r="U494" s="706"/>
      <c r="V494" s="706"/>
      <c r="W494" s="706"/>
      <c r="X494" s="706"/>
      <c r="Y494" s="706"/>
      <c r="Z494" s="706"/>
    </row>
    <row r="495" spans="1:26" ht="15.6" x14ac:dyDescent="0.3">
      <c r="A495" s="706"/>
      <c r="B495" s="706"/>
      <c r="C495" s="706"/>
      <c r="D495" s="706"/>
      <c r="E495" s="706"/>
      <c r="F495" s="706"/>
      <c r="G495" s="706"/>
      <c r="H495" s="707"/>
      <c r="I495" s="706"/>
      <c r="J495" s="706"/>
      <c r="K495" s="706"/>
      <c r="L495" s="706"/>
      <c r="M495" s="706"/>
      <c r="N495" s="706"/>
      <c r="O495" s="706"/>
      <c r="P495" s="706"/>
      <c r="Q495" s="706"/>
      <c r="R495" s="706"/>
      <c r="S495" s="706"/>
      <c r="T495" s="706"/>
      <c r="U495" s="706"/>
      <c r="V495" s="706"/>
      <c r="W495" s="706"/>
      <c r="X495" s="706"/>
      <c r="Y495" s="706"/>
      <c r="Z495" s="706"/>
    </row>
    <row r="496" spans="1:26" ht="15.6" x14ac:dyDescent="0.3">
      <c r="A496" s="706"/>
      <c r="B496" s="706"/>
      <c r="C496" s="706"/>
      <c r="D496" s="706"/>
      <c r="E496" s="706"/>
      <c r="F496" s="706"/>
      <c r="G496" s="706"/>
      <c r="H496" s="707"/>
      <c r="I496" s="706"/>
      <c r="J496" s="706"/>
      <c r="K496" s="706"/>
      <c r="L496" s="706"/>
      <c r="M496" s="706"/>
      <c r="N496" s="706"/>
      <c r="O496" s="706"/>
      <c r="P496" s="706"/>
      <c r="Q496" s="706"/>
      <c r="R496" s="706"/>
      <c r="S496" s="706"/>
      <c r="T496" s="706"/>
      <c r="U496" s="706"/>
      <c r="V496" s="706"/>
      <c r="W496" s="706"/>
      <c r="X496" s="706"/>
      <c r="Y496" s="706"/>
      <c r="Z496" s="706"/>
    </row>
    <row r="497" spans="1:26" ht="15.6" x14ac:dyDescent="0.3">
      <c r="A497" s="706"/>
      <c r="B497" s="706"/>
      <c r="C497" s="706"/>
      <c r="D497" s="706"/>
      <c r="E497" s="706"/>
      <c r="F497" s="706"/>
      <c r="G497" s="706"/>
      <c r="H497" s="707"/>
      <c r="I497" s="706"/>
      <c r="J497" s="706"/>
      <c r="K497" s="706"/>
      <c r="L497" s="706"/>
      <c r="M497" s="706"/>
      <c r="N497" s="706"/>
      <c r="O497" s="706"/>
      <c r="P497" s="706"/>
      <c r="Q497" s="706"/>
      <c r="R497" s="706"/>
      <c r="S497" s="706"/>
      <c r="T497" s="706"/>
      <c r="U497" s="706"/>
      <c r="V497" s="706"/>
      <c r="W497" s="706"/>
      <c r="X497" s="706"/>
      <c r="Y497" s="706"/>
      <c r="Z497" s="706"/>
    </row>
    <row r="498" spans="1:26" ht="15.6" x14ac:dyDescent="0.3">
      <c r="A498" s="706"/>
      <c r="B498" s="706"/>
      <c r="C498" s="706"/>
      <c r="D498" s="706"/>
      <c r="E498" s="706"/>
      <c r="F498" s="706"/>
      <c r="G498" s="706"/>
      <c r="H498" s="707"/>
      <c r="I498" s="706"/>
      <c r="J498" s="706"/>
      <c r="K498" s="706"/>
      <c r="L498" s="706"/>
      <c r="M498" s="706"/>
      <c r="N498" s="706"/>
      <c r="O498" s="706"/>
      <c r="P498" s="706"/>
      <c r="Q498" s="706"/>
      <c r="R498" s="706"/>
      <c r="S498" s="706"/>
      <c r="T498" s="706"/>
      <c r="U498" s="706"/>
      <c r="V498" s="706"/>
      <c r="W498" s="706"/>
      <c r="X498" s="706"/>
      <c r="Y498" s="706"/>
      <c r="Z498" s="706"/>
    </row>
    <row r="499" spans="1:26" ht="15.6" x14ac:dyDescent="0.3">
      <c r="A499" s="706"/>
      <c r="B499" s="706"/>
      <c r="C499" s="706"/>
      <c r="D499" s="706"/>
      <c r="E499" s="706"/>
      <c r="F499" s="706"/>
      <c r="G499" s="706"/>
      <c r="H499" s="707"/>
      <c r="I499" s="706"/>
      <c r="J499" s="706"/>
      <c r="K499" s="706"/>
      <c r="L499" s="706"/>
      <c r="M499" s="706"/>
      <c r="N499" s="706"/>
      <c r="O499" s="706"/>
      <c r="P499" s="706"/>
      <c r="Q499" s="706"/>
      <c r="R499" s="706"/>
      <c r="S499" s="706"/>
      <c r="T499" s="706"/>
      <c r="U499" s="706"/>
      <c r="V499" s="706"/>
      <c r="W499" s="706"/>
      <c r="X499" s="706"/>
      <c r="Y499" s="706"/>
      <c r="Z499" s="706"/>
    </row>
    <row r="500" spans="1:26" ht="15.6" x14ac:dyDescent="0.3">
      <c r="A500" s="706"/>
      <c r="B500" s="706"/>
      <c r="C500" s="706"/>
      <c r="D500" s="706"/>
      <c r="E500" s="706"/>
      <c r="F500" s="706"/>
      <c r="G500" s="706"/>
      <c r="H500" s="707"/>
      <c r="I500" s="706"/>
      <c r="J500" s="706"/>
      <c r="K500" s="706"/>
      <c r="L500" s="706"/>
      <c r="M500" s="706"/>
      <c r="N500" s="706"/>
      <c r="O500" s="706"/>
      <c r="P500" s="706"/>
      <c r="Q500" s="706"/>
      <c r="R500" s="706"/>
      <c r="S500" s="706"/>
      <c r="T500" s="706"/>
      <c r="U500" s="706"/>
      <c r="V500" s="706"/>
      <c r="W500" s="706"/>
      <c r="X500" s="706"/>
      <c r="Y500" s="706"/>
      <c r="Z500" s="706"/>
    </row>
    <row r="501" spans="1:26" ht="15.6" x14ac:dyDescent="0.3">
      <c r="A501" s="706"/>
      <c r="B501" s="706"/>
      <c r="C501" s="706"/>
      <c r="D501" s="706"/>
      <c r="E501" s="706"/>
      <c r="F501" s="706"/>
      <c r="G501" s="706"/>
      <c r="H501" s="707"/>
      <c r="I501" s="706"/>
      <c r="J501" s="706"/>
      <c r="K501" s="706"/>
      <c r="L501" s="706"/>
      <c r="M501" s="706"/>
      <c r="N501" s="706"/>
      <c r="O501" s="706"/>
      <c r="P501" s="706"/>
      <c r="Q501" s="706"/>
      <c r="R501" s="706"/>
      <c r="S501" s="706"/>
      <c r="T501" s="706"/>
      <c r="U501" s="706"/>
      <c r="V501" s="706"/>
      <c r="W501" s="706"/>
      <c r="X501" s="706"/>
      <c r="Y501" s="706"/>
      <c r="Z501" s="706"/>
    </row>
    <row r="502" spans="1:26" ht="15.6" x14ac:dyDescent="0.3">
      <c r="A502" s="706"/>
      <c r="B502" s="706"/>
      <c r="C502" s="706"/>
      <c r="D502" s="706"/>
      <c r="E502" s="706"/>
      <c r="F502" s="706"/>
      <c r="G502" s="706"/>
      <c r="H502" s="707"/>
      <c r="I502" s="706"/>
      <c r="J502" s="706"/>
      <c r="K502" s="706"/>
      <c r="L502" s="706"/>
      <c r="M502" s="706"/>
      <c r="N502" s="706"/>
      <c r="O502" s="706"/>
      <c r="P502" s="706"/>
      <c r="Q502" s="706"/>
      <c r="R502" s="706"/>
      <c r="S502" s="706"/>
      <c r="T502" s="706"/>
      <c r="U502" s="706"/>
      <c r="V502" s="706"/>
      <c r="W502" s="706"/>
      <c r="X502" s="706"/>
      <c r="Y502" s="706"/>
      <c r="Z502" s="706"/>
    </row>
    <row r="503" spans="1:26" ht="15.6" x14ac:dyDescent="0.3">
      <c r="A503" s="706"/>
      <c r="B503" s="706"/>
      <c r="C503" s="706"/>
      <c r="D503" s="706"/>
      <c r="E503" s="706"/>
      <c r="F503" s="706"/>
      <c r="G503" s="706"/>
      <c r="H503" s="707"/>
      <c r="I503" s="706"/>
      <c r="J503" s="706"/>
      <c r="K503" s="706"/>
      <c r="L503" s="706"/>
      <c r="M503" s="706"/>
      <c r="N503" s="706"/>
      <c r="O503" s="706"/>
      <c r="P503" s="706"/>
      <c r="Q503" s="706"/>
      <c r="R503" s="706"/>
      <c r="S503" s="706"/>
      <c r="T503" s="706"/>
      <c r="U503" s="706"/>
      <c r="V503" s="706"/>
      <c r="W503" s="706"/>
      <c r="X503" s="706"/>
      <c r="Y503" s="706"/>
      <c r="Z503" s="706"/>
    </row>
    <row r="504" spans="1:26" ht="15.6" x14ac:dyDescent="0.3">
      <c r="A504" s="706"/>
      <c r="B504" s="706"/>
      <c r="C504" s="706"/>
      <c r="D504" s="706"/>
      <c r="E504" s="706"/>
      <c r="F504" s="706"/>
      <c r="G504" s="706"/>
      <c r="H504" s="707"/>
      <c r="I504" s="706"/>
      <c r="J504" s="706"/>
      <c r="K504" s="706"/>
      <c r="L504" s="706"/>
      <c r="M504" s="706"/>
      <c r="N504" s="706"/>
      <c r="O504" s="706"/>
      <c r="P504" s="706"/>
      <c r="Q504" s="706"/>
      <c r="R504" s="706"/>
      <c r="S504" s="706"/>
      <c r="T504" s="706"/>
      <c r="U504" s="706"/>
      <c r="V504" s="706"/>
      <c r="W504" s="706"/>
      <c r="X504" s="706"/>
      <c r="Y504" s="706"/>
      <c r="Z504" s="706"/>
    </row>
    <row r="505" spans="1:26" ht="15.6" x14ac:dyDescent="0.3">
      <c r="A505" s="706"/>
      <c r="B505" s="706"/>
      <c r="C505" s="706"/>
      <c r="D505" s="706"/>
      <c r="E505" s="706"/>
      <c r="F505" s="706"/>
      <c r="G505" s="706"/>
      <c r="H505" s="707"/>
      <c r="I505" s="706"/>
      <c r="J505" s="706"/>
      <c r="K505" s="706"/>
      <c r="L505" s="706"/>
      <c r="M505" s="706"/>
      <c r="N505" s="706"/>
      <c r="O505" s="706"/>
      <c r="P505" s="706"/>
      <c r="Q505" s="706"/>
      <c r="R505" s="706"/>
      <c r="S505" s="706"/>
      <c r="T505" s="706"/>
      <c r="U505" s="706"/>
      <c r="V505" s="706"/>
      <c r="W505" s="706"/>
      <c r="X505" s="706"/>
      <c r="Y505" s="706"/>
      <c r="Z505" s="706"/>
    </row>
    <row r="506" spans="1:26" ht="15.6" x14ac:dyDescent="0.3">
      <c r="A506" s="706"/>
      <c r="B506" s="706"/>
      <c r="C506" s="706"/>
      <c r="D506" s="706"/>
      <c r="E506" s="706"/>
      <c r="F506" s="706"/>
      <c r="G506" s="706"/>
      <c r="H506" s="707"/>
      <c r="I506" s="706"/>
      <c r="J506" s="706"/>
      <c r="K506" s="706"/>
      <c r="L506" s="706"/>
      <c r="M506" s="706"/>
      <c r="N506" s="706"/>
      <c r="O506" s="706"/>
      <c r="P506" s="706"/>
      <c r="Q506" s="706"/>
      <c r="R506" s="706"/>
      <c r="S506" s="706"/>
      <c r="T506" s="706"/>
      <c r="U506" s="706"/>
      <c r="V506" s="706"/>
      <c r="W506" s="706"/>
      <c r="X506" s="706"/>
      <c r="Y506" s="706"/>
      <c r="Z506" s="706"/>
    </row>
    <row r="507" spans="1:26" ht="15.6" x14ac:dyDescent="0.3">
      <c r="A507" s="706"/>
      <c r="B507" s="706"/>
      <c r="C507" s="706"/>
      <c r="D507" s="706"/>
      <c r="E507" s="706"/>
      <c r="F507" s="706"/>
      <c r="G507" s="706"/>
      <c r="H507" s="707"/>
      <c r="I507" s="706"/>
      <c r="J507" s="706"/>
      <c r="K507" s="706"/>
      <c r="L507" s="706"/>
      <c r="M507" s="706"/>
      <c r="N507" s="706"/>
      <c r="O507" s="706"/>
      <c r="P507" s="706"/>
      <c r="Q507" s="706"/>
      <c r="R507" s="706"/>
      <c r="S507" s="706"/>
      <c r="T507" s="706"/>
      <c r="U507" s="706"/>
      <c r="V507" s="706"/>
      <c r="W507" s="706"/>
      <c r="X507" s="706"/>
      <c r="Y507" s="706"/>
      <c r="Z507" s="706"/>
    </row>
    <row r="508" spans="1:26" ht="15.6" x14ac:dyDescent="0.3">
      <c r="A508" s="706"/>
      <c r="B508" s="706"/>
      <c r="C508" s="706"/>
      <c r="D508" s="706"/>
      <c r="E508" s="706"/>
      <c r="F508" s="706"/>
      <c r="G508" s="706"/>
      <c r="H508" s="707"/>
      <c r="I508" s="706"/>
      <c r="J508" s="706"/>
      <c r="K508" s="706"/>
      <c r="L508" s="706"/>
      <c r="M508" s="706"/>
      <c r="N508" s="706"/>
      <c r="O508" s="706"/>
      <c r="P508" s="706"/>
      <c r="Q508" s="706"/>
      <c r="R508" s="706"/>
      <c r="S508" s="706"/>
      <c r="T508" s="706"/>
      <c r="U508" s="706"/>
      <c r="V508" s="706"/>
      <c r="W508" s="706"/>
      <c r="X508" s="706"/>
      <c r="Y508" s="706"/>
      <c r="Z508" s="706"/>
    </row>
    <row r="509" spans="1:26" ht="15.6" x14ac:dyDescent="0.3">
      <c r="A509" s="706"/>
      <c r="B509" s="706"/>
      <c r="C509" s="706"/>
      <c r="D509" s="706"/>
      <c r="E509" s="706"/>
      <c r="F509" s="706"/>
      <c r="G509" s="706"/>
      <c r="H509" s="707"/>
      <c r="I509" s="706"/>
      <c r="J509" s="706"/>
      <c r="K509" s="706"/>
      <c r="L509" s="706"/>
      <c r="M509" s="706"/>
      <c r="N509" s="706"/>
      <c r="O509" s="706"/>
      <c r="P509" s="706"/>
      <c r="Q509" s="706"/>
      <c r="R509" s="706"/>
      <c r="S509" s="706"/>
      <c r="T509" s="706"/>
      <c r="U509" s="706"/>
      <c r="V509" s="706"/>
      <c r="W509" s="706"/>
      <c r="X509" s="706"/>
      <c r="Y509" s="706"/>
      <c r="Z509" s="706"/>
    </row>
    <row r="510" spans="1:26" ht="15.6" x14ac:dyDescent="0.3">
      <c r="A510" s="706"/>
      <c r="B510" s="706"/>
      <c r="C510" s="706"/>
      <c r="D510" s="706"/>
      <c r="E510" s="706"/>
      <c r="F510" s="706"/>
      <c r="G510" s="706"/>
      <c r="H510" s="707"/>
      <c r="I510" s="706"/>
      <c r="J510" s="706"/>
      <c r="K510" s="706"/>
      <c r="L510" s="706"/>
      <c r="M510" s="706"/>
      <c r="N510" s="706"/>
      <c r="O510" s="706"/>
      <c r="P510" s="706"/>
      <c r="Q510" s="706"/>
      <c r="R510" s="706"/>
      <c r="S510" s="706"/>
      <c r="T510" s="706"/>
      <c r="U510" s="706"/>
      <c r="V510" s="706"/>
      <c r="W510" s="706"/>
      <c r="X510" s="706"/>
      <c r="Y510" s="706"/>
      <c r="Z510" s="706"/>
    </row>
    <row r="511" spans="1:26" ht="15.6" x14ac:dyDescent="0.3">
      <c r="A511" s="706"/>
      <c r="B511" s="706"/>
      <c r="C511" s="706"/>
      <c r="D511" s="706"/>
      <c r="E511" s="706"/>
      <c r="F511" s="706"/>
      <c r="G511" s="706"/>
      <c r="H511" s="707"/>
      <c r="I511" s="706"/>
      <c r="J511" s="706"/>
      <c r="K511" s="706"/>
      <c r="L511" s="706"/>
      <c r="M511" s="706"/>
      <c r="N511" s="706"/>
      <c r="O511" s="706"/>
      <c r="P511" s="706"/>
      <c r="Q511" s="706"/>
      <c r="R511" s="706"/>
      <c r="S511" s="706"/>
      <c r="T511" s="706"/>
      <c r="U511" s="706"/>
      <c r="V511" s="706"/>
      <c r="W511" s="706"/>
      <c r="X511" s="706"/>
      <c r="Y511" s="706"/>
      <c r="Z511" s="706"/>
    </row>
    <row r="512" spans="1:26" ht="15.6" x14ac:dyDescent="0.3">
      <c r="A512" s="706"/>
      <c r="B512" s="706"/>
      <c r="C512" s="706"/>
      <c r="D512" s="706"/>
      <c r="E512" s="706"/>
      <c r="F512" s="706"/>
      <c r="G512" s="706"/>
      <c r="H512" s="707"/>
      <c r="I512" s="706"/>
      <c r="J512" s="706"/>
      <c r="K512" s="706"/>
      <c r="L512" s="706"/>
      <c r="M512" s="706"/>
      <c r="N512" s="706"/>
      <c r="O512" s="706"/>
      <c r="P512" s="706"/>
      <c r="Q512" s="706"/>
      <c r="R512" s="706"/>
      <c r="S512" s="706"/>
      <c r="T512" s="706"/>
      <c r="U512" s="706"/>
      <c r="V512" s="706"/>
      <c r="W512" s="706"/>
      <c r="X512" s="706"/>
      <c r="Y512" s="706"/>
      <c r="Z512" s="706"/>
    </row>
    <row r="513" spans="1:26" ht="15.6" x14ac:dyDescent="0.3">
      <c r="A513" s="706"/>
      <c r="B513" s="706"/>
      <c r="C513" s="706"/>
      <c r="D513" s="706"/>
      <c r="E513" s="706"/>
      <c r="F513" s="706"/>
      <c r="G513" s="706"/>
      <c r="H513" s="707"/>
      <c r="I513" s="706"/>
      <c r="J513" s="706"/>
      <c r="K513" s="706"/>
      <c r="L513" s="706"/>
      <c r="M513" s="706"/>
      <c r="N513" s="706"/>
      <c r="O513" s="706"/>
      <c r="P513" s="706"/>
      <c r="Q513" s="706"/>
      <c r="R513" s="706"/>
      <c r="S513" s="706"/>
      <c r="T513" s="706"/>
      <c r="U513" s="706"/>
      <c r="V513" s="706"/>
      <c r="W513" s="706"/>
      <c r="X513" s="706"/>
      <c r="Y513" s="706"/>
      <c r="Z513" s="706"/>
    </row>
    <row r="514" spans="1:26" ht="15.6" x14ac:dyDescent="0.3">
      <c r="A514" s="706"/>
      <c r="B514" s="706"/>
      <c r="C514" s="706"/>
      <c r="D514" s="706"/>
      <c r="E514" s="706"/>
      <c r="F514" s="706"/>
      <c r="G514" s="706"/>
      <c r="H514" s="707"/>
      <c r="I514" s="706"/>
      <c r="J514" s="706"/>
      <c r="K514" s="706"/>
      <c r="L514" s="706"/>
      <c r="M514" s="706"/>
      <c r="N514" s="706"/>
      <c r="O514" s="706"/>
      <c r="P514" s="706"/>
      <c r="Q514" s="706"/>
      <c r="R514" s="706"/>
      <c r="S514" s="706"/>
      <c r="T514" s="706"/>
      <c r="U514" s="706"/>
      <c r="V514" s="706"/>
      <c r="W514" s="706"/>
      <c r="X514" s="706"/>
      <c r="Y514" s="706"/>
      <c r="Z514" s="706"/>
    </row>
    <row r="515" spans="1:26" ht="15.6" x14ac:dyDescent="0.3">
      <c r="A515" s="706"/>
      <c r="B515" s="706"/>
      <c r="C515" s="706"/>
      <c r="D515" s="706"/>
      <c r="E515" s="706"/>
      <c r="F515" s="706"/>
      <c r="G515" s="706"/>
      <c r="H515" s="707"/>
      <c r="I515" s="706"/>
      <c r="J515" s="706"/>
      <c r="K515" s="706"/>
      <c r="L515" s="706"/>
      <c r="M515" s="706"/>
      <c r="N515" s="706"/>
      <c r="O515" s="706"/>
      <c r="P515" s="706"/>
      <c r="Q515" s="706"/>
      <c r="R515" s="706"/>
      <c r="S515" s="706"/>
      <c r="T515" s="706"/>
      <c r="U515" s="706"/>
      <c r="V515" s="706"/>
      <c r="W515" s="706"/>
      <c r="X515" s="706"/>
      <c r="Y515" s="706"/>
      <c r="Z515" s="706"/>
    </row>
    <row r="516" spans="1:26" ht="15.6" x14ac:dyDescent="0.3">
      <c r="A516" s="706"/>
      <c r="B516" s="706"/>
      <c r="C516" s="706"/>
      <c r="D516" s="706"/>
      <c r="E516" s="706"/>
      <c r="F516" s="706"/>
      <c r="G516" s="706"/>
      <c r="H516" s="707"/>
      <c r="I516" s="706"/>
      <c r="J516" s="706"/>
      <c r="K516" s="706"/>
      <c r="L516" s="706"/>
      <c r="M516" s="706"/>
      <c r="N516" s="706"/>
      <c r="O516" s="706"/>
      <c r="P516" s="706"/>
      <c r="Q516" s="706"/>
      <c r="R516" s="706"/>
      <c r="S516" s="706"/>
      <c r="T516" s="706"/>
      <c r="U516" s="706"/>
      <c r="V516" s="706"/>
      <c r="W516" s="706"/>
      <c r="X516" s="706"/>
      <c r="Y516" s="706"/>
      <c r="Z516" s="706"/>
    </row>
    <row r="517" spans="1:26" ht="15.6" x14ac:dyDescent="0.3">
      <c r="A517" s="706"/>
      <c r="B517" s="706"/>
      <c r="C517" s="706"/>
      <c r="D517" s="706"/>
      <c r="E517" s="706"/>
      <c r="F517" s="706"/>
      <c r="G517" s="706"/>
      <c r="H517" s="707"/>
      <c r="I517" s="706"/>
      <c r="J517" s="706"/>
      <c r="K517" s="706"/>
      <c r="L517" s="706"/>
      <c r="M517" s="706"/>
      <c r="N517" s="706"/>
      <c r="O517" s="706"/>
      <c r="P517" s="706"/>
      <c r="Q517" s="706"/>
      <c r="R517" s="706"/>
      <c r="S517" s="706"/>
      <c r="T517" s="706"/>
      <c r="U517" s="706"/>
      <c r="V517" s="706"/>
      <c r="W517" s="706"/>
      <c r="X517" s="706"/>
      <c r="Y517" s="706"/>
      <c r="Z517" s="706"/>
    </row>
    <row r="518" spans="1:26" ht="15.6" x14ac:dyDescent="0.3">
      <c r="A518" s="706"/>
      <c r="B518" s="706"/>
      <c r="C518" s="706"/>
      <c r="D518" s="706"/>
      <c r="E518" s="706"/>
      <c r="F518" s="706"/>
      <c r="G518" s="706"/>
      <c r="H518" s="707"/>
      <c r="I518" s="706"/>
      <c r="J518" s="706"/>
      <c r="K518" s="706"/>
      <c r="L518" s="706"/>
      <c r="M518" s="706"/>
      <c r="N518" s="706"/>
      <c r="O518" s="706"/>
      <c r="P518" s="706"/>
      <c r="Q518" s="706"/>
      <c r="R518" s="706"/>
      <c r="S518" s="706"/>
      <c r="T518" s="706"/>
      <c r="U518" s="706"/>
      <c r="V518" s="706"/>
      <c r="W518" s="706"/>
      <c r="X518" s="706"/>
      <c r="Y518" s="706"/>
      <c r="Z518" s="706"/>
    </row>
    <row r="519" spans="1:26" ht="15.6" x14ac:dyDescent="0.3">
      <c r="A519" s="706"/>
      <c r="B519" s="706"/>
      <c r="C519" s="706"/>
      <c r="D519" s="706"/>
      <c r="E519" s="706"/>
      <c r="F519" s="706"/>
      <c r="G519" s="706"/>
      <c r="H519" s="707"/>
      <c r="I519" s="706"/>
      <c r="J519" s="706"/>
      <c r="K519" s="706"/>
      <c r="L519" s="706"/>
      <c r="M519" s="706"/>
      <c r="N519" s="706"/>
      <c r="O519" s="706"/>
      <c r="P519" s="706"/>
      <c r="Q519" s="706"/>
      <c r="R519" s="706"/>
      <c r="S519" s="706"/>
      <c r="T519" s="706"/>
      <c r="U519" s="706"/>
      <c r="V519" s="706"/>
      <c r="W519" s="706"/>
      <c r="X519" s="706"/>
      <c r="Y519" s="706"/>
      <c r="Z519" s="706"/>
    </row>
    <row r="520" spans="1:26" ht="15.6" x14ac:dyDescent="0.3">
      <c r="A520" s="706"/>
      <c r="B520" s="706"/>
      <c r="C520" s="706"/>
      <c r="D520" s="706"/>
      <c r="E520" s="706"/>
      <c r="F520" s="706"/>
      <c r="G520" s="706"/>
      <c r="H520" s="707"/>
      <c r="I520" s="706"/>
      <c r="J520" s="706"/>
      <c r="K520" s="706"/>
      <c r="L520" s="706"/>
      <c r="M520" s="706"/>
      <c r="N520" s="706"/>
      <c r="O520" s="706"/>
      <c r="P520" s="706"/>
      <c r="Q520" s="706"/>
      <c r="R520" s="706"/>
      <c r="S520" s="706"/>
      <c r="T520" s="706"/>
      <c r="U520" s="706"/>
      <c r="V520" s="706"/>
      <c r="W520" s="706"/>
      <c r="X520" s="706"/>
      <c r="Y520" s="706"/>
      <c r="Z520" s="706"/>
    </row>
    <row r="521" spans="1:26" ht="15.6" x14ac:dyDescent="0.3">
      <c r="A521" s="706"/>
      <c r="B521" s="706"/>
      <c r="C521" s="706"/>
      <c r="D521" s="706"/>
      <c r="E521" s="706"/>
      <c r="F521" s="706"/>
      <c r="G521" s="706"/>
      <c r="H521" s="707"/>
      <c r="I521" s="706"/>
      <c r="J521" s="706"/>
      <c r="K521" s="706"/>
      <c r="L521" s="706"/>
      <c r="M521" s="706"/>
      <c r="N521" s="706"/>
      <c r="O521" s="706"/>
      <c r="P521" s="706"/>
      <c r="Q521" s="706"/>
      <c r="R521" s="706"/>
      <c r="S521" s="706"/>
      <c r="T521" s="706"/>
      <c r="U521" s="706"/>
      <c r="V521" s="706"/>
      <c r="W521" s="706"/>
      <c r="X521" s="706"/>
      <c r="Y521" s="706"/>
      <c r="Z521" s="706"/>
    </row>
    <row r="522" spans="1:26" ht="15.6" x14ac:dyDescent="0.3">
      <c r="A522" s="706"/>
      <c r="B522" s="706"/>
      <c r="C522" s="706"/>
      <c r="D522" s="706"/>
      <c r="E522" s="706"/>
      <c r="F522" s="706"/>
      <c r="G522" s="706"/>
      <c r="H522" s="707"/>
      <c r="I522" s="706"/>
      <c r="J522" s="706"/>
      <c r="K522" s="706"/>
      <c r="L522" s="706"/>
      <c r="M522" s="706"/>
      <c r="N522" s="706"/>
      <c r="O522" s="706"/>
      <c r="P522" s="706"/>
      <c r="Q522" s="706"/>
      <c r="R522" s="706"/>
      <c r="S522" s="706"/>
      <c r="T522" s="706"/>
      <c r="U522" s="706"/>
      <c r="V522" s="706"/>
      <c r="W522" s="706"/>
      <c r="X522" s="706"/>
      <c r="Y522" s="706"/>
      <c r="Z522" s="706"/>
    </row>
    <row r="523" spans="1:26" ht="15.6" x14ac:dyDescent="0.3">
      <c r="A523" s="706"/>
      <c r="B523" s="706"/>
      <c r="C523" s="706"/>
      <c r="D523" s="706"/>
      <c r="E523" s="706"/>
      <c r="F523" s="706"/>
      <c r="G523" s="706"/>
      <c r="H523" s="707"/>
      <c r="I523" s="706"/>
      <c r="J523" s="706"/>
      <c r="K523" s="706"/>
      <c r="L523" s="706"/>
      <c r="M523" s="706"/>
      <c r="N523" s="706"/>
      <c r="O523" s="706"/>
      <c r="P523" s="706"/>
      <c r="Q523" s="706"/>
      <c r="R523" s="706"/>
      <c r="S523" s="706"/>
      <c r="T523" s="706"/>
      <c r="U523" s="706"/>
      <c r="V523" s="706"/>
      <c r="W523" s="706"/>
      <c r="X523" s="706"/>
      <c r="Y523" s="706"/>
      <c r="Z523" s="706"/>
    </row>
    <row r="524" spans="1:26" ht="15.6" x14ac:dyDescent="0.3">
      <c r="A524" s="706"/>
      <c r="B524" s="706"/>
      <c r="C524" s="706"/>
      <c r="D524" s="706"/>
      <c r="E524" s="706"/>
      <c r="F524" s="706"/>
      <c r="G524" s="706"/>
      <c r="H524" s="707"/>
      <c r="I524" s="706"/>
      <c r="J524" s="706"/>
      <c r="K524" s="706"/>
      <c r="L524" s="706"/>
      <c r="M524" s="706"/>
      <c r="N524" s="706"/>
      <c r="O524" s="706"/>
      <c r="P524" s="706"/>
      <c r="Q524" s="706"/>
      <c r="R524" s="706"/>
      <c r="S524" s="706"/>
      <c r="T524" s="706"/>
      <c r="U524" s="706"/>
      <c r="V524" s="706"/>
      <c r="W524" s="706"/>
      <c r="X524" s="706"/>
      <c r="Y524" s="706"/>
      <c r="Z524" s="706"/>
    </row>
    <row r="525" spans="1:26" ht="15.6" x14ac:dyDescent="0.3">
      <c r="A525" s="706"/>
      <c r="B525" s="706"/>
      <c r="C525" s="706"/>
      <c r="D525" s="706"/>
      <c r="E525" s="706"/>
      <c r="F525" s="706"/>
      <c r="G525" s="706"/>
      <c r="H525" s="707"/>
      <c r="I525" s="706"/>
      <c r="J525" s="706"/>
      <c r="K525" s="706"/>
      <c r="L525" s="706"/>
      <c r="M525" s="706"/>
      <c r="N525" s="706"/>
      <c r="O525" s="706"/>
      <c r="P525" s="706"/>
      <c r="Q525" s="706"/>
      <c r="R525" s="706"/>
      <c r="S525" s="706"/>
      <c r="T525" s="706"/>
      <c r="U525" s="706"/>
      <c r="V525" s="706"/>
      <c r="W525" s="706"/>
      <c r="X525" s="706"/>
      <c r="Y525" s="706"/>
      <c r="Z525" s="706"/>
    </row>
    <row r="526" spans="1:26" ht="15.6" x14ac:dyDescent="0.3">
      <c r="A526" s="706"/>
      <c r="B526" s="706"/>
      <c r="C526" s="706"/>
      <c r="D526" s="706"/>
      <c r="E526" s="706"/>
      <c r="F526" s="706"/>
      <c r="G526" s="706"/>
      <c r="H526" s="707"/>
      <c r="I526" s="706"/>
      <c r="J526" s="706"/>
      <c r="K526" s="706"/>
      <c r="L526" s="706"/>
      <c r="M526" s="706"/>
      <c r="N526" s="706"/>
      <c r="O526" s="706"/>
      <c r="P526" s="706"/>
      <c r="Q526" s="706"/>
      <c r="R526" s="706"/>
      <c r="S526" s="706"/>
      <c r="T526" s="706"/>
      <c r="U526" s="706"/>
      <c r="V526" s="706"/>
      <c r="W526" s="706"/>
      <c r="X526" s="706"/>
      <c r="Y526" s="706"/>
      <c r="Z526" s="706"/>
    </row>
    <row r="527" spans="1:26" ht="15.6" x14ac:dyDescent="0.3">
      <c r="A527" s="706"/>
      <c r="B527" s="706"/>
      <c r="C527" s="706"/>
      <c r="D527" s="706"/>
      <c r="E527" s="706"/>
      <c r="F527" s="706"/>
      <c r="G527" s="706"/>
      <c r="H527" s="707"/>
      <c r="I527" s="706"/>
      <c r="J527" s="706"/>
      <c r="K527" s="706"/>
      <c r="L527" s="706"/>
      <c r="M527" s="706"/>
      <c r="N527" s="706"/>
      <c r="O527" s="706"/>
      <c r="P527" s="706"/>
      <c r="Q527" s="706"/>
      <c r="R527" s="706"/>
      <c r="S527" s="706"/>
      <c r="T527" s="706"/>
      <c r="U527" s="706"/>
      <c r="V527" s="706"/>
      <c r="W527" s="706"/>
      <c r="X527" s="706"/>
      <c r="Y527" s="706"/>
      <c r="Z527" s="706"/>
    </row>
    <row r="528" spans="1:26" ht="15.6" x14ac:dyDescent="0.3">
      <c r="A528" s="706"/>
      <c r="B528" s="706"/>
      <c r="C528" s="706"/>
      <c r="D528" s="706"/>
      <c r="E528" s="706"/>
      <c r="F528" s="706"/>
      <c r="G528" s="706"/>
      <c r="H528" s="707"/>
      <c r="I528" s="706"/>
      <c r="J528" s="706"/>
      <c r="K528" s="706"/>
      <c r="L528" s="706"/>
      <c r="M528" s="706"/>
      <c r="N528" s="706"/>
      <c r="O528" s="706"/>
      <c r="P528" s="706"/>
      <c r="Q528" s="706"/>
      <c r="R528" s="706"/>
      <c r="S528" s="706"/>
      <c r="T528" s="706"/>
      <c r="U528" s="706"/>
      <c r="V528" s="706"/>
      <c r="W528" s="706"/>
      <c r="X528" s="706"/>
      <c r="Y528" s="706"/>
      <c r="Z528" s="706"/>
    </row>
    <row r="529" spans="1:26" ht="15.6" x14ac:dyDescent="0.3">
      <c r="A529" s="706"/>
      <c r="B529" s="706"/>
      <c r="C529" s="706"/>
      <c r="D529" s="706"/>
      <c r="E529" s="706"/>
      <c r="F529" s="706"/>
      <c r="G529" s="706"/>
      <c r="H529" s="707"/>
      <c r="I529" s="706"/>
      <c r="J529" s="706"/>
      <c r="K529" s="706"/>
      <c r="L529" s="706"/>
      <c r="M529" s="706"/>
      <c r="N529" s="706"/>
      <c r="O529" s="706"/>
      <c r="P529" s="706"/>
      <c r="Q529" s="706"/>
      <c r="R529" s="706"/>
      <c r="S529" s="706"/>
      <c r="T529" s="706"/>
      <c r="U529" s="706"/>
      <c r="V529" s="706"/>
      <c r="W529" s="706"/>
      <c r="X529" s="706"/>
      <c r="Y529" s="706"/>
      <c r="Z529" s="706"/>
    </row>
    <row r="530" spans="1:26" ht="15.6" x14ac:dyDescent="0.3">
      <c r="A530" s="706"/>
      <c r="B530" s="706"/>
      <c r="C530" s="706"/>
      <c r="D530" s="706"/>
      <c r="E530" s="706"/>
      <c r="F530" s="706"/>
      <c r="G530" s="706"/>
      <c r="H530" s="707"/>
      <c r="I530" s="706"/>
      <c r="J530" s="706"/>
      <c r="K530" s="706"/>
      <c r="L530" s="706"/>
      <c r="M530" s="706"/>
      <c r="N530" s="706"/>
      <c r="O530" s="706"/>
      <c r="P530" s="706"/>
      <c r="Q530" s="706"/>
      <c r="R530" s="706"/>
      <c r="S530" s="706"/>
      <c r="T530" s="706"/>
      <c r="U530" s="706"/>
      <c r="V530" s="706"/>
      <c r="W530" s="706"/>
      <c r="X530" s="706"/>
      <c r="Y530" s="706"/>
      <c r="Z530" s="706"/>
    </row>
    <row r="531" spans="1:26" ht="15.6" x14ac:dyDescent="0.3">
      <c r="A531" s="706"/>
      <c r="B531" s="706"/>
      <c r="C531" s="706"/>
      <c r="D531" s="706"/>
      <c r="E531" s="706"/>
      <c r="F531" s="706"/>
      <c r="G531" s="706"/>
      <c r="H531" s="707"/>
      <c r="I531" s="706"/>
      <c r="J531" s="706"/>
      <c r="K531" s="706"/>
      <c r="L531" s="706"/>
      <c r="M531" s="706"/>
      <c r="N531" s="706"/>
      <c r="O531" s="706"/>
      <c r="P531" s="706"/>
      <c r="Q531" s="706"/>
      <c r="R531" s="706"/>
      <c r="S531" s="706"/>
      <c r="T531" s="706"/>
      <c r="U531" s="706"/>
      <c r="V531" s="706"/>
      <c r="W531" s="706"/>
      <c r="X531" s="706"/>
      <c r="Y531" s="706"/>
      <c r="Z531" s="706"/>
    </row>
    <row r="532" spans="1:26" ht="15.6" x14ac:dyDescent="0.3">
      <c r="A532" s="706"/>
      <c r="B532" s="706"/>
      <c r="C532" s="706"/>
      <c r="D532" s="706"/>
      <c r="E532" s="706"/>
      <c r="F532" s="706"/>
      <c r="G532" s="706"/>
      <c r="H532" s="707"/>
      <c r="I532" s="706"/>
      <c r="J532" s="706"/>
      <c r="K532" s="706"/>
      <c r="L532" s="706"/>
      <c r="M532" s="706"/>
      <c r="N532" s="706"/>
      <c r="O532" s="706"/>
      <c r="P532" s="706"/>
      <c r="Q532" s="706"/>
      <c r="R532" s="706"/>
      <c r="S532" s="706"/>
      <c r="T532" s="706"/>
      <c r="U532" s="706"/>
      <c r="V532" s="706"/>
      <c r="W532" s="706"/>
      <c r="X532" s="706"/>
      <c r="Y532" s="706"/>
      <c r="Z532" s="706"/>
    </row>
    <row r="533" spans="1:26" ht="15.6" x14ac:dyDescent="0.3">
      <c r="A533" s="706"/>
      <c r="B533" s="706"/>
      <c r="C533" s="706"/>
      <c r="D533" s="706"/>
      <c r="E533" s="706"/>
      <c r="F533" s="706"/>
      <c r="G533" s="706"/>
      <c r="H533" s="707"/>
      <c r="I533" s="706"/>
      <c r="J533" s="706"/>
      <c r="K533" s="706"/>
      <c r="L533" s="706"/>
      <c r="M533" s="706"/>
      <c r="N533" s="706"/>
      <c r="O533" s="706"/>
      <c r="P533" s="706"/>
      <c r="Q533" s="706"/>
      <c r="R533" s="706"/>
      <c r="S533" s="706"/>
      <c r="T533" s="706"/>
      <c r="U533" s="706"/>
      <c r="V533" s="706"/>
      <c r="W533" s="706"/>
      <c r="X533" s="706"/>
      <c r="Y533" s="706"/>
      <c r="Z533" s="706"/>
    </row>
    <row r="534" spans="1:26" ht="15.6" x14ac:dyDescent="0.3">
      <c r="A534" s="706"/>
      <c r="B534" s="706"/>
      <c r="C534" s="706"/>
      <c r="D534" s="706"/>
      <c r="E534" s="706"/>
      <c r="F534" s="706"/>
      <c r="G534" s="706"/>
      <c r="H534" s="707"/>
      <c r="I534" s="706"/>
      <c r="J534" s="706"/>
      <c r="K534" s="706"/>
      <c r="L534" s="706"/>
      <c r="M534" s="706"/>
      <c r="N534" s="706"/>
      <c r="O534" s="706"/>
      <c r="P534" s="706"/>
      <c r="Q534" s="706"/>
      <c r="R534" s="706"/>
      <c r="S534" s="706"/>
      <c r="T534" s="706"/>
      <c r="U534" s="706"/>
      <c r="V534" s="706"/>
      <c r="W534" s="706"/>
      <c r="X534" s="706"/>
      <c r="Y534" s="706"/>
      <c r="Z534" s="706"/>
    </row>
    <row r="535" spans="1:26" ht="15.6" x14ac:dyDescent="0.3">
      <c r="A535" s="706"/>
      <c r="B535" s="706"/>
      <c r="C535" s="706"/>
      <c r="D535" s="706"/>
      <c r="E535" s="706"/>
      <c r="F535" s="706"/>
      <c r="G535" s="706"/>
      <c r="H535" s="707"/>
      <c r="I535" s="706"/>
      <c r="J535" s="706"/>
      <c r="K535" s="706"/>
      <c r="L535" s="706"/>
      <c r="M535" s="706"/>
      <c r="N535" s="706"/>
      <c r="O535" s="706"/>
      <c r="P535" s="706"/>
      <c r="Q535" s="706"/>
      <c r="R535" s="706"/>
      <c r="S535" s="706"/>
      <c r="T535" s="706"/>
      <c r="U535" s="706"/>
      <c r="V535" s="706"/>
      <c r="W535" s="706"/>
      <c r="X535" s="706"/>
      <c r="Y535" s="706"/>
      <c r="Z535" s="706"/>
    </row>
    <row r="536" spans="1:26" ht="15.6" x14ac:dyDescent="0.3">
      <c r="A536" s="706"/>
      <c r="B536" s="706"/>
      <c r="C536" s="706"/>
      <c r="D536" s="706"/>
      <c r="E536" s="706"/>
      <c r="F536" s="706"/>
      <c r="G536" s="706"/>
      <c r="H536" s="707"/>
      <c r="I536" s="706"/>
      <c r="J536" s="706"/>
      <c r="K536" s="706"/>
      <c r="L536" s="706"/>
      <c r="M536" s="706"/>
      <c r="N536" s="706"/>
      <c r="O536" s="706"/>
      <c r="P536" s="706"/>
      <c r="Q536" s="706"/>
      <c r="R536" s="706"/>
      <c r="S536" s="706"/>
      <c r="T536" s="706"/>
      <c r="U536" s="706"/>
      <c r="V536" s="706"/>
      <c r="W536" s="706"/>
      <c r="X536" s="706"/>
      <c r="Y536" s="706"/>
      <c r="Z536" s="706"/>
    </row>
    <row r="537" spans="1:26" ht="15.6" x14ac:dyDescent="0.3">
      <c r="A537" s="706"/>
      <c r="B537" s="706"/>
      <c r="C537" s="706"/>
      <c r="D537" s="706"/>
      <c r="E537" s="706"/>
      <c r="F537" s="706"/>
      <c r="G537" s="706"/>
      <c r="H537" s="707"/>
      <c r="I537" s="706"/>
      <c r="J537" s="706"/>
      <c r="K537" s="706"/>
      <c r="L537" s="706"/>
      <c r="M537" s="706"/>
      <c r="N537" s="706"/>
      <c r="O537" s="706"/>
      <c r="P537" s="706"/>
      <c r="Q537" s="706"/>
      <c r="R537" s="706"/>
      <c r="S537" s="706"/>
      <c r="T537" s="706"/>
      <c r="U537" s="706"/>
      <c r="V537" s="706"/>
      <c r="W537" s="706"/>
      <c r="X537" s="706"/>
      <c r="Y537" s="706"/>
      <c r="Z537" s="706"/>
    </row>
    <row r="538" spans="1:26" ht="15.6" x14ac:dyDescent="0.3">
      <c r="A538" s="706"/>
      <c r="B538" s="706"/>
      <c r="C538" s="706"/>
      <c r="D538" s="706"/>
      <c r="E538" s="706"/>
      <c r="F538" s="706"/>
      <c r="G538" s="706"/>
      <c r="H538" s="707"/>
      <c r="I538" s="706"/>
      <c r="J538" s="706"/>
      <c r="K538" s="706"/>
      <c r="L538" s="706"/>
      <c r="M538" s="706"/>
      <c r="N538" s="706"/>
      <c r="O538" s="706"/>
      <c r="P538" s="706"/>
      <c r="Q538" s="706"/>
      <c r="R538" s="706"/>
      <c r="S538" s="706"/>
      <c r="T538" s="706"/>
      <c r="U538" s="706"/>
      <c r="V538" s="706"/>
      <c r="W538" s="706"/>
      <c r="X538" s="706"/>
      <c r="Y538" s="706"/>
      <c r="Z538" s="706"/>
    </row>
    <row r="539" spans="1:26" ht="15.6" x14ac:dyDescent="0.3">
      <c r="A539" s="706"/>
      <c r="B539" s="706"/>
      <c r="C539" s="706"/>
      <c r="D539" s="706"/>
      <c r="E539" s="706"/>
      <c r="F539" s="706"/>
      <c r="G539" s="706"/>
      <c r="H539" s="707"/>
      <c r="I539" s="706"/>
      <c r="J539" s="706"/>
      <c r="K539" s="706"/>
      <c r="L539" s="706"/>
      <c r="M539" s="706"/>
      <c r="N539" s="706"/>
      <c r="O539" s="706"/>
      <c r="P539" s="706"/>
      <c r="Q539" s="706"/>
      <c r="R539" s="706"/>
      <c r="S539" s="706"/>
      <c r="T539" s="706"/>
      <c r="U539" s="706"/>
      <c r="V539" s="706"/>
      <c r="W539" s="706"/>
      <c r="X539" s="706"/>
      <c r="Y539" s="706"/>
      <c r="Z539" s="706"/>
    </row>
    <row r="540" spans="1:26" ht="15.6" x14ac:dyDescent="0.3">
      <c r="A540" s="706"/>
      <c r="B540" s="706"/>
      <c r="C540" s="706"/>
      <c r="D540" s="706"/>
      <c r="E540" s="706"/>
      <c r="F540" s="706"/>
      <c r="G540" s="706"/>
      <c r="H540" s="707"/>
      <c r="I540" s="706"/>
      <c r="J540" s="706"/>
      <c r="K540" s="706"/>
      <c r="L540" s="706"/>
      <c r="M540" s="706"/>
      <c r="N540" s="706"/>
      <c r="O540" s="706"/>
      <c r="P540" s="706"/>
      <c r="Q540" s="706"/>
      <c r="R540" s="706"/>
      <c r="S540" s="706"/>
      <c r="T540" s="706"/>
      <c r="U540" s="706"/>
      <c r="V540" s="706"/>
      <c r="W540" s="706"/>
      <c r="X540" s="706"/>
      <c r="Y540" s="706"/>
      <c r="Z540" s="706"/>
    </row>
    <row r="541" spans="1:26" ht="15.6" x14ac:dyDescent="0.3">
      <c r="A541" s="706"/>
      <c r="B541" s="706"/>
      <c r="C541" s="706"/>
      <c r="D541" s="706"/>
      <c r="E541" s="706"/>
      <c r="F541" s="706"/>
      <c r="G541" s="706"/>
      <c r="H541" s="707"/>
      <c r="I541" s="706"/>
      <c r="J541" s="706"/>
      <c r="K541" s="706"/>
      <c r="L541" s="706"/>
      <c r="M541" s="706"/>
      <c r="N541" s="706"/>
      <c r="O541" s="706"/>
      <c r="P541" s="706"/>
      <c r="Q541" s="706"/>
      <c r="R541" s="706"/>
      <c r="S541" s="706"/>
      <c r="T541" s="706"/>
      <c r="U541" s="706"/>
      <c r="V541" s="706"/>
      <c r="W541" s="706"/>
      <c r="X541" s="706"/>
      <c r="Y541" s="706"/>
      <c r="Z541" s="706"/>
    </row>
    <row r="542" spans="1:26" ht="15.6" x14ac:dyDescent="0.3">
      <c r="A542" s="706"/>
      <c r="B542" s="706"/>
      <c r="C542" s="706"/>
      <c r="D542" s="706"/>
      <c r="E542" s="706"/>
      <c r="F542" s="706"/>
      <c r="G542" s="706"/>
      <c r="H542" s="707"/>
      <c r="I542" s="706"/>
      <c r="J542" s="706"/>
      <c r="K542" s="706"/>
      <c r="L542" s="706"/>
      <c r="M542" s="706"/>
      <c r="N542" s="706"/>
      <c r="O542" s="706"/>
      <c r="P542" s="706"/>
      <c r="Q542" s="706"/>
      <c r="R542" s="706"/>
      <c r="S542" s="706"/>
      <c r="T542" s="706"/>
      <c r="U542" s="706"/>
      <c r="V542" s="706"/>
      <c r="W542" s="706"/>
      <c r="X542" s="706"/>
      <c r="Y542" s="706"/>
      <c r="Z542" s="706"/>
    </row>
    <row r="543" spans="1:26" ht="15.6" x14ac:dyDescent="0.3">
      <c r="A543" s="706"/>
      <c r="B543" s="706"/>
      <c r="C543" s="706"/>
      <c r="D543" s="706"/>
      <c r="E543" s="706"/>
      <c r="F543" s="706"/>
      <c r="G543" s="706"/>
      <c r="H543" s="707"/>
      <c r="I543" s="706"/>
      <c r="J543" s="706"/>
      <c r="K543" s="706"/>
      <c r="L543" s="706"/>
      <c r="M543" s="706"/>
      <c r="N543" s="706"/>
      <c r="O543" s="706"/>
      <c r="P543" s="706"/>
      <c r="Q543" s="706"/>
      <c r="R543" s="706"/>
      <c r="S543" s="706"/>
      <c r="T543" s="706"/>
      <c r="U543" s="706"/>
      <c r="V543" s="706"/>
      <c r="W543" s="706"/>
      <c r="X543" s="706"/>
      <c r="Y543" s="706"/>
      <c r="Z543" s="706"/>
    </row>
    <row r="544" spans="1:26" ht="15.6" x14ac:dyDescent="0.3">
      <c r="A544" s="706"/>
      <c r="B544" s="706"/>
      <c r="C544" s="706"/>
      <c r="D544" s="706"/>
      <c r="E544" s="706"/>
      <c r="F544" s="706"/>
      <c r="G544" s="706"/>
      <c r="H544" s="707"/>
      <c r="I544" s="706"/>
      <c r="J544" s="706"/>
      <c r="K544" s="706"/>
      <c r="L544" s="706"/>
      <c r="M544" s="706"/>
      <c r="N544" s="706"/>
      <c r="O544" s="706"/>
      <c r="P544" s="706"/>
      <c r="Q544" s="706"/>
      <c r="R544" s="706"/>
      <c r="S544" s="706"/>
      <c r="T544" s="706"/>
      <c r="U544" s="706"/>
      <c r="V544" s="706"/>
      <c r="W544" s="706"/>
      <c r="X544" s="706"/>
      <c r="Y544" s="706"/>
      <c r="Z544" s="706"/>
    </row>
    <row r="545" spans="1:26" ht="15.6" x14ac:dyDescent="0.3">
      <c r="A545" s="706"/>
      <c r="B545" s="706"/>
      <c r="C545" s="706"/>
      <c r="D545" s="706"/>
      <c r="E545" s="706"/>
      <c r="F545" s="706"/>
      <c r="G545" s="706"/>
      <c r="H545" s="707"/>
      <c r="I545" s="706"/>
      <c r="J545" s="706"/>
      <c r="K545" s="706"/>
      <c r="L545" s="706"/>
      <c r="M545" s="706"/>
      <c r="N545" s="706"/>
      <c r="O545" s="706"/>
      <c r="P545" s="706"/>
      <c r="Q545" s="706"/>
      <c r="R545" s="706"/>
      <c r="S545" s="706"/>
      <c r="T545" s="706"/>
      <c r="U545" s="706"/>
      <c r="V545" s="706"/>
      <c r="W545" s="706"/>
      <c r="X545" s="706"/>
      <c r="Y545" s="706"/>
      <c r="Z545" s="706"/>
    </row>
    <row r="546" spans="1:26" ht="15.6" x14ac:dyDescent="0.3">
      <c r="A546" s="706"/>
      <c r="B546" s="706"/>
      <c r="C546" s="706"/>
      <c r="D546" s="706"/>
      <c r="E546" s="706"/>
      <c r="F546" s="706"/>
      <c r="G546" s="706"/>
      <c r="H546" s="707"/>
      <c r="I546" s="706"/>
      <c r="J546" s="706"/>
      <c r="K546" s="706"/>
      <c r="L546" s="706"/>
      <c r="M546" s="706"/>
      <c r="N546" s="706"/>
      <c r="O546" s="706"/>
      <c r="P546" s="706"/>
      <c r="Q546" s="706"/>
      <c r="R546" s="706"/>
      <c r="S546" s="706"/>
      <c r="T546" s="706"/>
      <c r="U546" s="706"/>
      <c r="V546" s="706"/>
      <c r="W546" s="706"/>
      <c r="X546" s="706"/>
      <c r="Y546" s="706"/>
      <c r="Z546" s="706"/>
    </row>
    <row r="547" spans="1:26" ht="15.6" x14ac:dyDescent="0.3">
      <c r="A547" s="706"/>
      <c r="B547" s="706"/>
      <c r="C547" s="706"/>
      <c r="D547" s="706"/>
      <c r="E547" s="706"/>
      <c r="F547" s="706"/>
      <c r="G547" s="706"/>
      <c r="H547" s="707"/>
      <c r="I547" s="706"/>
      <c r="J547" s="706"/>
      <c r="K547" s="706"/>
      <c r="L547" s="706"/>
      <c r="M547" s="706"/>
      <c r="N547" s="706"/>
      <c r="O547" s="706"/>
      <c r="P547" s="706"/>
      <c r="Q547" s="706"/>
      <c r="R547" s="706"/>
      <c r="S547" s="706"/>
      <c r="T547" s="706"/>
      <c r="U547" s="706"/>
      <c r="V547" s="706"/>
      <c r="W547" s="706"/>
      <c r="X547" s="706"/>
      <c r="Y547" s="706"/>
      <c r="Z547" s="706"/>
    </row>
    <row r="548" spans="1:26" ht="15.6" x14ac:dyDescent="0.3">
      <c r="A548" s="706"/>
      <c r="B548" s="706"/>
      <c r="C548" s="706"/>
      <c r="D548" s="706"/>
      <c r="E548" s="706"/>
      <c r="F548" s="706"/>
      <c r="G548" s="706"/>
      <c r="H548" s="707"/>
      <c r="I548" s="706"/>
      <c r="J548" s="706"/>
      <c r="K548" s="706"/>
      <c r="L548" s="706"/>
      <c r="M548" s="706"/>
      <c r="N548" s="706"/>
      <c r="O548" s="706"/>
      <c r="P548" s="706"/>
      <c r="Q548" s="706"/>
      <c r="R548" s="706"/>
      <c r="S548" s="706"/>
      <c r="T548" s="706"/>
      <c r="U548" s="706"/>
      <c r="V548" s="706"/>
      <c r="W548" s="706"/>
      <c r="X548" s="706"/>
      <c r="Y548" s="706"/>
      <c r="Z548" s="706"/>
    </row>
    <row r="549" spans="1:26" ht="15.6" x14ac:dyDescent="0.3">
      <c r="A549" s="706"/>
      <c r="B549" s="706"/>
      <c r="C549" s="706"/>
      <c r="D549" s="706"/>
      <c r="E549" s="706"/>
      <c r="F549" s="706"/>
      <c r="G549" s="706"/>
      <c r="H549" s="707"/>
      <c r="I549" s="706"/>
      <c r="J549" s="706"/>
      <c r="K549" s="706"/>
      <c r="L549" s="706"/>
      <c r="M549" s="706"/>
      <c r="N549" s="706"/>
      <c r="O549" s="706"/>
      <c r="P549" s="706"/>
      <c r="Q549" s="706"/>
      <c r="R549" s="706"/>
      <c r="S549" s="706"/>
      <c r="T549" s="706"/>
      <c r="U549" s="706"/>
      <c r="V549" s="706"/>
      <c r="W549" s="706"/>
      <c r="X549" s="706"/>
      <c r="Y549" s="706"/>
      <c r="Z549" s="706"/>
    </row>
    <row r="550" spans="1:26" ht="15.6" x14ac:dyDescent="0.3">
      <c r="A550" s="706"/>
      <c r="B550" s="706"/>
      <c r="C550" s="706"/>
      <c r="D550" s="706"/>
      <c r="E550" s="706"/>
      <c r="F550" s="706"/>
      <c r="G550" s="706"/>
      <c r="H550" s="707"/>
      <c r="I550" s="706"/>
      <c r="J550" s="706"/>
      <c r="K550" s="706"/>
      <c r="L550" s="706"/>
      <c r="M550" s="706"/>
      <c r="N550" s="706"/>
      <c r="O550" s="706"/>
      <c r="P550" s="706"/>
      <c r="Q550" s="706"/>
      <c r="R550" s="706"/>
      <c r="S550" s="706"/>
      <c r="T550" s="706"/>
      <c r="U550" s="706"/>
      <c r="V550" s="706"/>
      <c r="W550" s="706"/>
      <c r="X550" s="706"/>
      <c r="Y550" s="706"/>
      <c r="Z550" s="706"/>
    </row>
    <row r="551" spans="1:26" ht="15.6" x14ac:dyDescent="0.3">
      <c r="A551" s="706"/>
      <c r="B551" s="706"/>
      <c r="C551" s="706"/>
      <c r="D551" s="706"/>
      <c r="E551" s="706"/>
      <c r="F551" s="706"/>
      <c r="G551" s="706"/>
      <c r="H551" s="707"/>
      <c r="I551" s="706"/>
      <c r="J551" s="706"/>
      <c r="K551" s="706"/>
      <c r="L551" s="706"/>
      <c r="M551" s="706"/>
      <c r="N551" s="706"/>
      <c r="O551" s="706"/>
      <c r="P551" s="706"/>
      <c r="Q551" s="706"/>
      <c r="R551" s="706"/>
      <c r="S551" s="706"/>
      <c r="T551" s="706"/>
      <c r="U551" s="706"/>
      <c r="V551" s="706"/>
      <c r="W551" s="706"/>
      <c r="X551" s="706"/>
      <c r="Y551" s="706"/>
      <c r="Z551" s="706"/>
    </row>
    <row r="552" spans="1:26" ht="15.6" x14ac:dyDescent="0.3">
      <c r="A552" s="706"/>
      <c r="B552" s="706"/>
      <c r="C552" s="706"/>
      <c r="D552" s="706"/>
      <c r="E552" s="706"/>
      <c r="F552" s="706"/>
      <c r="G552" s="706"/>
      <c r="H552" s="707"/>
      <c r="I552" s="706"/>
      <c r="J552" s="706"/>
      <c r="K552" s="706"/>
      <c r="L552" s="706"/>
      <c r="M552" s="706"/>
      <c r="N552" s="706"/>
      <c r="O552" s="706"/>
      <c r="P552" s="706"/>
      <c r="Q552" s="706"/>
      <c r="R552" s="706"/>
      <c r="S552" s="706"/>
      <c r="T552" s="706"/>
      <c r="U552" s="706"/>
      <c r="V552" s="706"/>
      <c r="W552" s="706"/>
      <c r="X552" s="706"/>
      <c r="Y552" s="706"/>
      <c r="Z552" s="706"/>
    </row>
    <row r="553" spans="1:26" ht="15.6" x14ac:dyDescent="0.3">
      <c r="A553" s="706"/>
      <c r="B553" s="706"/>
      <c r="C553" s="706"/>
      <c r="D553" s="706"/>
      <c r="E553" s="706"/>
      <c r="F553" s="706"/>
      <c r="G553" s="706"/>
      <c r="H553" s="707"/>
      <c r="I553" s="706"/>
      <c r="J553" s="706"/>
      <c r="K553" s="706"/>
      <c r="L553" s="706"/>
      <c r="M553" s="706"/>
      <c r="N553" s="706"/>
      <c r="O553" s="706"/>
      <c r="P553" s="706"/>
      <c r="Q553" s="706"/>
      <c r="R553" s="706"/>
      <c r="S553" s="706"/>
      <c r="T553" s="706"/>
      <c r="U553" s="706"/>
      <c r="V553" s="706"/>
      <c r="W553" s="706"/>
      <c r="X553" s="706"/>
      <c r="Y553" s="706"/>
      <c r="Z553" s="706"/>
    </row>
    <row r="554" spans="1:26" ht="15.6" x14ac:dyDescent="0.3">
      <c r="A554" s="706"/>
      <c r="B554" s="706"/>
      <c r="C554" s="706"/>
      <c r="D554" s="706"/>
      <c r="E554" s="706"/>
      <c r="F554" s="706"/>
      <c r="G554" s="706"/>
      <c r="H554" s="707"/>
      <c r="I554" s="706"/>
      <c r="J554" s="706"/>
      <c r="K554" s="706"/>
      <c r="L554" s="706"/>
      <c r="M554" s="706"/>
      <c r="N554" s="706"/>
      <c r="O554" s="706"/>
      <c r="P554" s="706"/>
      <c r="Q554" s="706"/>
      <c r="R554" s="706"/>
      <c r="S554" s="706"/>
      <c r="T554" s="706"/>
      <c r="U554" s="706"/>
      <c r="V554" s="706"/>
      <c r="W554" s="706"/>
      <c r="X554" s="706"/>
      <c r="Y554" s="706"/>
      <c r="Z554" s="706"/>
    </row>
    <row r="555" spans="1:26" ht="15.6" x14ac:dyDescent="0.3">
      <c r="A555" s="706"/>
      <c r="B555" s="706"/>
      <c r="C555" s="706"/>
      <c r="D555" s="706"/>
      <c r="E555" s="706"/>
      <c r="F555" s="706"/>
      <c r="G555" s="706"/>
      <c r="H555" s="707"/>
      <c r="I555" s="706"/>
      <c r="J555" s="706"/>
      <c r="K555" s="706"/>
      <c r="L555" s="706"/>
      <c r="M555" s="706"/>
      <c r="N555" s="706"/>
      <c r="O555" s="706"/>
      <c r="P555" s="706"/>
      <c r="Q555" s="706"/>
      <c r="R555" s="706"/>
      <c r="S555" s="706"/>
      <c r="T555" s="706"/>
      <c r="U555" s="706"/>
      <c r="V555" s="706"/>
      <c r="W555" s="706"/>
      <c r="X555" s="706"/>
      <c r="Y555" s="706"/>
      <c r="Z555" s="706"/>
    </row>
    <row r="556" spans="1:26" ht="15.6" x14ac:dyDescent="0.3">
      <c r="A556" s="706"/>
      <c r="B556" s="706"/>
      <c r="C556" s="706"/>
      <c r="D556" s="706"/>
      <c r="E556" s="706"/>
      <c r="F556" s="706"/>
      <c r="G556" s="706"/>
      <c r="H556" s="707"/>
      <c r="I556" s="706"/>
      <c r="J556" s="706"/>
      <c r="K556" s="706"/>
      <c r="L556" s="706"/>
      <c r="M556" s="706"/>
      <c r="N556" s="706"/>
      <c r="O556" s="706"/>
      <c r="P556" s="706"/>
      <c r="Q556" s="706"/>
      <c r="R556" s="706"/>
      <c r="S556" s="706"/>
      <c r="T556" s="706"/>
      <c r="U556" s="706"/>
      <c r="V556" s="706"/>
      <c r="W556" s="706"/>
      <c r="X556" s="706"/>
      <c r="Y556" s="706"/>
      <c r="Z556" s="706"/>
    </row>
    <row r="557" spans="1:26" ht="15.6" x14ac:dyDescent="0.3">
      <c r="A557" s="706"/>
      <c r="B557" s="706"/>
      <c r="C557" s="706"/>
      <c r="D557" s="706"/>
      <c r="E557" s="706"/>
      <c r="F557" s="706"/>
      <c r="G557" s="706"/>
      <c r="H557" s="707"/>
      <c r="I557" s="706"/>
      <c r="J557" s="706"/>
      <c r="K557" s="706"/>
      <c r="L557" s="706"/>
      <c r="M557" s="706"/>
      <c r="N557" s="706"/>
      <c r="O557" s="706"/>
      <c r="P557" s="706"/>
      <c r="Q557" s="706"/>
      <c r="R557" s="706"/>
      <c r="S557" s="706"/>
      <c r="T557" s="706"/>
      <c r="U557" s="706"/>
      <c r="V557" s="706"/>
      <c r="W557" s="706"/>
      <c r="X557" s="706"/>
      <c r="Y557" s="706"/>
      <c r="Z557" s="706"/>
    </row>
    <row r="558" spans="1:26" ht="15.6" x14ac:dyDescent="0.3">
      <c r="A558" s="706"/>
      <c r="B558" s="706"/>
      <c r="C558" s="706"/>
      <c r="D558" s="706"/>
      <c r="E558" s="706"/>
      <c r="F558" s="706"/>
      <c r="G558" s="706"/>
      <c r="H558" s="707"/>
      <c r="I558" s="706"/>
      <c r="J558" s="706"/>
      <c r="K558" s="706"/>
      <c r="L558" s="706"/>
      <c r="M558" s="706"/>
      <c r="N558" s="706"/>
      <c r="O558" s="706"/>
      <c r="P558" s="706"/>
      <c r="Q558" s="706"/>
      <c r="R558" s="706"/>
      <c r="S558" s="706"/>
      <c r="T558" s="706"/>
      <c r="U558" s="706"/>
      <c r="V558" s="706"/>
      <c r="W558" s="706"/>
      <c r="X558" s="706"/>
      <c r="Y558" s="706"/>
      <c r="Z558" s="706"/>
    </row>
    <row r="559" spans="1:26" ht="15.6" x14ac:dyDescent="0.3">
      <c r="A559" s="706"/>
      <c r="B559" s="706"/>
      <c r="C559" s="706"/>
      <c r="D559" s="706"/>
      <c r="E559" s="706"/>
      <c r="F559" s="706"/>
      <c r="G559" s="706"/>
      <c r="H559" s="707"/>
      <c r="I559" s="706"/>
      <c r="J559" s="706"/>
      <c r="K559" s="706"/>
      <c r="L559" s="706"/>
      <c r="M559" s="706"/>
      <c r="N559" s="706"/>
      <c r="O559" s="706"/>
      <c r="P559" s="706"/>
      <c r="Q559" s="706"/>
      <c r="R559" s="706"/>
      <c r="S559" s="706"/>
      <c r="T559" s="706"/>
      <c r="U559" s="706"/>
      <c r="V559" s="706"/>
      <c r="W559" s="706"/>
      <c r="X559" s="706"/>
      <c r="Y559" s="706"/>
      <c r="Z559" s="706"/>
    </row>
    <row r="560" spans="1:26" ht="15.6" x14ac:dyDescent="0.3">
      <c r="A560" s="706"/>
      <c r="B560" s="706"/>
      <c r="C560" s="706"/>
      <c r="D560" s="706"/>
      <c r="E560" s="706"/>
      <c r="F560" s="706"/>
      <c r="G560" s="706"/>
      <c r="H560" s="707"/>
      <c r="I560" s="706"/>
      <c r="J560" s="706"/>
      <c r="K560" s="706"/>
      <c r="L560" s="706"/>
      <c r="M560" s="706"/>
      <c r="N560" s="706"/>
      <c r="O560" s="706"/>
      <c r="P560" s="706"/>
      <c r="Q560" s="706"/>
      <c r="R560" s="706"/>
      <c r="S560" s="706"/>
      <c r="T560" s="706"/>
      <c r="U560" s="706"/>
      <c r="V560" s="706"/>
      <c r="W560" s="706"/>
      <c r="X560" s="706"/>
      <c r="Y560" s="706"/>
      <c r="Z560" s="706"/>
    </row>
    <row r="561" spans="1:26" ht="15.6" x14ac:dyDescent="0.3">
      <c r="A561" s="706"/>
      <c r="B561" s="706"/>
      <c r="C561" s="706"/>
      <c r="D561" s="706"/>
      <c r="E561" s="706"/>
      <c r="F561" s="706"/>
      <c r="G561" s="706"/>
      <c r="H561" s="707"/>
      <c r="I561" s="706"/>
      <c r="J561" s="706"/>
      <c r="K561" s="706"/>
      <c r="L561" s="706"/>
      <c r="M561" s="706"/>
      <c r="N561" s="706"/>
      <c r="O561" s="706"/>
      <c r="P561" s="706"/>
      <c r="Q561" s="706"/>
      <c r="R561" s="706"/>
      <c r="S561" s="706"/>
      <c r="T561" s="706"/>
      <c r="U561" s="706"/>
      <c r="V561" s="706"/>
      <c r="W561" s="706"/>
      <c r="X561" s="706"/>
      <c r="Y561" s="706"/>
      <c r="Z561" s="706"/>
    </row>
    <row r="562" spans="1:26" ht="15.6" x14ac:dyDescent="0.3">
      <c r="A562" s="706"/>
      <c r="B562" s="706"/>
      <c r="C562" s="706"/>
      <c r="D562" s="706"/>
      <c r="E562" s="706"/>
      <c r="F562" s="706"/>
      <c r="G562" s="706"/>
      <c r="H562" s="707"/>
      <c r="I562" s="706"/>
      <c r="J562" s="706"/>
      <c r="K562" s="706"/>
      <c r="L562" s="706"/>
      <c r="M562" s="706"/>
      <c r="N562" s="706"/>
      <c r="O562" s="706"/>
      <c r="P562" s="706"/>
      <c r="Q562" s="706"/>
      <c r="R562" s="706"/>
      <c r="S562" s="706"/>
      <c r="T562" s="706"/>
      <c r="U562" s="706"/>
      <c r="V562" s="706"/>
      <c r="W562" s="706"/>
      <c r="X562" s="706"/>
      <c r="Y562" s="706"/>
      <c r="Z562" s="706"/>
    </row>
    <row r="563" spans="1:26" ht="15.6" x14ac:dyDescent="0.3">
      <c r="A563" s="706"/>
      <c r="B563" s="706"/>
      <c r="C563" s="706"/>
      <c r="D563" s="706"/>
      <c r="E563" s="706"/>
      <c r="F563" s="706"/>
      <c r="G563" s="706"/>
      <c r="H563" s="707"/>
      <c r="I563" s="706"/>
      <c r="J563" s="706"/>
      <c r="K563" s="706"/>
      <c r="L563" s="706"/>
      <c r="M563" s="706"/>
      <c r="N563" s="706"/>
      <c r="O563" s="706"/>
      <c r="P563" s="706"/>
      <c r="Q563" s="706"/>
      <c r="R563" s="706"/>
      <c r="S563" s="706"/>
      <c r="T563" s="706"/>
      <c r="U563" s="706"/>
      <c r="V563" s="706"/>
      <c r="W563" s="706"/>
      <c r="X563" s="706"/>
      <c r="Y563" s="706"/>
      <c r="Z563" s="706"/>
    </row>
    <row r="564" spans="1:26" ht="15.6" x14ac:dyDescent="0.3">
      <c r="A564" s="706"/>
      <c r="B564" s="706"/>
      <c r="C564" s="706"/>
      <c r="D564" s="706"/>
      <c r="E564" s="706"/>
      <c r="F564" s="706"/>
      <c r="G564" s="706"/>
      <c r="H564" s="707"/>
      <c r="I564" s="706"/>
      <c r="J564" s="706"/>
      <c r="K564" s="706"/>
      <c r="L564" s="706"/>
      <c r="M564" s="706"/>
      <c r="N564" s="706"/>
      <c r="O564" s="706"/>
      <c r="P564" s="706"/>
      <c r="Q564" s="706"/>
      <c r="R564" s="706"/>
      <c r="S564" s="706"/>
      <c r="T564" s="706"/>
      <c r="U564" s="706"/>
      <c r="V564" s="706"/>
      <c r="W564" s="706"/>
      <c r="X564" s="706"/>
      <c r="Y564" s="706"/>
      <c r="Z564" s="706"/>
    </row>
    <row r="565" spans="1:26" ht="15.6" x14ac:dyDescent="0.3">
      <c r="A565" s="706"/>
      <c r="B565" s="706"/>
      <c r="C565" s="706"/>
      <c r="D565" s="706"/>
      <c r="E565" s="706"/>
      <c r="F565" s="706"/>
      <c r="G565" s="706"/>
      <c r="H565" s="707"/>
      <c r="I565" s="706"/>
      <c r="J565" s="706"/>
      <c r="K565" s="706"/>
      <c r="L565" s="706"/>
      <c r="M565" s="706"/>
      <c r="N565" s="706"/>
      <c r="O565" s="706"/>
      <c r="P565" s="706"/>
      <c r="Q565" s="706"/>
      <c r="R565" s="706"/>
      <c r="S565" s="706"/>
      <c r="T565" s="706"/>
      <c r="U565" s="706"/>
      <c r="V565" s="706"/>
      <c r="W565" s="706"/>
      <c r="X565" s="706"/>
      <c r="Y565" s="706"/>
      <c r="Z565" s="706"/>
    </row>
    <row r="566" spans="1:26" ht="15.6" x14ac:dyDescent="0.3">
      <c r="A566" s="706"/>
      <c r="B566" s="706"/>
      <c r="C566" s="706"/>
      <c r="D566" s="706"/>
      <c r="E566" s="706"/>
      <c r="F566" s="706"/>
      <c r="G566" s="706"/>
      <c r="H566" s="707"/>
      <c r="I566" s="706"/>
      <c r="J566" s="706"/>
      <c r="K566" s="706"/>
      <c r="L566" s="706"/>
      <c r="M566" s="706"/>
      <c r="N566" s="706"/>
      <c r="O566" s="706"/>
      <c r="P566" s="706"/>
      <c r="Q566" s="706"/>
      <c r="R566" s="706"/>
      <c r="S566" s="706"/>
      <c r="T566" s="706"/>
      <c r="U566" s="706"/>
      <c r="V566" s="706"/>
      <c r="W566" s="706"/>
      <c r="X566" s="706"/>
      <c r="Y566" s="706"/>
      <c r="Z566" s="706"/>
    </row>
    <row r="567" spans="1:26" ht="15.6" x14ac:dyDescent="0.3">
      <c r="A567" s="706"/>
      <c r="B567" s="706"/>
      <c r="C567" s="706"/>
      <c r="D567" s="706"/>
      <c r="E567" s="706"/>
      <c r="F567" s="706"/>
      <c r="G567" s="706"/>
      <c r="H567" s="707"/>
      <c r="I567" s="706"/>
      <c r="J567" s="706"/>
      <c r="K567" s="706"/>
      <c r="L567" s="706"/>
      <c r="M567" s="706"/>
      <c r="N567" s="706"/>
      <c r="O567" s="706"/>
      <c r="P567" s="706"/>
      <c r="Q567" s="706"/>
      <c r="R567" s="706"/>
      <c r="S567" s="706"/>
      <c r="T567" s="706"/>
      <c r="U567" s="706"/>
      <c r="V567" s="706"/>
      <c r="W567" s="706"/>
      <c r="X567" s="706"/>
      <c r="Y567" s="706"/>
      <c r="Z567" s="706"/>
    </row>
    <row r="568" spans="1:26" ht="15.6" x14ac:dyDescent="0.3">
      <c r="A568" s="706"/>
      <c r="B568" s="706"/>
      <c r="C568" s="706"/>
      <c r="D568" s="706"/>
      <c r="E568" s="706"/>
      <c r="F568" s="706"/>
      <c r="G568" s="706"/>
      <c r="H568" s="707"/>
      <c r="I568" s="706"/>
      <c r="J568" s="706"/>
      <c r="K568" s="706"/>
      <c r="L568" s="706"/>
      <c r="M568" s="706"/>
      <c r="N568" s="706"/>
      <c r="O568" s="706"/>
      <c r="P568" s="706"/>
      <c r="Q568" s="706"/>
      <c r="R568" s="706"/>
      <c r="S568" s="706"/>
      <c r="T568" s="706"/>
      <c r="U568" s="706"/>
      <c r="V568" s="706"/>
      <c r="W568" s="706"/>
      <c r="X568" s="706"/>
      <c r="Y568" s="706"/>
      <c r="Z568" s="706"/>
    </row>
    <row r="569" spans="1:26" ht="15.6" x14ac:dyDescent="0.3">
      <c r="A569" s="706"/>
      <c r="B569" s="706"/>
      <c r="C569" s="706"/>
      <c r="D569" s="706"/>
      <c r="E569" s="706"/>
      <c r="F569" s="706"/>
      <c r="G569" s="706"/>
      <c r="H569" s="707"/>
      <c r="I569" s="706"/>
      <c r="J569" s="706"/>
      <c r="K569" s="706"/>
      <c r="L569" s="706"/>
      <c r="M569" s="706"/>
      <c r="N569" s="706"/>
      <c r="O569" s="706"/>
      <c r="P569" s="706"/>
      <c r="Q569" s="706"/>
      <c r="R569" s="706"/>
      <c r="S569" s="706"/>
      <c r="T569" s="706"/>
      <c r="U569" s="706"/>
      <c r="V569" s="706"/>
      <c r="W569" s="706"/>
      <c r="X569" s="706"/>
      <c r="Y569" s="706"/>
      <c r="Z569" s="706"/>
    </row>
    <row r="570" spans="1:26" ht="15.6" x14ac:dyDescent="0.3">
      <c r="A570" s="706"/>
      <c r="B570" s="706"/>
      <c r="C570" s="706"/>
      <c r="D570" s="706"/>
      <c r="E570" s="706"/>
      <c r="F570" s="706"/>
      <c r="G570" s="706"/>
      <c r="H570" s="707"/>
      <c r="I570" s="706"/>
      <c r="J570" s="706"/>
      <c r="K570" s="706"/>
      <c r="L570" s="706"/>
      <c r="M570" s="706"/>
      <c r="N570" s="706"/>
      <c r="O570" s="706"/>
      <c r="P570" s="706"/>
      <c r="Q570" s="706"/>
      <c r="R570" s="706"/>
      <c r="S570" s="706"/>
      <c r="T570" s="706"/>
      <c r="U570" s="706"/>
      <c r="V570" s="706"/>
      <c r="W570" s="706"/>
      <c r="X570" s="706"/>
      <c r="Y570" s="706"/>
      <c r="Z570" s="706"/>
    </row>
    <row r="571" spans="1:26" ht="15.6" x14ac:dyDescent="0.3">
      <c r="A571" s="706"/>
      <c r="B571" s="706"/>
      <c r="C571" s="706"/>
      <c r="D571" s="706"/>
      <c r="E571" s="706"/>
      <c r="F571" s="706"/>
      <c r="G571" s="706"/>
      <c r="H571" s="707"/>
      <c r="I571" s="706"/>
      <c r="J571" s="706"/>
      <c r="K571" s="706"/>
      <c r="L571" s="706"/>
      <c r="M571" s="706"/>
      <c r="N571" s="706"/>
      <c r="O571" s="706"/>
      <c r="P571" s="706"/>
      <c r="Q571" s="706"/>
      <c r="R571" s="706"/>
      <c r="S571" s="706"/>
      <c r="T571" s="706"/>
      <c r="U571" s="706"/>
      <c r="V571" s="706"/>
      <c r="W571" s="706"/>
      <c r="X571" s="706"/>
      <c r="Y571" s="706"/>
      <c r="Z571" s="706"/>
    </row>
    <row r="572" spans="1:26" ht="15.6" x14ac:dyDescent="0.3">
      <c r="A572" s="706"/>
      <c r="B572" s="706"/>
      <c r="C572" s="706"/>
      <c r="D572" s="706"/>
      <c r="E572" s="706"/>
      <c r="F572" s="706"/>
      <c r="G572" s="706"/>
      <c r="H572" s="707"/>
      <c r="I572" s="706"/>
      <c r="J572" s="706"/>
      <c r="K572" s="706"/>
      <c r="L572" s="706"/>
      <c r="M572" s="706"/>
      <c r="N572" s="706"/>
      <c r="O572" s="706"/>
      <c r="P572" s="706"/>
      <c r="Q572" s="706"/>
      <c r="R572" s="706"/>
      <c r="S572" s="706"/>
      <c r="T572" s="706"/>
      <c r="U572" s="706"/>
      <c r="V572" s="706"/>
      <c r="W572" s="706"/>
      <c r="X572" s="706"/>
      <c r="Y572" s="706"/>
      <c r="Z572" s="706"/>
    </row>
    <row r="573" spans="1:26" ht="15.6" x14ac:dyDescent="0.3">
      <c r="A573" s="706"/>
      <c r="B573" s="706"/>
      <c r="C573" s="706"/>
      <c r="D573" s="706"/>
      <c r="E573" s="706"/>
      <c r="F573" s="706"/>
      <c r="G573" s="706"/>
      <c r="H573" s="707"/>
      <c r="I573" s="706"/>
      <c r="J573" s="706"/>
      <c r="K573" s="706"/>
      <c r="L573" s="706"/>
      <c r="M573" s="706"/>
      <c r="N573" s="706"/>
      <c r="O573" s="706"/>
      <c r="P573" s="706"/>
      <c r="Q573" s="706"/>
      <c r="R573" s="706"/>
      <c r="S573" s="706"/>
      <c r="T573" s="706"/>
      <c r="U573" s="706"/>
      <c r="V573" s="706"/>
      <c r="W573" s="706"/>
      <c r="X573" s="706"/>
      <c r="Y573" s="706"/>
      <c r="Z573" s="706"/>
    </row>
    <row r="574" spans="1:26" ht="15.6" x14ac:dyDescent="0.3">
      <c r="A574" s="706"/>
      <c r="B574" s="706"/>
      <c r="C574" s="706"/>
      <c r="D574" s="706"/>
      <c r="E574" s="706"/>
      <c r="F574" s="706"/>
      <c r="G574" s="706"/>
      <c r="H574" s="707"/>
      <c r="I574" s="706"/>
      <c r="J574" s="706"/>
      <c r="K574" s="706"/>
      <c r="L574" s="706"/>
      <c r="M574" s="706"/>
      <c r="N574" s="706"/>
      <c r="O574" s="706"/>
      <c r="P574" s="706"/>
      <c r="Q574" s="706"/>
      <c r="R574" s="706"/>
      <c r="S574" s="706"/>
      <c r="T574" s="706"/>
      <c r="U574" s="706"/>
      <c r="V574" s="706"/>
      <c r="W574" s="706"/>
      <c r="X574" s="706"/>
      <c r="Y574" s="706"/>
      <c r="Z574" s="706"/>
    </row>
    <row r="575" spans="1:26" ht="15.6" x14ac:dyDescent="0.3">
      <c r="A575" s="706"/>
      <c r="B575" s="706"/>
      <c r="C575" s="706"/>
      <c r="D575" s="706"/>
      <c r="E575" s="706"/>
      <c r="F575" s="706"/>
      <c r="G575" s="706"/>
      <c r="H575" s="707"/>
      <c r="I575" s="706"/>
      <c r="J575" s="706"/>
      <c r="K575" s="706"/>
      <c r="L575" s="706"/>
      <c r="M575" s="706"/>
      <c r="N575" s="706"/>
      <c r="O575" s="706"/>
      <c r="P575" s="706"/>
      <c r="Q575" s="706"/>
      <c r="R575" s="706"/>
      <c r="S575" s="706"/>
      <c r="T575" s="706"/>
      <c r="U575" s="706"/>
      <c r="V575" s="706"/>
      <c r="W575" s="706"/>
      <c r="X575" s="706"/>
      <c r="Y575" s="706"/>
      <c r="Z575" s="706"/>
    </row>
    <row r="576" spans="1:26" ht="15.6" x14ac:dyDescent="0.3">
      <c r="A576" s="706"/>
      <c r="B576" s="706"/>
      <c r="C576" s="706"/>
      <c r="D576" s="706"/>
      <c r="E576" s="706"/>
      <c r="F576" s="706"/>
      <c r="G576" s="706"/>
      <c r="H576" s="707"/>
      <c r="I576" s="706"/>
      <c r="J576" s="706"/>
      <c r="K576" s="706"/>
      <c r="L576" s="706"/>
      <c r="M576" s="706"/>
      <c r="N576" s="706"/>
      <c r="O576" s="706"/>
      <c r="P576" s="706"/>
      <c r="Q576" s="706"/>
      <c r="R576" s="706"/>
      <c r="S576" s="706"/>
      <c r="T576" s="706"/>
      <c r="U576" s="706"/>
      <c r="V576" s="706"/>
      <c r="W576" s="706"/>
      <c r="X576" s="706"/>
      <c r="Y576" s="706"/>
      <c r="Z576" s="706"/>
    </row>
    <row r="577" spans="1:26" ht="15.6" x14ac:dyDescent="0.3">
      <c r="A577" s="706"/>
      <c r="B577" s="706"/>
      <c r="C577" s="706"/>
      <c r="D577" s="706"/>
      <c r="E577" s="706"/>
      <c r="F577" s="706"/>
      <c r="G577" s="706"/>
      <c r="H577" s="707"/>
      <c r="I577" s="706"/>
      <c r="J577" s="706"/>
      <c r="K577" s="706"/>
      <c r="L577" s="706"/>
      <c r="M577" s="706"/>
      <c r="N577" s="706"/>
      <c r="O577" s="706"/>
      <c r="P577" s="706"/>
      <c r="Q577" s="706"/>
      <c r="R577" s="706"/>
      <c r="S577" s="706"/>
      <c r="T577" s="706"/>
      <c r="U577" s="706"/>
      <c r="V577" s="706"/>
      <c r="W577" s="706"/>
      <c r="X577" s="706"/>
      <c r="Y577" s="706"/>
      <c r="Z577" s="706"/>
    </row>
    <row r="578" spans="1:26" ht="15.6" x14ac:dyDescent="0.3">
      <c r="A578" s="706"/>
      <c r="B578" s="706"/>
      <c r="C578" s="706"/>
      <c r="D578" s="706"/>
      <c r="E578" s="706"/>
      <c r="F578" s="706"/>
      <c r="G578" s="706"/>
      <c r="H578" s="707"/>
      <c r="I578" s="706"/>
      <c r="J578" s="706"/>
      <c r="K578" s="706"/>
      <c r="L578" s="706"/>
      <c r="M578" s="706"/>
      <c r="N578" s="706"/>
      <c r="O578" s="706"/>
      <c r="P578" s="706"/>
      <c r="Q578" s="706"/>
      <c r="R578" s="706"/>
      <c r="S578" s="706"/>
      <c r="T578" s="706"/>
      <c r="U578" s="706"/>
      <c r="V578" s="706"/>
      <c r="W578" s="706"/>
      <c r="X578" s="706"/>
      <c r="Y578" s="706"/>
      <c r="Z578" s="706"/>
    </row>
    <row r="579" spans="1:26" ht="15.6" x14ac:dyDescent="0.3">
      <c r="A579" s="706"/>
      <c r="B579" s="706"/>
      <c r="C579" s="706"/>
      <c r="D579" s="706"/>
      <c r="E579" s="706"/>
      <c r="F579" s="706"/>
      <c r="G579" s="706"/>
      <c r="H579" s="707"/>
      <c r="I579" s="706"/>
      <c r="J579" s="706"/>
      <c r="K579" s="706"/>
      <c r="L579" s="706"/>
      <c r="M579" s="706"/>
      <c r="N579" s="706"/>
      <c r="O579" s="706"/>
      <c r="P579" s="706"/>
      <c r="Q579" s="706"/>
      <c r="R579" s="706"/>
      <c r="S579" s="706"/>
      <c r="T579" s="706"/>
      <c r="U579" s="706"/>
      <c r="V579" s="706"/>
      <c r="W579" s="706"/>
      <c r="X579" s="706"/>
      <c r="Y579" s="706"/>
      <c r="Z579" s="706"/>
    </row>
    <row r="580" spans="1:26" ht="15.6" x14ac:dyDescent="0.3">
      <c r="A580" s="706"/>
      <c r="B580" s="706"/>
      <c r="C580" s="706"/>
      <c r="D580" s="706"/>
      <c r="E580" s="706"/>
      <c r="F580" s="706"/>
      <c r="G580" s="706"/>
      <c r="H580" s="707"/>
      <c r="I580" s="706"/>
      <c r="J580" s="706"/>
      <c r="K580" s="706"/>
      <c r="L580" s="706"/>
      <c r="M580" s="706"/>
      <c r="N580" s="706"/>
      <c r="O580" s="706"/>
      <c r="P580" s="706"/>
      <c r="Q580" s="706"/>
      <c r="R580" s="706"/>
      <c r="S580" s="706"/>
      <c r="T580" s="706"/>
      <c r="U580" s="706"/>
      <c r="V580" s="706"/>
      <c r="W580" s="706"/>
      <c r="X580" s="706"/>
      <c r="Y580" s="706"/>
      <c r="Z580" s="706"/>
    </row>
    <row r="581" spans="1:26" ht="15.6" x14ac:dyDescent="0.3">
      <c r="A581" s="706"/>
      <c r="B581" s="706"/>
      <c r="C581" s="706"/>
      <c r="D581" s="706"/>
      <c r="E581" s="706"/>
      <c r="F581" s="706"/>
      <c r="G581" s="706"/>
      <c r="H581" s="707"/>
      <c r="I581" s="706"/>
      <c r="J581" s="706"/>
      <c r="K581" s="706"/>
      <c r="L581" s="706"/>
      <c r="M581" s="706"/>
      <c r="N581" s="706"/>
      <c r="O581" s="706"/>
      <c r="P581" s="706"/>
      <c r="Q581" s="706"/>
      <c r="R581" s="706"/>
      <c r="S581" s="706"/>
      <c r="T581" s="706"/>
      <c r="U581" s="706"/>
      <c r="V581" s="706"/>
      <c r="W581" s="706"/>
      <c r="X581" s="706"/>
      <c r="Y581" s="706"/>
      <c r="Z581" s="706"/>
    </row>
    <row r="582" spans="1:26" ht="15.6" x14ac:dyDescent="0.3">
      <c r="A582" s="706"/>
      <c r="B582" s="706"/>
      <c r="C582" s="706"/>
      <c r="D582" s="706"/>
      <c r="E582" s="706"/>
      <c r="F582" s="706"/>
      <c r="G582" s="706"/>
      <c r="H582" s="707"/>
      <c r="I582" s="706"/>
      <c r="J582" s="706"/>
      <c r="K582" s="706"/>
      <c r="L582" s="706"/>
      <c r="M582" s="706"/>
      <c r="N582" s="706"/>
      <c r="O582" s="706"/>
      <c r="P582" s="706"/>
      <c r="Q582" s="706"/>
      <c r="R582" s="706"/>
      <c r="S582" s="706"/>
      <c r="T582" s="706"/>
      <c r="U582" s="706"/>
      <c r="V582" s="706"/>
      <c r="W582" s="706"/>
      <c r="X582" s="706"/>
      <c r="Y582" s="706"/>
      <c r="Z582" s="706"/>
    </row>
    <row r="583" spans="1:26" ht="15.6" x14ac:dyDescent="0.3">
      <c r="A583" s="706"/>
      <c r="B583" s="706"/>
      <c r="C583" s="706"/>
      <c r="D583" s="706"/>
      <c r="E583" s="706"/>
      <c r="F583" s="706"/>
      <c r="G583" s="706"/>
      <c r="H583" s="707"/>
      <c r="I583" s="706"/>
      <c r="J583" s="706"/>
      <c r="K583" s="706"/>
      <c r="L583" s="706"/>
      <c r="M583" s="706"/>
      <c r="N583" s="706"/>
      <c r="O583" s="706"/>
      <c r="P583" s="706"/>
      <c r="Q583" s="706"/>
      <c r="R583" s="706"/>
      <c r="S583" s="706"/>
      <c r="T583" s="706"/>
      <c r="U583" s="706"/>
      <c r="V583" s="706"/>
      <c r="W583" s="706"/>
      <c r="X583" s="706"/>
      <c r="Y583" s="706"/>
      <c r="Z583" s="706"/>
    </row>
    <row r="584" spans="1:26" ht="15.6" x14ac:dyDescent="0.3">
      <c r="A584" s="706"/>
      <c r="B584" s="706"/>
      <c r="C584" s="706"/>
      <c r="D584" s="706"/>
      <c r="E584" s="706"/>
      <c r="F584" s="706"/>
      <c r="G584" s="706"/>
      <c r="H584" s="707"/>
      <c r="I584" s="706"/>
      <c r="J584" s="706"/>
      <c r="K584" s="706"/>
      <c r="L584" s="706"/>
      <c r="M584" s="706"/>
      <c r="N584" s="706"/>
      <c r="O584" s="706"/>
      <c r="P584" s="706"/>
      <c r="Q584" s="706"/>
      <c r="R584" s="706"/>
      <c r="S584" s="706"/>
      <c r="T584" s="706"/>
      <c r="U584" s="706"/>
      <c r="V584" s="706"/>
      <c r="W584" s="706"/>
      <c r="X584" s="706"/>
      <c r="Y584" s="706"/>
      <c r="Z584" s="706"/>
    </row>
    <row r="585" spans="1:26" ht="15.6" x14ac:dyDescent="0.3">
      <c r="A585" s="706"/>
      <c r="B585" s="706"/>
      <c r="C585" s="706"/>
      <c r="D585" s="706"/>
      <c r="E585" s="706"/>
      <c r="F585" s="706"/>
      <c r="G585" s="706"/>
      <c r="H585" s="707"/>
      <c r="I585" s="706"/>
      <c r="J585" s="706"/>
      <c r="K585" s="706"/>
      <c r="L585" s="706"/>
      <c r="M585" s="706"/>
      <c r="N585" s="706"/>
      <c r="O585" s="706"/>
      <c r="P585" s="706"/>
      <c r="Q585" s="706"/>
      <c r="R585" s="706"/>
      <c r="S585" s="706"/>
      <c r="T585" s="706"/>
      <c r="U585" s="706"/>
      <c r="V585" s="706"/>
      <c r="W585" s="706"/>
      <c r="X585" s="706"/>
      <c r="Y585" s="706"/>
      <c r="Z585" s="706"/>
    </row>
    <row r="586" spans="1:26" ht="15.6" x14ac:dyDescent="0.3">
      <c r="A586" s="706"/>
      <c r="B586" s="706"/>
      <c r="C586" s="706"/>
      <c r="D586" s="706"/>
      <c r="E586" s="706"/>
      <c r="F586" s="706"/>
      <c r="G586" s="706"/>
      <c r="H586" s="707"/>
      <c r="I586" s="706"/>
      <c r="J586" s="706"/>
      <c r="K586" s="706"/>
      <c r="L586" s="706"/>
      <c r="M586" s="706"/>
      <c r="N586" s="706"/>
      <c r="O586" s="706"/>
      <c r="P586" s="706"/>
      <c r="Q586" s="706"/>
      <c r="R586" s="706"/>
      <c r="S586" s="706"/>
      <c r="T586" s="706"/>
      <c r="U586" s="706"/>
      <c r="V586" s="706"/>
      <c r="W586" s="706"/>
      <c r="X586" s="706"/>
      <c r="Y586" s="706"/>
      <c r="Z586" s="706"/>
    </row>
    <row r="587" spans="1:26" ht="15.6" x14ac:dyDescent="0.3">
      <c r="A587" s="706"/>
      <c r="B587" s="706"/>
      <c r="C587" s="706"/>
      <c r="D587" s="706"/>
      <c r="E587" s="706"/>
      <c r="F587" s="706"/>
      <c r="G587" s="706"/>
      <c r="H587" s="707"/>
      <c r="I587" s="706"/>
      <c r="J587" s="706"/>
      <c r="K587" s="706"/>
      <c r="L587" s="706"/>
      <c r="M587" s="706"/>
      <c r="N587" s="706"/>
      <c r="O587" s="706"/>
      <c r="P587" s="706"/>
      <c r="Q587" s="706"/>
      <c r="R587" s="706"/>
      <c r="S587" s="706"/>
      <c r="T587" s="706"/>
      <c r="U587" s="706"/>
      <c r="V587" s="706"/>
      <c r="W587" s="706"/>
      <c r="X587" s="706"/>
      <c r="Y587" s="706"/>
      <c r="Z587" s="706"/>
    </row>
    <row r="588" spans="1:26" ht="15.6" x14ac:dyDescent="0.3">
      <c r="A588" s="706"/>
      <c r="B588" s="706"/>
      <c r="C588" s="706"/>
      <c r="D588" s="706"/>
      <c r="E588" s="706"/>
      <c r="F588" s="706"/>
      <c r="G588" s="706"/>
      <c r="H588" s="707"/>
      <c r="I588" s="706"/>
      <c r="J588" s="706"/>
      <c r="K588" s="706"/>
      <c r="L588" s="706"/>
      <c r="M588" s="706"/>
      <c r="N588" s="706"/>
      <c r="O588" s="706"/>
      <c r="P588" s="706"/>
      <c r="Q588" s="706"/>
      <c r="R588" s="706"/>
      <c r="S588" s="706"/>
      <c r="T588" s="706"/>
      <c r="U588" s="706"/>
      <c r="V588" s="706"/>
      <c r="W588" s="706"/>
      <c r="X588" s="706"/>
      <c r="Y588" s="706"/>
      <c r="Z588" s="706"/>
    </row>
    <row r="589" spans="1:26" ht="15.6" x14ac:dyDescent="0.3">
      <c r="A589" s="706"/>
      <c r="B589" s="706"/>
      <c r="C589" s="706"/>
      <c r="D589" s="706"/>
      <c r="E589" s="706"/>
      <c r="F589" s="706"/>
      <c r="G589" s="706"/>
      <c r="H589" s="707"/>
      <c r="I589" s="706"/>
      <c r="J589" s="706"/>
      <c r="K589" s="706"/>
      <c r="L589" s="706"/>
      <c r="M589" s="706"/>
      <c r="N589" s="706"/>
      <c r="O589" s="706"/>
      <c r="P589" s="706"/>
      <c r="Q589" s="706"/>
      <c r="R589" s="706"/>
      <c r="S589" s="706"/>
      <c r="T589" s="706"/>
      <c r="U589" s="706"/>
      <c r="V589" s="706"/>
      <c r="W589" s="706"/>
      <c r="X589" s="706"/>
      <c r="Y589" s="706"/>
      <c r="Z589" s="706"/>
    </row>
    <row r="590" spans="1:26" ht="15.6" x14ac:dyDescent="0.3">
      <c r="A590" s="706"/>
      <c r="B590" s="706"/>
      <c r="C590" s="706"/>
      <c r="D590" s="706"/>
      <c r="E590" s="706"/>
      <c r="F590" s="706"/>
      <c r="G590" s="706"/>
      <c r="H590" s="707"/>
      <c r="I590" s="706"/>
      <c r="J590" s="706"/>
      <c r="K590" s="706"/>
      <c r="L590" s="706"/>
      <c r="M590" s="706"/>
      <c r="N590" s="706"/>
      <c r="O590" s="706"/>
      <c r="P590" s="706"/>
      <c r="Q590" s="706"/>
      <c r="R590" s="706"/>
      <c r="S590" s="706"/>
      <c r="T590" s="706"/>
      <c r="U590" s="706"/>
      <c r="V590" s="706"/>
      <c r="W590" s="706"/>
      <c r="X590" s="706"/>
      <c r="Y590" s="706"/>
      <c r="Z590" s="706"/>
    </row>
    <row r="591" spans="1:26" ht="15.6" x14ac:dyDescent="0.3">
      <c r="A591" s="706"/>
      <c r="B591" s="706"/>
      <c r="C591" s="706"/>
      <c r="D591" s="706"/>
      <c r="E591" s="706"/>
      <c r="F591" s="706"/>
      <c r="G591" s="706"/>
      <c r="H591" s="707"/>
      <c r="I591" s="706"/>
      <c r="J591" s="706"/>
      <c r="K591" s="706"/>
      <c r="L591" s="706"/>
      <c r="M591" s="706"/>
      <c r="N591" s="706"/>
      <c r="O591" s="706"/>
      <c r="P591" s="706"/>
      <c r="Q591" s="706"/>
      <c r="R591" s="706"/>
      <c r="S591" s="706"/>
      <c r="T591" s="706"/>
      <c r="U591" s="706"/>
      <c r="V591" s="706"/>
      <c r="W591" s="706"/>
      <c r="X591" s="706"/>
      <c r="Y591" s="706"/>
      <c r="Z591" s="706"/>
    </row>
    <row r="592" spans="1:26" ht="15.6" x14ac:dyDescent="0.3">
      <c r="A592" s="706"/>
      <c r="B592" s="706"/>
      <c r="C592" s="706"/>
      <c r="D592" s="706"/>
      <c r="E592" s="706"/>
      <c r="F592" s="706"/>
      <c r="G592" s="706"/>
      <c r="H592" s="707"/>
      <c r="I592" s="706"/>
      <c r="J592" s="706"/>
      <c r="K592" s="706"/>
      <c r="L592" s="706"/>
      <c r="M592" s="706"/>
      <c r="N592" s="706"/>
      <c r="O592" s="706"/>
      <c r="P592" s="706"/>
      <c r="Q592" s="706"/>
      <c r="R592" s="706"/>
      <c r="S592" s="706"/>
      <c r="T592" s="706"/>
      <c r="U592" s="706"/>
      <c r="V592" s="706"/>
      <c r="W592" s="706"/>
      <c r="X592" s="706"/>
      <c r="Y592" s="706"/>
      <c r="Z592" s="706"/>
    </row>
    <row r="593" spans="1:26" ht="15.6" x14ac:dyDescent="0.3">
      <c r="A593" s="706"/>
      <c r="B593" s="706"/>
      <c r="C593" s="706"/>
      <c r="D593" s="706"/>
      <c r="E593" s="706"/>
      <c r="F593" s="706"/>
      <c r="G593" s="706"/>
      <c r="H593" s="707"/>
      <c r="I593" s="706"/>
      <c r="J593" s="706"/>
      <c r="K593" s="706"/>
      <c r="L593" s="706"/>
      <c r="M593" s="706"/>
      <c r="N593" s="706"/>
      <c r="O593" s="706"/>
      <c r="P593" s="706"/>
      <c r="Q593" s="706"/>
      <c r="R593" s="706"/>
      <c r="S593" s="706"/>
      <c r="T593" s="706"/>
      <c r="U593" s="706"/>
      <c r="V593" s="706"/>
      <c r="W593" s="706"/>
      <c r="X593" s="706"/>
      <c r="Y593" s="706"/>
      <c r="Z593" s="706"/>
    </row>
    <row r="594" spans="1:26" ht="15.6" x14ac:dyDescent="0.3">
      <c r="A594" s="706"/>
      <c r="B594" s="706"/>
      <c r="C594" s="706"/>
      <c r="D594" s="706"/>
      <c r="E594" s="706"/>
      <c r="F594" s="706"/>
      <c r="G594" s="706"/>
      <c r="H594" s="707"/>
      <c r="I594" s="706"/>
      <c r="J594" s="706"/>
      <c r="K594" s="706"/>
      <c r="L594" s="706"/>
      <c r="M594" s="706"/>
      <c r="N594" s="706"/>
      <c r="O594" s="706"/>
      <c r="P594" s="706"/>
      <c r="Q594" s="706"/>
      <c r="R594" s="706"/>
      <c r="S594" s="706"/>
      <c r="T594" s="706"/>
      <c r="U594" s="706"/>
      <c r="V594" s="706"/>
      <c r="W594" s="706"/>
      <c r="X594" s="706"/>
      <c r="Y594" s="706"/>
      <c r="Z594" s="706"/>
    </row>
    <row r="595" spans="1:26" ht="15.6" x14ac:dyDescent="0.3">
      <c r="A595" s="706"/>
      <c r="B595" s="706"/>
      <c r="C595" s="706"/>
      <c r="D595" s="706"/>
      <c r="E595" s="706"/>
      <c r="F595" s="706"/>
      <c r="G595" s="706"/>
      <c r="H595" s="707"/>
      <c r="I595" s="706"/>
      <c r="J595" s="706"/>
      <c r="K595" s="706"/>
      <c r="L595" s="706"/>
      <c r="M595" s="706"/>
      <c r="N595" s="706"/>
      <c r="O595" s="706"/>
      <c r="P595" s="706"/>
      <c r="Q595" s="706"/>
      <c r="R595" s="706"/>
      <c r="S595" s="706"/>
      <c r="T595" s="706"/>
      <c r="U595" s="706"/>
      <c r="V595" s="706"/>
      <c r="W595" s="706"/>
      <c r="X595" s="706"/>
      <c r="Y595" s="706"/>
      <c r="Z595" s="706"/>
    </row>
    <row r="596" spans="1:26" ht="15.6" x14ac:dyDescent="0.3">
      <c r="A596" s="706"/>
      <c r="B596" s="706"/>
      <c r="C596" s="706"/>
      <c r="D596" s="706"/>
      <c r="E596" s="706"/>
      <c r="F596" s="706"/>
      <c r="G596" s="706"/>
      <c r="H596" s="707"/>
      <c r="I596" s="706"/>
      <c r="J596" s="706"/>
      <c r="K596" s="706"/>
      <c r="L596" s="706"/>
      <c r="M596" s="706"/>
      <c r="N596" s="706"/>
      <c r="O596" s="706"/>
      <c r="P596" s="706"/>
      <c r="Q596" s="706"/>
      <c r="R596" s="706"/>
      <c r="S596" s="706"/>
      <c r="T596" s="706"/>
      <c r="U596" s="706"/>
      <c r="V596" s="706"/>
      <c r="W596" s="706"/>
      <c r="X596" s="706"/>
      <c r="Y596" s="706"/>
      <c r="Z596" s="706"/>
    </row>
    <row r="597" spans="1:26" ht="15.6" x14ac:dyDescent="0.3">
      <c r="A597" s="706"/>
      <c r="B597" s="706"/>
      <c r="C597" s="706"/>
      <c r="D597" s="706"/>
      <c r="E597" s="706"/>
      <c r="F597" s="706"/>
      <c r="G597" s="706"/>
      <c r="H597" s="707"/>
      <c r="I597" s="706"/>
      <c r="J597" s="706"/>
      <c r="K597" s="706"/>
      <c r="L597" s="706"/>
      <c r="M597" s="706"/>
      <c r="N597" s="706"/>
      <c r="O597" s="706"/>
      <c r="P597" s="706"/>
      <c r="Q597" s="706"/>
      <c r="R597" s="706"/>
      <c r="S597" s="706"/>
      <c r="T597" s="706"/>
      <c r="U597" s="706"/>
      <c r="V597" s="706"/>
      <c r="W597" s="706"/>
      <c r="X597" s="706"/>
      <c r="Y597" s="706"/>
      <c r="Z597" s="706"/>
    </row>
    <row r="598" spans="1:26" ht="15.6" x14ac:dyDescent="0.3">
      <c r="A598" s="706"/>
      <c r="B598" s="706"/>
      <c r="C598" s="706"/>
      <c r="D598" s="706"/>
      <c r="E598" s="706"/>
      <c r="F598" s="706"/>
      <c r="G598" s="706"/>
      <c r="H598" s="707"/>
      <c r="I598" s="706"/>
      <c r="J598" s="706"/>
      <c r="K598" s="706"/>
      <c r="L598" s="706"/>
      <c r="M598" s="706"/>
      <c r="N598" s="706"/>
      <c r="O598" s="706"/>
      <c r="P598" s="706"/>
      <c r="Q598" s="706"/>
      <c r="R598" s="706"/>
      <c r="S598" s="706"/>
      <c r="T598" s="706"/>
      <c r="U598" s="706"/>
      <c r="V598" s="706"/>
      <c r="W598" s="706"/>
      <c r="X598" s="706"/>
      <c r="Y598" s="706"/>
      <c r="Z598" s="706"/>
    </row>
    <row r="599" spans="1:26" ht="15.6" x14ac:dyDescent="0.3">
      <c r="A599" s="706"/>
      <c r="B599" s="706"/>
      <c r="C599" s="706"/>
      <c r="D599" s="706"/>
      <c r="E599" s="706"/>
      <c r="F599" s="706"/>
      <c r="G599" s="706"/>
      <c r="H599" s="707"/>
      <c r="I599" s="706"/>
      <c r="J599" s="706"/>
      <c r="K599" s="706"/>
      <c r="L599" s="706"/>
      <c r="M599" s="706"/>
      <c r="N599" s="706"/>
      <c r="O599" s="706"/>
      <c r="P599" s="706"/>
      <c r="Q599" s="706"/>
      <c r="R599" s="706"/>
      <c r="S599" s="706"/>
      <c r="T599" s="706"/>
      <c r="U599" s="706"/>
      <c r="V599" s="706"/>
      <c r="W599" s="706"/>
      <c r="X599" s="706"/>
      <c r="Y599" s="706"/>
      <c r="Z599" s="706"/>
    </row>
    <row r="600" spans="1:26" ht="15.6" x14ac:dyDescent="0.3">
      <c r="A600" s="706"/>
      <c r="B600" s="706"/>
      <c r="C600" s="706"/>
      <c r="D600" s="706"/>
      <c r="E600" s="706"/>
      <c r="F600" s="706"/>
      <c r="G600" s="706"/>
      <c r="H600" s="707"/>
      <c r="I600" s="706"/>
      <c r="J600" s="706"/>
      <c r="K600" s="706"/>
      <c r="L600" s="706"/>
      <c r="M600" s="706"/>
      <c r="N600" s="706"/>
      <c r="O600" s="706"/>
      <c r="P600" s="706"/>
      <c r="Q600" s="706"/>
      <c r="R600" s="706"/>
      <c r="S600" s="706"/>
      <c r="T600" s="706"/>
      <c r="U600" s="706"/>
      <c r="V600" s="706"/>
      <c r="W600" s="706"/>
      <c r="X600" s="706"/>
      <c r="Y600" s="706"/>
      <c r="Z600" s="706"/>
    </row>
    <row r="601" spans="1:26" ht="15.6" x14ac:dyDescent="0.3">
      <c r="A601" s="706"/>
      <c r="B601" s="706"/>
      <c r="C601" s="706"/>
      <c r="D601" s="706"/>
      <c r="E601" s="706"/>
      <c r="F601" s="706"/>
      <c r="G601" s="706"/>
      <c r="H601" s="707"/>
      <c r="I601" s="706"/>
      <c r="J601" s="706"/>
      <c r="K601" s="706"/>
      <c r="L601" s="706"/>
      <c r="M601" s="706"/>
      <c r="N601" s="706"/>
      <c r="O601" s="706"/>
      <c r="P601" s="706"/>
      <c r="Q601" s="706"/>
      <c r="R601" s="706"/>
      <c r="S601" s="706"/>
      <c r="T601" s="706"/>
      <c r="U601" s="706"/>
      <c r="V601" s="706"/>
      <c r="W601" s="706"/>
      <c r="X601" s="706"/>
      <c r="Y601" s="706"/>
      <c r="Z601" s="706"/>
    </row>
    <row r="602" spans="1:26" ht="15.6" x14ac:dyDescent="0.3">
      <c r="A602" s="706"/>
      <c r="B602" s="706"/>
      <c r="C602" s="706"/>
      <c r="D602" s="706"/>
      <c r="E602" s="706"/>
      <c r="F602" s="706"/>
      <c r="G602" s="706"/>
      <c r="H602" s="707"/>
      <c r="I602" s="706"/>
      <c r="J602" s="706"/>
      <c r="K602" s="706"/>
      <c r="L602" s="706"/>
      <c r="M602" s="706"/>
      <c r="N602" s="706"/>
      <c r="O602" s="706"/>
      <c r="P602" s="706"/>
      <c r="Q602" s="706"/>
      <c r="R602" s="706"/>
      <c r="S602" s="706"/>
      <c r="T602" s="706"/>
      <c r="U602" s="706"/>
      <c r="V602" s="706"/>
      <c r="W602" s="706"/>
      <c r="X602" s="706"/>
      <c r="Y602" s="706"/>
      <c r="Z602" s="706"/>
    </row>
    <row r="603" spans="1:26" ht="15.6" x14ac:dyDescent="0.3">
      <c r="A603" s="706"/>
      <c r="B603" s="706"/>
      <c r="C603" s="706"/>
      <c r="D603" s="706"/>
      <c r="E603" s="706"/>
      <c r="F603" s="706"/>
      <c r="G603" s="706"/>
      <c r="H603" s="707"/>
      <c r="I603" s="706"/>
      <c r="J603" s="706"/>
      <c r="K603" s="706"/>
      <c r="L603" s="706"/>
      <c r="M603" s="706"/>
      <c r="N603" s="706"/>
      <c r="O603" s="706"/>
      <c r="P603" s="706"/>
      <c r="Q603" s="706"/>
      <c r="R603" s="706"/>
      <c r="S603" s="706"/>
      <c r="T603" s="706"/>
      <c r="U603" s="706"/>
      <c r="V603" s="706"/>
      <c r="W603" s="706"/>
      <c r="X603" s="706"/>
      <c r="Y603" s="706"/>
      <c r="Z603" s="706"/>
    </row>
    <row r="604" spans="1:26" ht="15.6" x14ac:dyDescent="0.3">
      <c r="A604" s="706"/>
      <c r="B604" s="706"/>
      <c r="C604" s="706"/>
      <c r="D604" s="706"/>
      <c r="E604" s="706"/>
      <c r="F604" s="706"/>
      <c r="G604" s="706"/>
      <c r="H604" s="707"/>
      <c r="I604" s="706"/>
      <c r="J604" s="706"/>
      <c r="K604" s="706"/>
      <c r="L604" s="706"/>
      <c r="M604" s="706"/>
      <c r="N604" s="706"/>
      <c r="O604" s="706"/>
      <c r="P604" s="706"/>
      <c r="Q604" s="706"/>
      <c r="R604" s="706"/>
      <c r="S604" s="706"/>
      <c r="T604" s="706"/>
      <c r="U604" s="706"/>
      <c r="V604" s="706"/>
      <c r="W604" s="706"/>
      <c r="X604" s="706"/>
      <c r="Y604" s="706"/>
      <c r="Z604" s="706"/>
    </row>
    <row r="605" spans="1:26" ht="15.6" x14ac:dyDescent="0.3">
      <c r="A605" s="706"/>
      <c r="B605" s="706"/>
      <c r="C605" s="706"/>
      <c r="D605" s="706"/>
      <c r="E605" s="706"/>
      <c r="F605" s="706"/>
      <c r="G605" s="706"/>
      <c r="H605" s="707"/>
      <c r="I605" s="706"/>
      <c r="J605" s="706"/>
      <c r="K605" s="706"/>
      <c r="L605" s="706"/>
      <c r="M605" s="706"/>
      <c r="N605" s="706"/>
      <c r="O605" s="706"/>
      <c r="P605" s="706"/>
      <c r="Q605" s="706"/>
      <c r="R605" s="706"/>
      <c r="S605" s="706"/>
      <c r="T605" s="706"/>
      <c r="U605" s="706"/>
      <c r="V605" s="706"/>
      <c r="W605" s="706"/>
      <c r="X605" s="706"/>
      <c r="Y605" s="706"/>
      <c r="Z605" s="706"/>
    </row>
    <row r="606" spans="1:26" ht="15.6" x14ac:dyDescent="0.3">
      <c r="A606" s="706"/>
      <c r="B606" s="706"/>
      <c r="C606" s="706"/>
      <c r="D606" s="706"/>
      <c r="E606" s="706"/>
      <c r="F606" s="706"/>
      <c r="G606" s="706"/>
      <c r="H606" s="707"/>
      <c r="I606" s="706"/>
      <c r="J606" s="706"/>
      <c r="K606" s="706"/>
      <c r="L606" s="706"/>
      <c r="M606" s="706"/>
      <c r="N606" s="706"/>
      <c r="O606" s="706"/>
      <c r="P606" s="706"/>
      <c r="Q606" s="706"/>
      <c r="R606" s="706"/>
      <c r="S606" s="706"/>
      <c r="T606" s="706"/>
      <c r="U606" s="706"/>
      <c r="V606" s="706"/>
      <c r="W606" s="706"/>
      <c r="X606" s="706"/>
      <c r="Y606" s="706"/>
      <c r="Z606" s="706"/>
    </row>
    <row r="607" spans="1:26" ht="15.6" x14ac:dyDescent="0.3">
      <c r="A607" s="706"/>
      <c r="B607" s="706"/>
      <c r="C607" s="706"/>
      <c r="D607" s="706"/>
      <c r="E607" s="706"/>
      <c r="F607" s="706"/>
      <c r="G607" s="706"/>
      <c r="H607" s="707"/>
      <c r="I607" s="706"/>
      <c r="J607" s="706"/>
      <c r="K607" s="706"/>
      <c r="L607" s="706"/>
      <c r="M607" s="706"/>
      <c r="N607" s="706"/>
      <c r="O607" s="706"/>
      <c r="P607" s="706"/>
      <c r="Q607" s="706"/>
      <c r="R607" s="706"/>
      <c r="S607" s="706"/>
      <c r="T607" s="706"/>
      <c r="U607" s="706"/>
      <c r="V607" s="706"/>
      <c r="W607" s="706"/>
      <c r="X607" s="706"/>
      <c r="Y607" s="706"/>
      <c r="Z607" s="706"/>
    </row>
    <row r="608" spans="1:26" ht="15.6" x14ac:dyDescent="0.3">
      <c r="A608" s="706"/>
      <c r="B608" s="706"/>
      <c r="C608" s="706"/>
      <c r="D608" s="706"/>
      <c r="E608" s="706"/>
      <c r="F608" s="706"/>
      <c r="G608" s="706"/>
      <c r="H608" s="707"/>
      <c r="I608" s="706"/>
      <c r="J608" s="706"/>
      <c r="K608" s="706"/>
      <c r="L608" s="706"/>
      <c r="M608" s="706"/>
      <c r="N608" s="706"/>
      <c r="O608" s="706"/>
      <c r="P608" s="706"/>
      <c r="Q608" s="706"/>
      <c r="R608" s="706"/>
      <c r="S608" s="706"/>
      <c r="T608" s="706"/>
      <c r="U608" s="706"/>
      <c r="V608" s="706"/>
      <c r="W608" s="706"/>
      <c r="X608" s="706"/>
      <c r="Y608" s="706"/>
      <c r="Z608" s="706"/>
    </row>
    <row r="609" spans="1:26" ht="15.6" x14ac:dyDescent="0.3">
      <c r="A609" s="706"/>
      <c r="B609" s="706"/>
      <c r="C609" s="706"/>
      <c r="D609" s="706"/>
      <c r="E609" s="706"/>
      <c r="F609" s="706"/>
      <c r="G609" s="706"/>
      <c r="H609" s="707"/>
      <c r="I609" s="706"/>
      <c r="J609" s="706"/>
      <c r="K609" s="706"/>
      <c r="L609" s="706"/>
      <c r="M609" s="706"/>
      <c r="N609" s="706"/>
      <c r="O609" s="706"/>
      <c r="P609" s="706"/>
      <c r="Q609" s="706"/>
      <c r="R609" s="706"/>
      <c r="S609" s="706"/>
      <c r="T609" s="706"/>
      <c r="U609" s="706"/>
      <c r="V609" s="706"/>
      <c r="W609" s="706"/>
      <c r="X609" s="706"/>
      <c r="Y609" s="706"/>
      <c r="Z609" s="706"/>
    </row>
    <row r="610" spans="1:26" ht="15.6" x14ac:dyDescent="0.3">
      <c r="A610" s="706"/>
      <c r="B610" s="706"/>
      <c r="C610" s="706"/>
      <c r="D610" s="706"/>
      <c r="E610" s="706"/>
      <c r="F610" s="706"/>
      <c r="G610" s="706"/>
      <c r="H610" s="707"/>
      <c r="I610" s="706"/>
      <c r="J610" s="706"/>
      <c r="K610" s="706"/>
      <c r="L610" s="706"/>
      <c r="M610" s="706"/>
      <c r="N610" s="706"/>
      <c r="O610" s="706"/>
      <c r="P610" s="706"/>
      <c r="Q610" s="706"/>
      <c r="R610" s="706"/>
      <c r="S610" s="706"/>
      <c r="T610" s="706"/>
      <c r="U610" s="706"/>
      <c r="V610" s="706"/>
      <c r="W610" s="706"/>
      <c r="X610" s="706"/>
      <c r="Y610" s="706"/>
      <c r="Z610" s="706"/>
    </row>
    <row r="611" spans="1:26" ht="15.6" x14ac:dyDescent="0.3">
      <c r="A611" s="706"/>
      <c r="B611" s="706"/>
      <c r="C611" s="706"/>
      <c r="D611" s="706"/>
      <c r="E611" s="706"/>
      <c r="F611" s="706"/>
      <c r="G611" s="706"/>
      <c r="H611" s="707"/>
      <c r="I611" s="706"/>
      <c r="J611" s="706"/>
      <c r="K611" s="706"/>
      <c r="L611" s="706"/>
      <c r="M611" s="706"/>
      <c r="N611" s="706"/>
      <c r="O611" s="706"/>
      <c r="P611" s="706"/>
      <c r="Q611" s="706"/>
      <c r="R611" s="706"/>
      <c r="S611" s="706"/>
      <c r="T611" s="706"/>
      <c r="U611" s="706"/>
      <c r="V611" s="706"/>
      <c r="W611" s="706"/>
      <c r="X611" s="706"/>
      <c r="Y611" s="706"/>
      <c r="Z611" s="706"/>
    </row>
    <row r="612" spans="1:26" ht="15.6" x14ac:dyDescent="0.3">
      <c r="A612" s="706"/>
      <c r="B612" s="706"/>
      <c r="C612" s="706"/>
      <c r="D612" s="706"/>
      <c r="E612" s="706"/>
      <c r="F612" s="706"/>
      <c r="G612" s="706"/>
      <c r="H612" s="707"/>
      <c r="I612" s="706"/>
      <c r="J612" s="706"/>
      <c r="K612" s="706"/>
      <c r="L612" s="706"/>
      <c r="M612" s="706"/>
      <c r="N612" s="706"/>
      <c r="O612" s="706"/>
      <c r="P612" s="706"/>
      <c r="Q612" s="706"/>
      <c r="R612" s="706"/>
      <c r="S612" s="706"/>
      <c r="T612" s="706"/>
      <c r="U612" s="706"/>
      <c r="V612" s="706"/>
      <c r="W612" s="706"/>
      <c r="X612" s="706"/>
      <c r="Y612" s="706"/>
      <c r="Z612" s="706"/>
    </row>
    <row r="613" spans="1:26" ht="15.6" x14ac:dyDescent="0.3">
      <c r="A613" s="706"/>
      <c r="B613" s="706"/>
      <c r="C613" s="706"/>
      <c r="D613" s="706"/>
      <c r="E613" s="706"/>
      <c r="F613" s="706"/>
      <c r="G613" s="706"/>
      <c r="H613" s="707"/>
      <c r="I613" s="706"/>
      <c r="J613" s="706"/>
      <c r="K613" s="706"/>
      <c r="L613" s="706"/>
      <c r="M613" s="706"/>
      <c r="N613" s="706"/>
      <c r="O613" s="706"/>
      <c r="P613" s="706"/>
      <c r="Q613" s="706"/>
      <c r="R613" s="706"/>
      <c r="S613" s="706"/>
      <c r="T613" s="706"/>
      <c r="U613" s="706"/>
      <c r="V613" s="706"/>
      <c r="W613" s="706"/>
      <c r="X613" s="706"/>
      <c r="Y613" s="706"/>
      <c r="Z613" s="706"/>
    </row>
    <row r="614" spans="1:26" ht="15.6" x14ac:dyDescent="0.3">
      <c r="A614" s="706"/>
      <c r="B614" s="706"/>
      <c r="C614" s="706"/>
      <c r="D614" s="706"/>
      <c r="E614" s="706"/>
      <c r="F614" s="706"/>
      <c r="G614" s="706"/>
      <c r="H614" s="707"/>
      <c r="I614" s="706"/>
      <c r="J614" s="706"/>
      <c r="K614" s="706"/>
      <c r="L614" s="706"/>
      <c r="M614" s="706"/>
      <c r="N614" s="706"/>
      <c r="O614" s="706"/>
      <c r="P614" s="706"/>
      <c r="Q614" s="706"/>
      <c r="R614" s="706"/>
      <c r="S614" s="706"/>
      <c r="T614" s="706"/>
      <c r="U614" s="706"/>
      <c r="V614" s="706"/>
      <c r="W614" s="706"/>
      <c r="X614" s="706"/>
      <c r="Y614" s="706"/>
      <c r="Z614" s="706"/>
    </row>
    <row r="615" spans="1:26" ht="15.6" x14ac:dyDescent="0.3">
      <c r="A615" s="706"/>
      <c r="B615" s="706"/>
      <c r="C615" s="706"/>
      <c r="D615" s="706"/>
      <c r="E615" s="706"/>
      <c r="F615" s="706"/>
      <c r="G615" s="706"/>
      <c r="H615" s="707"/>
      <c r="I615" s="706"/>
      <c r="J615" s="706"/>
      <c r="K615" s="706"/>
      <c r="L615" s="706"/>
      <c r="M615" s="706"/>
      <c r="N615" s="706"/>
      <c r="O615" s="706"/>
      <c r="P615" s="706"/>
      <c r="Q615" s="706"/>
      <c r="R615" s="706"/>
      <c r="S615" s="706"/>
      <c r="T615" s="706"/>
      <c r="U615" s="706"/>
      <c r="V615" s="706"/>
      <c r="W615" s="706"/>
      <c r="X615" s="706"/>
      <c r="Y615" s="706"/>
      <c r="Z615" s="706"/>
    </row>
    <row r="616" spans="1:26" ht="15.6" x14ac:dyDescent="0.3">
      <c r="A616" s="706"/>
      <c r="B616" s="706"/>
      <c r="C616" s="706"/>
      <c r="D616" s="706"/>
      <c r="E616" s="706"/>
      <c r="F616" s="706"/>
      <c r="G616" s="706"/>
      <c r="H616" s="707"/>
      <c r="I616" s="706"/>
      <c r="J616" s="706"/>
      <c r="K616" s="706"/>
      <c r="L616" s="706"/>
      <c r="M616" s="706"/>
      <c r="N616" s="706"/>
      <c r="O616" s="706"/>
      <c r="P616" s="706"/>
      <c r="Q616" s="706"/>
      <c r="R616" s="706"/>
      <c r="S616" s="706"/>
      <c r="T616" s="706"/>
      <c r="U616" s="706"/>
      <c r="V616" s="706"/>
      <c r="W616" s="706"/>
      <c r="X616" s="706"/>
      <c r="Y616" s="706"/>
      <c r="Z616" s="706"/>
    </row>
    <row r="617" spans="1:26" ht="15.6" x14ac:dyDescent="0.3">
      <c r="A617" s="706"/>
      <c r="B617" s="706"/>
      <c r="C617" s="706"/>
      <c r="D617" s="706"/>
      <c r="E617" s="706"/>
      <c r="F617" s="706"/>
      <c r="G617" s="706"/>
      <c r="H617" s="707"/>
      <c r="I617" s="706"/>
      <c r="J617" s="706"/>
      <c r="K617" s="706"/>
      <c r="L617" s="706"/>
      <c r="M617" s="706"/>
      <c r="N617" s="706"/>
      <c r="O617" s="706"/>
      <c r="P617" s="706"/>
      <c r="Q617" s="706"/>
      <c r="R617" s="706"/>
      <c r="S617" s="706"/>
      <c r="T617" s="706"/>
      <c r="U617" s="706"/>
      <c r="V617" s="706"/>
      <c r="W617" s="706"/>
      <c r="X617" s="706"/>
      <c r="Y617" s="706"/>
      <c r="Z617" s="706"/>
    </row>
    <row r="618" spans="1:26" ht="15.6" x14ac:dyDescent="0.3">
      <c r="A618" s="706"/>
      <c r="B618" s="706"/>
      <c r="C618" s="706"/>
      <c r="D618" s="706"/>
      <c r="E618" s="706"/>
      <c r="F618" s="706"/>
      <c r="G618" s="706"/>
      <c r="H618" s="707"/>
      <c r="I618" s="706"/>
      <c r="J618" s="706"/>
      <c r="K618" s="706"/>
      <c r="L618" s="706"/>
      <c r="M618" s="706"/>
      <c r="N618" s="706"/>
      <c r="O618" s="706"/>
      <c r="P618" s="706"/>
      <c r="Q618" s="706"/>
      <c r="R618" s="706"/>
      <c r="S618" s="706"/>
      <c r="T618" s="706"/>
      <c r="U618" s="706"/>
      <c r="V618" s="706"/>
      <c r="W618" s="706"/>
      <c r="X618" s="706"/>
      <c r="Y618" s="706"/>
      <c r="Z618" s="706"/>
    </row>
    <row r="619" spans="1:26" ht="15.6" x14ac:dyDescent="0.3">
      <c r="A619" s="706"/>
      <c r="B619" s="706"/>
      <c r="C619" s="706"/>
      <c r="D619" s="706"/>
      <c r="E619" s="706"/>
      <c r="F619" s="706"/>
      <c r="G619" s="706"/>
      <c r="H619" s="707"/>
      <c r="I619" s="706"/>
      <c r="J619" s="706"/>
      <c r="K619" s="706"/>
      <c r="L619" s="706"/>
      <c r="M619" s="706"/>
      <c r="N619" s="706"/>
      <c r="O619" s="706"/>
      <c r="P619" s="706"/>
      <c r="Q619" s="706"/>
      <c r="R619" s="706"/>
      <c r="S619" s="706"/>
      <c r="T619" s="706"/>
      <c r="U619" s="706"/>
      <c r="V619" s="706"/>
      <c r="W619" s="706"/>
      <c r="X619" s="706"/>
      <c r="Y619" s="706"/>
      <c r="Z619" s="706"/>
    </row>
    <row r="620" spans="1:26" ht="15.6" x14ac:dyDescent="0.3">
      <c r="A620" s="706"/>
      <c r="B620" s="706"/>
      <c r="C620" s="706"/>
      <c r="D620" s="706"/>
      <c r="E620" s="706"/>
      <c r="F620" s="706"/>
      <c r="G620" s="706"/>
      <c r="H620" s="707"/>
      <c r="I620" s="706"/>
      <c r="J620" s="706"/>
      <c r="K620" s="706"/>
      <c r="L620" s="706"/>
      <c r="M620" s="706"/>
      <c r="N620" s="706"/>
      <c r="O620" s="706"/>
      <c r="P620" s="706"/>
      <c r="Q620" s="706"/>
      <c r="R620" s="706"/>
      <c r="S620" s="706"/>
      <c r="T620" s="706"/>
      <c r="U620" s="706"/>
      <c r="V620" s="706"/>
      <c r="W620" s="706"/>
      <c r="X620" s="706"/>
      <c r="Y620" s="706"/>
      <c r="Z620" s="706"/>
    </row>
    <row r="621" spans="1:26" ht="15.6" x14ac:dyDescent="0.3">
      <c r="A621" s="706"/>
      <c r="B621" s="706"/>
      <c r="C621" s="706"/>
      <c r="D621" s="706"/>
      <c r="E621" s="706"/>
      <c r="F621" s="706"/>
      <c r="G621" s="706"/>
      <c r="H621" s="707"/>
      <c r="I621" s="706"/>
      <c r="J621" s="706"/>
      <c r="K621" s="706"/>
      <c r="L621" s="706"/>
      <c r="M621" s="706"/>
      <c r="N621" s="706"/>
      <c r="O621" s="706"/>
      <c r="P621" s="706"/>
      <c r="Q621" s="706"/>
      <c r="R621" s="706"/>
      <c r="S621" s="706"/>
      <c r="T621" s="706"/>
      <c r="U621" s="706"/>
      <c r="V621" s="706"/>
      <c r="W621" s="706"/>
      <c r="X621" s="706"/>
      <c r="Y621" s="706"/>
      <c r="Z621" s="706"/>
    </row>
    <row r="622" spans="1:26" ht="15.6" x14ac:dyDescent="0.3">
      <c r="A622" s="706"/>
      <c r="B622" s="706"/>
      <c r="C622" s="706"/>
      <c r="D622" s="706"/>
      <c r="E622" s="706"/>
      <c r="F622" s="706"/>
      <c r="G622" s="706"/>
      <c r="H622" s="707"/>
      <c r="I622" s="706"/>
      <c r="J622" s="706"/>
      <c r="K622" s="706"/>
      <c r="L622" s="706"/>
      <c r="M622" s="706"/>
      <c r="N622" s="706"/>
      <c r="O622" s="706"/>
      <c r="P622" s="706"/>
      <c r="Q622" s="706"/>
      <c r="R622" s="706"/>
      <c r="S622" s="706"/>
      <c r="T622" s="706"/>
      <c r="U622" s="706"/>
      <c r="V622" s="706"/>
      <c r="W622" s="706"/>
      <c r="X622" s="706"/>
      <c r="Y622" s="706"/>
      <c r="Z622" s="706"/>
    </row>
    <row r="623" spans="1:26" ht="15.6" x14ac:dyDescent="0.3">
      <c r="A623" s="706"/>
      <c r="B623" s="706"/>
      <c r="C623" s="706"/>
      <c r="D623" s="706"/>
      <c r="E623" s="706"/>
      <c r="F623" s="706"/>
      <c r="G623" s="706"/>
      <c r="H623" s="707"/>
      <c r="I623" s="706"/>
      <c r="J623" s="706"/>
      <c r="K623" s="706"/>
      <c r="L623" s="706"/>
      <c r="M623" s="706"/>
      <c r="N623" s="706"/>
      <c r="O623" s="706"/>
      <c r="P623" s="706"/>
      <c r="Q623" s="706"/>
      <c r="R623" s="706"/>
      <c r="S623" s="706"/>
      <c r="T623" s="706"/>
      <c r="U623" s="706"/>
      <c r="V623" s="706"/>
      <c r="W623" s="706"/>
      <c r="X623" s="706"/>
      <c r="Y623" s="706"/>
      <c r="Z623" s="706"/>
    </row>
    <row r="624" spans="1:26" ht="15.6" x14ac:dyDescent="0.3">
      <c r="A624" s="706"/>
      <c r="B624" s="706"/>
      <c r="C624" s="706"/>
      <c r="D624" s="706"/>
      <c r="E624" s="706"/>
      <c r="F624" s="706"/>
      <c r="G624" s="706"/>
      <c r="H624" s="707"/>
      <c r="I624" s="706"/>
      <c r="J624" s="706"/>
      <c r="K624" s="706"/>
      <c r="L624" s="706"/>
      <c r="M624" s="706"/>
      <c r="N624" s="706"/>
      <c r="O624" s="706"/>
      <c r="P624" s="706"/>
      <c r="Q624" s="706"/>
      <c r="R624" s="706"/>
      <c r="S624" s="706"/>
      <c r="T624" s="706"/>
      <c r="U624" s="706"/>
      <c r="V624" s="706"/>
      <c r="W624" s="706"/>
      <c r="X624" s="706"/>
      <c r="Y624" s="706"/>
      <c r="Z624" s="706"/>
    </row>
    <row r="625" spans="1:26" ht="15.6" x14ac:dyDescent="0.3">
      <c r="A625" s="706"/>
      <c r="B625" s="706"/>
      <c r="C625" s="706"/>
      <c r="D625" s="706"/>
      <c r="E625" s="706"/>
      <c r="F625" s="706"/>
      <c r="G625" s="706"/>
      <c r="H625" s="707"/>
      <c r="I625" s="706"/>
      <c r="J625" s="706"/>
      <c r="K625" s="706"/>
      <c r="L625" s="706"/>
      <c r="M625" s="706"/>
      <c r="N625" s="706"/>
      <c r="O625" s="706"/>
      <c r="P625" s="706"/>
      <c r="Q625" s="706"/>
      <c r="R625" s="706"/>
      <c r="S625" s="706"/>
      <c r="T625" s="706"/>
      <c r="U625" s="706"/>
      <c r="V625" s="706"/>
      <c r="W625" s="706"/>
      <c r="X625" s="706"/>
      <c r="Y625" s="706"/>
      <c r="Z625" s="706"/>
    </row>
    <row r="626" spans="1:26" ht="15.6" x14ac:dyDescent="0.3">
      <c r="A626" s="706"/>
      <c r="B626" s="706"/>
      <c r="C626" s="706"/>
      <c r="D626" s="706"/>
      <c r="E626" s="706"/>
      <c r="F626" s="706"/>
      <c r="G626" s="706"/>
      <c r="H626" s="707"/>
      <c r="I626" s="706"/>
      <c r="J626" s="706"/>
      <c r="K626" s="706"/>
      <c r="L626" s="706"/>
      <c r="M626" s="706"/>
      <c r="N626" s="706"/>
      <c r="O626" s="706"/>
      <c r="P626" s="706"/>
      <c r="Q626" s="706"/>
      <c r="R626" s="706"/>
      <c r="S626" s="706"/>
      <c r="T626" s="706"/>
      <c r="U626" s="706"/>
      <c r="V626" s="706"/>
      <c r="W626" s="706"/>
      <c r="X626" s="706"/>
      <c r="Y626" s="706"/>
      <c r="Z626" s="706"/>
    </row>
    <row r="627" spans="1:26" ht="15.6" x14ac:dyDescent="0.3">
      <c r="A627" s="706"/>
      <c r="B627" s="706"/>
      <c r="C627" s="706"/>
      <c r="D627" s="706"/>
      <c r="E627" s="706"/>
      <c r="F627" s="706"/>
      <c r="G627" s="706"/>
      <c r="H627" s="707"/>
      <c r="I627" s="706"/>
      <c r="J627" s="706"/>
      <c r="K627" s="706"/>
      <c r="L627" s="706"/>
      <c r="M627" s="706"/>
      <c r="N627" s="706"/>
      <c r="O627" s="706"/>
      <c r="P627" s="706"/>
      <c r="Q627" s="706"/>
      <c r="R627" s="706"/>
      <c r="S627" s="706"/>
      <c r="T627" s="706"/>
      <c r="U627" s="706"/>
      <c r="V627" s="706"/>
      <c r="W627" s="706"/>
      <c r="X627" s="706"/>
      <c r="Y627" s="706"/>
      <c r="Z627" s="706"/>
    </row>
    <row r="628" spans="1:26" ht="15.6" x14ac:dyDescent="0.3">
      <c r="A628" s="706"/>
      <c r="B628" s="706"/>
      <c r="C628" s="706"/>
      <c r="D628" s="706"/>
      <c r="E628" s="706"/>
      <c r="F628" s="706"/>
      <c r="G628" s="706"/>
      <c r="H628" s="707"/>
      <c r="I628" s="706"/>
      <c r="J628" s="706"/>
      <c r="K628" s="706"/>
      <c r="L628" s="706"/>
      <c r="M628" s="706"/>
      <c r="N628" s="706"/>
      <c r="O628" s="706"/>
      <c r="P628" s="706"/>
      <c r="Q628" s="706"/>
      <c r="R628" s="706"/>
      <c r="S628" s="706"/>
      <c r="T628" s="706"/>
      <c r="U628" s="706"/>
      <c r="V628" s="706"/>
      <c r="W628" s="706"/>
      <c r="X628" s="706"/>
      <c r="Y628" s="706"/>
      <c r="Z628" s="706"/>
    </row>
    <row r="629" spans="1:26" ht="15.6" x14ac:dyDescent="0.3">
      <c r="A629" s="706"/>
      <c r="B629" s="706"/>
      <c r="C629" s="706"/>
      <c r="D629" s="706"/>
      <c r="E629" s="706"/>
      <c r="F629" s="706"/>
      <c r="G629" s="706"/>
      <c r="H629" s="707"/>
      <c r="I629" s="706"/>
      <c r="J629" s="706"/>
      <c r="K629" s="706"/>
      <c r="L629" s="706"/>
      <c r="M629" s="706"/>
      <c r="N629" s="706"/>
      <c r="O629" s="706"/>
      <c r="P629" s="706"/>
      <c r="Q629" s="706"/>
      <c r="R629" s="706"/>
      <c r="S629" s="706"/>
      <c r="T629" s="706"/>
      <c r="U629" s="706"/>
      <c r="V629" s="706"/>
      <c r="W629" s="706"/>
      <c r="X629" s="706"/>
      <c r="Y629" s="706"/>
      <c r="Z629" s="706"/>
    </row>
    <row r="630" spans="1:26" ht="15.6" x14ac:dyDescent="0.3">
      <c r="A630" s="706"/>
      <c r="B630" s="706"/>
      <c r="C630" s="706"/>
      <c r="D630" s="706"/>
      <c r="E630" s="706"/>
      <c r="F630" s="706"/>
      <c r="G630" s="706"/>
      <c r="H630" s="707"/>
      <c r="I630" s="706"/>
      <c r="J630" s="706"/>
      <c r="K630" s="706"/>
      <c r="L630" s="706"/>
      <c r="M630" s="706"/>
      <c r="N630" s="706"/>
      <c r="O630" s="706"/>
      <c r="P630" s="706"/>
      <c r="Q630" s="706"/>
      <c r="R630" s="706"/>
      <c r="S630" s="706"/>
      <c r="T630" s="706"/>
      <c r="U630" s="706"/>
      <c r="V630" s="706"/>
      <c r="W630" s="706"/>
      <c r="X630" s="706"/>
      <c r="Y630" s="706"/>
      <c r="Z630" s="706"/>
    </row>
    <row r="631" spans="1:26" ht="15.6" x14ac:dyDescent="0.3">
      <c r="A631" s="706"/>
      <c r="B631" s="706"/>
      <c r="C631" s="706"/>
      <c r="D631" s="706"/>
      <c r="E631" s="706"/>
      <c r="F631" s="706"/>
      <c r="G631" s="706"/>
      <c r="H631" s="707"/>
      <c r="I631" s="706"/>
      <c r="J631" s="706"/>
      <c r="K631" s="706"/>
      <c r="L631" s="706"/>
      <c r="M631" s="706"/>
      <c r="N631" s="706"/>
      <c r="O631" s="706"/>
      <c r="P631" s="706"/>
      <c r="Q631" s="706"/>
      <c r="R631" s="706"/>
      <c r="S631" s="706"/>
      <c r="T631" s="706"/>
      <c r="U631" s="706"/>
      <c r="V631" s="706"/>
      <c r="W631" s="706"/>
      <c r="X631" s="706"/>
      <c r="Y631" s="706"/>
      <c r="Z631" s="706"/>
    </row>
    <row r="632" spans="1:26" ht="15.6" x14ac:dyDescent="0.3">
      <c r="A632" s="706"/>
      <c r="B632" s="706"/>
      <c r="C632" s="706"/>
      <c r="D632" s="706"/>
      <c r="E632" s="706"/>
      <c r="F632" s="706"/>
      <c r="G632" s="706"/>
      <c r="H632" s="707"/>
      <c r="I632" s="706"/>
      <c r="J632" s="706"/>
      <c r="K632" s="706"/>
      <c r="L632" s="706"/>
      <c r="M632" s="706"/>
      <c r="N632" s="706"/>
      <c r="O632" s="706"/>
      <c r="P632" s="706"/>
      <c r="Q632" s="706"/>
      <c r="R632" s="706"/>
      <c r="S632" s="706"/>
      <c r="T632" s="706"/>
      <c r="U632" s="706"/>
      <c r="V632" s="706"/>
      <c r="W632" s="706"/>
      <c r="X632" s="706"/>
      <c r="Y632" s="706"/>
      <c r="Z632" s="706"/>
    </row>
    <row r="633" spans="1:26" ht="15.6" x14ac:dyDescent="0.3">
      <c r="A633" s="706"/>
      <c r="B633" s="706"/>
      <c r="C633" s="706"/>
      <c r="D633" s="706"/>
      <c r="E633" s="706"/>
      <c r="F633" s="706"/>
      <c r="G633" s="706"/>
      <c r="H633" s="707"/>
      <c r="I633" s="706"/>
      <c r="J633" s="706"/>
      <c r="K633" s="706"/>
      <c r="L633" s="706"/>
      <c r="M633" s="706"/>
      <c r="N633" s="706"/>
      <c r="O633" s="706"/>
      <c r="P633" s="706"/>
      <c r="Q633" s="706"/>
      <c r="R633" s="706"/>
      <c r="S633" s="706"/>
      <c r="T633" s="706"/>
      <c r="U633" s="706"/>
      <c r="V633" s="706"/>
      <c r="W633" s="706"/>
      <c r="X633" s="706"/>
      <c r="Y633" s="706"/>
      <c r="Z633" s="706"/>
    </row>
    <row r="634" spans="1:26" ht="15.6" x14ac:dyDescent="0.3">
      <c r="A634" s="706"/>
      <c r="B634" s="706"/>
      <c r="C634" s="706"/>
      <c r="D634" s="706"/>
      <c r="E634" s="706"/>
      <c r="F634" s="706"/>
      <c r="G634" s="706"/>
      <c r="H634" s="707"/>
      <c r="I634" s="706"/>
      <c r="J634" s="706"/>
      <c r="K634" s="706"/>
      <c r="L634" s="706"/>
      <c r="M634" s="706"/>
      <c r="N634" s="706"/>
      <c r="O634" s="706"/>
      <c r="P634" s="706"/>
      <c r="Q634" s="706"/>
      <c r="R634" s="706"/>
      <c r="S634" s="706"/>
      <c r="T634" s="706"/>
      <c r="U634" s="706"/>
      <c r="V634" s="706"/>
      <c r="W634" s="706"/>
      <c r="X634" s="706"/>
      <c r="Y634" s="706"/>
      <c r="Z634" s="706"/>
    </row>
    <row r="635" spans="1:26" ht="15.6" x14ac:dyDescent="0.3">
      <c r="A635" s="706"/>
      <c r="B635" s="706"/>
      <c r="C635" s="706"/>
      <c r="D635" s="706"/>
      <c r="E635" s="706"/>
      <c r="F635" s="706"/>
      <c r="G635" s="706"/>
      <c r="H635" s="707"/>
      <c r="I635" s="706"/>
      <c r="J635" s="706"/>
      <c r="K635" s="706"/>
      <c r="L635" s="706"/>
      <c r="M635" s="706"/>
      <c r="N635" s="706"/>
      <c r="O635" s="706"/>
      <c r="P635" s="706"/>
      <c r="Q635" s="706"/>
      <c r="R635" s="706"/>
      <c r="S635" s="706"/>
      <c r="T635" s="706"/>
      <c r="U635" s="706"/>
      <c r="V635" s="706"/>
      <c r="W635" s="706"/>
      <c r="X635" s="706"/>
      <c r="Y635" s="706"/>
      <c r="Z635" s="706"/>
    </row>
    <row r="636" spans="1:26" ht="15.6" x14ac:dyDescent="0.3">
      <c r="A636" s="706"/>
      <c r="B636" s="706"/>
      <c r="C636" s="706"/>
      <c r="D636" s="706"/>
      <c r="E636" s="706"/>
      <c r="F636" s="706"/>
      <c r="G636" s="706"/>
      <c r="H636" s="707"/>
      <c r="I636" s="706"/>
      <c r="J636" s="706"/>
      <c r="K636" s="706"/>
      <c r="L636" s="706"/>
      <c r="M636" s="706"/>
      <c r="N636" s="706"/>
      <c r="O636" s="706"/>
      <c r="P636" s="706"/>
      <c r="Q636" s="706"/>
      <c r="R636" s="706"/>
      <c r="S636" s="706"/>
      <c r="T636" s="706"/>
      <c r="U636" s="706"/>
      <c r="V636" s="706"/>
      <c r="W636" s="706"/>
      <c r="X636" s="706"/>
      <c r="Y636" s="706"/>
      <c r="Z636" s="706"/>
    </row>
    <row r="637" spans="1:26" ht="15.6" x14ac:dyDescent="0.3">
      <c r="A637" s="706"/>
      <c r="B637" s="706"/>
      <c r="C637" s="706"/>
      <c r="D637" s="706"/>
      <c r="E637" s="706"/>
      <c r="F637" s="706"/>
      <c r="G637" s="706"/>
      <c r="H637" s="707"/>
      <c r="I637" s="706"/>
      <c r="J637" s="706"/>
      <c r="K637" s="706"/>
      <c r="L637" s="706"/>
      <c r="M637" s="706"/>
      <c r="N637" s="706"/>
      <c r="O637" s="706"/>
      <c r="P637" s="706"/>
      <c r="Q637" s="706"/>
      <c r="R637" s="706"/>
      <c r="S637" s="706"/>
      <c r="T637" s="706"/>
      <c r="U637" s="706"/>
      <c r="V637" s="706"/>
      <c r="W637" s="706"/>
      <c r="X637" s="706"/>
      <c r="Y637" s="706"/>
      <c r="Z637" s="706"/>
    </row>
    <row r="638" spans="1:26" ht="15.6" x14ac:dyDescent="0.3">
      <c r="A638" s="706"/>
      <c r="B638" s="706"/>
      <c r="C638" s="706"/>
      <c r="D638" s="706"/>
      <c r="E638" s="706"/>
      <c r="F638" s="706"/>
      <c r="G638" s="706"/>
      <c r="H638" s="707"/>
      <c r="I638" s="706"/>
      <c r="J638" s="706"/>
      <c r="K638" s="706"/>
      <c r="L638" s="706"/>
      <c r="M638" s="706"/>
      <c r="N638" s="706"/>
      <c r="O638" s="706"/>
      <c r="P638" s="706"/>
      <c r="Q638" s="706"/>
      <c r="R638" s="706"/>
      <c r="S638" s="706"/>
      <c r="T638" s="706"/>
      <c r="U638" s="706"/>
      <c r="V638" s="706"/>
      <c r="W638" s="706"/>
      <c r="X638" s="706"/>
      <c r="Y638" s="706"/>
      <c r="Z638" s="706"/>
    </row>
    <row r="639" spans="1:26" ht="15.6" x14ac:dyDescent="0.3">
      <c r="A639" s="706"/>
      <c r="B639" s="706"/>
      <c r="C639" s="706"/>
      <c r="D639" s="706"/>
      <c r="E639" s="706"/>
      <c r="F639" s="706"/>
      <c r="G639" s="706"/>
      <c r="H639" s="707"/>
      <c r="I639" s="706"/>
      <c r="J639" s="706"/>
      <c r="K639" s="706"/>
      <c r="L639" s="706"/>
      <c r="M639" s="706"/>
      <c r="N639" s="706"/>
      <c r="O639" s="706"/>
      <c r="P639" s="706"/>
      <c r="Q639" s="706"/>
      <c r="R639" s="706"/>
      <c r="S639" s="706"/>
      <c r="T639" s="706"/>
      <c r="U639" s="706"/>
      <c r="V639" s="706"/>
      <c r="W639" s="706"/>
      <c r="X639" s="706"/>
      <c r="Y639" s="706"/>
      <c r="Z639" s="706"/>
    </row>
    <row r="640" spans="1:26" ht="15.6" x14ac:dyDescent="0.3">
      <c r="A640" s="706"/>
      <c r="B640" s="706"/>
      <c r="C640" s="706"/>
      <c r="D640" s="706"/>
      <c r="E640" s="706"/>
      <c r="F640" s="706"/>
      <c r="G640" s="706"/>
      <c r="H640" s="707"/>
      <c r="I640" s="706"/>
      <c r="J640" s="706"/>
      <c r="K640" s="706"/>
      <c r="L640" s="706"/>
      <c r="M640" s="706"/>
      <c r="N640" s="706"/>
      <c r="O640" s="706"/>
      <c r="P640" s="706"/>
      <c r="Q640" s="706"/>
      <c r="R640" s="706"/>
      <c r="S640" s="706"/>
      <c r="T640" s="706"/>
      <c r="U640" s="706"/>
      <c r="V640" s="706"/>
      <c r="W640" s="706"/>
      <c r="X640" s="706"/>
      <c r="Y640" s="706"/>
      <c r="Z640" s="706"/>
    </row>
    <row r="641" spans="1:26" ht="15.6" x14ac:dyDescent="0.3">
      <c r="A641" s="706"/>
      <c r="B641" s="706"/>
      <c r="C641" s="706"/>
      <c r="D641" s="706"/>
      <c r="E641" s="706"/>
      <c r="F641" s="706"/>
      <c r="G641" s="706"/>
      <c r="H641" s="707"/>
      <c r="I641" s="706"/>
      <c r="J641" s="706"/>
      <c r="K641" s="706"/>
      <c r="L641" s="706"/>
      <c r="M641" s="706"/>
      <c r="N641" s="706"/>
      <c r="O641" s="706"/>
      <c r="P641" s="706"/>
      <c r="Q641" s="706"/>
      <c r="R641" s="706"/>
      <c r="S641" s="706"/>
      <c r="T641" s="706"/>
      <c r="U641" s="706"/>
      <c r="V641" s="706"/>
      <c r="W641" s="706"/>
      <c r="X641" s="706"/>
      <c r="Y641" s="706"/>
      <c r="Z641" s="706"/>
    </row>
    <row r="642" spans="1:26" ht="15.6" x14ac:dyDescent="0.3">
      <c r="A642" s="706"/>
      <c r="B642" s="706"/>
      <c r="C642" s="706"/>
      <c r="D642" s="706"/>
      <c r="E642" s="706"/>
      <c r="F642" s="706"/>
      <c r="G642" s="706"/>
      <c r="H642" s="707"/>
      <c r="I642" s="706"/>
      <c r="J642" s="706"/>
      <c r="K642" s="706"/>
      <c r="L642" s="706"/>
      <c r="M642" s="706"/>
      <c r="N642" s="706"/>
      <c r="O642" s="706"/>
      <c r="P642" s="706"/>
      <c r="Q642" s="706"/>
      <c r="R642" s="706"/>
      <c r="S642" s="706"/>
      <c r="T642" s="706"/>
      <c r="U642" s="706"/>
      <c r="V642" s="706"/>
      <c r="W642" s="706"/>
      <c r="X642" s="706"/>
      <c r="Y642" s="706"/>
      <c r="Z642" s="706"/>
    </row>
    <row r="643" spans="1:26" ht="15.6" x14ac:dyDescent="0.3">
      <c r="A643" s="706"/>
      <c r="B643" s="706"/>
      <c r="C643" s="706"/>
      <c r="D643" s="706"/>
      <c r="E643" s="706"/>
      <c r="F643" s="706"/>
      <c r="G643" s="706"/>
      <c r="H643" s="707"/>
      <c r="I643" s="706"/>
      <c r="J643" s="706"/>
      <c r="K643" s="706"/>
      <c r="L643" s="706"/>
      <c r="M643" s="706"/>
      <c r="N643" s="706"/>
      <c r="O643" s="706"/>
      <c r="P643" s="706"/>
      <c r="Q643" s="706"/>
      <c r="R643" s="706"/>
      <c r="S643" s="706"/>
      <c r="T643" s="706"/>
      <c r="U643" s="706"/>
      <c r="V643" s="706"/>
      <c r="W643" s="706"/>
      <c r="X643" s="706"/>
      <c r="Y643" s="706"/>
      <c r="Z643" s="706"/>
    </row>
    <row r="644" spans="1:26" ht="15.6" x14ac:dyDescent="0.3">
      <c r="A644" s="706"/>
      <c r="B644" s="706"/>
      <c r="C644" s="706"/>
      <c r="D644" s="706"/>
      <c r="E644" s="706"/>
      <c r="F644" s="706"/>
      <c r="G644" s="706"/>
      <c r="H644" s="707"/>
      <c r="I644" s="706"/>
      <c r="J644" s="706"/>
      <c r="K644" s="706"/>
      <c r="L644" s="706"/>
      <c r="M644" s="706"/>
      <c r="N644" s="706"/>
      <c r="O644" s="706"/>
      <c r="P644" s="706"/>
      <c r="Q644" s="706"/>
      <c r="R644" s="706"/>
      <c r="S644" s="706"/>
      <c r="T644" s="706"/>
      <c r="U644" s="706"/>
      <c r="V644" s="706"/>
      <c r="W644" s="706"/>
      <c r="X644" s="706"/>
      <c r="Y644" s="706"/>
      <c r="Z644" s="706"/>
    </row>
    <row r="645" spans="1:26" ht="15.6" x14ac:dyDescent="0.3">
      <c r="A645" s="706"/>
      <c r="B645" s="706"/>
      <c r="C645" s="706"/>
      <c r="D645" s="706"/>
      <c r="E645" s="706"/>
      <c r="F645" s="706"/>
      <c r="G645" s="706"/>
      <c r="H645" s="707"/>
      <c r="I645" s="706"/>
      <c r="J645" s="706"/>
      <c r="K645" s="706"/>
      <c r="L645" s="706"/>
      <c r="M645" s="706"/>
      <c r="N645" s="706"/>
      <c r="O645" s="706"/>
      <c r="P645" s="706"/>
      <c r="Q645" s="706"/>
      <c r="R645" s="706"/>
      <c r="S645" s="706"/>
      <c r="T645" s="706"/>
      <c r="U645" s="706"/>
      <c r="V645" s="706"/>
      <c r="W645" s="706"/>
      <c r="X645" s="706"/>
      <c r="Y645" s="706"/>
      <c r="Z645" s="706"/>
    </row>
    <row r="646" spans="1:26" ht="15.6" x14ac:dyDescent="0.3">
      <c r="A646" s="706"/>
      <c r="B646" s="706"/>
      <c r="C646" s="706"/>
      <c r="D646" s="706"/>
      <c r="E646" s="706"/>
      <c r="F646" s="706"/>
      <c r="G646" s="706"/>
      <c r="H646" s="707"/>
      <c r="I646" s="706"/>
      <c r="J646" s="706"/>
      <c r="K646" s="706"/>
      <c r="L646" s="706"/>
      <c r="M646" s="706"/>
      <c r="N646" s="706"/>
      <c r="O646" s="706"/>
      <c r="P646" s="706"/>
      <c r="Q646" s="706"/>
      <c r="R646" s="706"/>
      <c r="S646" s="706"/>
      <c r="T646" s="706"/>
      <c r="U646" s="706"/>
      <c r="V646" s="706"/>
      <c r="W646" s="706"/>
      <c r="X646" s="706"/>
      <c r="Y646" s="706"/>
      <c r="Z646" s="706"/>
    </row>
    <row r="647" spans="1:26" ht="15.6" x14ac:dyDescent="0.3">
      <c r="A647" s="706"/>
      <c r="B647" s="706"/>
      <c r="C647" s="706"/>
      <c r="D647" s="706"/>
      <c r="E647" s="706"/>
      <c r="F647" s="706"/>
      <c r="G647" s="706"/>
      <c r="H647" s="707"/>
      <c r="I647" s="706"/>
      <c r="J647" s="706"/>
      <c r="K647" s="706"/>
      <c r="L647" s="706"/>
      <c r="M647" s="706"/>
      <c r="N647" s="706"/>
      <c r="O647" s="706"/>
      <c r="P647" s="706"/>
      <c r="Q647" s="706"/>
      <c r="R647" s="706"/>
      <c r="S647" s="706"/>
      <c r="T647" s="706"/>
      <c r="U647" s="706"/>
      <c r="V647" s="706"/>
      <c r="W647" s="706"/>
      <c r="X647" s="706"/>
      <c r="Y647" s="706"/>
      <c r="Z647" s="706"/>
    </row>
    <row r="648" spans="1:26" ht="15.6" x14ac:dyDescent="0.3">
      <c r="A648" s="706"/>
      <c r="B648" s="706"/>
      <c r="C648" s="706"/>
      <c r="D648" s="706"/>
      <c r="E648" s="706"/>
      <c r="F648" s="706"/>
      <c r="G648" s="706"/>
      <c r="H648" s="707"/>
      <c r="I648" s="706"/>
      <c r="J648" s="706"/>
      <c r="K648" s="706"/>
      <c r="L648" s="706"/>
      <c r="M648" s="706"/>
      <c r="N648" s="706"/>
      <c r="O648" s="706"/>
      <c r="P648" s="706"/>
      <c r="Q648" s="706"/>
      <c r="R648" s="706"/>
      <c r="S648" s="706"/>
      <c r="T648" s="706"/>
      <c r="U648" s="706"/>
      <c r="V648" s="706"/>
      <c r="W648" s="706"/>
      <c r="X648" s="706"/>
      <c r="Y648" s="706"/>
      <c r="Z648" s="706"/>
    </row>
    <row r="649" spans="1:26" ht="15.6" x14ac:dyDescent="0.3">
      <c r="A649" s="706"/>
      <c r="B649" s="706"/>
      <c r="C649" s="706"/>
      <c r="D649" s="706"/>
      <c r="E649" s="706"/>
      <c r="F649" s="706"/>
      <c r="G649" s="706"/>
      <c r="H649" s="707"/>
      <c r="I649" s="706"/>
      <c r="J649" s="706"/>
      <c r="K649" s="706"/>
      <c r="L649" s="706"/>
      <c r="M649" s="706"/>
      <c r="N649" s="706"/>
      <c r="O649" s="706"/>
      <c r="P649" s="706"/>
      <c r="Q649" s="706"/>
      <c r="R649" s="706"/>
      <c r="S649" s="706"/>
      <c r="T649" s="706"/>
      <c r="U649" s="706"/>
      <c r="V649" s="706"/>
      <c r="W649" s="706"/>
      <c r="X649" s="706"/>
      <c r="Y649" s="706"/>
      <c r="Z649" s="706"/>
    </row>
    <row r="650" spans="1:26" ht="15.6" x14ac:dyDescent="0.3">
      <c r="A650" s="706"/>
      <c r="B650" s="706"/>
      <c r="C650" s="706"/>
      <c r="D650" s="706"/>
      <c r="E650" s="706"/>
      <c r="F650" s="706"/>
      <c r="G650" s="706"/>
      <c r="H650" s="707"/>
      <c r="I650" s="706"/>
      <c r="J650" s="706"/>
      <c r="K650" s="706"/>
      <c r="L650" s="706"/>
      <c r="M650" s="706"/>
      <c r="N650" s="706"/>
      <c r="O650" s="706"/>
      <c r="P650" s="706"/>
      <c r="Q650" s="706"/>
      <c r="R650" s="706"/>
      <c r="S650" s="706"/>
      <c r="T650" s="706"/>
      <c r="U650" s="706"/>
      <c r="V650" s="706"/>
      <c r="W650" s="706"/>
      <c r="X650" s="706"/>
      <c r="Y650" s="706"/>
      <c r="Z650" s="706"/>
    </row>
    <row r="651" spans="1:26" ht="15.6" x14ac:dyDescent="0.3">
      <c r="A651" s="706"/>
      <c r="B651" s="706"/>
      <c r="C651" s="706"/>
      <c r="D651" s="706"/>
      <c r="E651" s="706"/>
      <c r="F651" s="706"/>
      <c r="G651" s="706"/>
      <c r="H651" s="707"/>
      <c r="I651" s="706"/>
      <c r="J651" s="706"/>
      <c r="K651" s="706"/>
      <c r="L651" s="706"/>
      <c r="M651" s="706"/>
      <c r="N651" s="706"/>
      <c r="O651" s="706"/>
      <c r="P651" s="706"/>
      <c r="Q651" s="706"/>
      <c r="R651" s="706"/>
      <c r="S651" s="706"/>
      <c r="T651" s="706"/>
      <c r="U651" s="706"/>
      <c r="V651" s="706"/>
      <c r="W651" s="706"/>
      <c r="X651" s="706"/>
      <c r="Y651" s="706"/>
      <c r="Z651" s="706"/>
    </row>
    <row r="652" spans="1:26" ht="15.6" x14ac:dyDescent="0.3">
      <c r="A652" s="706"/>
      <c r="B652" s="706"/>
      <c r="C652" s="706"/>
      <c r="D652" s="706"/>
      <c r="E652" s="706"/>
      <c r="F652" s="706"/>
      <c r="G652" s="706"/>
      <c r="H652" s="707"/>
      <c r="I652" s="706"/>
      <c r="J652" s="706"/>
      <c r="K652" s="706"/>
      <c r="L652" s="706"/>
      <c r="M652" s="706"/>
      <c r="N652" s="706"/>
      <c r="O652" s="706"/>
      <c r="P652" s="706"/>
      <c r="Q652" s="706"/>
      <c r="R652" s="706"/>
      <c r="S652" s="706"/>
      <c r="T652" s="706"/>
      <c r="U652" s="706"/>
      <c r="V652" s="706"/>
      <c r="W652" s="706"/>
      <c r="X652" s="706"/>
      <c r="Y652" s="706"/>
      <c r="Z652" s="706"/>
    </row>
    <row r="653" spans="1:26" ht="15.6" x14ac:dyDescent="0.3">
      <c r="A653" s="706"/>
      <c r="B653" s="706"/>
      <c r="C653" s="706"/>
      <c r="D653" s="706"/>
      <c r="E653" s="706"/>
      <c r="F653" s="706"/>
      <c r="G653" s="706"/>
      <c r="H653" s="707"/>
      <c r="I653" s="706"/>
      <c r="J653" s="706"/>
      <c r="K653" s="706"/>
      <c r="L653" s="706"/>
      <c r="M653" s="706"/>
      <c r="N653" s="706"/>
      <c r="O653" s="706"/>
      <c r="P653" s="706"/>
      <c r="Q653" s="706"/>
      <c r="R653" s="706"/>
      <c r="S653" s="706"/>
      <c r="T653" s="706"/>
      <c r="U653" s="706"/>
      <c r="V653" s="706"/>
      <c r="W653" s="706"/>
      <c r="X653" s="706"/>
      <c r="Y653" s="706"/>
      <c r="Z653" s="706"/>
    </row>
    <row r="654" spans="1:26" ht="15.6" x14ac:dyDescent="0.3">
      <c r="A654" s="706"/>
      <c r="B654" s="706"/>
      <c r="C654" s="706"/>
      <c r="D654" s="706"/>
      <c r="E654" s="706"/>
      <c r="F654" s="706"/>
      <c r="G654" s="706"/>
      <c r="H654" s="707"/>
      <c r="I654" s="706"/>
      <c r="J654" s="706"/>
      <c r="K654" s="706"/>
      <c r="L654" s="706"/>
      <c r="M654" s="706"/>
      <c r="N654" s="706"/>
      <c r="O654" s="706"/>
      <c r="P654" s="706"/>
      <c r="Q654" s="706"/>
      <c r="R654" s="706"/>
      <c r="S654" s="706"/>
      <c r="T654" s="706"/>
      <c r="U654" s="706"/>
      <c r="V654" s="706"/>
      <c r="W654" s="706"/>
      <c r="X654" s="706"/>
      <c r="Y654" s="706"/>
      <c r="Z654" s="706"/>
    </row>
    <row r="655" spans="1:26" ht="15.6" x14ac:dyDescent="0.3">
      <c r="A655" s="706"/>
      <c r="B655" s="706"/>
      <c r="C655" s="706"/>
      <c r="D655" s="706"/>
      <c r="E655" s="706"/>
      <c r="F655" s="706"/>
      <c r="G655" s="706"/>
      <c r="H655" s="707"/>
      <c r="I655" s="706"/>
      <c r="J655" s="706"/>
      <c r="K655" s="706"/>
      <c r="L655" s="706"/>
      <c r="M655" s="706"/>
      <c r="N655" s="706"/>
      <c r="O655" s="706"/>
      <c r="P655" s="706"/>
      <c r="Q655" s="706"/>
      <c r="R655" s="706"/>
      <c r="S655" s="706"/>
      <c r="T655" s="706"/>
      <c r="U655" s="706"/>
      <c r="V655" s="706"/>
      <c r="W655" s="706"/>
      <c r="X655" s="706"/>
      <c r="Y655" s="706"/>
      <c r="Z655" s="706"/>
    </row>
    <row r="656" spans="1:26" ht="15.6" x14ac:dyDescent="0.3">
      <c r="A656" s="706"/>
      <c r="B656" s="706"/>
      <c r="C656" s="706"/>
      <c r="D656" s="706"/>
      <c r="E656" s="706"/>
      <c r="F656" s="706"/>
      <c r="G656" s="706"/>
      <c r="H656" s="707"/>
      <c r="I656" s="706"/>
      <c r="J656" s="706"/>
      <c r="K656" s="706"/>
      <c r="L656" s="706"/>
      <c r="M656" s="706"/>
      <c r="N656" s="706"/>
      <c r="O656" s="706"/>
      <c r="P656" s="706"/>
      <c r="Q656" s="706"/>
      <c r="R656" s="706"/>
      <c r="S656" s="706"/>
      <c r="T656" s="706"/>
      <c r="U656" s="706"/>
      <c r="V656" s="706"/>
      <c r="W656" s="706"/>
      <c r="X656" s="706"/>
      <c r="Y656" s="706"/>
      <c r="Z656" s="706"/>
    </row>
    <row r="657" spans="1:26" ht="15.6" x14ac:dyDescent="0.3">
      <c r="A657" s="706"/>
      <c r="B657" s="706"/>
      <c r="C657" s="706"/>
      <c r="D657" s="706"/>
      <c r="E657" s="706"/>
      <c r="F657" s="706"/>
      <c r="G657" s="706"/>
      <c r="H657" s="707"/>
      <c r="I657" s="706"/>
      <c r="J657" s="706"/>
      <c r="K657" s="706"/>
      <c r="L657" s="706"/>
      <c r="M657" s="706"/>
      <c r="N657" s="706"/>
      <c r="O657" s="706"/>
      <c r="P657" s="706"/>
      <c r="Q657" s="706"/>
      <c r="R657" s="706"/>
      <c r="S657" s="706"/>
      <c r="T657" s="706"/>
      <c r="U657" s="706"/>
      <c r="V657" s="706"/>
      <c r="W657" s="706"/>
      <c r="X657" s="706"/>
      <c r="Y657" s="706"/>
      <c r="Z657" s="706"/>
    </row>
    <row r="658" spans="1:26" ht="15.6" x14ac:dyDescent="0.3">
      <c r="A658" s="706"/>
      <c r="B658" s="706"/>
      <c r="C658" s="706"/>
      <c r="D658" s="706"/>
      <c r="E658" s="706"/>
      <c r="F658" s="706"/>
      <c r="G658" s="706"/>
      <c r="H658" s="707"/>
      <c r="I658" s="706"/>
      <c r="J658" s="706"/>
      <c r="K658" s="706"/>
      <c r="L658" s="706"/>
      <c r="M658" s="706"/>
      <c r="N658" s="706"/>
      <c r="O658" s="706"/>
      <c r="P658" s="706"/>
      <c r="Q658" s="706"/>
      <c r="R658" s="706"/>
      <c r="S658" s="706"/>
      <c r="T658" s="706"/>
      <c r="U658" s="706"/>
      <c r="V658" s="706"/>
      <c r="W658" s="706"/>
      <c r="X658" s="706"/>
      <c r="Y658" s="706"/>
      <c r="Z658" s="706"/>
    </row>
    <row r="659" spans="1:26" ht="15.6" x14ac:dyDescent="0.3">
      <c r="A659" s="706"/>
      <c r="B659" s="706"/>
      <c r="C659" s="706"/>
      <c r="D659" s="706"/>
      <c r="E659" s="706"/>
      <c r="F659" s="706"/>
      <c r="G659" s="706"/>
      <c r="H659" s="707"/>
      <c r="I659" s="706"/>
      <c r="J659" s="706"/>
      <c r="K659" s="706"/>
      <c r="L659" s="706"/>
      <c r="M659" s="706"/>
      <c r="N659" s="706"/>
      <c r="O659" s="706"/>
      <c r="P659" s="706"/>
      <c r="Q659" s="706"/>
      <c r="R659" s="706"/>
      <c r="S659" s="706"/>
      <c r="T659" s="706"/>
      <c r="U659" s="706"/>
      <c r="V659" s="706"/>
      <c r="W659" s="706"/>
      <c r="X659" s="706"/>
      <c r="Y659" s="706"/>
      <c r="Z659" s="706"/>
    </row>
    <row r="660" spans="1:26" ht="15.6" x14ac:dyDescent="0.3">
      <c r="A660" s="706"/>
      <c r="B660" s="706"/>
      <c r="C660" s="706"/>
      <c r="D660" s="706"/>
      <c r="E660" s="706"/>
      <c r="F660" s="706"/>
      <c r="G660" s="706"/>
      <c r="H660" s="707"/>
      <c r="I660" s="706"/>
      <c r="J660" s="706"/>
      <c r="K660" s="706"/>
      <c r="L660" s="706"/>
      <c r="M660" s="706"/>
      <c r="N660" s="706"/>
      <c r="O660" s="706"/>
      <c r="P660" s="706"/>
      <c r="Q660" s="706"/>
      <c r="R660" s="706"/>
      <c r="S660" s="706"/>
      <c r="T660" s="706"/>
      <c r="U660" s="706"/>
      <c r="V660" s="706"/>
      <c r="W660" s="706"/>
      <c r="X660" s="706"/>
      <c r="Y660" s="706"/>
      <c r="Z660" s="706"/>
    </row>
    <row r="661" spans="1:26" ht="15.6" x14ac:dyDescent="0.3">
      <c r="A661" s="706"/>
      <c r="B661" s="706"/>
      <c r="C661" s="706"/>
      <c r="D661" s="706"/>
      <c r="E661" s="706"/>
      <c r="F661" s="706"/>
      <c r="G661" s="706"/>
      <c r="H661" s="707"/>
      <c r="I661" s="706"/>
      <c r="J661" s="706"/>
      <c r="K661" s="706"/>
      <c r="L661" s="706"/>
      <c r="M661" s="706"/>
      <c r="N661" s="706"/>
      <c r="O661" s="706"/>
      <c r="P661" s="706"/>
      <c r="Q661" s="706"/>
      <c r="R661" s="706"/>
      <c r="S661" s="706"/>
      <c r="T661" s="706"/>
      <c r="U661" s="706"/>
      <c r="V661" s="706"/>
      <c r="W661" s="706"/>
      <c r="X661" s="706"/>
      <c r="Y661" s="706"/>
      <c r="Z661" s="706"/>
    </row>
    <row r="662" spans="1:26" ht="15.6" x14ac:dyDescent="0.3">
      <c r="A662" s="706"/>
      <c r="B662" s="706"/>
      <c r="C662" s="706"/>
      <c r="D662" s="706"/>
      <c r="E662" s="706"/>
      <c r="F662" s="706"/>
      <c r="G662" s="706"/>
      <c r="H662" s="707"/>
      <c r="I662" s="706"/>
      <c r="J662" s="706"/>
      <c r="K662" s="706"/>
      <c r="L662" s="706"/>
      <c r="M662" s="706"/>
      <c r="N662" s="706"/>
      <c r="O662" s="706"/>
      <c r="P662" s="706"/>
      <c r="Q662" s="706"/>
      <c r="R662" s="706"/>
      <c r="S662" s="706"/>
      <c r="T662" s="706"/>
      <c r="U662" s="706"/>
      <c r="V662" s="706"/>
      <c r="W662" s="706"/>
      <c r="X662" s="706"/>
      <c r="Y662" s="706"/>
      <c r="Z662" s="706"/>
    </row>
    <row r="663" spans="1:26" ht="15.6" x14ac:dyDescent="0.3">
      <c r="A663" s="706"/>
      <c r="B663" s="706"/>
      <c r="C663" s="706"/>
      <c r="D663" s="706"/>
      <c r="E663" s="706"/>
      <c r="F663" s="706"/>
      <c r="G663" s="706"/>
      <c r="H663" s="707"/>
      <c r="I663" s="706"/>
      <c r="J663" s="706"/>
      <c r="K663" s="706"/>
      <c r="L663" s="706"/>
      <c r="M663" s="706"/>
      <c r="N663" s="706"/>
      <c r="O663" s="706"/>
      <c r="P663" s="706"/>
      <c r="Q663" s="706"/>
      <c r="R663" s="706"/>
      <c r="S663" s="706"/>
      <c r="T663" s="706"/>
      <c r="U663" s="706"/>
      <c r="V663" s="706"/>
      <c r="W663" s="706"/>
      <c r="X663" s="706"/>
      <c r="Y663" s="706"/>
      <c r="Z663" s="706"/>
    </row>
    <row r="664" spans="1:26" ht="15.6" x14ac:dyDescent="0.3">
      <c r="A664" s="706"/>
      <c r="B664" s="706"/>
      <c r="C664" s="706"/>
      <c r="D664" s="706"/>
      <c r="E664" s="706"/>
      <c r="F664" s="706"/>
      <c r="G664" s="706"/>
      <c r="H664" s="707"/>
      <c r="I664" s="706"/>
      <c r="J664" s="706"/>
      <c r="K664" s="706"/>
      <c r="L664" s="706"/>
      <c r="M664" s="706"/>
      <c r="N664" s="706"/>
      <c r="O664" s="706"/>
      <c r="P664" s="706"/>
      <c r="Q664" s="706"/>
      <c r="R664" s="706"/>
      <c r="S664" s="706"/>
      <c r="T664" s="706"/>
      <c r="U664" s="706"/>
      <c r="V664" s="706"/>
      <c r="W664" s="706"/>
      <c r="X664" s="706"/>
      <c r="Y664" s="706"/>
      <c r="Z664" s="706"/>
    </row>
    <row r="665" spans="1:26" ht="15.6" x14ac:dyDescent="0.3">
      <c r="A665" s="706"/>
      <c r="B665" s="706"/>
      <c r="C665" s="706"/>
      <c r="D665" s="706"/>
      <c r="E665" s="706"/>
      <c r="F665" s="706"/>
      <c r="G665" s="706"/>
      <c r="H665" s="707"/>
      <c r="I665" s="706"/>
      <c r="J665" s="706"/>
      <c r="K665" s="706"/>
      <c r="L665" s="706"/>
      <c r="M665" s="706"/>
      <c r="N665" s="706"/>
      <c r="O665" s="706"/>
      <c r="P665" s="706"/>
      <c r="Q665" s="706"/>
      <c r="R665" s="706"/>
      <c r="S665" s="706"/>
      <c r="T665" s="706"/>
      <c r="U665" s="706"/>
      <c r="V665" s="706"/>
      <c r="W665" s="706"/>
      <c r="X665" s="706"/>
      <c r="Y665" s="706"/>
      <c r="Z665" s="706"/>
    </row>
    <row r="666" spans="1:26" ht="15.6" x14ac:dyDescent="0.3">
      <c r="A666" s="706"/>
      <c r="B666" s="706"/>
      <c r="C666" s="706"/>
      <c r="D666" s="706"/>
      <c r="E666" s="706"/>
      <c r="F666" s="706"/>
      <c r="G666" s="706"/>
      <c r="H666" s="707"/>
      <c r="I666" s="706"/>
      <c r="J666" s="706"/>
      <c r="K666" s="706"/>
      <c r="L666" s="706"/>
      <c r="M666" s="706"/>
      <c r="N666" s="706"/>
      <c r="O666" s="706"/>
      <c r="P666" s="706"/>
      <c r="Q666" s="706"/>
      <c r="R666" s="706"/>
      <c r="S666" s="706"/>
      <c r="T666" s="706"/>
      <c r="U666" s="706"/>
      <c r="V666" s="706"/>
      <c r="W666" s="706"/>
      <c r="X666" s="706"/>
      <c r="Y666" s="706"/>
      <c r="Z666" s="706"/>
    </row>
    <row r="667" spans="1:26" ht="15.6" x14ac:dyDescent="0.3">
      <c r="A667" s="706"/>
      <c r="B667" s="706"/>
      <c r="C667" s="706"/>
      <c r="D667" s="706"/>
      <c r="E667" s="706"/>
      <c r="F667" s="706"/>
      <c r="G667" s="706"/>
      <c r="H667" s="707"/>
      <c r="I667" s="706"/>
      <c r="J667" s="706"/>
      <c r="K667" s="706"/>
      <c r="L667" s="706"/>
      <c r="M667" s="706"/>
      <c r="N667" s="706"/>
      <c r="O667" s="706"/>
      <c r="P667" s="706"/>
      <c r="Q667" s="706"/>
      <c r="R667" s="706"/>
      <c r="S667" s="706"/>
      <c r="T667" s="706"/>
      <c r="U667" s="706"/>
      <c r="V667" s="706"/>
      <c r="W667" s="706"/>
      <c r="X667" s="706"/>
      <c r="Y667" s="706"/>
      <c r="Z667" s="706"/>
    </row>
    <row r="668" spans="1:26" ht="15.6" x14ac:dyDescent="0.3">
      <c r="A668" s="706"/>
      <c r="B668" s="706"/>
      <c r="C668" s="706"/>
      <c r="D668" s="706"/>
      <c r="E668" s="706"/>
      <c r="F668" s="706"/>
      <c r="G668" s="706"/>
      <c r="H668" s="707"/>
      <c r="I668" s="706"/>
      <c r="J668" s="706"/>
      <c r="K668" s="706"/>
      <c r="L668" s="706"/>
      <c r="M668" s="706"/>
      <c r="N668" s="706"/>
      <c r="O668" s="706"/>
      <c r="P668" s="706"/>
      <c r="Q668" s="706"/>
      <c r="R668" s="706"/>
      <c r="S668" s="706"/>
      <c r="T668" s="706"/>
      <c r="U668" s="706"/>
      <c r="V668" s="706"/>
      <c r="W668" s="706"/>
      <c r="X668" s="706"/>
      <c r="Y668" s="706"/>
      <c r="Z668" s="706"/>
    </row>
    <row r="669" spans="1:26" ht="15.6" x14ac:dyDescent="0.3">
      <c r="A669" s="706"/>
      <c r="B669" s="706"/>
      <c r="C669" s="706"/>
      <c r="D669" s="706"/>
      <c r="E669" s="706"/>
      <c r="F669" s="706"/>
      <c r="G669" s="706"/>
      <c r="H669" s="707"/>
      <c r="I669" s="706"/>
      <c r="J669" s="706"/>
      <c r="K669" s="706"/>
      <c r="L669" s="706"/>
      <c r="M669" s="706"/>
      <c r="N669" s="706"/>
      <c r="O669" s="706"/>
      <c r="P669" s="706"/>
      <c r="Q669" s="706"/>
      <c r="R669" s="706"/>
      <c r="S669" s="706"/>
      <c r="T669" s="706"/>
      <c r="U669" s="706"/>
      <c r="V669" s="706"/>
      <c r="W669" s="706"/>
      <c r="X669" s="706"/>
      <c r="Y669" s="706"/>
      <c r="Z669" s="706"/>
    </row>
    <row r="670" spans="1:26" ht="15.6" x14ac:dyDescent="0.3">
      <c r="A670" s="706"/>
      <c r="B670" s="706"/>
      <c r="C670" s="706"/>
      <c r="D670" s="706"/>
      <c r="E670" s="706"/>
      <c r="F670" s="706"/>
      <c r="G670" s="706"/>
      <c r="H670" s="707"/>
      <c r="I670" s="706"/>
      <c r="J670" s="706"/>
      <c r="K670" s="706"/>
      <c r="L670" s="706"/>
      <c r="M670" s="706"/>
      <c r="N670" s="706"/>
      <c r="O670" s="706"/>
      <c r="P670" s="706"/>
      <c r="Q670" s="706"/>
      <c r="R670" s="706"/>
      <c r="S670" s="706"/>
      <c r="T670" s="706"/>
      <c r="U670" s="706"/>
      <c r="V670" s="706"/>
      <c r="W670" s="706"/>
      <c r="X670" s="706"/>
      <c r="Y670" s="706"/>
      <c r="Z670" s="706"/>
    </row>
    <row r="671" spans="1:26" ht="15.6" x14ac:dyDescent="0.3">
      <c r="A671" s="706"/>
      <c r="B671" s="706"/>
      <c r="C671" s="706"/>
      <c r="D671" s="706"/>
      <c r="E671" s="706"/>
      <c r="F671" s="706"/>
      <c r="G671" s="706"/>
      <c r="H671" s="707"/>
      <c r="I671" s="706"/>
      <c r="J671" s="706"/>
      <c r="K671" s="706"/>
      <c r="L671" s="706"/>
      <c r="M671" s="706"/>
      <c r="N671" s="706"/>
      <c r="O671" s="706"/>
      <c r="P671" s="706"/>
      <c r="Q671" s="706"/>
      <c r="R671" s="706"/>
      <c r="S671" s="706"/>
      <c r="T671" s="706"/>
      <c r="U671" s="706"/>
      <c r="V671" s="706"/>
      <c r="W671" s="706"/>
      <c r="X671" s="706"/>
      <c r="Y671" s="706"/>
      <c r="Z671" s="706"/>
    </row>
    <row r="672" spans="1:26" ht="15.6" x14ac:dyDescent="0.3">
      <c r="A672" s="706"/>
      <c r="B672" s="706"/>
      <c r="C672" s="706"/>
      <c r="D672" s="706"/>
      <c r="E672" s="706"/>
      <c r="F672" s="706"/>
      <c r="G672" s="706"/>
      <c r="H672" s="707"/>
      <c r="I672" s="706"/>
      <c r="J672" s="706"/>
      <c r="K672" s="706"/>
      <c r="L672" s="706"/>
      <c r="M672" s="706"/>
      <c r="N672" s="706"/>
      <c r="O672" s="706"/>
      <c r="P672" s="706"/>
      <c r="Q672" s="706"/>
      <c r="R672" s="706"/>
      <c r="S672" s="706"/>
      <c r="T672" s="706"/>
      <c r="U672" s="706"/>
      <c r="V672" s="706"/>
      <c r="W672" s="706"/>
      <c r="X672" s="706"/>
      <c r="Y672" s="706"/>
      <c r="Z672" s="706"/>
    </row>
    <row r="673" spans="1:26" ht="15.6" x14ac:dyDescent="0.3">
      <c r="A673" s="706"/>
      <c r="B673" s="706"/>
      <c r="C673" s="706"/>
      <c r="D673" s="706"/>
      <c r="E673" s="706"/>
      <c r="F673" s="706"/>
      <c r="G673" s="706"/>
      <c r="H673" s="707"/>
      <c r="I673" s="706"/>
      <c r="J673" s="706"/>
      <c r="K673" s="706"/>
      <c r="L673" s="706"/>
      <c r="M673" s="706"/>
      <c r="N673" s="706"/>
      <c r="O673" s="706"/>
      <c r="P673" s="706"/>
      <c r="Q673" s="706"/>
      <c r="R673" s="706"/>
      <c r="S673" s="706"/>
      <c r="T673" s="706"/>
      <c r="U673" s="706"/>
      <c r="V673" s="706"/>
      <c r="W673" s="706"/>
      <c r="X673" s="706"/>
      <c r="Y673" s="706"/>
      <c r="Z673" s="706"/>
    </row>
    <row r="674" spans="1:26" ht="15.6" x14ac:dyDescent="0.3">
      <c r="A674" s="706"/>
      <c r="B674" s="706"/>
      <c r="C674" s="706"/>
      <c r="D674" s="706"/>
      <c r="E674" s="706"/>
      <c r="F674" s="706"/>
      <c r="G674" s="706"/>
      <c r="H674" s="707"/>
      <c r="I674" s="706"/>
      <c r="J674" s="706"/>
      <c r="K674" s="706"/>
      <c r="L674" s="706"/>
      <c r="M674" s="706"/>
      <c r="N674" s="706"/>
      <c r="O674" s="706"/>
      <c r="P674" s="706"/>
      <c r="Q674" s="706"/>
      <c r="R674" s="706"/>
      <c r="S674" s="706"/>
      <c r="T674" s="706"/>
      <c r="U674" s="706"/>
      <c r="V674" s="706"/>
      <c r="W674" s="706"/>
      <c r="X674" s="706"/>
      <c r="Y674" s="706"/>
      <c r="Z674" s="706"/>
    </row>
    <row r="675" spans="1:26" ht="15.6" x14ac:dyDescent="0.3">
      <c r="A675" s="706"/>
      <c r="B675" s="706"/>
      <c r="C675" s="706"/>
      <c r="D675" s="706"/>
      <c r="E675" s="706"/>
      <c r="F675" s="706"/>
      <c r="G675" s="706"/>
      <c r="H675" s="707"/>
      <c r="I675" s="706"/>
      <c r="J675" s="706"/>
      <c r="K675" s="706"/>
      <c r="L675" s="706"/>
      <c r="M675" s="706"/>
      <c r="N675" s="706"/>
      <c r="O675" s="706"/>
      <c r="P675" s="706"/>
      <c r="Q675" s="706"/>
      <c r="R675" s="706"/>
      <c r="S675" s="706"/>
      <c r="T675" s="706"/>
      <c r="U675" s="706"/>
      <c r="V675" s="706"/>
      <c r="W675" s="706"/>
      <c r="X675" s="706"/>
      <c r="Y675" s="706"/>
      <c r="Z675" s="706"/>
    </row>
    <row r="676" spans="1:26" ht="15.6" x14ac:dyDescent="0.3">
      <c r="A676" s="706"/>
      <c r="B676" s="706"/>
      <c r="C676" s="706"/>
      <c r="D676" s="706"/>
      <c r="E676" s="706"/>
      <c r="F676" s="706"/>
      <c r="G676" s="706"/>
      <c r="H676" s="707"/>
      <c r="I676" s="706"/>
      <c r="J676" s="706"/>
      <c r="K676" s="706"/>
      <c r="L676" s="706"/>
      <c r="M676" s="706"/>
      <c r="N676" s="706"/>
      <c r="O676" s="706"/>
      <c r="P676" s="706"/>
      <c r="Q676" s="706"/>
      <c r="R676" s="706"/>
      <c r="S676" s="706"/>
      <c r="T676" s="706"/>
      <c r="U676" s="706"/>
      <c r="V676" s="706"/>
      <c r="W676" s="706"/>
      <c r="X676" s="706"/>
      <c r="Y676" s="706"/>
      <c r="Z676" s="706"/>
    </row>
    <row r="677" spans="1:26" ht="15.6" x14ac:dyDescent="0.3">
      <c r="A677" s="706"/>
      <c r="B677" s="706"/>
      <c r="C677" s="706"/>
      <c r="D677" s="706"/>
      <c r="E677" s="706"/>
      <c r="F677" s="706"/>
      <c r="G677" s="706"/>
      <c r="H677" s="707"/>
      <c r="I677" s="706"/>
      <c r="J677" s="706"/>
      <c r="K677" s="706"/>
      <c r="L677" s="706"/>
      <c r="M677" s="706"/>
      <c r="N677" s="706"/>
      <c r="O677" s="706"/>
      <c r="P677" s="706"/>
      <c r="Q677" s="706"/>
      <c r="R677" s="706"/>
      <c r="S677" s="706"/>
      <c r="T677" s="706"/>
      <c r="U677" s="706"/>
      <c r="V677" s="706"/>
      <c r="W677" s="706"/>
      <c r="X677" s="706"/>
      <c r="Y677" s="706"/>
      <c r="Z677" s="706"/>
    </row>
    <row r="678" spans="1:26" ht="15.6" x14ac:dyDescent="0.3">
      <c r="A678" s="706"/>
      <c r="B678" s="706"/>
      <c r="C678" s="706"/>
      <c r="D678" s="706"/>
      <c r="E678" s="706"/>
      <c r="F678" s="706"/>
      <c r="G678" s="706"/>
      <c r="H678" s="707"/>
      <c r="I678" s="706"/>
      <c r="J678" s="706"/>
      <c r="K678" s="706"/>
      <c r="L678" s="706"/>
      <c r="M678" s="706"/>
      <c r="N678" s="706"/>
      <c r="O678" s="706"/>
      <c r="P678" s="706"/>
      <c r="Q678" s="706"/>
      <c r="R678" s="706"/>
      <c r="S678" s="706"/>
      <c r="T678" s="706"/>
      <c r="U678" s="706"/>
      <c r="V678" s="706"/>
      <c r="W678" s="706"/>
      <c r="X678" s="706"/>
      <c r="Y678" s="706"/>
      <c r="Z678" s="706"/>
    </row>
    <row r="679" spans="1:26" ht="15.6" x14ac:dyDescent="0.3">
      <c r="A679" s="706"/>
      <c r="B679" s="706"/>
      <c r="C679" s="706"/>
      <c r="D679" s="706"/>
      <c r="E679" s="706"/>
      <c r="F679" s="706"/>
      <c r="G679" s="706"/>
      <c r="H679" s="707"/>
      <c r="I679" s="706"/>
      <c r="J679" s="706"/>
      <c r="K679" s="706"/>
      <c r="L679" s="706"/>
      <c r="M679" s="706"/>
      <c r="N679" s="706"/>
      <c r="O679" s="706"/>
      <c r="P679" s="706"/>
      <c r="Q679" s="706"/>
      <c r="R679" s="706"/>
      <c r="S679" s="706"/>
      <c r="T679" s="706"/>
      <c r="U679" s="706"/>
      <c r="V679" s="706"/>
      <c r="W679" s="706"/>
      <c r="X679" s="706"/>
      <c r="Y679" s="706"/>
      <c r="Z679" s="706"/>
    </row>
    <row r="680" spans="1:26" ht="15.6" x14ac:dyDescent="0.3">
      <c r="A680" s="706"/>
      <c r="B680" s="706"/>
      <c r="C680" s="706"/>
      <c r="D680" s="706"/>
      <c r="E680" s="706"/>
      <c r="F680" s="706"/>
      <c r="G680" s="706"/>
      <c r="H680" s="707"/>
      <c r="I680" s="706"/>
      <c r="J680" s="706"/>
      <c r="K680" s="706"/>
      <c r="L680" s="706"/>
      <c r="M680" s="706"/>
      <c r="N680" s="706"/>
      <c r="O680" s="706"/>
      <c r="P680" s="706"/>
      <c r="Q680" s="706"/>
      <c r="R680" s="706"/>
      <c r="S680" s="706"/>
      <c r="T680" s="706"/>
      <c r="U680" s="706"/>
      <c r="V680" s="706"/>
      <c r="W680" s="706"/>
      <c r="X680" s="706"/>
      <c r="Y680" s="706"/>
      <c r="Z680" s="706"/>
    </row>
    <row r="681" spans="1:26" ht="15.6" x14ac:dyDescent="0.3">
      <c r="A681" s="706"/>
      <c r="B681" s="706"/>
      <c r="C681" s="706"/>
      <c r="D681" s="706"/>
      <c r="E681" s="706"/>
      <c r="F681" s="706"/>
      <c r="G681" s="706"/>
      <c r="H681" s="707"/>
      <c r="I681" s="706"/>
      <c r="J681" s="706"/>
      <c r="K681" s="706"/>
      <c r="L681" s="706"/>
      <c r="M681" s="706"/>
      <c r="N681" s="706"/>
      <c r="O681" s="706"/>
      <c r="P681" s="706"/>
      <c r="Q681" s="706"/>
      <c r="R681" s="706"/>
      <c r="S681" s="706"/>
      <c r="T681" s="706"/>
      <c r="U681" s="706"/>
      <c r="V681" s="706"/>
      <c r="W681" s="706"/>
      <c r="X681" s="706"/>
      <c r="Y681" s="706"/>
      <c r="Z681" s="706"/>
    </row>
    <row r="682" spans="1:26" ht="15.6" x14ac:dyDescent="0.3">
      <c r="A682" s="706"/>
      <c r="B682" s="706"/>
      <c r="C682" s="706"/>
      <c r="D682" s="706"/>
      <c r="E682" s="706"/>
      <c r="F682" s="706"/>
      <c r="G682" s="706"/>
      <c r="H682" s="707"/>
      <c r="I682" s="706"/>
      <c r="J682" s="706"/>
      <c r="K682" s="706"/>
      <c r="L682" s="706"/>
      <c r="M682" s="706"/>
      <c r="N682" s="706"/>
      <c r="O682" s="706"/>
      <c r="P682" s="706"/>
      <c r="Q682" s="706"/>
      <c r="R682" s="706"/>
      <c r="S682" s="706"/>
      <c r="T682" s="706"/>
      <c r="U682" s="706"/>
      <c r="V682" s="706"/>
      <c r="W682" s="706"/>
      <c r="X682" s="706"/>
      <c r="Y682" s="706"/>
      <c r="Z682" s="706"/>
    </row>
    <row r="683" spans="1:26" ht="15.6" x14ac:dyDescent="0.3">
      <c r="A683" s="706"/>
      <c r="B683" s="706"/>
      <c r="C683" s="706"/>
      <c r="D683" s="706"/>
      <c r="E683" s="706"/>
      <c r="F683" s="706"/>
      <c r="G683" s="706"/>
      <c r="H683" s="707"/>
      <c r="I683" s="706"/>
      <c r="J683" s="706"/>
      <c r="K683" s="706"/>
      <c r="L683" s="706"/>
      <c r="M683" s="706"/>
      <c r="N683" s="706"/>
      <c r="O683" s="706"/>
      <c r="P683" s="706"/>
      <c r="Q683" s="706"/>
      <c r="R683" s="706"/>
      <c r="S683" s="706"/>
      <c r="T683" s="706"/>
      <c r="U683" s="706"/>
      <c r="V683" s="706"/>
      <c r="W683" s="706"/>
      <c r="X683" s="706"/>
      <c r="Y683" s="706"/>
      <c r="Z683" s="706"/>
    </row>
    <row r="684" spans="1:26" ht="15.6" x14ac:dyDescent="0.3">
      <c r="A684" s="706"/>
      <c r="B684" s="706"/>
      <c r="C684" s="706"/>
      <c r="D684" s="706"/>
      <c r="E684" s="706"/>
      <c r="F684" s="706"/>
      <c r="G684" s="706"/>
      <c r="H684" s="707"/>
      <c r="I684" s="706"/>
      <c r="J684" s="706"/>
      <c r="K684" s="706"/>
      <c r="L684" s="706"/>
      <c r="M684" s="706"/>
      <c r="N684" s="706"/>
      <c r="O684" s="706"/>
      <c r="P684" s="706"/>
      <c r="Q684" s="706"/>
      <c r="R684" s="706"/>
      <c r="S684" s="706"/>
      <c r="T684" s="706"/>
      <c r="U684" s="706"/>
      <c r="V684" s="706"/>
      <c r="W684" s="706"/>
      <c r="X684" s="706"/>
      <c r="Y684" s="706"/>
      <c r="Z684" s="706"/>
    </row>
    <row r="685" spans="1:26" ht="15.6" x14ac:dyDescent="0.3">
      <c r="A685" s="706"/>
      <c r="B685" s="706"/>
      <c r="C685" s="706"/>
      <c r="D685" s="706"/>
      <c r="E685" s="706"/>
      <c r="F685" s="706"/>
      <c r="G685" s="706"/>
      <c r="H685" s="707"/>
      <c r="I685" s="706"/>
      <c r="J685" s="706"/>
      <c r="K685" s="706"/>
      <c r="L685" s="706"/>
      <c r="M685" s="706"/>
      <c r="N685" s="706"/>
      <c r="O685" s="706"/>
      <c r="P685" s="706"/>
      <c r="Q685" s="706"/>
      <c r="R685" s="706"/>
      <c r="S685" s="706"/>
      <c r="T685" s="706"/>
      <c r="U685" s="706"/>
      <c r="V685" s="706"/>
      <c r="W685" s="706"/>
      <c r="X685" s="706"/>
      <c r="Y685" s="706"/>
      <c r="Z685" s="706"/>
    </row>
    <row r="686" spans="1:26" ht="15.6" x14ac:dyDescent="0.3">
      <c r="A686" s="706"/>
      <c r="B686" s="706"/>
      <c r="C686" s="706"/>
      <c r="D686" s="706"/>
      <c r="E686" s="706"/>
      <c r="F686" s="706"/>
      <c r="G686" s="706"/>
      <c r="H686" s="707"/>
      <c r="I686" s="706"/>
      <c r="J686" s="706"/>
      <c r="K686" s="706"/>
      <c r="L686" s="706"/>
      <c r="M686" s="706"/>
      <c r="N686" s="706"/>
      <c r="O686" s="706"/>
      <c r="P686" s="706"/>
      <c r="Q686" s="706"/>
      <c r="R686" s="706"/>
      <c r="S686" s="706"/>
      <c r="T686" s="706"/>
      <c r="U686" s="706"/>
      <c r="V686" s="706"/>
      <c r="W686" s="706"/>
      <c r="X686" s="706"/>
      <c r="Y686" s="706"/>
      <c r="Z686" s="706"/>
    </row>
    <row r="687" spans="1:26" ht="15.6" x14ac:dyDescent="0.3">
      <c r="A687" s="706"/>
      <c r="B687" s="706"/>
      <c r="C687" s="706"/>
      <c r="D687" s="706"/>
      <c r="E687" s="706"/>
      <c r="F687" s="706"/>
      <c r="G687" s="706"/>
      <c r="H687" s="707"/>
      <c r="I687" s="706"/>
      <c r="J687" s="706"/>
      <c r="K687" s="706"/>
      <c r="L687" s="706"/>
      <c r="M687" s="706"/>
      <c r="N687" s="706"/>
      <c r="O687" s="706"/>
      <c r="P687" s="706"/>
      <c r="Q687" s="706"/>
      <c r="R687" s="706"/>
      <c r="S687" s="706"/>
      <c r="T687" s="706"/>
      <c r="U687" s="706"/>
      <c r="V687" s="706"/>
      <c r="W687" s="706"/>
      <c r="X687" s="706"/>
      <c r="Y687" s="706"/>
      <c r="Z687" s="706"/>
    </row>
    <row r="688" spans="1:26" ht="15.6" x14ac:dyDescent="0.3">
      <c r="A688" s="706"/>
      <c r="B688" s="706"/>
      <c r="C688" s="706"/>
      <c r="D688" s="706"/>
      <c r="E688" s="706"/>
      <c r="F688" s="706"/>
      <c r="G688" s="706"/>
      <c r="H688" s="707"/>
      <c r="I688" s="706"/>
      <c r="J688" s="706"/>
      <c r="K688" s="706"/>
      <c r="L688" s="706"/>
      <c r="M688" s="706"/>
      <c r="N688" s="706"/>
      <c r="O688" s="706"/>
      <c r="P688" s="706"/>
      <c r="Q688" s="706"/>
      <c r="R688" s="706"/>
      <c r="S688" s="706"/>
      <c r="T688" s="706"/>
      <c r="U688" s="706"/>
      <c r="V688" s="706"/>
      <c r="W688" s="706"/>
      <c r="X688" s="706"/>
      <c r="Y688" s="706"/>
      <c r="Z688" s="706"/>
    </row>
    <row r="689" spans="1:26" ht="15.6" x14ac:dyDescent="0.3">
      <c r="A689" s="706"/>
      <c r="B689" s="706"/>
      <c r="C689" s="706"/>
      <c r="D689" s="706"/>
      <c r="E689" s="706"/>
      <c r="F689" s="706"/>
      <c r="G689" s="706"/>
      <c r="H689" s="707"/>
      <c r="I689" s="706"/>
      <c r="J689" s="706"/>
      <c r="K689" s="706"/>
      <c r="L689" s="706"/>
      <c r="M689" s="706"/>
      <c r="N689" s="706"/>
      <c r="O689" s="706"/>
      <c r="P689" s="706"/>
      <c r="Q689" s="706"/>
      <c r="R689" s="706"/>
      <c r="S689" s="706"/>
      <c r="T689" s="706"/>
      <c r="U689" s="706"/>
      <c r="V689" s="706"/>
      <c r="W689" s="706"/>
      <c r="X689" s="706"/>
      <c r="Y689" s="706"/>
      <c r="Z689" s="706"/>
    </row>
    <row r="690" spans="1:26" ht="15.6" x14ac:dyDescent="0.3">
      <c r="A690" s="706"/>
      <c r="B690" s="706"/>
      <c r="C690" s="706"/>
      <c r="D690" s="706"/>
      <c r="E690" s="706"/>
      <c r="F690" s="706"/>
      <c r="G690" s="706"/>
      <c r="H690" s="707"/>
      <c r="I690" s="706"/>
      <c r="J690" s="706"/>
      <c r="K690" s="706"/>
      <c r="L690" s="706"/>
      <c r="M690" s="706"/>
      <c r="N690" s="706"/>
      <c r="O690" s="706"/>
      <c r="P690" s="706"/>
      <c r="Q690" s="706"/>
      <c r="R690" s="706"/>
      <c r="S690" s="706"/>
      <c r="T690" s="706"/>
      <c r="U690" s="706"/>
      <c r="V690" s="706"/>
      <c r="W690" s="706"/>
      <c r="X690" s="706"/>
      <c r="Y690" s="706"/>
      <c r="Z690" s="706"/>
    </row>
    <row r="691" spans="1:26" ht="15.6" x14ac:dyDescent="0.3">
      <c r="A691" s="706"/>
      <c r="B691" s="706"/>
      <c r="C691" s="706"/>
      <c r="D691" s="706"/>
      <c r="E691" s="706"/>
      <c r="F691" s="706"/>
      <c r="G691" s="706"/>
      <c r="H691" s="707"/>
      <c r="I691" s="706"/>
      <c r="J691" s="706"/>
      <c r="K691" s="706"/>
      <c r="L691" s="706"/>
      <c r="M691" s="706"/>
      <c r="N691" s="706"/>
      <c r="O691" s="706"/>
      <c r="P691" s="706"/>
      <c r="Q691" s="706"/>
      <c r="R691" s="706"/>
      <c r="S691" s="706"/>
      <c r="T691" s="706"/>
      <c r="U691" s="706"/>
      <c r="V691" s="706"/>
      <c r="W691" s="706"/>
      <c r="X691" s="706"/>
      <c r="Y691" s="706"/>
      <c r="Z691" s="706"/>
    </row>
    <row r="692" spans="1:26" ht="15.6" x14ac:dyDescent="0.3">
      <c r="A692" s="706"/>
      <c r="B692" s="706"/>
      <c r="C692" s="706"/>
      <c r="D692" s="706"/>
      <c r="E692" s="706"/>
      <c r="F692" s="706"/>
      <c r="G692" s="706"/>
      <c r="H692" s="707"/>
      <c r="I692" s="706"/>
      <c r="J692" s="706"/>
      <c r="K692" s="706"/>
      <c r="L692" s="706"/>
      <c r="M692" s="706"/>
      <c r="N692" s="706"/>
      <c r="O692" s="706"/>
      <c r="P692" s="706"/>
      <c r="Q692" s="706"/>
      <c r="R692" s="706"/>
      <c r="S692" s="706"/>
      <c r="T692" s="706"/>
      <c r="U692" s="706"/>
      <c r="V692" s="706"/>
      <c r="W692" s="706"/>
      <c r="X692" s="706"/>
      <c r="Y692" s="706"/>
      <c r="Z692" s="706"/>
    </row>
    <row r="693" spans="1:26" ht="15.6" x14ac:dyDescent="0.3">
      <c r="A693" s="706"/>
      <c r="B693" s="706"/>
      <c r="C693" s="706"/>
      <c r="D693" s="706"/>
      <c r="E693" s="706"/>
      <c r="F693" s="706"/>
      <c r="G693" s="706"/>
      <c r="H693" s="707"/>
      <c r="I693" s="706"/>
      <c r="J693" s="706"/>
      <c r="K693" s="706"/>
      <c r="L693" s="706"/>
      <c r="M693" s="706"/>
      <c r="N693" s="706"/>
      <c r="O693" s="706"/>
      <c r="P693" s="706"/>
      <c r="Q693" s="706"/>
      <c r="R693" s="706"/>
      <c r="S693" s="706"/>
      <c r="T693" s="706"/>
      <c r="U693" s="706"/>
      <c r="V693" s="706"/>
      <c r="W693" s="706"/>
      <c r="X693" s="706"/>
      <c r="Y693" s="706"/>
      <c r="Z693" s="706"/>
    </row>
    <row r="694" spans="1:26" ht="15.6" x14ac:dyDescent="0.3">
      <c r="A694" s="706"/>
      <c r="B694" s="706"/>
      <c r="C694" s="706"/>
      <c r="D694" s="706"/>
      <c r="E694" s="706"/>
      <c r="F694" s="706"/>
      <c r="G694" s="706"/>
      <c r="H694" s="707"/>
      <c r="I694" s="706"/>
      <c r="J694" s="706"/>
      <c r="K694" s="706"/>
      <c r="L694" s="706"/>
      <c r="M694" s="706"/>
      <c r="N694" s="706"/>
      <c r="O694" s="706"/>
      <c r="P694" s="706"/>
      <c r="Q694" s="706"/>
      <c r="R694" s="706"/>
      <c r="S694" s="706"/>
      <c r="T694" s="706"/>
      <c r="U694" s="706"/>
      <c r="V694" s="706"/>
      <c r="W694" s="706"/>
      <c r="X694" s="706"/>
      <c r="Y694" s="706"/>
      <c r="Z694" s="706"/>
    </row>
    <row r="695" spans="1:26" ht="15.6" x14ac:dyDescent="0.3">
      <c r="A695" s="706"/>
      <c r="B695" s="706"/>
      <c r="C695" s="706"/>
      <c r="D695" s="706"/>
      <c r="E695" s="706"/>
      <c r="F695" s="706"/>
      <c r="G695" s="706"/>
      <c r="H695" s="707"/>
      <c r="I695" s="706"/>
      <c r="J695" s="706"/>
      <c r="K695" s="706"/>
      <c r="L695" s="706"/>
      <c r="M695" s="706"/>
      <c r="N695" s="706"/>
      <c r="O695" s="706"/>
      <c r="P695" s="706"/>
      <c r="Q695" s="706"/>
      <c r="R695" s="706"/>
      <c r="S695" s="706"/>
      <c r="T695" s="706"/>
      <c r="U695" s="706"/>
      <c r="V695" s="706"/>
      <c r="W695" s="706"/>
      <c r="X695" s="706"/>
      <c r="Y695" s="706"/>
      <c r="Z695" s="706"/>
    </row>
    <row r="696" spans="1:26" ht="15.6" x14ac:dyDescent="0.3">
      <c r="A696" s="706"/>
      <c r="B696" s="706"/>
      <c r="C696" s="706"/>
      <c r="D696" s="706"/>
      <c r="E696" s="706"/>
      <c r="F696" s="706"/>
      <c r="G696" s="706"/>
      <c r="H696" s="707"/>
      <c r="I696" s="706"/>
      <c r="J696" s="706"/>
      <c r="K696" s="706"/>
      <c r="L696" s="706"/>
      <c r="M696" s="706"/>
      <c r="N696" s="706"/>
      <c r="O696" s="706"/>
      <c r="P696" s="706"/>
      <c r="Q696" s="706"/>
      <c r="R696" s="706"/>
      <c r="S696" s="706"/>
      <c r="T696" s="706"/>
      <c r="U696" s="706"/>
      <c r="V696" s="706"/>
      <c r="W696" s="706"/>
      <c r="X696" s="706"/>
      <c r="Y696" s="706"/>
      <c r="Z696" s="706"/>
    </row>
    <row r="697" spans="1:26" ht="15.6" x14ac:dyDescent="0.3">
      <c r="A697" s="706"/>
      <c r="B697" s="706"/>
      <c r="C697" s="706"/>
      <c r="D697" s="706"/>
      <c r="E697" s="706"/>
      <c r="F697" s="706"/>
      <c r="G697" s="706"/>
      <c r="H697" s="707"/>
      <c r="I697" s="706"/>
      <c r="J697" s="706"/>
      <c r="K697" s="706"/>
      <c r="L697" s="706"/>
      <c r="M697" s="706"/>
      <c r="N697" s="706"/>
      <c r="O697" s="706"/>
      <c r="P697" s="706"/>
      <c r="Q697" s="706"/>
      <c r="R697" s="706"/>
      <c r="S697" s="706"/>
      <c r="T697" s="706"/>
      <c r="U697" s="706"/>
      <c r="V697" s="706"/>
      <c r="W697" s="706"/>
      <c r="X697" s="706"/>
      <c r="Y697" s="706"/>
      <c r="Z697" s="706"/>
    </row>
    <row r="698" spans="1:26" ht="15.6" x14ac:dyDescent="0.3">
      <c r="A698" s="706"/>
      <c r="B698" s="706"/>
      <c r="C698" s="706"/>
      <c r="D698" s="706"/>
      <c r="E698" s="706"/>
      <c r="F698" s="706"/>
      <c r="G698" s="706"/>
      <c r="H698" s="707"/>
      <c r="I698" s="706"/>
      <c r="J698" s="706"/>
      <c r="K698" s="706"/>
      <c r="L698" s="706"/>
      <c r="M698" s="706"/>
      <c r="N698" s="706"/>
      <c r="O698" s="706"/>
      <c r="P698" s="706"/>
      <c r="Q698" s="706"/>
      <c r="R698" s="706"/>
      <c r="S698" s="706"/>
      <c r="T698" s="706"/>
      <c r="U698" s="706"/>
      <c r="V698" s="706"/>
      <c r="W698" s="706"/>
      <c r="X698" s="706"/>
      <c r="Y698" s="706"/>
      <c r="Z698" s="706"/>
    </row>
    <row r="699" spans="1:26" ht="15.6" x14ac:dyDescent="0.3">
      <c r="A699" s="706"/>
      <c r="B699" s="706"/>
      <c r="C699" s="706"/>
      <c r="D699" s="706"/>
      <c r="E699" s="706"/>
      <c r="F699" s="706"/>
      <c r="G699" s="706"/>
      <c r="H699" s="707"/>
      <c r="I699" s="706"/>
      <c r="J699" s="706"/>
      <c r="K699" s="706"/>
      <c r="L699" s="706"/>
      <c r="M699" s="706"/>
      <c r="N699" s="706"/>
      <c r="O699" s="706"/>
      <c r="P699" s="706"/>
      <c r="Q699" s="706"/>
      <c r="R699" s="706"/>
      <c r="S699" s="706"/>
      <c r="T699" s="706"/>
      <c r="U699" s="706"/>
      <c r="V699" s="706"/>
      <c r="W699" s="706"/>
      <c r="X699" s="706"/>
      <c r="Y699" s="706"/>
      <c r="Z699" s="706"/>
    </row>
    <row r="700" spans="1:26" ht="15.6" x14ac:dyDescent="0.3">
      <c r="A700" s="706"/>
      <c r="B700" s="706"/>
      <c r="C700" s="706"/>
      <c r="D700" s="706"/>
      <c r="E700" s="706"/>
      <c r="F700" s="706"/>
      <c r="G700" s="706"/>
      <c r="H700" s="707"/>
      <c r="I700" s="706"/>
      <c r="J700" s="706"/>
      <c r="K700" s="706"/>
      <c r="L700" s="706"/>
      <c r="M700" s="706"/>
      <c r="N700" s="706"/>
      <c r="O700" s="706"/>
      <c r="P700" s="706"/>
      <c r="Q700" s="706"/>
      <c r="R700" s="706"/>
      <c r="S700" s="706"/>
      <c r="T700" s="706"/>
      <c r="U700" s="706"/>
      <c r="V700" s="706"/>
      <c r="W700" s="706"/>
      <c r="X700" s="706"/>
      <c r="Y700" s="706"/>
      <c r="Z700" s="706"/>
    </row>
    <row r="701" spans="1:26" ht="15.6" x14ac:dyDescent="0.3">
      <c r="A701" s="706"/>
      <c r="B701" s="706"/>
      <c r="C701" s="706"/>
      <c r="D701" s="706"/>
      <c r="E701" s="706"/>
      <c r="F701" s="706"/>
      <c r="G701" s="706"/>
      <c r="H701" s="707"/>
      <c r="I701" s="706"/>
      <c r="J701" s="706"/>
      <c r="K701" s="706"/>
      <c r="L701" s="706"/>
      <c r="M701" s="706"/>
      <c r="N701" s="706"/>
      <c r="O701" s="706"/>
      <c r="P701" s="706"/>
      <c r="Q701" s="706"/>
      <c r="R701" s="706"/>
      <c r="S701" s="706"/>
      <c r="T701" s="706"/>
      <c r="U701" s="706"/>
      <c r="V701" s="706"/>
      <c r="W701" s="706"/>
      <c r="X701" s="706"/>
      <c r="Y701" s="706"/>
      <c r="Z701" s="706"/>
    </row>
    <row r="702" spans="1:26" ht="15.6" x14ac:dyDescent="0.3">
      <c r="A702" s="706"/>
      <c r="B702" s="706"/>
      <c r="C702" s="706"/>
      <c r="D702" s="706"/>
      <c r="E702" s="706"/>
      <c r="F702" s="706"/>
      <c r="G702" s="706"/>
      <c r="H702" s="707"/>
      <c r="I702" s="706"/>
      <c r="J702" s="706"/>
      <c r="K702" s="706"/>
      <c r="L702" s="706"/>
      <c r="M702" s="706"/>
      <c r="N702" s="706"/>
      <c r="O702" s="706"/>
      <c r="P702" s="706"/>
      <c r="Q702" s="706"/>
      <c r="R702" s="706"/>
      <c r="S702" s="706"/>
      <c r="T702" s="706"/>
      <c r="U702" s="706"/>
      <c r="V702" s="706"/>
      <c r="W702" s="706"/>
      <c r="X702" s="706"/>
      <c r="Y702" s="706"/>
      <c r="Z702" s="706"/>
    </row>
    <row r="703" spans="1:26" ht="15.6" x14ac:dyDescent="0.3">
      <c r="A703" s="706"/>
      <c r="B703" s="706"/>
      <c r="C703" s="706"/>
      <c r="D703" s="706"/>
      <c r="E703" s="706"/>
      <c r="F703" s="706"/>
      <c r="G703" s="706"/>
      <c r="H703" s="707"/>
      <c r="I703" s="706"/>
      <c r="J703" s="706"/>
      <c r="K703" s="706"/>
      <c r="L703" s="706"/>
      <c r="M703" s="706"/>
      <c r="N703" s="706"/>
      <c r="O703" s="706"/>
      <c r="P703" s="706"/>
      <c r="Q703" s="706"/>
      <c r="R703" s="706"/>
      <c r="S703" s="706"/>
      <c r="T703" s="706"/>
      <c r="U703" s="706"/>
      <c r="V703" s="706"/>
      <c r="W703" s="706"/>
      <c r="X703" s="706"/>
      <c r="Y703" s="706"/>
      <c r="Z703" s="706"/>
    </row>
    <row r="704" spans="1:26" ht="15.6" x14ac:dyDescent="0.3">
      <c r="A704" s="706"/>
      <c r="B704" s="706"/>
      <c r="C704" s="706"/>
      <c r="D704" s="706"/>
      <c r="E704" s="706"/>
      <c r="F704" s="706"/>
      <c r="G704" s="706"/>
      <c r="H704" s="707"/>
      <c r="I704" s="706"/>
      <c r="J704" s="706"/>
      <c r="K704" s="706"/>
      <c r="L704" s="706"/>
      <c r="M704" s="706"/>
      <c r="N704" s="706"/>
      <c r="O704" s="706"/>
      <c r="P704" s="706"/>
      <c r="Q704" s="706"/>
      <c r="R704" s="706"/>
      <c r="S704" s="706"/>
      <c r="T704" s="706"/>
      <c r="U704" s="706"/>
      <c r="V704" s="706"/>
      <c r="W704" s="706"/>
      <c r="X704" s="706"/>
      <c r="Y704" s="706"/>
      <c r="Z704" s="706"/>
    </row>
    <row r="705" spans="1:26" ht="15.6" x14ac:dyDescent="0.3">
      <c r="A705" s="706"/>
      <c r="B705" s="706"/>
      <c r="C705" s="706"/>
      <c r="D705" s="706"/>
      <c r="E705" s="706"/>
      <c r="F705" s="706"/>
      <c r="G705" s="706"/>
      <c r="H705" s="707"/>
      <c r="I705" s="706"/>
      <c r="J705" s="706"/>
      <c r="K705" s="706"/>
      <c r="L705" s="706"/>
      <c r="M705" s="706"/>
      <c r="N705" s="706"/>
      <c r="O705" s="706"/>
      <c r="P705" s="706"/>
      <c r="Q705" s="706"/>
      <c r="R705" s="706"/>
      <c r="S705" s="706"/>
      <c r="T705" s="706"/>
      <c r="U705" s="706"/>
      <c r="V705" s="706"/>
      <c r="W705" s="706"/>
      <c r="X705" s="706"/>
      <c r="Y705" s="706"/>
      <c r="Z705" s="706"/>
    </row>
    <row r="706" spans="1:26" ht="15.6" x14ac:dyDescent="0.3">
      <c r="A706" s="706"/>
      <c r="B706" s="706"/>
      <c r="C706" s="706"/>
      <c r="D706" s="706"/>
      <c r="E706" s="706"/>
      <c r="F706" s="706"/>
      <c r="G706" s="706"/>
      <c r="H706" s="707"/>
      <c r="I706" s="706"/>
      <c r="J706" s="706"/>
      <c r="K706" s="706"/>
      <c r="L706" s="706"/>
      <c r="M706" s="706"/>
      <c r="N706" s="706"/>
      <c r="O706" s="706"/>
      <c r="P706" s="706"/>
      <c r="Q706" s="706"/>
      <c r="R706" s="706"/>
      <c r="S706" s="706"/>
      <c r="T706" s="706"/>
      <c r="U706" s="706"/>
      <c r="V706" s="706"/>
      <c r="W706" s="706"/>
      <c r="X706" s="706"/>
      <c r="Y706" s="706"/>
      <c r="Z706" s="706"/>
    </row>
    <row r="707" spans="1:26" ht="15.6" x14ac:dyDescent="0.3">
      <c r="A707" s="706"/>
      <c r="B707" s="706"/>
      <c r="C707" s="706"/>
      <c r="D707" s="706"/>
      <c r="E707" s="706"/>
      <c r="F707" s="706"/>
      <c r="G707" s="706"/>
      <c r="H707" s="707"/>
      <c r="I707" s="706"/>
      <c r="J707" s="706"/>
      <c r="K707" s="706"/>
      <c r="L707" s="706"/>
      <c r="M707" s="706"/>
      <c r="N707" s="706"/>
      <c r="O707" s="706"/>
      <c r="P707" s="706"/>
      <c r="Q707" s="706"/>
      <c r="R707" s="706"/>
      <c r="S707" s="706"/>
      <c r="T707" s="706"/>
      <c r="U707" s="706"/>
      <c r="V707" s="706"/>
      <c r="W707" s="706"/>
      <c r="X707" s="706"/>
      <c r="Y707" s="706"/>
      <c r="Z707" s="706"/>
    </row>
    <row r="708" spans="1:26" ht="15.6" x14ac:dyDescent="0.3">
      <c r="A708" s="706"/>
      <c r="B708" s="706"/>
      <c r="C708" s="706"/>
      <c r="D708" s="706"/>
      <c r="E708" s="706"/>
      <c r="F708" s="706"/>
      <c r="G708" s="706"/>
      <c r="H708" s="707"/>
      <c r="I708" s="706"/>
      <c r="J708" s="706"/>
      <c r="K708" s="706"/>
      <c r="L708" s="706"/>
      <c r="M708" s="706"/>
      <c r="N708" s="706"/>
      <c r="O708" s="706"/>
      <c r="P708" s="706"/>
      <c r="Q708" s="706"/>
      <c r="R708" s="706"/>
      <c r="S708" s="706"/>
      <c r="T708" s="706"/>
      <c r="U708" s="706"/>
      <c r="V708" s="706"/>
      <c r="W708" s="706"/>
      <c r="X708" s="706"/>
      <c r="Y708" s="706"/>
      <c r="Z708" s="706"/>
    </row>
    <row r="709" spans="1:26" ht="15.6" x14ac:dyDescent="0.3">
      <c r="A709" s="706"/>
      <c r="B709" s="706"/>
      <c r="C709" s="706"/>
      <c r="D709" s="706"/>
      <c r="E709" s="706"/>
      <c r="F709" s="706"/>
      <c r="G709" s="706"/>
      <c r="H709" s="707"/>
      <c r="I709" s="706"/>
      <c r="J709" s="706"/>
      <c r="K709" s="706"/>
      <c r="L709" s="706"/>
      <c r="M709" s="706"/>
      <c r="N709" s="706"/>
      <c r="O709" s="706"/>
      <c r="P709" s="706"/>
      <c r="Q709" s="706"/>
      <c r="R709" s="706"/>
      <c r="S709" s="706"/>
      <c r="T709" s="706"/>
      <c r="U709" s="706"/>
      <c r="V709" s="706"/>
      <c r="W709" s="706"/>
      <c r="X709" s="706"/>
      <c r="Y709" s="706"/>
      <c r="Z709" s="706"/>
    </row>
    <row r="710" spans="1:26" ht="15.6" x14ac:dyDescent="0.3">
      <c r="A710" s="706"/>
      <c r="B710" s="706"/>
      <c r="C710" s="706"/>
      <c r="D710" s="706"/>
      <c r="E710" s="706"/>
      <c r="F710" s="706"/>
      <c r="G710" s="706"/>
      <c r="H710" s="707"/>
      <c r="I710" s="706"/>
      <c r="J710" s="706"/>
      <c r="K710" s="706"/>
      <c r="L710" s="706"/>
      <c r="M710" s="706"/>
      <c r="N710" s="706"/>
      <c r="O710" s="706"/>
      <c r="P710" s="706"/>
      <c r="Q710" s="706"/>
      <c r="R710" s="706"/>
      <c r="S710" s="706"/>
      <c r="T710" s="706"/>
      <c r="U710" s="706"/>
      <c r="V710" s="706"/>
      <c r="W710" s="706"/>
      <c r="X710" s="706"/>
      <c r="Y710" s="706"/>
      <c r="Z710" s="706"/>
    </row>
    <row r="711" spans="1:26" ht="15.6" x14ac:dyDescent="0.3">
      <c r="A711" s="706"/>
      <c r="B711" s="706"/>
      <c r="C711" s="706"/>
      <c r="D711" s="706"/>
      <c r="E711" s="706"/>
      <c r="F711" s="706"/>
      <c r="G711" s="706"/>
      <c r="H711" s="707"/>
      <c r="I711" s="706"/>
      <c r="J711" s="706"/>
      <c r="K711" s="706"/>
      <c r="L711" s="706"/>
      <c r="M711" s="706"/>
      <c r="N711" s="706"/>
      <c r="O711" s="706"/>
      <c r="P711" s="706"/>
      <c r="Q711" s="706"/>
      <c r="R711" s="706"/>
      <c r="S711" s="706"/>
      <c r="T711" s="706"/>
      <c r="U711" s="706"/>
      <c r="V711" s="706"/>
      <c r="W711" s="706"/>
      <c r="X711" s="706"/>
      <c r="Y711" s="706"/>
      <c r="Z711" s="706"/>
    </row>
    <row r="712" spans="1:26" ht="15.6" x14ac:dyDescent="0.3">
      <c r="A712" s="706"/>
      <c r="B712" s="706"/>
      <c r="C712" s="706"/>
      <c r="D712" s="706"/>
      <c r="E712" s="706"/>
      <c r="F712" s="706"/>
      <c r="G712" s="706"/>
      <c r="H712" s="707"/>
      <c r="I712" s="706"/>
      <c r="J712" s="706"/>
      <c r="K712" s="706"/>
      <c r="L712" s="706"/>
      <c r="M712" s="706"/>
      <c r="N712" s="706"/>
      <c r="O712" s="706"/>
      <c r="P712" s="706"/>
      <c r="Q712" s="706"/>
      <c r="R712" s="706"/>
      <c r="S712" s="706"/>
      <c r="T712" s="706"/>
      <c r="U712" s="706"/>
      <c r="V712" s="706"/>
      <c r="W712" s="706"/>
      <c r="X712" s="706"/>
      <c r="Y712" s="706"/>
      <c r="Z712" s="706"/>
    </row>
    <row r="713" spans="1:26" ht="15.6" x14ac:dyDescent="0.3">
      <c r="A713" s="706"/>
      <c r="B713" s="706"/>
      <c r="C713" s="706"/>
      <c r="D713" s="706"/>
      <c r="E713" s="706"/>
      <c r="F713" s="706"/>
      <c r="G713" s="706"/>
      <c r="H713" s="707"/>
      <c r="I713" s="706"/>
      <c r="J713" s="706"/>
      <c r="K713" s="706"/>
      <c r="L713" s="706"/>
      <c r="M713" s="706"/>
      <c r="N713" s="706"/>
      <c r="O713" s="706"/>
      <c r="P713" s="706"/>
      <c r="Q713" s="706"/>
      <c r="R713" s="706"/>
      <c r="S713" s="706"/>
      <c r="T713" s="706"/>
      <c r="U713" s="706"/>
      <c r="V713" s="706"/>
      <c r="W713" s="706"/>
      <c r="X713" s="706"/>
      <c r="Y713" s="706"/>
      <c r="Z713" s="706"/>
    </row>
    <row r="714" spans="1:26" ht="15.6" x14ac:dyDescent="0.3">
      <c r="A714" s="706"/>
      <c r="B714" s="706"/>
      <c r="C714" s="706"/>
      <c r="D714" s="706"/>
      <c r="E714" s="706"/>
      <c r="F714" s="706"/>
      <c r="G714" s="706"/>
      <c r="H714" s="707"/>
      <c r="I714" s="706"/>
      <c r="J714" s="706"/>
      <c r="K714" s="706"/>
      <c r="L714" s="706"/>
      <c r="M714" s="706"/>
      <c r="N714" s="706"/>
      <c r="O714" s="706"/>
      <c r="P714" s="706"/>
      <c r="Q714" s="706"/>
      <c r="R714" s="706"/>
      <c r="S714" s="706"/>
      <c r="T714" s="706"/>
      <c r="U714" s="706"/>
      <c r="V714" s="706"/>
      <c r="W714" s="706"/>
      <c r="X714" s="706"/>
      <c r="Y714" s="706"/>
      <c r="Z714" s="706"/>
    </row>
    <row r="715" spans="1:26" ht="15.6" x14ac:dyDescent="0.3">
      <c r="A715" s="706"/>
      <c r="B715" s="706"/>
      <c r="C715" s="706"/>
      <c r="D715" s="706"/>
      <c r="E715" s="706"/>
      <c r="F715" s="706"/>
      <c r="G715" s="706"/>
      <c r="H715" s="707"/>
      <c r="I715" s="706"/>
      <c r="J715" s="706"/>
      <c r="K715" s="706"/>
      <c r="L715" s="706"/>
      <c r="M715" s="706"/>
      <c r="N715" s="706"/>
      <c r="O715" s="706"/>
      <c r="P715" s="706"/>
      <c r="Q715" s="706"/>
      <c r="R715" s="706"/>
      <c r="S715" s="706"/>
      <c r="T715" s="706"/>
      <c r="U715" s="706"/>
      <c r="V715" s="706"/>
      <c r="W715" s="706"/>
      <c r="X715" s="706"/>
      <c r="Y715" s="706"/>
      <c r="Z715" s="706"/>
    </row>
    <row r="716" spans="1:26" ht="15.6" x14ac:dyDescent="0.3">
      <c r="A716" s="706"/>
      <c r="B716" s="706"/>
      <c r="C716" s="706"/>
      <c r="D716" s="706"/>
      <c r="E716" s="706"/>
      <c r="F716" s="706"/>
      <c r="G716" s="706"/>
      <c r="H716" s="707"/>
      <c r="I716" s="706"/>
      <c r="J716" s="706"/>
      <c r="K716" s="706"/>
      <c r="L716" s="706"/>
      <c r="M716" s="706"/>
      <c r="N716" s="706"/>
      <c r="O716" s="706"/>
      <c r="P716" s="706"/>
      <c r="Q716" s="706"/>
      <c r="R716" s="706"/>
      <c r="S716" s="706"/>
      <c r="T716" s="706"/>
      <c r="U716" s="706"/>
      <c r="V716" s="706"/>
      <c r="W716" s="706"/>
      <c r="X716" s="706"/>
      <c r="Y716" s="706"/>
      <c r="Z716" s="706"/>
    </row>
    <row r="717" spans="1:26" ht="15.6" x14ac:dyDescent="0.3">
      <c r="A717" s="706"/>
      <c r="B717" s="706"/>
      <c r="C717" s="706"/>
      <c r="D717" s="706"/>
      <c r="E717" s="706"/>
      <c r="F717" s="706"/>
      <c r="G717" s="706"/>
      <c r="H717" s="707"/>
      <c r="I717" s="706"/>
      <c r="J717" s="706"/>
      <c r="K717" s="706"/>
      <c r="L717" s="706"/>
      <c r="M717" s="706"/>
      <c r="N717" s="706"/>
      <c r="O717" s="706"/>
      <c r="P717" s="706"/>
      <c r="Q717" s="706"/>
      <c r="R717" s="706"/>
      <c r="S717" s="706"/>
      <c r="T717" s="706"/>
      <c r="U717" s="706"/>
      <c r="V717" s="706"/>
      <c r="W717" s="706"/>
      <c r="X717" s="706"/>
      <c r="Y717" s="706"/>
      <c r="Z717" s="706"/>
    </row>
    <row r="718" spans="1:26" ht="15.6" x14ac:dyDescent="0.3">
      <c r="A718" s="706"/>
      <c r="B718" s="706"/>
      <c r="C718" s="706"/>
      <c r="D718" s="706"/>
      <c r="E718" s="706"/>
      <c r="F718" s="706"/>
      <c r="G718" s="706"/>
      <c r="H718" s="707"/>
      <c r="I718" s="706"/>
      <c r="J718" s="706"/>
      <c r="K718" s="706"/>
      <c r="L718" s="706"/>
      <c r="M718" s="706"/>
      <c r="N718" s="706"/>
      <c r="O718" s="706"/>
      <c r="P718" s="706"/>
      <c r="Q718" s="706"/>
      <c r="R718" s="706"/>
      <c r="S718" s="706"/>
      <c r="T718" s="706"/>
      <c r="U718" s="706"/>
      <c r="V718" s="706"/>
      <c r="W718" s="706"/>
      <c r="X718" s="706"/>
      <c r="Y718" s="706"/>
      <c r="Z718" s="706"/>
    </row>
    <row r="719" spans="1:26" ht="15.6" x14ac:dyDescent="0.3">
      <c r="A719" s="706"/>
      <c r="B719" s="706"/>
      <c r="C719" s="706"/>
      <c r="D719" s="706"/>
      <c r="E719" s="706"/>
      <c r="F719" s="706"/>
      <c r="G719" s="706"/>
      <c r="H719" s="707"/>
      <c r="I719" s="706"/>
      <c r="J719" s="706"/>
      <c r="K719" s="706"/>
      <c r="L719" s="706"/>
      <c r="M719" s="706"/>
      <c r="N719" s="706"/>
      <c r="O719" s="706"/>
      <c r="P719" s="706"/>
      <c r="Q719" s="706"/>
      <c r="R719" s="706"/>
      <c r="S719" s="706"/>
      <c r="T719" s="706"/>
      <c r="U719" s="706"/>
      <c r="V719" s="706"/>
      <c r="W719" s="706"/>
      <c r="X719" s="706"/>
      <c r="Y719" s="706"/>
      <c r="Z719" s="706"/>
    </row>
    <row r="720" spans="1:26" ht="15.6" x14ac:dyDescent="0.3">
      <c r="A720" s="706"/>
      <c r="B720" s="706"/>
      <c r="C720" s="706"/>
      <c r="D720" s="706"/>
      <c r="E720" s="706"/>
      <c r="F720" s="706"/>
      <c r="G720" s="706"/>
      <c r="H720" s="707"/>
      <c r="I720" s="706"/>
      <c r="J720" s="706"/>
      <c r="K720" s="706"/>
      <c r="L720" s="706"/>
      <c r="M720" s="706"/>
      <c r="N720" s="706"/>
      <c r="O720" s="706"/>
      <c r="P720" s="706"/>
      <c r="Q720" s="706"/>
      <c r="R720" s="706"/>
      <c r="S720" s="706"/>
      <c r="T720" s="706"/>
      <c r="U720" s="706"/>
      <c r="V720" s="706"/>
      <c r="W720" s="706"/>
      <c r="X720" s="706"/>
      <c r="Y720" s="706"/>
      <c r="Z720" s="706"/>
    </row>
    <row r="721" spans="1:26" ht="15.6" x14ac:dyDescent="0.3">
      <c r="A721" s="706"/>
      <c r="B721" s="706"/>
      <c r="C721" s="706"/>
      <c r="D721" s="706"/>
      <c r="E721" s="706"/>
      <c r="F721" s="706"/>
      <c r="G721" s="706"/>
      <c r="H721" s="707"/>
      <c r="I721" s="706"/>
      <c r="J721" s="706"/>
      <c r="K721" s="706"/>
      <c r="L721" s="706"/>
      <c r="M721" s="706"/>
      <c r="N721" s="706"/>
      <c r="O721" s="706"/>
      <c r="P721" s="706"/>
      <c r="Q721" s="706"/>
      <c r="R721" s="706"/>
      <c r="S721" s="706"/>
      <c r="T721" s="706"/>
      <c r="U721" s="706"/>
      <c r="V721" s="706"/>
      <c r="W721" s="706"/>
      <c r="X721" s="706"/>
      <c r="Y721" s="706"/>
      <c r="Z721" s="706"/>
    </row>
    <row r="722" spans="1:26" ht="15.6" x14ac:dyDescent="0.3">
      <c r="A722" s="706"/>
      <c r="B722" s="706"/>
      <c r="C722" s="706"/>
      <c r="D722" s="706"/>
      <c r="E722" s="706"/>
      <c r="F722" s="706"/>
      <c r="G722" s="706"/>
      <c r="H722" s="707"/>
      <c r="I722" s="706"/>
      <c r="J722" s="706"/>
      <c r="K722" s="706"/>
      <c r="L722" s="706"/>
      <c r="M722" s="706"/>
      <c r="N722" s="706"/>
      <c r="O722" s="706"/>
      <c r="P722" s="706"/>
      <c r="Q722" s="706"/>
      <c r="R722" s="706"/>
      <c r="S722" s="706"/>
      <c r="T722" s="706"/>
      <c r="U722" s="706"/>
      <c r="V722" s="706"/>
      <c r="W722" s="706"/>
      <c r="X722" s="706"/>
      <c r="Y722" s="706"/>
      <c r="Z722" s="706"/>
    </row>
    <row r="723" spans="1:26" ht="15.6" x14ac:dyDescent="0.3">
      <c r="A723" s="706"/>
      <c r="B723" s="706"/>
      <c r="C723" s="706"/>
      <c r="D723" s="706"/>
      <c r="E723" s="706"/>
      <c r="F723" s="706"/>
      <c r="G723" s="706"/>
      <c r="H723" s="707"/>
      <c r="I723" s="706"/>
      <c r="J723" s="706"/>
      <c r="K723" s="706"/>
      <c r="L723" s="706"/>
      <c r="M723" s="706"/>
      <c r="N723" s="706"/>
      <c r="O723" s="706"/>
      <c r="P723" s="706"/>
      <c r="Q723" s="706"/>
      <c r="R723" s="706"/>
      <c r="S723" s="706"/>
      <c r="T723" s="706"/>
      <c r="U723" s="706"/>
      <c r="V723" s="706"/>
      <c r="W723" s="706"/>
      <c r="X723" s="706"/>
      <c r="Y723" s="706"/>
      <c r="Z723" s="706"/>
    </row>
    <row r="724" spans="1:26" ht="15.6" x14ac:dyDescent="0.3">
      <c r="A724" s="706"/>
      <c r="B724" s="706"/>
      <c r="C724" s="706"/>
      <c r="D724" s="706"/>
      <c r="E724" s="706"/>
      <c r="F724" s="706"/>
      <c r="G724" s="706"/>
      <c r="H724" s="707"/>
      <c r="I724" s="706"/>
      <c r="J724" s="706"/>
      <c r="K724" s="706"/>
      <c r="L724" s="706"/>
      <c r="M724" s="706"/>
      <c r="N724" s="706"/>
      <c r="O724" s="706"/>
      <c r="P724" s="706"/>
      <c r="Q724" s="706"/>
      <c r="R724" s="706"/>
      <c r="S724" s="706"/>
      <c r="T724" s="706"/>
      <c r="U724" s="706"/>
      <c r="V724" s="706"/>
      <c r="W724" s="706"/>
      <c r="X724" s="706"/>
      <c r="Y724" s="706"/>
      <c r="Z724" s="706"/>
    </row>
    <row r="725" spans="1:26" ht="15.6" x14ac:dyDescent="0.3">
      <c r="A725" s="706"/>
      <c r="B725" s="706"/>
      <c r="C725" s="706"/>
      <c r="D725" s="706"/>
      <c r="E725" s="706"/>
      <c r="F725" s="706"/>
      <c r="G725" s="706"/>
      <c r="H725" s="707"/>
      <c r="I725" s="706"/>
      <c r="J725" s="706"/>
      <c r="K725" s="706"/>
      <c r="L725" s="706"/>
      <c r="M725" s="706"/>
      <c r="N725" s="706"/>
      <c r="O725" s="706"/>
      <c r="P725" s="706"/>
      <c r="Q725" s="706"/>
      <c r="R725" s="706"/>
      <c r="S725" s="706"/>
      <c r="T725" s="706"/>
      <c r="U725" s="706"/>
      <c r="V725" s="706"/>
      <c r="W725" s="706"/>
      <c r="X725" s="706"/>
      <c r="Y725" s="706"/>
      <c r="Z725" s="706"/>
    </row>
    <row r="726" spans="1:26" ht="15.6" x14ac:dyDescent="0.3">
      <c r="A726" s="706"/>
      <c r="B726" s="706"/>
      <c r="C726" s="706"/>
      <c r="D726" s="706"/>
      <c r="E726" s="706"/>
      <c r="F726" s="706"/>
      <c r="G726" s="706"/>
      <c r="H726" s="707"/>
      <c r="I726" s="706"/>
      <c r="J726" s="706"/>
      <c r="K726" s="706"/>
      <c r="L726" s="706"/>
      <c r="M726" s="706"/>
      <c r="N726" s="706"/>
      <c r="O726" s="706"/>
      <c r="P726" s="706"/>
      <c r="Q726" s="706"/>
      <c r="R726" s="706"/>
      <c r="S726" s="706"/>
      <c r="T726" s="706"/>
      <c r="U726" s="706"/>
      <c r="V726" s="706"/>
      <c r="W726" s="706"/>
      <c r="X726" s="706"/>
      <c r="Y726" s="706"/>
      <c r="Z726" s="706"/>
    </row>
    <row r="727" spans="1:26" ht="15.6" x14ac:dyDescent="0.3">
      <c r="A727" s="706"/>
      <c r="B727" s="706"/>
      <c r="C727" s="706"/>
      <c r="D727" s="706"/>
      <c r="E727" s="706"/>
      <c r="F727" s="706"/>
      <c r="G727" s="706"/>
      <c r="H727" s="707"/>
      <c r="I727" s="706"/>
      <c r="J727" s="706"/>
      <c r="K727" s="706"/>
      <c r="L727" s="706"/>
      <c r="M727" s="706"/>
      <c r="N727" s="706"/>
      <c r="O727" s="706"/>
      <c r="P727" s="706"/>
      <c r="Q727" s="706"/>
      <c r="R727" s="706"/>
      <c r="S727" s="706"/>
      <c r="T727" s="706"/>
      <c r="U727" s="706"/>
      <c r="V727" s="706"/>
      <c r="W727" s="706"/>
      <c r="X727" s="706"/>
      <c r="Y727" s="706"/>
      <c r="Z727" s="706"/>
    </row>
    <row r="728" spans="1:26" ht="15.6" x14ac:dyDescent="0.3">
      <c r="A728" s="706"/>
      <c r="B728" s="706"/>
      <c r="C728" s="706"/>
      <c r="D728" s="706"/>
      <c r="E728" s="706"/>
      <c r="F728" s="706"/>
      <c r="G728" s="706"/>
      <c r="H728" s="707"/>
      <c r="I728" s="706"/>
      <c r="J728" s="706"/>
      <c r="K728" s="706"/>
      <c r="L728" s="706"/>
      <c r="M728" s="706"/>
      <c r="N728" s="706"/>
      <c r="O728" s="706"/>
      <c r="P728" s="706"/>
      <c r="Q728" s="706"/>
      <c r="R728" s="706"/>
      <c r="S728" s="706"/>
      <c r="T728" s="706"/>
      <c r="U728" s="706"/>
      <c r="V728" s="706"/>
      <c r="W728" s="706"/>
      <c r="X728" s="706"/>
      <c r="Y728" s="706"/>
      <c r="Z728" s="706"/>
    </row>
    <row r="729" spans="1:26" ht="15.6" x14ac:dyDescent="0.3">
      <c r="A729" s="706"/>
      <c r="B729" s="706"/>
      <c r="C729" s="706"/>
      <c r="D729" s="706"/>
      <c r="E729" s="706"/>
      <c r="F729" s="706"/>
      <c r="G729" s="706"/>
      <c r="H729" s="707"/>
      <c r="I729" s="706"/>
      <c r="J729" s="706"/>
      <c r="K729" s="706"/>
      <c r="L729" s="706"/>
      <c r="M729" s="706"/>
      <c r="N729" s="706"/>
      <c r="O729" s="706"/>
      <c r="P729" s="706"/>
      <c r="Q729" s="706"/>
      <c r="R729" s="706"/>
      <c r="S729" s="706"/>
      <c r="T729" s="706"/>
      <c r="U729" s="706"/>
      <c r="V729" s="706"/>
      <c r="W729" s="706"/>
      <c r="X729" s="706"/>
      <c r="Y729" s="706"/>
      <c r="Z729" s="706"/>
    </row>
    <row r="730" spans="1:26" ht="15.6" x14ac:dyDescent="0.3">
      <c r="A730" s="706"/>
      <c r="B730" s="706"/>
      <c r="C730" s="706"/>
      <c r="D730" s="706"/>
      <c r="E730" s="706"/>
      <c r="F730" s="706"/>
      <c r="G730" s="706"/>
      <c r="H730" s="707"/>
      <c r="I730" s="706"/>
      <c r="J730" s="706"/>
      <c r="K730" s="706"/>
      <c r="L730" s="706"/>
      <c r="M730" s="706"/>
      <c r="N730" s="706"/>
      <c r="O730" s="706"/>
      <c r="P730" s="706"/>
      <c r="Q730" s="706"/>
      <c r="R730" s="706"/>
      <c r="S730" s="706"/>
      <c r="T730" s="706"/>
      <c r="U730" s="706"/>
      <c r="V730" s="706"/>
      <c r="W730" s="706"/>
      <c r="X730" s="706"/>
      <c r="Y730" s="706"/>
      <c r="Z730" s="706"/>
    </row>
    <row r="731" spans="1:26" ht="15.6" x14ac:dyDescent="0.3">
      <c r="A731" s="706"/>
      <c r="B731" s="706"/>
      <c r="C731" s="706"/>
      <c r="D731" s="706"/>
      <c r="E731" s="706"/>
      <c r="F731" s="706"/>
      <c r="G731" s="706"/>
      <c r="H731" s="707"/>
      <c r="I731" s="706"/>
      <c r="J731" s="706"/>
      <c r="K731" s="706"/>
      <c r="L731" s="706"/>
      <c r="M731" s="706"/>
      <c r="N731" s="706"/>
      <c r="O731" s="706"/>
      <c r="P731" s="706"/>
      <c r="Q731" s="706"/>
      <c r="R731" s="706"/>
      <c r="S731" s="706"/>
      <c r="T731" s="706"/>
      <c r="U731" s="706"/>
      <c r="V731" s="706"/>
      <c r="W731" s="706"/>
      <c r="X731" s="706"/>
      <c r="Y731" s="706"/>
      <c r="Z731" s="706"/>
    </row>
    <row r="732" spans="1:26" ht="15.6" x14ac:dyDescent="0.3">
      <c r="A732" s="706"/>
      <c r="B732" s="706"/>
      <c r="C732" s="706"/>
      <c r="D732" s="706"/>
      <c r="E732" s="706"/>
      <c r="F732" s="706"/>
      <c r="G732" s="706"/>
      <c r="H732" s="707"/>
      <c r="I732" s="706"/>
      <c r="J732" s="706"/>
      <c r="K732" s="706"/>
      <c r="L732" s="706"/>
      <c r="M732" s="706"/>
      <c r="N732" s="706"/>
      <c r="O732" s="706"/>
      <c r="P732" s="706"/>
      <c r="Q732" s="706"/>
      <c r="R732" s="706"/>
      <c r="S732" s="706"/>
      <c r="T732" s="706"/>
      <c r="U732" s="706"/>
      <c r="V732" s="706"/>
      <c r="W732" s="706"/>
      <c r="X732" s="706"/>
      <c r="Y732" s="706"/>
      <c r="Z732" s="706"/>
    </row>
    <row r="733" spans="1:26" ht="15.6" x14ac:dyDescent="0.3">
      <c r="A733" s="706"/>
      <c r="B733" s="706"/>
      <c r="C733" s="706"/>
      <c r="D733" s="706"/>
      <c r="E733" s="706"/>
      <c r="F733" s="706"/>
      <c r="G733" s="706"/>
      <c r="H733" s="707"/>
      <c r="I733" s="706"/>
      <c r="J733" s="706"/>
      <c r="K733" s="706"/>
      <c r="L733" s="706"/>
      <c r="M733" s="706"/>
      <c r="N733" s="706"/>
      <c r="O733" s="706"/>
      <c r="P733" s="706"/>
      <c r="Q733" s="706"/>
      <c r="R733" s="706"/>
      <c r="S733" s="706"/>
      <c r="T733" s="706"/>
      <c r="U733" s="706"/>
      <c r="V733" s="706"/>
      <c r="W733" s="706"/>
      <c r="X733" s="706"/>
      <c r="Y733" s="706"/>
      <c r="Z733" s="706"/>
    </row>
    <row r="734" spans="1:26" ht="15.6" x14ac:dyDescent="0.3">
      <c r="A734" s="706"/>
      <c r="B734" s="706"/>
      <c r="C734" s="706"/>
      <c r="D734" s="706"/>
      <c r="E734" s="706"/>
      <c r="F734" s="706"/>
      <c r="G734" s="706"/>
      <c r="H734" s="707"/>
      <c r="I734" s="706"/>
      <c r="J734" s="706"/>
      <c r="K734" s="706"/>
      <c r="L734" s="706"/>
      <c r="M734" s="706"/>
      <c r="N734" s="706"/>
      <c r="O734" s="706"/>
      <c r="P734" s="706"/>
      <c r="Q734" s="706"/>
      <c r="R734" s="706"/>
      <c r="S734" s="706"/>
      <c r="T734" s="706"/>
      <c r="U734" s="706"/>
      <c r="V734" s="706"/>
      <c r="W734" s="706"/>
      <c r="X734" s="706"/>
      <c r="Y734" s="706"/>
      <c r="Z734" s="706"/>
    </row>
    <row r="735" spans="1:26" ht="15.6" x14ac:dyDescent="0.3">
      <c r="A735" s="706"/>
      <c r="B735" s="706"/>
      <c r="C735" s="706"/>
      <c r="D735" s="706"/>
      <c r="E735" s="706"/>
      <c r="F735" s="706"/>
      <c r="G735" s="706"/>
      <c r="H735" s="707"/>
      <c r="I735" s="706"/>
      <c r="J735" s="706"/>
      <c r="K735" s="706"/>
      <c r="L735" s="706"/>
      <c r="M735" s="706"/>
      <c r="N735" s="706"/>
      <c r="O735" s="706"/>
      <c r="P735" s="706"/>
      <c r="Q735" s="706"/>
      <c r="R735" s="706"/>
      <c r="S735" s="706"/>
      <c r="T735" s="706"/>
      <c r="U735" s="706"/>
      <c r="V735" s="706"/>
      <c r="W735" s="706"/>
      <c r="X735" s="706"/>
      <c r="Y735" s="706"/>
      <c r="Z735" s="706"/>
    </row>
    <row r="736" spans="1:26" ht="15.6" x14ac:dyDescent="0.3">
      <c r="A736" s="706"/>
      <c r="B736" s="706"/>
      <c r="C736" s="706"/>
      <c r="D736" s="706"/>
      <c r="E736" s="706"/>
      <c r="F736" s="706"/>
      <c r="G736" s="706"/>
      <c r="H736" s="707"/>
      <c r="I736" s="706"/>
      <c r="J736" s="706"/>
      <c r="K736" s="706"/>
      <c r="L736" s="706"/>
      <c r="M736" s="706"/>
      <c r="N736" s="706"/>
      <c r="O736" s="706"/>
      <c r="P736" s="706"/>
      <c r="Q736" s="706"/>
      <c r="R736" s="706"/>
      <c r="S736" s="706"/>
      <c r="T736" s="706"/>
      <c r="U736" s="706"/>
      <c r="V736" s="706"/>
      <c r="W736" s="706"/>
      <c r="X736" s="706"/>
      <c r="Y736" s="706"/>
      <c r="Z736" s="706"/>
    </row>
    <row r="737" spans="1:26" ht="15.6" x14ac:dyDescent="0.3">
      <c r="A737" s="706"/>
      <c r="B737" s="706"/>
      <c r="C737" s="706"/>
      <c r="D737" s="706"/>
      <c r="E737" s="706"/>
      <c r="F737" s="706"/>
      <c r="G737" s="706"/>
      <c r="H737" s="707"/>
      <c r="I737" s="706"/>
      <c r="J737" s="706"/>
      <c r="K737" s="706"/>
      <c r="L737" s="706"/>
      <c r="M737" s="706"/>
      <c r="N737" s="706"/>
      <c r="O737" s="706"/>
      <c r="P737" s="706"/>
      <c r="Q737" s="706"/>
      <c r="R737" s="706"/>
      <c r="S737" s="706"/>
      <c r="T737" s="706"/>
      <c r="U737" s="706"/>
      <c r="V737" s="706"/>
      <c r="W737" s="706"/>
      <c r="X737" s="706"/>
      <c r="Y737" s="706"/>
      <c r="Z737" s="706"/>
    </row>
    <row r="738" spans="1:26" ht="15.6" x14ac:dyDescent="0.3">
      <c r="A738" s="706"/>
      <c r="B738" s="706"/>
      <c r="C738" s="706"/>
      <c r="D738" s="706"/>
      <c r="E738" s="706"/>
      <c r="F738" s="706"/>
      <c r="G738" s="706"/>
      <c r="H738" s="707"/>
      <c r="I738" s="706"/>
      <c r="J738" s="706"/>
      <c r="K738" s="706"/>
      <c r="L738" s="706"/>
      <c r="M738" s="706"/>
      <c r="N738" s="706"/>
      <c r="O738" s="706"/>
      <c r="P738" s="706"/>
      <c r="Q738" s="706"/>
      <c r="R738" s="706"/>
      <c r="S738" s="706"/>
      <c r="T738" s="706"/>
      <c r="U738" s="706"/>
      <c r="V738" s="706"/>
      <c r="W738" s="706"/>
      <c r="X738" s="706"/>
      <c r="Y738" s="706"/>
      <c r="Z738" s="706"/>
    </row>
    <row r="739" spans="1:26" ht="15.6" x14ac:dyDescent="0.3">
      <c r="A739" s="706"/>
      <c r="B739" s="706"/>
      <c r="C739" s="706"/>
      <c r="D739" s="706"/>
      <c r="E739" s="706"/>
      <c r="F739" s="706"/>
      <c r="G739" s="706"/>
      <c r="H739" s="707"/>
      <c r="I739" s="706"/>
      <c r="J739" s="706"/>
      <c r="K739" s="706"/>
      <c r="L739" s="706"/>
      <c r="M739" s="706"/>
      <c r="N739" s="706"/>
      <c r="O739" s="706"/>
      <c r="P739" s="706"/>
      <c r="Q739" s="706"/>
      <c r="R739" s="706"/>
      <c r="S739" s="706"/>
      <c r="T739" s="706"/>
      <c r="U739" s="706"/>
      <c r="V739" s="706"/>
      <c r="W739" s="706"/>
      <c r="X739" s="706"/>
      <c r="Y739" s="706"/>
      <c r="Z739" s="706"/>
    </row>
    <row r="740" spans="1:26" ht="15.6" x14ac:dyDescent="0.3">
      <c r="A740" s="706"/>
      <c r="B740" s="706"/>
      <c r="C740" s="706"/>
      <c r="D740" s="706"/>
      <c r="E740" s="706"/>
      <c r="F740" s="706"/>
      <c r="G740" s="706"/>
      <c r="H740" s="707"/>
      <c r="I740" s="706"/>
      <c r="J740" s="706"/>
      <c r="K740" s="706"/>
      <c r="L740" s="706"/>
      <c r="M740" s="706"/>
      <c r="N740" s="706"/>
      <c r="O740" s="706"/>
      <c r="P740" s="706"/>
      <c r="Q740" s="706"/>
      <c r="R740" s="706"/>
      <c r="S740" s="706"/>
      <c r="T740" s="706"/>
      <c r="U740" s="706"/>
      <c r="V740" s="706"/>
      <c r="W740" s="706"/>
      <c r="X740" s="706"/>
      <c r="Y740" s="706"/>
      <c r="Z740" s="706"/>
    </row>
    <row r="741" spans="1:26" ht="15.6" x14ac:dyDescent="0.3">
      <c r="A741" s="706"/>
      <c r="B741" s="706"/>
      <c r="C741" s="706"/>
      <c r="D741" s="706"/>
      <c r="E741" s="706"/>
      <c r="F741" s="706"/>
      <c r="G741" s="706"/>
      <c r="H741" s="707"/>
      <c r="I741" s="706"/>
      <c r="J741" s="706"/>
      <c r="K741" s="706"/>
      <c r="L741" s="706"/>
      <c r="M741" s="706"/>
      <c r="N741" s="706"/>
      <c r="O741" s="706"/>
      <c r="P741" s="706"/>
      <c r="Q741" s="706"/>
      <c r="R741" s="706"/>
      <c r="S741" s="706"/>
      <c r="T741" s="706"/>
      <c r="U741" s="706"/>
      <c r="V741" s="706"/>
      <c r="W741" s="706"/>
      <c r="X741" s="706"/>
      <c r="Y741" s="706"/>
      <c r="Z741" s="706"/>
    </row>
    <row r="742" spans="1:26" ht="15.6" x14ac:dyDescent="0.3">
      <c r="A742" s="706"/>
      <c r="B742" s="706"/>
      <c r="C742" s="706"/>
      <c r="D742" s="706"/>
      <c r="E742" s="706"/>
      <c r="F742" s="706"/>
      <c r="G742" s="706"/>
      <c r="H742" s="707"/>
      <c r="I742" s="706"/>
      <c r="J742" s="706"/>
      <c r="K742" s="706"/>
      <c r="L742" s="706"/>
      <c r="M742" s="706"/>
      <c r="N742" s="706"/>
      <c r="O742" s="706"/>
      <c r="P742" s="706"/>
      <c r="Q742" s="706"/>
      <c r="R742" s="706"/>
      <c r="S742" s="706"/>
      <c r="T742" s="706"/>
      <c r="U742" s="706"/>
      <c r="V742" s="706"/>
      <c r="W742" s="706"/>
      <c r="X742" s="706"/>
      <c r="Y742" s="706"/>
      <c r="Z742" s="706"/>
    </row>
    <row r="743" spans="1:26" ht="15.6" x14ac:dyDescent="0.3">
      <c r="A743" s="706"/>
      <c r="B743" s="706"/>
      <c r="C743" s="706"/>
      <c r="D743" s="706"/>
      <c r="E743" s="706"/>
      <c r="F743" s="706"/>
      <c r="G743" s="706"/>
      <c r="H743" s="707"/>
      <c r="I743" s="706"/>
      <c r="J743" s="706"/>
      <c r="K743" s="706"/>
      <c r="L743" s="706"/>
      <c r="M743" s="706"/>
      <c r="N743" s="706"/>
      <c r="O743" s="706"/>
      <c r="P743" s="706"/>
      <c r="Q743" s="706"/>
      <c r="R743" s="706"/>
      <c r="S743" s="706"/>
      <c r="T743" s="706"/>
      <c r="U743" s="706"/>
      <c r="V743" s="706"/>
      <c r="W743" s="706"/>
      <c r="X743" s="706"/>
      <c r="Y743" s="706"/>
      <c r="Z743" s="706"/>
    </row>
  </sheetData>
  <mergeCells count="78">
    <mergeCell ref="AA8:AA10"/>
    <mergeCell ref="AB8:AB10"/>
    <mergeCell ref="AI8:AI10"/>
    <mergeCell ref="AK8:AK9"/>
    <mergeCell ref="AL8:AL9"/>
    <mergeCell ref="K8:K10"/>
    <mergeCell ref="M8:M9"/>
    <mergeCell ref="O8:O10"/>
    <mergeCell ref="P8:P10"/>
    <mergeCell ref="V8:V10"/>
    <mergeCell ref="W8:W10"/>
    <mergeCell ref="B8:B10"/>
    <mergeCell ref="C8:C10"/>
    <mergeCell ref="E8:E10"/>
    <mergeCell ref="F8:F10"/>
    <mergeCell ref="G8:G10"/>
    <mergeCell ref="H8:H9"/>
    <mergeCell ref="AG4:AG5"/>
    <mergeCell ref="AH4:AH5"/>
    <mergeCell ref="AI4:AI7"/>
    <mergeCell ref="AJ4:AJ5"/>
    <mergeCell ref="AK4:AK5"/>
    <mergeCell ref="AL4:AL5"/>
    <mergeCell ref="AK6:AK7"/>
    <mergeCell ref="AL6:AL7"/>
    <mergeCell ref="AA4:AA7"/>
    <mergeCell ref="AB4:AB7"/>
    <mergeCell ref="AC4:AC5"/>
    <mergeCell ref="AD4:AD5"/>
    <mergeCell ref="AE4:AE5"/>
    <mergeCell ref="AF4:AF5"/>
    <mergeCell ref="U4:U10"/>
    <mergeCell ref="V4:V7"/>
    <mergeCell ref="W4:W7"/>
    <mergeCell ref="X4:X7"/>
    <mergeCell ref="Y4:Y7"/>
    <mergeCell ref="Z4:Z7"/>
    <mergeCell ref="X8:X10"/>
    <mergeCell ref="Y8:Y10"/>
    <mergeCell ref="Z8:Z10"/>
    <mergeCell ref="O4:O7"/>
    <mergeCell ref="P4:P7"/>
    <mergeCell ref="Q4:Q10"/>
    <mergeCell ref="R4:R10"/>
    <mergeCell ref="S4:S10"/>
    <mergeCell ref="T4:T10"/>
    <mergeCell ref="I4:I5"/>
    <mergeCell ref="J4:J5"/>
    <mergeCell ref="K4:K7"/>
    <mergeCell ref="L4:L5"/>
    <mergeCell ref="M4:M7"/>
    <mergeCell ref="N4:N5"/>
    <mergeCell ref="V2:AB2"/>
    <mergeCell ref="AC2:AL2"/>
    <mergeCell ref="A4:A10"/>
    <mergeCell ref="B4:B7"/>
    <mergeCell ref="C4:C7"/>
    <mergeCell ref="D4:D5"/>
    <mergeCell ref="E4:E7"/>
    <mergeCell ref="F4:F7"/>
    <mergeCell ref="G4:G7"/>
    <mergeCell ref="H4:H6"/>
    <mergeCell ref="J2:J3"/>
    <mergeCell ref="K2:K3"/>
    <mergeCell ref="L2:L3"/>
    <mergeCell ref="M2:M3"/>
    <mergeCell ref="N2:P2"/>
    <mergeCell ref="Q2:U2"/>
    <mergeCell ref="A1:M1"/>
    <mergeCell ref="A2:A3"/>
    <mergeCell ref="B2:B3"/>
    <mergeCell ref="C2:C3"/>
    <mergeCell ref="D2:D3"/>
    <mergeCell ref="E2:E3"/>
    <mergeCell ref="F2:F3"/>
    <mergeCell ref="G2:G3"/>
    <mergeCell ref="H2:H3"/>
    <mergeCell ref="I2:I3"/>
  </mergeCells>
  <printOptions horizontalCentered="1"/>
  <pageMargins left="0.35433070866141736" right="0.35433070866141736" top="0.70866141732283472" bottom="0.74803149606299213" header="0" footer="0"/>
  <pageSetup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17"/>
  <sheetViews>
    <sheetView topLeftCell="I1" zoomScale="19" zoomScaleNormal="19" workbookViewId="0">
      <selection activeCell="P12" sqref="P12"/>
    </sheetView>
  </sheetViews>
  <sheetFormatPr baseColWidth="10" defaultColWidth="11.44140625" defaultRowHeight="15" x14ac:dyDescent="0.25"/>
  <cols>
    <col min="1" max="1" width="30.33203125" style="2" customWidth="1"/>
    <col min="2" max="2" width="22.6640625" style="2" customWidth="1"/>
    <col min="3" max="3" width="20.88671875" style="2" customWidth="1"/>
    <col min="4" max="4" width="35.109375" style="2" customWidth="1"/>
    <col min="5" max="5" width="16.44140625" style="2" customWidth="1"/>
    <col min="6" max="6" width="15.88671875" style="2" customWidth="1"/>
    <col min="7" max="7" width="14.109375" style="2" customWidth="1"/>
    <col min="8" max="8" width="24.5546875" style="2" customWidth="1"/>
    <col min="9" max="9" width="36" style="2" customWidth="1"/>
    <col min="10" max="10" width="28.21875" style="2" customWidth="1"/>
    <col min="11" max="11" width="15.44140625" style="76" customWidth="1"/>
    <col min="12" max="12" width="16" style="2" customWidth="1"/>
    <col min="13" max="13" width="27.109375" style="2" customWidth="1"/>
    <col min="14" max="14" width="79.33203125" style="2" customWidth="1"/>
    <col min="15" max="15" width="31.88671875" style="2" customWidth="1"/>
    <col min="16" max="16" width="39.88671875" style="2" customWidth="1"/>
    <col min="17" max="17" width="32.5546875" style="2" customWidth="1"/>
    <col min="18" max="18" width="59.44140625" style="2" customWidth="1"/>
    <col min="19" max="19" width="46.44140625" style="2" customWidth="1"/>
    <col min="20" max="20" width="61.21875" style="2" customWidth="1"/>
    <col min="21" max="21" width="41.77734375" style="2" customWidth="1"/>
    <col min="22" max="22" width="26.6640625" style="2" customWidth="1"/>
    <col min="23" max="23" width="24.21875" style="2" customWidth="1"/>
    <col min="24" max="24" width="20.21875" style="2" customWidth="1"/>
    <col min="25" max="25" width="22.44140625" style="2" customWidth="1"/>
    <col min="26" max="26" width="20.88671875" style="2" customWidth="1"/>
    <col min="27" max="27" width="20.5546875" style="2" customWidth="1"/>
    <col min="28" max="28" width="30.44140625" style="2" customWidth="1"/>
    <col min="29" max="29" width="22.44140625" style="2" customWidth="1"/>
    <col min="30" max="30" width="20.109375" style="2" customWidth="1"/>
    <col min="31" max="31" width="17.109375" style="2" customWidth="1"/>
    <col min="32" max="32" width="13.44140625" style="2" customWidth="1"/>
    <col min="33" max="33" width="24.88671875" style="2" customWidth="1"/>
    <col min="34" max="34" width="28" style="2" customWidth="1"/>
    <col min="35" max="35" width="44" style="2" customWidth="1"/>
    <col min="36" max="36" width="53.6640625" style="2" customWidth="1"/>
    <col min="37" max="37" width="62.77734375" style="2" customWidth="1"/>
    <col min="38" max="38" width="56.77734375" style="2" customWidth="1"/>
    <col min="39" max="16384" width="11.44140625" style="2"/>
  </cols>
  <sheetData>
    <row r="1" spans="1:38" ht="38.25" customHeight="1" x14ac:dyDescent="0.25">
      <c r="A1" s="288" t="s">
        <v>25</v>
      </c>
      <c r="B1" s="284" t="s">
        <v>26</v>
      </c>
      <c r="C1" s="284" t="s">
        <v>27</v>
      </c>
      <c r="D1" s="284" t="s">
        <v>28</v>
      </c>
      <c r="E1" s="287" t="s">
        <v>29</v>
      </c>
      <c r="F1" s="287" t="s">
        <v>30</v>
      </c>
      <c r="G1" s="287" t="s">
        <v>31</v>
      </c>
      <c r="H1" s="287" t="s">
        <v>32</v>
      </c>
      <c r="I1" s="287" t="s">
        <v>33</v>
      </c>
      <c r="J1" s="284" t="s">
        <v>34</v>
      </c>
      <c r="K1" s="284" t="s">
        <v>35</v>
      </c>
      <c r="L1" s="284" t="s">
        <v>36</v>
      </c>
      <c r="M1" s="284" t="s">
        <v>37</v>
      </c>
      <c r="N1" s="285" t="s">
        <v>38</v>
      </c>
      <c r="O1" s="285"/>
      <c r="P1" s="285"/>
      <c r="Q1" s="285" t="s">
        <v>39</v>
      </c>
      <c r="R1" s="285"/>
      <c r="S1" s="285"/>
      <c r="T1" s="285"/>
      <c r="U1" s="285"/>
      <c r="V1" s="285" t="s">
        <v>40</v>
      </c>
      <c r="W1" s="285"/>
      <c r="X1" s="285"/>
      <c r="Y1" s="285"/>
      <c r="Z1" s="285"/>
      <c r="AA1" s="285"/>
      <c r="AB1" s="285"/>
      <c r="AC1" s="285" t="s">
        <v>41</v>
      </c>
      <c r="AD1" s="285"/>
      <c r="AE1" s="285"/>
      <c r="AF1" s="285"/>
      <c r="AG1" s="285"/>
      <c r="AH1" s="285"/>
      <c r="AI1" s="285"/>
      <c r="AJ1" s="285"/>
      <c r="AK1" s="285"/>
      <c r="AL1" s="285"/>
    </row>
    <row r="2" spans="1:38" ht="26.25" customHeight="1" x14ac:dyDescent="0.25">
      <c r="A2" s="288"/>
      <c r="B2" s="284"/>
      <c r="C2" s="284"/>
      <c r="D2" s="284"/>
      <c r="E2" s="287"/>
      <c r="F2" s="287"/>
      <c r="G2" s="287"/>
      <c r="H2" s="287"/>
      <c r="I2" s="287"/>
      <c r="J2" s="284"/>
      <c r="K2" s="284"/>
      <c r="L2" s="284"/>
      <c r="M2" s="284"/>
      <c r="N2" s="285"/>
      <c r="O2" s="285"/>
      <c r="P2" s="285"/>
      <c r="Q2" s="285"/>
      <c r="R2" s="285"/>
      <c r="S2" s="285"/>
      <c r="T2" s="285"/>
      <c r="U2" s="285"/>
      <c r="V2" s="285" t="s">
        <v>43</v>
      </c>
      <c r="W2" s="285"/>
      <c r="X2" s="285"/>
      <c r="Y2" s="285"/>
      <c r="Z2" s="285"/>
      <c r="AA2" s="285" t="s">
        <v>44</v>
      </c>
      <c r="AB2" s="285" t="s">
        <v>45</v>
      </c>
      <c r="AC2" s="285"/>
      <c r="AD2" s="285"/>
      <c r="AE2" s="285"/>
      <c r="AF2" s="285"/>
      <c r="AG2" s="285"/>
      <c r="AH2" s="285"/>
      <c r="AI2" s="285"/>
      <c r="AJ2" s="285"/>
      <c r="AK2" s="285"/>
      <c r="AL2" s="285"/>
    </row>
    <row r="3" spans="1:38" ht="178.2" customHeight="1" x14ac:dyDescent="0.25">
      <c r="A3" s="289"/>
      <c r="B3" s="284"/>
      <c r="C3" s="284"/>
      <c r="D3" s="284"/>
      <c r="E3" s="287"/>
      <c r="F3" s="287"/>
      <c r="G3" s="287"/>
      <c r="H3" s="287"/>
      <c r="I3" s="287"/>
      <c r="J3" s="284"/>
      <c r="K3" s="284"/>
      <c r="L3" s="284"/>
      <c r="M3" s="284"/>
      <c r="N3" s="29" t="s">
        <v>46</v>
      </c>
      <c r="O3" s="29" t="s">
        <v>47</v>
      </c>
      <c r="P3" s="29" t="s">
        <v>48</v>
      </c>
      <c r="Q3" s="29" t="s">
        <v>49</v>
      </c>
      <c r="R3" s="30" t="s">
        <v>224</v>
      </c>
      <c r="S3" s="29" t="s">
        <v>51</v>
      </c>
      <c r="T3" s="226" t="s">
        <v>52</v>
      </c>
      <c r="U3" s="29" t="s">
        <v>53</v>
      </c>
      <c r="V3" s="29" t="s">
        <v>54</v>
      </c>
      <c r="W3" s="29" t="s">
        <v>55</v>
      </c>
      <c r="X3" s="29" t="s">
        <v>56</v>
      </c>
      <c r="Y3" s="29" t="s">
        <v>57</v>
      </c>
      <c r="Z3" s="29" t="s">
        <v>58</v>
      </c>
      <c r="AA3" s="286"/>
      <c r="AB3" s="286"/>
      <c r="AC3" s="29" t="s">
        <v>59</v>
      </c>
      <c r="AD3" s="29" t="s">
        <v>60</v>
      </c>
      <c r="AE3" s="29" t="s">
        <v>61</v>
      </c>
      <c r="AF3" s="29" t="s">
        <v>62</v>
      </c>
      <c r="AG3" s="29" t="s">
        <v>63</v>
      </c>
      <c r="AH3" s="29" t="s">
        <v>64</v>
      </c>
      <c r="AI3" s="29" t="s">
        <v>65</v>
      </c>
      <c r="AJ3" s="29" t="s">
        <v>66</v>
      </c>
      <c r="AK3" s="29" t="s">
        <v>67</v>
      </c>
      <c r="AL3" s="29" t="s">
        <v>68</v>
      </c>
    </row>
    <row r="4" spans="1:38" ht="147" customHeight="1" x14ac:dyDescent="0.25">
      <c r="A4" s="382" t="s">
        <v>568</v>
      </c>
      <c r="B4" s="405" t="s">
        <v>569</v>
      </c>
      <c r="C4" s="403" t="s">
        <v>570</v>
      </c>
      <c r="D4" s="227" t="s">
        <v>571</v>
      </c>
      <c r="E4" s="403" t="s">
        <v>572</v>
      </c>
      <c r="F4" s="415" t="s">
        <v>573</v>
      </c>
      <c r="G4" s="602" t="s">
        <v>75</v>
      </c>
      <c r="H4" s="415" t="s">
        <v>574</v>
      </c>
      <c r="I4" s="11" t="s">
        <v>575</v>
      </c>
      <c r="J4" s="8" t="s">
        <v>576</v>
      </c>
      <c r="K4" s="8" t="s">
        <v>407</v>
      </c>
      <c r="L4" s="8" t="s">
        <v>364</v>
      </c>
      <c r="M4" s="267" t="s">
        <v>577</v>
      </c>
      <c r="N4" s="47" t="s">
        <v>578</v>
      </c>
      <c r="O4" s="48">
        <v>0.5</v>
      </c>
      <c r="P4" s="49" t="s">
        <v>579</v>
      </c>
      <c r="Q4" s="267" t="s">
        <v>580</v>
      </c>
      <c r="R4" s="262" t="s">
        <v>199</v>
      </c>
      <c r="S4" s="262" t="s">
        <v>581</v>
      </c>
      <c r="T4" s="262" t="s">
        <v>582</v>
      </c>
      <c r="U4" s="600" t="s">
        <v>107</v>
      </c>
      <c r="V4" s="405" t="s">
        <v>569</v>
      </c>
      <c r="W4" s="601" t="s">
        <v>91</v>
      </c>
      <c r="X4" s="596" t="s">
        <v>91</v>
      </c>
      <c r="Y4" s="596" t="s">
        <v>91</v>
      </c>
      <c r="Z4" s="596" t="s">
        <v>91</v>
      </c>
      <c r="AA4" s="596" t="s">
        <v>71</v>
      </c>
      <c r="AB4" s="262" t="s">
        <v>186</v>
      </c>
      <c r="AC4" s="596" t="s">
        <v>91</v>
      </c>
      <c r="AD4" s="596" t="s">
        <v>91</v>
      </c>
      <c r="AE4" s="596" t="s">
        <v>91</v>
      </c>
      <c r="AF4" s="596" t="s">
        <v>91</v>
      </c>
      <c r="AG4" s="596" t="s">
        <v>91</v>
      </c>
      <c r="AH4" s="596" t="s">
        <v>91</v>
      </c>
      <c r="AI4" s="262" t="s">
        <v>583</v>
      </c>
      <c r="AJ4" s="49" t="s">
        <v>584</v>
      </c>
      <c r="AK4" s="262" t="s">
        <v>585</v>
      </c>
      <c r="AL4" s="263" t="s">
        <v>586</v>
      </c>
    </row>
    <row r="5" spans="1:38" ht="352.8" customHeight="1" x14ac:dyDescent="0.25">
      <c r="A5" s="382"/>
      <c r="B5" s="405"/>
      <c r="C5" s="403"/>
      <c r="D5" s="227" t="s">
        <v>587</v>
      </c>
      <c r="E5" s="403"/>
      <c r="F5" s="415"/>
      <c r="G5" s="603"/>
      <c r="H5" s="415"/>
      <c r="I5" s="11" t="s">
        <v>588</v>
      </c>
      <c r="J5" s="11" t="s">
        <v>589</v>
      </c>
      <c r="K5" s="8" t="s">
        <v>590</v>
      </c>
      <c r="L5" s="8" t="s">
        <v>591</v>
      </c>
      <c r="M5" s="268"/>
      <c r="N5" s="47" t="s">
        <v>592</v>
      </c>
      <c r="O5" s="48">
        <v>0.66659999999999997</v>
      </c>
      <c r="P5" s="49" t="s">
        <v>593</v>
      </c>
      <c r="Q5" s="268"/>
      <c r="R5" s="262"/>
      <c r="S5" s="262"/>
      <c r="T5" s="262"/>
      <c r="U5" s="600"/>
      <c r="V5" s="405"/>
      <c r="W5" s="601"/>
      <c r="X5" s="596"/>
      <c r="Y5" s="596"/>
      <c r="Z5" s="596"/>
      <c r="AA5" s="596"/>
      <c r="AB5" s="262"/>
      <c r="AC5" s="596"/>
      <c r="AD5" s="596"/>
      <c r="AE5" s="596"/>
      <c r="AF5" s="596"/>
      <c r="AG5" s="596"/>
      <c r="AH5" s="596"/>
      <c r="AI5" s="262"/>
      <c r="AJ5" s="49" t="s">
        <v>594</v>
      </c>
      <c r="AK5" s="262"/>
      <c r="AL5" s="265"/>
    </row>
    <row r="6" spans="1:38" ht="135.6" customHeight="1" x14ac:dyDescent="0.25">
      <c r="A6" s="382"/>
      <c r="B6" s="405"/>
      <c r="C6" s="403"/>
      <c r="D6" s="227" t="s">
        <v>595</v>
      </c>
      <c r="E6" s="403"/>
      <c r="F6" s="415"/>
      <c r="G6" s="603"/>
      <c r="H6" s="415"/>
      <c r="I6" s="11" t="s">
        <v>596</v>
      </c>
      <c r="J6" s="51" t="s">
        <v>597</v>
      </c>
      <c r="K6" s="51" t="s">
        <v>407</v>
      </c>
      <c r="L6" s="51" t="s">
        <v>364</v>
      </c>
      <c r="M6" s="268"/>
      <c r="N6" s="47" t="s">
        <v>598</v>
      </c>
      <c r="O6" s="48">
        <v>0.5</v>
      </c>
      <c r="P6" s="49" t="s">
        <v>579</v>
      </c>
      <c r="Q6" s="268"/>
      <c r="R6" s="262"/>
      <c r="S6" s="262"/>
      <c r="T6" s="262"/>
      <c r="U6" s="600"/>
      <c r="V6" s="405"/>
      <c r="W6" s="601"/>
      <c r="X6" s="596"/>
      <c r="Y6" s="596"/>
      <c r="Z6" s="596"/>
      <c r="AA6" s="596"/>
      <c r="AB6" s="262"/>
      <c r="AC6" s="596"/>
      <c r="AD6" s="596"/>
      <c r="AE6" s="596"/>
      <c r="AF6" s="596"/>
      <c r="AG6" s="596"/>
      <c r="AH6" s="596"/>
      <c r="AI6" s="262"/>
      <c r="AJ6" s="57" t="s">
        <v>599</v>
      </c>
      <c r="AK6" s="262"/>
      <c r="AL6" s="265"/>
    </row>
    <row r="7" spans="1:38" ht="70.8" customHeight="1" x14ac:dyDescent="0.25">
      <c r="A7" s="382"/>
      <c r="B7" s="405"/>
      <c r="C7" s="403"/>
      <c r="D7" s="49">
        <v>0</v>
      </c>
      <c r="E7" s="403"/>
      <c r="F7" s="415"/>
      <c r="G7" s="604"/>
      <c r="H7" s="37" t="s">
        <v>196</v>
      </c>
      <c r="I7" s="228" t="s">
        <v>600</v>
      </c>
      <c r="J7" s="8" t="s">
        <v>601</v>
      </c>
      <c r="K7" s="8" t="s">
        <v>407</v>
      </c>
      <c r="L7" s="229"/>
      <c r="M7" s="269"/>
      <c r="N7" s="53" t="s">
        <v>602</v>
      </c>
      <c r="O7" s="48">
        <v>0</v>
      </c>
      <c r="P7" s="49" t="s">
        <v>107</v>
      </c>
      <c r="Q7" s="268"/>
      <c r="R7" s="262"/>
      <c r="S7" s="262"/>
      <c r="T7" s="262"/>
      <c r="U7" s="600"/>
      <c r="V7" s="405"/>
      <c r="W7" s="601"/>
      <c r="X7" s="596"/>
      <c r="Y7" s="596"/>
      <c r="Z7" s="596"/>
      <c r="AA7" s="596"/>
      <c r="AB7" s="262"/>
      <c r="AC7" s="596"/>
      <c r="AD7" s="596"/>
      <c r="AE7" s="596"/>
      <c r="AF7" s="596"/>
      <c r="AG7" s="596"/>
      <c r="AH7" s="596"/>
      <c r="AI7" s="262"/>
      <c r="AJ7" s="57" t="s">
        <v>603</v>
      </c>
      <c r="AK7" s="262"/>
      <c r="AL7" s="264"/>
    </row>
    <row r="8" spans="1:38" ht="115.2" customHeight="1" x14ac:dyDescent="0.25">
      <c r="A8" s="382"/>
      <c r="B8" s="405" t="s">
        <v>604</v>
      </c>
      <c r="C8" s="403" t="s">
        <v>570</v>
      </c>
      <c r="D8" s="21" t="s">
        <v>605</v>
      </c>
      <c r="E8" s="403" t="s">
        <v>606</v>
      </c>
      <c r="F8" s="403" t="s">
        <v>74</v>
      </c>
      <c r="G8" s="599" t="s">
        <v>75</v>
      </c>
      <c r="H8" s="403" t="s">
        <v>574</v>
      </c>
      <c r="I8" s="49" t="s">
        <v>607</v>
      </c>
      <c r="J8" s="227" t="s">
        <v>597</v>
      </c>
      <c r="K8" s="8" t="s">
        <v>407</v>
      </c>
      <c r="L8" s="8" t="s">
        <v>364</v>
      </c>
      <c r="M8" s="405" t="s">
        <v>205</v>
      </c>
      <c r="N8" s="49" t="s">
        <v>608</v>
      </c>
      <c r="O8" s="72">
        <v>0.5</v>
      </c>
      <c r="P8" s="49" t="s">
        <v>579</v>
      </c>
      <c r="Q8" s="268"/>
      <c r="R8" s="262" t="s">
        <v>199</v>
      </c>
      <c r="S8" s="262"/>
      <c r="T8" s="262"/>
      <c r="U8" s="403" t="s">
        <v>107</v>
      </c>
      <c r="V8" s="405" t="s">
        <v>604</v>
      </c>
      <c r="W8" s="597" t="s">
        <v>91</v>
      </c>
      <c r="X8" s="597" t="s">
        <v>91</v>
      </c>
      <c r="Y8" s="597" t="s">
        <v>91</v>
      </c>
      <c r="Z8" s="597" t="s">
        <v>91</v>
      </c>
      <c r="AA8" s="597" t="s">
        <v>71</v>
      </c>
      <c r="AB8" s="262" t="s">
        <v>186</v>
      </c>
      <c r="AC8" s="597" t="s">
        <v>91</v>
      </c>
      <c r="AD8" s="597" t="s">
        <v>91</v>
      </c>
      <c r="AE8" s="597" t="s">
        <v>91</v>
      </c>
      <c r="AF8" s="597" t="s">
        <v>91</v>
      </c>
      <c r="AG8" s="597" t="s">
        <v>91</v>
      </c>
      <c r="AH8" s="597" t="s">
        <v>91</v>
      </c>
      <c r="AI8" s="262" t="s">
        <v>187</v>
      </c>
      <c r="AJ8" s="57" t="s">
        <v>603</v>
      </c>
      <c r="AK8" s="262" t="s">
        <v>609</v>
      </c>
      <c r="AL8" s="263" t="s">
        <v>610</v>
      </c>
    </row>
    <row r="9" spans="1:38" ht="91.8" customHeight="1" x14ac:dyDescent="0.25">
      <c r="A9" s="382"/>
      <c r="B9" s="405"/>
      <c r="C9" s="403"/>
      <c r="D9" s="262" t="s">
        <v>611</v>
      </c>
      <c r="E9" s="403"/>
      <c r="F9" s="403"/>
      <c r="G9" s="599"/>
      <c r="H9" s="403"/>
      <c r="I9" s="49" t="s">
        <v>612</v>
      </c>
      <c r="J9" s="8" t="s">
        <v>613</v>
      </c>
      <c r="K9" s="8" t="s">
        <v>614</v>
      </c>
      <c r="L9" s="8" t="s">
        <v>615</v>
      </c>
      <c r="M9" s="403"/>
      <c r="N9" s="21" t="s">
        <v>616</v>
      </c>
      <c r="O9" s="48">
        <v>0</v>
      </c>
      <c r="P9" s="21" t="s">
        <v>617</v>
      </c>
      <c r="Q9" s="268"/>
      <c r="R9" s="262"/>
      <c r="S9" s="262"/>
      <c r="T9" s="262"/>
      <c r="U9" s="403"/>
      <c r="V9" s="405"/>
      <c r="W9" s="597"/>
      <c r="X9" s="597"/>
      <c r="Y9" s="597"/>
      <c r="Z9" s="597"/>
      <c r="AA9" s="597"/>
      <c r="AB9" s="262"/>
      <c r="AC9" s="597"/>
      <c r="AD9" s="597"/>
      <c r="AE9" s="597"/>
      <c r="AF9" s="597"/>
      <c r="AG9" s="597"/>
      <c r="AH9" s="597"/>
      <c r="AI9" s="262"/>
      <c r="AJ9" s="57" t="s">
        <v>594</v>
      </c>
      <c r="AK9" s="598"/>
      <c r="AL9" s="265"/>
    </row>
    <row r="10" spans="1:38" ht="82.2" customHeight="1" x14ac:dyDescent="0.25">
      <c r="A10" s="382"/>
      <c r="B10" s="405"/>
      <c r="C10" s="403"/>
      <c r="D10" s="262"/>
      <c r="E10" s="403"/>
      <c r="F10" s="403"/>
      <c r="G10" s="599"/>
      <c r="H10" s="403"/>
      <c r="I10" s="49" t="s">
        <v>618</v>
      </c>
      <c r="J10" s="8" t="s">
        <v>619</v>
      </c>
      <c r="K10" s="8" t="s">
        <v>614</v>
      </c>
      <c r="L10" s="8" t="s">
        <v>615</v>
      </c>
      <c r="M10" s="403"/>
      <c r="N10" s="21" t="s">
        <v>620</v>
      </c>
      <c r="O10" s="48">
        <v>0</v>
      </c>
      <c r="P10" s="21" t="s">
        <v>617</v>
      </c>
      <c r="Q10" s="268"/>
      <c r="R10" s="262"/>
      <c r="S10" s="262"/>
      <c r="T10" s="262"/>
      <c r="U10" s="403"/>
      <c r="V10" s="405"/>
      <c r="W10" s="597"/>
      <c r="X10" s="597"/>
      <c r="Y10" s="597"/>
      <c r="Z10" s="597"/>
      <c r="AA10" s="597"/>
      <c r="AB10" s="262"/>
      <c r="AC10" s="597"/>
      <c r="AD10" s="597"/>
      <c r="AE10" s="597"/>
      <c r="AF10" s="597"/>
      <c r="AG10" s="597"/>
      <c r="AH10" s="597"/>
      <c r="AI10" s="262"/>
      <c r="AJ10" s="57" t="s">
        <v>594</v>
      </c>
      <c r="AK10" s="598"/>
      <c r="AL10" s="265"/>
    </row>
    <row r="11" spans="1:38" ht="108" customHeight="1" x14ac:dyDescent="0.25">
      <c r="A11" s="382"/>
      <c r="B11" s="405"/>
      <c r="C11" s="403"/>
      <c r="D11" s="49" t="s">
        <v>621</v>
      </c>
      <c r="E11" s="403"/>
      <c r="F11" s="403"/>
      <c r="G11" s="599"/>
      <c r="H11" s="403"/>
      <c r="I11" s="49" t="s">
        <v>622</v>
      </c>
      <c r="J11" s="8" t="s">
        <v>623</v>
      </c>
      <c r="K11" s="8" t="s">
        <v>614</v>
      </c>
      <c r="L11" s="230" t="s">
        <v>615</v>
      </c>
      <c r="M11" s="403"/>
      <c r="N11" s="21" t="s">
        <v>620</v>
      </c>
      <c r="O11" s="48">
        <v>0</v>
      </c>
      <c r="P11" s="21" t="s">
        <v>617</v>
      </c>
      <c r="Q11" s="268"/>
      <c r="R11" s="262"/>
      <c r="S11" s="262"/>
      <c r="T11" s="262"/>
      <c r="U11" s="403"/>
      <c r="V11" s="405"/>
      <c r="W11" s="597"/>
      <c r="X11" s="597"/>
      <c r="Y11" s="597"/>
      <c r="Z11" s="597"/>
      <c r="AA11" s="597"/>
      <c r="AB11" s="262"/>
      <c r="AC11" s="597"/>
      <c r="AD11" s="597"/>
      <c r="AE11" s="597"/>
      <c r="AF11" s="597"/>
      <c r="AG11" s="597"/>
      <c r="AH11" s="597"/>
      <c r="AI11" s="262"/>
      <c r="AJ11" s="57" t="s">
        <v>594</v>
      </c>
      <c r="AK11" s="598"/>
      <c r="AL11" s="265"/>
    </row>
    <row r="12" spans="1:38" ht="80.25" customHeight="1" x14ac:dyDescent="0.25">
      <c r="A12" s="382"/>
      <c r="B12" s="405"/>
      <c r="C12" s="403"/>
      <c r="D12" s="49"/>
      <c r="E12" s="403"/>
      <c r="F12" s="403"/>
      <c r="G12" s="599"/>
      <c r="H12" s="37" t="s">
        <v>102</v>
      </c>
      <c r="I12" s="228" t="s">
        <v>600</v>
      </c>
      <c r="J12" s="231" t="s">
        <v>624</v>
      </c>
      <c r="K12" s="231" t="s">
        <v>407</v>
      </c>
      <c r="L12" s="232"/>
      <c r="M12" s="270"/>
      <c r="N12" s="69" t="s">
        <v>108</v>
      </c>
      <c r="O12" s="48">
        <v>0</v>
      </c>
      <c r="P12" s="233" t="s">
        <v>107</v>
      </c>
      <c r="Q12" s="268"/>
      <c r="R12" s="262"/>
      <c r="S12" s="262"/>
      <c r="T12" s="262"/>
      <c r="U12" s="403"/>
      <c r="V12" s="405"/>
      <c r="W12" s="597"/>
      <c r="X12" s="597"/>
      <c r="Y12" s="597"/>
      <c r="Z12" s="597"/>
      <c r="AA12" s="597"/>
      <c r="AB12" s="262"/>
      <c r="AC12" s="597"/>
      <c r="AD12" s="597"/>
      <c r="AE12" s="597"/>
      <c r="AF12" s="597"/>
      <c r="AG12" s="597"/>
      <c r="AH12" s="597"/>
      <c r="AI12" s="262"/>
      <c r="AJ12" s="57" t="s">
        <v>603</v>
      </c>
      <c r="AK12" s="598"/>
      <c r="AL12" s="264"/>
    </row>
    <row r="13" spans="1:38" ht="80.25" customHeight="1" x14ac:dyDescent="0.25">
      <c r="A13" s="382"/>
      <c r="B13" s="267" t="s">
        <v>625</v>
      </c>
      <c r="C13" s="270" t="s">
        <v>570</v>
      </c>
      <c r="D13" s="60" t="s">
        <v>626</v>
      </c>
      <c r="E13" s="270" t="s">
        <v>606</v>
      </c>
      <c r="F13" s="270" t="s">
        <v>74</v>
      </c>
      <c r="G13" s="270" t="s">
        <v>203</v>
      </c>
      <c r="H13" s="403" t="s">
        <v>574</v>
      </c>
      <c r="I13" s="596" t="s">
        <v>627</v>
      </c>
      <c r="J13" s="428" t="s">
        <v>597</v>
      </c>
      <c r="K13" s="428" t="s">
        <v>407</v>
      </c>
      <c r="L13" s="428" t="s">
        <v>364</v>
      </c>
      <c r="M13" s="267" t="s">
        <v>205</v>
      </c>
      <c r="N13" s="263" t="s">
        <v>628</v>
      </c>
      <c r="O13" s="594">
        <v>0.5</v>
      </c>
      <c r="P13" s="278" t="s">
        <v>617</v>
      </c>
      <c r="Q13" s="268"/>
      <c r="R13" s="263" t="s">
        <v>199</v>
      </c>
      <c r="S13" s="262"/>
      <c r="T13" s="262"/>
      <c r="U13" s="270" t="s">
        <v>107</v>
      </c>
      <c r="V13" s="267" t="s">
        <v>625</v>
      </c>
      <c r="W13" s="591" t="s">
        <v>91</v>
      </c>
      <c r="X13" s="591" t="s">
        <v>91</v>
      </c>
      <c r="Y13" s="591" t="s">
        <v>91</v>
      </c>
      <c r="Z13" s="591" t="s">
        <v>91</v>
      </c>
      <c r="AA13" s="591" t="s">
        <v>71</v>
      </c>
      <c r="AB13" s="263" t="s">
        <v>186</v>
      </c>
      <c r="AC13" s="591" t="s">
        <v>91</v>
      </c>
      <c r="AD13" s="591" t="s">
        <v>91</v>
      </c>
      <c r="AE13" s="591" t="s">
        <v>91</v>
      </c>
      <c r="AF13" s="591" t="s">
        <v>91</v>
      </c>
      <c r="AG13" s="591" t="s">
        <v>91</v>
      </c>
      <c r="AH13" s="591" t="s">
        <v>91</v>
      </c>
      <c r="AI13" s="263" t="s">
        <v>187</v>
      </c>
      <c r="AJ13" s="267" t="s">
        <v>603</v>
      </c>
      <c r="AK13" s="278" t="s">
        <v>629</v>
      </c>
      <c r="AL13" s="263" t="s">
        <v>630</v>
      </c>
    </row>
    <row r="14" spans="1:38" ht="126.6" customHeight="1" x14ac:dyDescent="0.25">
      <c r="A14" s="382"/>
      <c r="B14" s="268"/>
      <c r="C14" s="271"/>
      <c r="D14" s="278" t="s">
        <v>631</v>
      </c>
      <c r="E14" s="271"/>
      <c r="F14" s="271"/>
      <c r="G14" s="271"/>
      <c r="H14" s="403"/>
      <c r="I14" s="596"/>
      <c r="J14" s="428"/>
      <c r="K14" s="428"/>
      <c r="L14" s="428"/>
      <c r="M14" s="268"/>
      <c r="N14" s="264"/>
      <c r="O14" s="595"/>
      <c r="P14" s="280"/>
      <c r="Q14" s="268"/>
      <c r="R14" s="265"/>
      <c r="S14" s="262"/>
      <c r="T14" s="262"/>
      <c r="U14" s="271"/>
      <c r="V14" s="268"/>
      <c r="W14" s="592"/>
      <c r="X14" s="592"/>
      <c r="Y14" s="592"/>
      <c r="Z14" s="592"/>
      <c r="AA14" s="592"/>
      <c r="AB14" s="265"/>
      <c r="AC14" s="592"/>
      <c r="AD14" s="592"/>
      <c r="AE14" s="592"/>
      <c r="AF14" s="592"/>
      <c r="AG14" s="592"/>
      <c r="AH14" s="592"/>
      <c r="AI14" s="265"/>
      <c r="AJ14" s="269"/>
      <c r="AK14" s="279"/>
      <c r="AL14" s="265"/>
    </row>
    <row r="15" spans="1:38" ht="86.25" customHeight="1" x14ac:dyDescent="0.25">
      <c r="A15" s="382"/>
      <c r="B15" s="269"/>
      <c r="C15" s="272"/>
      <c r="D15" s="280"/>
      <c r="E15" s="272"/>
      <c r="F15" s="272"/>
      <c r="G15" s="272"/>
      <c r="H15" s="37" t="s">
        <v>632</v>
      </c>
      <c r="I15" s="55" t="s">
        <v>600</v>
      </c>
      <c r="J15" s="8" t="s">
        <v>624</v>
      </c>
      <c r="K15" s="8" t="s">
        <v>633</v>
      </c>
      <c r="L15" s="234"/>
      <c r="M15" s="269"/>
      <c r="N15" s="233" t="s">
        <v>108</v>
      </c>
      <c r="O15" s="48">
        <v>0</v>
      </c>
      <c r="P15" s="21" t="s">
        <v>617</v>
      </c>
      <c r="Q15" s="269"/>
      <c r="R15" s="264"/>
      <c r="S15" s="262"/>
      <c r="T15" s="262"/>
      <c r="U15" s="272"/>
      <c r="V15" s="269"/>
      <c r="W15" s="593"/>
      <c r="X15" s="593"/>
      <c r="Y15" s="593"/>
      <c r="Z15" s="593"/>
      <c r="AA15" s="593"/>
      <c r="AB15" s="264"/>
      <c r="AC15" s="593"/>
      <c r="AD15" s="593"/>
      <c r="AE15" s="593"/>
      <c r="AF15" s="593"/>
      <c r="AG15" s="593"/>
      <c r="AH15" s="593"/>
      <c r="AI15" s="264"/>
      <c r="AJ15" s="57" t="s">
        <v>603</v>
      </c>
      <c r="AK15" s="280"/>
      <c r="AL15" s="264"/>
    </row>
    <row r="16" spans="1:38" x14ac:dyDescent="0.25">
      <c r="AC16" s="235"/>
      <c r="AD16" s="235"/>
      <c r="AE16" s="235"/>
      <c r="AF16" s="235"/>
      <c r="AG16" s="235"/>
      <c r="AH16" s="235"/>
      <c r="AI16" s="235"/>
      <c r="AJ16" s="235"/>
      <c r="AK16" s="67"/>
      <c r="AL16" s="236"/>
    </row>
    <row r="17" spans="37:38" x14ac:dyDescent="0.25">
      <c r="AK17" s="67"/>
      <c r="AL17" s="236"/>
    </row>
  </sheetData>
  <mergeCells count="109">
    <mergeCell ref="A1:A3"/>
    <mergeCell ref="B1:B3"/>
    <mergeCell ref="C1:C3"/>
    <mergeCell ref="D1:D3"/>
    <mergeCell ref="E1:E3"/>
    <mergeCell ref="F1:F3"/>
    <mergeCell ref="M1:M3"/>
    <mergeCell ref="N1:P2"/>
    <mergeCell ref="Q1:U2"/>
    <mergeCell ref="V1:AB1"/>
    <mergeCell ref="AC1:AL2"/>
    <mergeCell ref="V2:Z2"/>
    <mergeCell ref="AA2:AA3"/>
    <mergeCell ref="AB2:AB3"/>
    <mergeCell ref="G1:G3"/>
    <mergeCell ref="H1:H3"/>
    <mergeCell ref="I1:I3"/>
    <mergeCell ref="J1:J3"/>
    <mergeCell ref="K1:K3"/>
    <mergeCell ref="L1:L3"/>
    <mergeCell ref="A4:A15"/>
    <mergeCell ref="B4:B7"/>
    <mergeCell ref="C4:C7"/>
    <mergeCell ref="E4:E7"/>
    <mergeCell ref="F4:F7"/>
    <mergeCell ref="G4:G7"/>
    <mergeCell ref="B13:B15"/>
    <mergeCell ref="C13:C15"/>
    <mergeCell ref="E13:E15"/>
    <mergeCell ref="F13:F15"/>
    <mergeCell ref="AG4:AG7"/>
    <mergeCell ref="AH4:AH7"/>
    <mergeCell ref="AI4:AI7"/>
    <mergeCell ref="AK4:AK7"/>
    <mergeCell ref="AL4:AL7"/>
    <mergeCell ref="B8:B12"/>
    <mergeCell ref="C8:C12"/>
    <mergeCell ref="E8:E12"/>
    <mergeCell ref="F8:F12"/>
    <mergeCell ref="G8:G12"/>
    <mergeCell ref="AA4:AA7"/>
    <mergeCell ref="AB4:AB7"/>
    <mergeCell ref="AC4:AC7"/>
    <mergeCell ref="AD4:AD7"/>
    <mergeCell ref="AE4:AE7"/>
    <mergeCell ref="AF4:AF7"/>
    <mergeCell ref="U4:U7"/>
    <mergeCell ref="V4:V7"/>
    <mergeCell ref="W4:W7"/>
    <mergeCell ref="X4:X7"/>
    <mergeCell ref="Y4:Y7"/>
    <mergeCell ref="Z4:Z7"/>
    <mergeCell ref="H4:H6"/>
    <mergeCell ref="M4:M7"/>
    <mergeCell ref="AL8:AL12"/>
    <mergeCell ref="D9:D10"/>
    <mergeCell ref="AA8:AA12"/>
    <mergeCell ref="AB8:AB12"/>
    <mergeCell ref="AC8:AC12"/>
    <mergeCell ref="AD8:AD12"/>
    <mergeCell ref="AE8:AE12"/>
    <mergeCell ref="AF8:AF12"/>
    <mergeCell ref="U8:U12"/>
    <mergeCell ref="V8:V12"/>
    <mergeCell ref="W8:W12"/>
    <mergeCell ref="X8:X12"/>
    <mergeCell ref="Y8:Y12"/>
    <mergeCell ref="Z8:Z12"/>
    <mergeCell ref="Q4:Q15"/>
    <mergeCell ref="R4:R7"/>
    <mergeCell ref="S4:S15"/>
    <mergeCell ref="T4:T15"/>
    <mergeCell ref="H8:H11"/>
    <mergeCell ref="M8:M12"/>
    <mergeCell ref="R8:R12"/>
    <mergeCell ref="M13:M15"/>
    <mergeCell ref="H13:H14"/>
    <mergeCell ref="I13:I14"/>
    <mergeCell ref="J13:J14"/>
    <mergeCell ref="K13:K14"/>
    <mergeCell ref="L13:L14"/>
    <mergeCell ref="AG8:AG12"/>
    <mergeCell ref="AH8:AH12"/>
    <mergeCell ref="AI8:AI12"/>
    <mergeCell ref="AK8:AK12"/>
    <mergeCell ref="AI13:AI15"/>
    <mergeCell ref="AJ13:AJ14"/>
    <mergeCell ref="AK13:AK15"/>
    <mergeCell ref="AL13:AL15"/>
    <mergeCell ref="D14:D15"/>
    <mergeCell ref="AC13:AC15"/>
    <mergeCell ref="AD13:AD15"/>
    <mergeCell ref="AE13:AE15"/>
    <mergeCell ref="AF13:AF15"/>
    <mergeCell ref="AG13:AG15"/>
    <mergeCell ref="AH13:AH15"/>
    <mergeCell ref="W13:W15"/>
    <mergeCell ref="X13:X15"/>
    <mergeCell ref="Y13:Y15"/>
    <mergeCell ref="Z13:Z15"/>
    <mergeCell ref="AA13:AA15"/>
    <mergeCell ref="AB13:AB15"/>
    <mergeCell ref="N13:N14"/>
    <mergeCell ref="O13:O14"/>
    <mergeCell ref="P13:P14"/>
    <mergeCell ref="R13:R15"/>
    <mergeCell ref="U13:U15"/>
    <mergeCell ref="V13:V15"/>
    <mergeCell ref="G13:G15"/>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L743"/>
  <sheetViews>
    <sheetView zoomScale="70" zoomScaleNormal="70" workbookViewId="0">
      <selection activeCell="L5" sqref="L5"/>
    </sheetView>
  </sheetViews>
  <sheetFormatPr baseColWidth="10" defaultColWidth="14.44140625" defaultRowHeight="15" customHeight="1" x14ac:dyDescent="0.3"/>
  <cols>
    <col min="1" max="1" width="59.44140625" style="207" customWidth="1"/>
    <col min="2" max="2" width="30.33203125" style="224" customWidth="1"/>
    <col min="3" max="3" width="18.5546875" style="207" customWidth="1"/>
    <col min="4" max="4" width="38.6640625" style="224" customWidth="1"/>
    <col min="5" max="5" width="17.6640625" style="207" customWidth="1"/>
    <col min="6" max="6" width="18.5546875" style="207" customWidth="1"/>
    <col min="7" max="7" width="17.33203125" style="207" customWidth="1"/>
    <col min="8" max="8" width="22.109375" style="207" customWidth="1"/>
    <col min="9" max="9" width="45.88671875" style="207" customWidth="1"/>
    <col min="10" max="10" width="25.88671875" style="207" customWidth="1"/>
    <col min="11" max="11" width="17.5546875" style="207" customWidth="1"/>
    <col min="12" max="12" width="14.44140625" style="207" customWidth="1"/>
    <col min="13" max="13" width="28.6640625" style="207" customWidth="1"/>
    <col min="14" max="14" width="50.6640625" style="207" customWidth="1"/>
    <col min="15" max="15" width="12.88671875" style="207" customWidth="1"/>
    <col min="16" max="16" width="18.109375" style="207" customWidth="1"/>
    <col min="17" max="17" width="24.5546875" style="207" customWidth="1"/>
    <col min="18" max="18" width="18.44140625" style="207" customWidth="1"/>
    <col min="19" max="19" width="18.6640625" style="207" customWidth="1"/>
    <col min="20" max="20" width="34.6640625" style="207" customWidth="1"/>
    <col min="21" max="21" width="15.88671875" style="207" customWidth="1"/>
    <col min="22" max="22" width="18.5546875" style="207" customWidth="1"/>
    <col min="23" max="25" width="11.44140625" style="207" customWidth="1"/>
    <col min="26" max="27" width="14.44140625" style="207"/>
    <col min="28" max="28" width="29.33203125" style="207" customWidth="1"/>
    <col min="29" max="34" width="14.44140625" style="207"/>
    <col min="35" max="35" width="26.88671875" style="207" customWidth="1"/>
    <col min="36" max="36" width="23" style="207" customWidth="1"/>
    <col min="37" max="37" width="32.88671875" style="207" customWidth="1"/>
    <col min="38" max="38" width="28.109375" style="207" customWidth="1"/>
    <col min="39" max="16384" width="14.44140625" style="207"/>
  </cols>
  <sheetData>
    <row r="1" spans="1:38" ht="42.75" customHeight="1" x14ac:dyDescent="0.3">
      <c r="A1" s="590" t="s">
        <v>25</v>
      </c>
      <c r="B1" s="587" t="s">
        <v>26</v>
      </c>
      <c r="C1" s="587" t="s">
        <v>27</v>
      </c>
      <c r="D1" s="587" t="s">
        <v>28</v>
      </c>
      <c r="E1" s="590" t="s">
        <v>29</v>
      </c>
      <c r="F1" s="590" t="s">
        <v>30</v>
      </c>
      <c r="G1" s="590" t="s">
        <v>31</v>
      </c>
      <c r="H1" s="590" t="s">
        <v>32</v>
      </c>
      <c r="I1" s="590" t="s">
        <v>33</v>
      </c>
      <c r="J1" s="587" t="s">
        <v>34</v>
      </c>
      <c r="K1" s="587" t="s">
        <v>35</v>
      </c>
      <c r="L1" s="587" t="s">
        <v>36</v>
      </c>
      <c r="M1" s="587" t="s">
        <v>37</v>
      </c>
      <c r="N1" s="588" t="s">
        <v>38</v>
      </c>
      <c r="O1" s="588"/>
      <c r="P1" s="588"/>
      <c r="Q1" s="588" t="s">
        <v>39</v>
      </c>
      <c r="R1" s="588"/>
      <c r="S1" s="588"/>
      <c r="T1" s="588"/>
      <c r="U1" s="588"/>
      <c r="V1" s="588" t="s">
        <v>40</v>
      </c>
      <c r="W1" s="588"/>
      <c r="X1" s="588"/>
      <c r="Y1" s="588"/>
      <c r="Z1" s="588"/>
      <c r="AA1" s="588"/>
      <c r="AB1" s="588"/>
      <c r="AC1" s="588" t="s">
        <v>41</v>
      </c>
      <c r="AD1" s="588"/>
      <c r="AE1" s="588"/>
      <c r="AF1" s="588"/>
      <c r="AG1" s="588"/>
      <c r="AH1" s="588"/>
      <c r="AI1" s="588"/>
      <c r="AJ1" s="588"/>
      <c r="AK1" s="588"/>
      <c r="AL1" s="588"/>
    </row>
    <row r="2" spans="1:38" ht="15" customHeight="1" x14ac:dyDescent="0.3">
      <c r="A2" s="590"/>
      <c r="B2" s="587"/>
      <c r="C2" s="587"/>
      <c r="D2" s="587"/>
      <c r="E2" s="590"/>
      <c r="F2" s="590"/>
      <c r="G2" s="590"/>
      <c r="H2" s="590"/>
      <c r="I2" s="590"/>
      <c r="J2" s="587"/>
      <c r="K2" s="587"/>
      <c r="L2" s="587"/>
      <c r="M2" s="587"/>
      <c r="N2" s="588"/>
      <c r="O2" s="588"/>
      <c r="P2" s="588"/>
      <c r="Q2" s="588"/>
      <c r="R2" s="588"/>
      <c r="S2" s="588"/>
      <c r="T2" s="588"/>
      <c r="U2" s="588"/>
      <c r="V2" s="588" t="s">
        <v>43</v>
      </c>
      <c r="W2" s="588"/>
      <c r="X2" s="588"/>
      <c r="Y2" s="588"/>
      <c r="Z2" s="588"/>
      <c r="AA2" s="588" t="s">
        <v>44</v>
      </c>
      <c r="AB2" s="588" t="s">
        <v>45</v>
      </c>
      <c r="AC2" s="588"/>
      <c r="AD2" s="588"/>
      <c r="AE2" s="588"/>
      <c r="AF2" s="588"/>
      <c r="AG2" s="588"/>
      <c r="AH2" s="588"/>
      <c r="AI2" s="588"/>
      <c r="AJ2" s="588"/>
      <c r="AK2" s="588"/>
      <c r="AL2" s="588"/>
    </row>
    <row r="3" spans="1:38" ht="90" customHeight="1" x14ac:dyDescent="0.3">
      <c r="A3" s="590"/>
      <c r="B3" s="587"/>
      <c r="C3" s="587"/>
      <c r="D3" s="587"/>
      <c r="E3" s="590"/>
      <c r="F3" s="590"/>
      <c r="G3" s="590"/>
      <c r="H3" s="590"/>
      <c r="I3" s="590"/>
      <c r="J3" s="587"/>
      <c r="K3" s="587"/>
      <c r="L3" s="587"/>
      <c r="M3" s="587"/>
      <c r="N3" s="208" t="s">
        <v>545</v>
      </c>
      <c r="O3" s="208" t="s">
        <v>47</v>
      </c>
      <c r="P3" s="208" t="s">
        <v>48</v>
      </c>
      <c r="Q3" s="208" t="s">
        <v>49</v>
      </c>
      <c r="R3" s="209" t="s">
        <v>50</v>
      </c>
      <c r="S3" s="208" t="s">
        <v>51</v>
      </c>
      <c r="T3" s="208" t="s">
        <v>52</v>
      </c>
      <c r="U3" s="208" t="s">
        <v>53</v>
      </c>
      <c r="V3" s="208" t="s">
        <v>54</v>
      </c>
      <c r="W3" s="208" t="s">
        <v>55</v>
      </c>
      <c r="X3" s="208" t="s">
        <v>56</v>
      </c>
      <c r="Y3" s="208" t="s">
        <v>57</v>
      </c>
      <c r="Z3" s="208" t="s">
        <v>58</v>
      </c>
      <c r="AA3" s="589"/>
      <c r="AB3" s="589"/>
      <c r="AC3" s="208" t="s">
        <v>59</v>
      </c>
      <c r="AD3" s="208" t="s">
        <v>60</v>
      </c>
      <c r="AE3" s="208" t="s">
        <v>61</v>
      </c>
      <c r="AF3" s="208" t="s">
        <v>62</v>
      </c>
      <c r="AG3" s="208" t="s">
        <v>63</v>
      </c>
      <c r="AH3" s="208" t="s">
        <v>64</v>
      </c>
      <c r="AI3" s="208" t="s">
        <v>65</v>
      </c>
      <c r="AJ3" s="208" t="s">
        <v>454</v>
      </c>
      <c r="AK3" s="208" t="s">
        <v>67</v>
      </c>
      <c r="AL3" s="208" t="s">
        <v>68</v>
      </c>
    </row>
    <row r="4" spans="1:38" ht="219" customHeight="1" x14ac:dyDescent="0.3">
      <c r="A4" s="585" t="s">
        <v>546</v>
      </c>
      <c r="B4" s="582" t="s">
        <v>547</v>
      </c>
      <c r="C4" s="586" t="s">
        <v>71</v>
      </c>
      <c r="D4" s="210" t="str">
        <f>[12]DESCRIPCION!D11</f>
        <v>Limitacion en el presupuesto de inversion destinado para la entrega de  beneficios a los programas y prestacion de servicios.</v>
      </c>
      <c r="E4" s="586" t="s">
        <v>367</v>
      </c>
      <c r="F4" s="581" t="s">
        <v>74</v>
      </c>
      <c r="G4" s="582" t="s">
        <v>548</v>
      </c>
      <c r="H4" s="581" t="s">
        <v>76</v>
      </c>
      <c r="I4" s="211" t="str">
        <f>+[12]DOFA!E27</f>
        <v>D3 O1 O2. GESTIONAR AL MENOS UN CONVENIO  CON  ENTIDADES GUBERNAMENTALES Y NO GUBERNAMENTALES PARA CONSECUCIÓN DE RECURSOS ADICIONALES</v>
      </c>
      <c r="J4" s="212" t="s">
        <v>549</v>
      </c>
      <c r="K4" s="212" t="s">
        <v>550</v>
      </c>
      <c r="L4" s="213" t="s">
        <v>551</v>
      </c>
      <c r="M4" s="582" t="s">
        <v>552</v>
      </c>
      <c r="N4" s="214" t="s">
        <v>553</v>
      </c>
      <c r="O4" s="215">
        <v>1</v>
      </c>
      <c r="P4" s="573" t="s">
        <v>554</v>
      </c>
      <c r="Q4" s="573" t="s">
        <v>555</v>
      </c>
      <c r="R4" s="583" t="s">
        <v>556</v>
      </c>
      <c r="S4" s="573" t="s">
        <v>465</v>
      </c>
      <c r="T4" s="573" t="s">
        <v>557</v>
      </c>
      <c r="U4" s="578" t="s">
        <v>525</v>
      </c>
      <c r="V4" s="580" t="s">
        <v>558</v>
      </c>
      <c r="W4" s="576" t="s">
        <v>155</v>
      </c>
      <c r="X4" s="576" t="s">
        <v>155</v>
      </c>
      <c r="Y4" s="576" t="s">
        <v>155</v>
      </c>
      <c r="Z4" s="576" t="s">
        <v>155</v>
      </c>
      <c r="AA4" s="577" t="s">
        <v>529</v>
      </c>
      <c r="AB4" s="573" t="s">
        <v>530</v>
      </c>
      <c r="AC4" s="570" t="s">
        <v>91</v>
      </c>
      <c r="AD4" s="570" t="s">
        <v>91</v>
      </c>
      <c r="AE4" s="570" t="s">
        <v>91</v>
      </c>
      <c r="AF4" s="570" t="s">
        <v>91</v>
      </c>
      <c r="AG4" s="570" t="s">
        <v>91</v>
      </c>
      <c r="AH4" s="570" t="s">
        <v>91</v>
      </c>
      <c r="AI4" s="573" t="s">
        <v>559</v>
      </c>
      <c r="AJ4" s="573" t="s">
        <v>560</v>
      </c>
      <c r="AK4" s="573" t="s">
        <v>561</v>
      </c>
      <c r="AL4" s="569" t="s">
        <v>562</v>
      </c>
    </row>
    <row r="5" spans="1:38" ht="337.5" customHeight="1" x14ac:dyDescent="0.3">
      <c r="A5" s="585"/>
      <c r="B5" s="582"/>
      <c r="C5" s="586"/>
      <c r="D5" s="210" t="str">
        <f>[12]DESCRIPCION!D12</f>
        <v>Desconocimiento de la actualización normativa por parte de algunos funcionarios</v>
      </c>
      <c r="E5" s="586"/>
      <c r="F5" s="581"/>
      <c r="G5" s="582"/>
      <c r="H5" s="581"/>
      <c r="I5" s="211" t="s">
        <v>563</v>
      </c>
      <c r="J5" s="212" t="s">
        <v>564</v>
      </c>
      <c r="K5" s="212" t="s">
        <v>550</v>
      </c>
      <c r="L5" s="213" t="s">
        <v>565</v>
      </c>
      <c r="M5" s="582"/>
      <c r="N5" s="214" t="s">
        <v>566</v>
      </c>
      <c r="O5" s="215">
        <v>0.5</v>
      </c>
      <c r="P5" s="574"/>
      <c r="Q5" s="574"/>
      <c r="R5" s="583"/>
      <c r="S5" s="574"/>
      <c r="T5" s="574"/>
      <c r="U5" s="578"/>
      <c r="V5" s="580"/>
      <c r="W5" s="576"/>
      <c r="X5" s="576"/>
      <c r="Y5" s="576"/>
      <c r="Z5" s="576"/>
      <c r="AA5" s="577"/>
      <c r="AB5" s="574"/>
      <c r="AC5" s="571"/>
      <c r="AD5" s="571"/>
      <c r="AE5" s="571"/>
      <c r="AF5" s="571"/>
      <c r="AG5" s="571"/>
      <c r="AH5" s="571"/>
      <c r="AI5" s="574"/>
      <c r="AJ5" s="574"/>
      <c r="AK5" s="574"/>
      <c r="AL5" s="569"/>
    </row>
    <row r="6" spans="1:38" ht="73.95" customHeight="1" x14ac:dyDescent="0.3">
      <c r="A6" s="585"/>
      <c r="B6" s="216"/>
      <c r="C6" s="216"/>
      <c r="D6" s="217"/>
      <c r="E6" s="216"/>
      <c r="F6" s="216"/>
      <c r="G6" s="216"/>
      <c r="H6" s="218" t="s">
        <v>102</v>
      </c>
      <c r="I6" s="219" t="str">
        <f>+[13]DOFA!E39</f>
        <v>ESTRATEGIA DA (CONTINGENCIA)
Cuando el riesgo se materialice a partir de la combinación de debilidades
con amenazas, para formular acciones de contingencia.</v>
      </c>
      <c r="J6" s="212" t="s">
        <v>567</v>
      </c>
      <c r="K6" s="212" t="s">
        <v>550</v>
      </c>
      <c r="L6" s="213"/>
      <c r="M6" s="582"/>
      <c r="N6" s="220"/>
      <c r="O6" s="221"/>
      <c r="P6" s="575"/>
      <c r="Q6" s="575"/>
      <c r="R6" s="584"/>
      <c r="S6" s="575"/>
      <c r="T6" s="575"/>
      <c r="U6" s="579"/>
      <c r="V6" s="580"/>
      <c r="W6" s="576"/>
      <c r="X6" s="576"/>
      <c r="Y6" s="576"/>
      <c r="Z6" s="576"/>
      <c r="AA6" s="577"/>
      <c r="AB6" s="575"/>
      <c r="AC6" s="572"/>
      <c r="AD6" s="572"/>
      <c r="AE6" s="572"/>
      <c r="AF6" s="572"/>
      <c r="AG6" s="572"/>
      <c r="AH6" s="572"/>
      <c r="AI6" s="575"/>
      <c r="AJ6" s="575"/>
      <c r="AK6" s="575"/>
      <c r="AL6" s="569"/>
    </row>
    <row r="7" spans="1:38" ht="15.6" x14ac:dyDescent="0.3">
      <c r="A7" s="222"/>
      <c r="B7" s="222"/>
      <c r="C7" s="222"/>
      <c r="D7" s="222"/>
      <c r="E7" s="222"/>
      <c r="F7" s="222"/>
      <c r="G7" s="222"/>
      <c r="H7" s="223"/>
      <c r="I7" s="222"/>
      <c r="J7" s="222"/>
      <c r="K7" s="222"/>
      <c r="L7" s="222"/>
      <c r="M7" s="222"/>
      <c r="N7" s="222"/>
      <c r="O7" s="222"/>
      <c r="P7" s="222"/>
      <c r="Q7" s="222"/>
      <c r="R7" s="222"/>
      <c r="S7" s="222"/>
      <c r="T7" s="222"/>
      <c r="U7" s="222"/>
      <c r="V7" s="222"/>
      <c r="W7" s="222"/>
      <c r="X7" s="222"/>
      <c r="Y7" s="222"/>
      <c r="AL7" s="207">
        <v>2</v>
      </c>
    </row>
    <row r="8" spans="1:38" ht="15.6" x14ac:dyDescent="0.3">
      <c r="A8" s="222"/>
      <c r="B8" s="222"/>
      <c r="C8" s="222"/>
      <c r="D8" s="222"/>
      <c r="E8" s="222"/>
      <c r="F8" s="222"/>
      <c r="G8" s="222"/>
      <c r="H8" s="223"/>
      <c r="I8" s="222"/>
      <c r="J8" s="222"/>
      <c r="K8" s="222"/>
      <c r="L8" s="222"/>
      <c r="M8" s="222"/>
      <c r="N8" s="222"/>
      <c r="O8" s="222"/>
      <c r="P8" s="222"/>
      <c r="Q8" s="222"/>
      <c r="R8" s="222"/>
      <c r="S8" s="222"/>
      <c r="T8" s="222"/>
      <c r="U8" s="222"/>
      <c r="V8" s="222"/>
      <c r="W8" s="222"/>
      <c r="X8" s="222"/>
      <c r="Y8" s="222"/>
    </row>
    <row r="9" spans="1:38" ht="15.6" x14ac:dyDescent="0.3">
      <c r="A9" s="222"/>
      <c r="B9" s="222"/>
      <c r="C9" s="222"/>
      <c r="D9" s="222"/>
      <c r="E9" s="222"/>
      <c r="F9" s="222"/>
      <c r="G9" s="222"/>
      <c r="H9" s="223"/>
      <c r="I9" s="222"/>
      <c r="J9" s="222"/>
      <c r="K9" s="222"/>
      <c r="L9" s="222"/>
      <c r="M9" s="222"/>
      <c r="N9" s="222"/>
      <c r="O9" s="222"/>
      <c r="P9" s="222"/>
      <c r="Q9" s="222"/>
      <c r="R9" s="222"/>
      <c r="S9" s="222"/>
      <c r="T9" s="222"/>
      <c r="U9" s="222"/>
      <c r="V9" s="222"/>
      <c r="W9" s="222"/>
      <c r="X9" s="222"/>
      <c r="Y9" s="222"/>
    </row>
    <row r="10" spans="1:38" ht="15.6" x14ac:dyDescent="0.3">
      <c r="A10" s="222"/>
      <c r="B10" s="222"/>
      <c r="C10" s="222"/>
      <c r="D10" s="222"/>
      <c r="E10" s="222"/>
      <c r="F10" s="222"/>
      <c r="G10" s="222"/>
      <c r="H10" s="223"/>
      <c r="I10" s="222"/>
      <c r="J10" s="222"/>
      <c r="K10" s="222"/>
      <c r="L10" s="222"/>
      <c r="M10" s="222"/>
      <c r="N10" s="222"/>
      <c r="O10" s="222"/>
      <c r="P10" s="222"/>
      <c r="Q10" s="222"/>
      <c r="R10" s="222"/>
      <c r="S10" s="222"/>
      <c r="T10" s="222"/>
      <c r="U10" s="222"/>
      <c r="V10" s="222"/>
      <c r="W10" s="222"/>
      <c r="X10" s="222"/>
      <c r="Y10" s="222"/>
    </row>
    <row r="11" spans="1:38" ht="15.6" x14ac:dyDescent="0.3">
      <c r="A11" s="222"/>
      <c r="B11" s="222"/>
      <c r="C11" s="222"/>
      <c r="D11" s="222"/>
      <c r="E11" s="222"/>
      <c r="F11" s="222"/>
      <c r="G11" s="222"/>
      <c r="H11" s="223"/>
      <c r="I11" s="222"/>
      <c r="J11" s="222"/>
      <c r="K11" s="222"/>
      <c r="L11" s="222"/>
      <c r="M11" s="222"/>
      <c r="N11" s="222"/>
      <c r="O11" s="222"/>
      <c r="P11" s="222"/>
      <c r="Q11" s="222"/>
      <c r="R11" s="222"/>
      <c r="S11" s="222"/>
      <c r="T11" s="222"/>
      <c r="U11" s="222"/>
      <c r="V11" s="222"/>
      <c r="W11" s="222"/>
      <c r="X11" s="222"/>
      <c r="Y11" s="222"/>
    </row>
    <row r="12" spans="1:38" ht="15.6" x14ac:dyDescent="0.3">
      <c r="A12" s="222"/>
      <c r="B12" s="222"/>
      <c r="C12" s="222"/>
      <c r="D12" s="222"/>
      <c r="E12" s="222"/>
      <c r="F12" s="222"/>
      <c r="G12" s="222"/>
      <c r="H12" s="223"/>
      <c r="I12" s="222"/>
      <c r="J12" s="222"/>
      <c r="K12" s="222"/>
      <c r="L12" s="222"/>
      <c r="M12" s="222"/>
      <c r="N12" s="222"/>
      <c r="O12" s="222"/>
      <c r="P12" s="222"/>
      <c r="Q12" s="222"/>
      <c r="R12" s="222"/>
      <c r="S12" s="222"/>
      <c r="T12" s="222"/>
      <c r="U12" s="222"/>
      <c r="V12" s="222"/>
      <c r="W12" s="222"/>
      <c r="X12" s="222"/>
      <c r="Y12" s="222"/>
    </row>
    <row r="13" spans="1:38" ht="15.6" x14ac:dyDescent="0.3">
      <c r="A13" s="222"/>
      <c r="B13" s="222"/>
      <c r="C13" s="222"/>
      <c r="D13" s="222"/>
      <c r="E13" s="222"/>
      <c r="F13" s="222"/>
      <c r="G13" s="222"/>
      <c r="H13" s="223"/>
      <c r="I13" s="222"/>
      <c r="J13" s="222"/>
      <c r="K13" s="222"/>
      <c r="L13" s="222"/>
      <c r="M13" s="222"/>
      <c r="N13" s="222"/>
      <c r="O13" s="222"/>
      <c r="P13" s="222"/>
      <c r="Q13" s="222"/>
      <c r="R13" s="222"/>
      <c r="S13" s="222"/>
      <c r="T13" s="222"/>
      <c r="U13" s="222"/>
      <c r="V13" s="222"/>
      <c r="W13" s="222"/>
      <c r="X13" s="222"/>
      <c r="Y13" s="222"/>
    </row>
    <row r="14" spans="1:38" ht="15.6" x14ac:dyDescent="0.3">
      <c r="A14" s="222"/>
      <c r="B14" s="222"/>
      <c r="C14" s="222"/>
      <c r="D14" s="222"/>
      <c r="E14" s="222"/>
      <c r="F14" s="222"/>
      <c r="G14" s="222"/>
      <c r="H14" s="223"/>
      <c r="I14" s="222"/>
      <c r="J14" s="222"/>
      <c r="K14" s="222"/>
      <c r="L14" s="222"/>
      <c r="M14" s="222"/>
      <c r="N14" s="222"/>
      <c r="O14" s="222"/>
      <c r="P14" s="222"/>
      <c r="Q14" s="222"/>
      <c r="R14" s="222"/>
      <c r="S14" s="222"/>
      <c r="T14" s="222"/>
      <c r="U14" s="222"/>
      <c r="V14" s="222"/>
      <c r="W14" s="222"/>
      <c r="X14" s="222"/>
      <c r="Y14" s="222"/>
    </row>
    <row r="15" spans="1:38" ht="15.6" x14ac:dyDescent="0.3">
      <c r="A15" s="222"/>
      <c r="B15" s="222"/>
      <c r="C15" s="222"/>
      <c r="D15" s="222"/>
      <c r="E15" s="222"/>
      <c r="F15" s="222"/>
      <c r="G15" s="222"/>
      <c r="H15" s="223"/>
      <c r="I15" s="222"/>
      <c r="J15" s="222"/>
      <c r="K15" s="222"/>
      <c r="L15" s="222"/>
      <c r="M15" s="222"/>
      <c r="N15" s="222"/>
      <c r="O15" s="222"/>
      <c r="P15" s="222"/>
      <c r="Q15" s="222"/>
      <c r="R15" s="222"/>
      <c r="S15" s="222"/>
      <c r="T15" s="222"/>
      <c r="U15" s="222"/>
      <c r="V15" s="222"/>
      <c r="W15" s="222"/>
      <c r="X15" s="222"/>
      <c r="Y15" s="222"/>
    </row>
    <row r="16" spans="1:38" ht="15.6" x14ac:dyDescent="0.3">
      <c r="A16" s="222"/>
      <c r="B16" s="222"/>
      <c r="C16" s="222"/>
      <c r="D16" s="222"/>
      <c r="E16" s="222"/>
      <c r="F16" s="222"/>
      <c r="G16" s="222"/>
      <c r="H16" s="223"/>
      <c r="I16" s="222"/>
      <c r="J16" s="222"/>
      <c r="K16" s="222"/>
      <c r="L16" s="222"/>
      <c r="M16" s="222"/>
      <c r="N16" s="222"/>
      <c r="O16" s="222"/>
      <c r="P16" s="222"/>
      <c r="Q16" s="222"/>
      <c r="R16" s="222"/>
      <c r="S16" s="222"/>
      <c r="T16" s="222"/>
      <c r="U16" s="222"/>
      <c r="V16" s="222"/>
      <c r="W16" s="222"/>
      <c r="X16" s="222"/>
      <c r="Y16" s="222"/>
    </row>
    <row r="17" spans="1:25" ht="15.6" x14ac:dyDescent="0.3">
      <c r="A17" s="222"/>
      <c r="B17" s="222"/>
      <c r="C17" s="222"/>
      <c r="D17" s="222"/>
      <c r="E17" s="222"/>
      <c r="F17" s="222"/>
      <c r="G17" s="222"/>
      <c r="H17" s="223"/>
      <c r="I17" s="222"/>
      <c r="J17" s="222"/>
      <c r="K17" s="222"/>
      <c r="L17" s="222"/>
      <c r="M17" s="222"/>
      <c r="N17" s="222"/>
      <c r="O17" s="222"/>
      <c r="P17" s="222"/>
      <c r="Q17" s="222"/>
      <c r="R17" s="222"/>
      <c r="S17" s="222"/>
      <c r="T17" s="222"/>
      <c r="U17" s="222"/>
      <c r="V17" s="222"/>
      <c r="W17" s="222"/>
      <c r="X17" s="222"/>
      <c r="Y17" s="222"/>
    </row>
    <row r="18" spans="1:25" ht="15.6" x14ac:dyDescent="0.3">
      <c r="A18" s="222"/>
      <c r="B18" s="222"/>
      <c r="C18" s="222"/>
      <c r="D18" s="222"/>
      <c r="E18" s="222"/>
      <c r="F18" s="222"/>
      <c r="G18" s="222"/>
      <c r="H18" s="223"/>
      <c r="I18" s="222"/>
      <c r="J18" s="222"/>
      <c r="K18" s="222"/>
      <c r="L18" s="222"/>
      <c r="M18" s="222"/>
      <c r="N18" s="222"/>
      <c r="O18" s="222"/>
      <c r="P18" s="222"/>
      <c r="Q18" s="222"/>
      <c r="R18" s="222"/>
      <c r="S18" s="222"/>
      <c r="T18" s="222"/>
      <c r="U18" s="222"/>
      <c r="V18" s="222"/>
      <c r="W18" s="222"/>
      <c r="X18" s="222"/>
      <c r="Y18" s="222"/>
    </row>
    <row r="19" spans="1:25" ht="15.6" x14ac:dyDescent="0.3">
      <c r="A19" s="222"/>
      <c r="B19" s="222"/>
      <c r="C19" s="222"/>
      <c r="D19" s="222"/>
      <c r="E19" s="222"/>
      <c r="F19" s="222"/>
      <c r="G19" s="222"/>
      <c r="H19" s="223"/>
      <c r="I19" s="222"/>
      <c r="J19" s="222"/>
      <c r="K19" s="222"/>
      <c r="L19" s="222"/>
      <c r="M19" s="222"/>
      <c r="N19" s="222"/>
      <c r="O19" s="222"/>
      <c r="P19" s="222"/>
      <c r="Q19" s="222"/>
      <c r="R19" s="222"/>
      <c r="S19" s="222"/>
      <c r="T19" s="222"/>
      <c r="U19" s="222"/>
      <c r="V19" s="222"/>
      <c r="W19" s="222"/>
      <c r="X19" s="222"/>
      <c r="Y19" s="222"/>
    </row>
    <row r="20" spans="1:25" ht="15.6" x14ac:dyDescent="0.3">
      <c r="A20" s="222"/>
      <c r="B20" s="222"/>
      <c r="C20" s="222"/>
      <c r="D20" s="222"/>
      <c r="E20" s="222"/>
      <c r="F20" s="222"/>
      <c r="G20" s="222"/>
      <c r="H20" s="223"/>
      <c r="I20" s="222"/>
      <c r="J20" s="222"/>
      <c r="K20" s="222"/>
      <c r="L20" s="222"/>
      <c r="M20" s="222"/>
      <c r="N20" s="222"/>
      <c r="O20" s="222"/>
      <c r="P20" s="222"/>
      <c r="Q20" s="222"/>
      <c r="R20" s="222"/>
      <c r="S20" s="222"/>
      <c r="T20" s="222"/>
      <c r="U20" s="222"/>
      <c r="V20" s="222"/>
      <c r="W20" s="222"/>
      <c r="X20" s="222"/>
      <c r="Y20" s="222"/>
    </row>
    <row r="21" spans="1:25" ht="15.6" x14ac:dyDescent="0.3">
      <c r="A21" s="222"/>
      <c r="B21" s="222"/>
      <c r="C21" s="222"/>
      <c r="D21" s="222"/>
      <c r="E21" s="222"/>
      <c r="F21" s="222"/>
      <c r="G21" s="222"/>
      <c r="H21" s="223"/>
      <c r="I21" s="222"/>
      <c r="J21" s="222"/>
      <c r="K21" s="222"/>
      <c r="L21" s="222"/>
      <c r="M21" s="222"/>
      <c r="N21" s="222"/>
      <c r="O21" s="222"/>
      <c r="P21" s="222"/>
      <c r="Q21" s="222"/>
      <c r="R21" s="222"/>
      <c r="S21" s="222"/>
      <c r="T21" s="222"/>
      <c r="U21" s="222"/>
      <c r="V21" s="222"/>
      <c r="W21" s="222"/>
      <c r="X21" s="222"/>
      <c r="Y21" s="222"/>
    </row>
    <row r="22" spans="1:25" ht="15.6" x14ac:dyDescent="0.3">
      <c r="A22" s="222"/>
      <c r="B22" s="222"/>
      <c r="C22" s="222"/>
      <c r="D22" s="222"/>
      <c r="E22" s="222"/>
      <c r="F22" s="222"/>
      <c r="G22" s="222"/>
      <c r="H22" s="223"/>
      <c r="I22" s="222"/>
      <c r="J22" s="222"/>
      <c r="K22" s="222"/>
      <c r="L22" s="222"/>
      <c r="M22" s="222"/>
      <c r="N22" s="222"/>
      <c r="O22" s="222"/>
      <c r="P22" s="222"/>
      <c r="Q22" s="222"/>
      <c r="R22" s="222"/>
      <c r="S22" s="222"/>
      <c r="T22" s="222"/>
      <c r="U22" s="222"/>
      <c r="V22" s="222"/>
      <c r="W22" s="222"/>
      <c r="X22" s="222"/>
      <c r="Y22" s="222"/>
    </row>
    <row r="23" spans="1:25" ht="15.6" x14ac:dyDescent="0.3">
      <c r="A23" s="222"/>
      <c r="B23" s="222"/>
      <c r="C23" s="222"/>
      <c r="D23" s="222"/>
      <c r="E23" s="222"/>
      <c r="F23" s="222"/>
      <c r="G23" s="222"/>
      <c r="H23" s="223"/>
      <c r="I23" s="222"/>
      <c r="J23" s="222"/>
      <c r="K23" s="222"/>
      <c r="L23" s="222"/>
      <c r="M23" s="222"/>
      <c r="N23" s="222"/>
      <c r="O23" s="222"/>
      <c r="P23" s="222"/>
      <c r="Q23" s="222"/>
      <c r="R23" s="222"/>
      <c r="S23" s="222"/>
      <c r="T23" s="222"/>
      <c r="U23" s="222"/>
      <c r="V23" s="222"/>
      <c r="W23" s="222"/>
      <c r="X23" s="222"/>
      <c r="Y23" s="222"/>
    </row>
    <row r="24" spans="1:25" ht="15.6" x14ac:dyDescent="0.3">
      <c r="A24" s="222"/>
      <c r="B24" s="222"/>
      <c r="C24" s="222"/>
      <c r="D24" s="222"/>
      <c r="E24" s="222"/>
      <c r="F24" s="222"/>
      <c r="G24" s="222"/>
      <c r="H24" s="223"/>
      <c r="I24" s="222"/>
      <c r="J24" s="222"/>
      <c r="K24" s="222"/>
      <c r="L24" s="222"/>
      <c r="M24" s="222"/>
      <c r="N24" s="222"/>
      <c r="O24" s="222"/>
      <c r="P24" s="222"/>
      <c r="Q24" s="222"/>
      <c r="R24" s="222"/>
      <c r="S24" s="222"/>
      <c r="T24" s="222"/>
      <c r="U24" s="222"/>
      <c r="V24" s="222"/>
      <c r="W24" s="222"/>
      <c r="X24" s="222"/>
      <c r="Y24" s="222"/>
    </row>
    <row r="25" spans="1:25" ht="15.6" x14ac:dyDescent="0.3">
      <c r="A25" s="222"/>
      <c r="B25" s="222"/>
      <c r="C25" s="222"/>
      <c r="D25" s="222"/>
      <c r="E25" s="222"/>
      <c r="F25" s="222"/>
      <c r="G25" s="222"/>
      <c r="H25" s="223"/>
      <c r="I25" s="222"/>
      <c r="J25" s="222"/>
      <c r="K25" s="222"/>
      <c r="L25" s="222"/>
      <c r="M25" s="222"/>
      <c r="N25" s="222"/>
      <c r="O25" s="222"/>
      <c r="P25" s="222"/>
      <c r="Q25" s="222"/>
      <c r="R25" s="222"/>
      <c r="S25" s="222"/>
      <c r="T25" s="222"/>
      <c r="U25" s="222"/>
      <c r="V25" s="222"/>
      <c r="W25" s="222"/>
      <c r="X25" s="222"/>
      <c r="Y25" s="222"/>
    </row>
    <row r="26" spans="1:25" ht="15.6" x14ac:dyDescent="0.3">
      <c r="A26" s="222"/>
      <c r="B26" s="222"/>
      <c r="C26" s="222"/>
      <c r="D26" s="222"/>
      <c r="E26" s="222"/>
      <c r="F26" s="222"/>
      <c r="G26" s="222"/>
      <c r="H26" s="223"/>
      <c r="I26" s="222"/>
      <c r="J26" s="222"/>
      <c r="K26" s="222"/>
      <c r="L26" s="222"/>
      <c r="M26" s="222"/>
      <c r="N26" s="222"/>
      <c r="O26" s="222"/>
      <c r="P26" s="222"/>
      <c r="Q26" s="222"/>
      <c r="R26" s="222"/>
      <c r="S26" s="222"/>
      <c r="T26" s="222"/>
      <c r="U26" s="222"/>
      <c r="V26" s="222"/>
      <c r="W26" s="222"/>
      <c r="X26" s="222"/>
      <c r="Y26" s="222"/>
    </row>
    <row r="27" spans="1:25" ht="15.6" x14ac:dyDescent="0.3">
      <c r="A27" s="222"/>
      <c r="B27" s="222"/>
      <c r="C27" s="222"/>
      <c r="D27" s="222"/>
      <c r="E27" s="222"/>
      <c r="F27" s="222"/>
      <c r="G27" s="222"/>
      <c r="H27" s="223"/>
      <c r="I27" s="222"/>
      <c r="J27" s="222"/>
      <c r="K27" s="222"/>
      <c r="L27" s="222"/>
      <c r="M27" s="222"/>
      <c r="N27" s="222"/>
      <c r="O27" s="222"/>
      <c r="P27" s="222"/>
      <c r="Q27" s="222"/>
      <c r="R27" s="222"/>
      <c r="S27" s="222"/>
      <c r="T27" s="222"/>
      <c r="U27" s="222"/>
      <c r="V27" s="222"/>
      <c r="W27" s="222"/>
      <c r="X27" s="222"/>
      <c r="Y27" s="222"/>
    </row>
    <row r="28" spans="1:25" ht="15.6" x14ac:dyDescent="0.3">
      <c r="A28" s="222"/>
      <c r="B28" s="222"/>
      <c r="C28" s="222"/>
      <c r="D28" s="222"/>
      <c r="E28" s="222"/>
      <c r="F28" s="222"/>
      <c r="G28" s="222"/>
      <c r="H28" s="223"/>
      <c r="I28" s="222"/>
      <c r="J28" s="222"/>
      <c r="K28" s="222"/>
      <c r="L28" s="222"/>
      <c r="M28" s="222"/>
      <c r="N28" s="222"/>
      <c r="O28" s="222"/>
      <c r="P28" s="222"/>
      <c r="Q28" s="222"/>
      <c r="R28" s="222"/>
      <c r="S28" s="222"/>
      <c r="T28" s="222"/>
      <c r="U28" s="222"/>
      <c r="V28" s="222"/>
      <c r="W28" s="222"/>
      <c r="X28" s="222"/>
      <c r="Y28" s="222"/>
    </row>
    <row r="29" spans="1:25" ht="15.6" x14ac:dyDescent="0.3">
      <c r="A29" s="222"/>
      <c r="B29" s="222"/>
      <c r="C29" s="222"/>
      <c r="D29" s="222"/>
      <c r="E29" s="222"/>
      <c r="F29" s="222"/>
      <c r="G29" s="222"/>
      <c r="H29" s="223"/>
      <c r="I29" s="222"/>
      <c r="J29" s="222"/>
      <c r="K29" s="222"/>
      <c r="L29" s="222"/>
      <c r="M29" s="222"/>
      <c r="N29" s="222"/>
      <c r="O29" s="222"/>
      <c r="P29" s="222"/>
      <c r="Q29" s="222"/>
      <c r="R29" s="222"/>
      <c r="S29" s="222"/>
      <c r="T29" s="222"/>
      <c r="U29" s="222"/>
      <c r="V29" s="222"/>
      <c r="W29" s="222"/>
      <c r="X29" s="222"/>
      <c r="Y29" s="222"/>
    </row>
    <row r="30" spans="1:25" ht="15.6" x14ac:dyDescent="0.3">
      <c r="A30" s="222"/>
      <c r="B30" s="222"/>
      <c r="C30" s="222"/>
      <c r="D30" s="222"/>
      <c r="E30" s="222"/>
      <c r="F30" s="222"/>
      <c r="G30" s="222"/>
      <c r="H30" s="223"/>
      <c r="I30" s="222"/>
      <c r="J30" s="222"/>
      <c r="K30" s="222"/>
      <c r="L30" s="222"/>
      <c r="M30" s="222"/>
      <c r="N30" s="222"/>
      <c r="O30" s="222"/>
      <c r="P30" s="222"/>
      <c r="Q30" s="222"/>
      <c r="R30" s="222"/>
      <c r="S30" s="222"/>
      <c r="T30" s="222"/>
      <c r="U30" s="222"/>
      <c r="V30" s="222"/>
      <c r="W30" s="222"/>
      <c r="X30" s="222"/>
      <c r="Y30" s="222"/>
    </row>
    <row r="31" spans="1:25" ht="15.6" x14ac:dyDescent="0.3">
      <c r="A31" s="222"/>
      <c r="B31" s="222"/>
      <c r="C31" s="222"/>
      <c r="D31" s="222"/>
      <c r="E31" s="222"/>
      <c r="F31" s="222"/>
      <c r="G31" s="222"/>
      <c r="H31" s="223"/>
      <c r="I31" s="222"/>
      <c r="J31" s="222"/>
      <c r="K31" s="222"/>
      <c r="L31" s="222"/>
      <c r="M31" s="222"/>
      <c r="N31" s="222"/>
      <c r="O31" s="222"/>
      <c r="P31" s="222"/>
      <c r="Q31" s="222"/>
      <c r="R31" s="222"/>
      <c r="S31" s="222"/>
      <c r="T31" s="222"/>
      <c r="U31" s="222"/>
      <c r="V31" s="222"/>
      <c r="W31" s="222"/>
      <c r="X31" s="222"/>
      <c r="Y31" s="222"/>
    </row>
    <row r="32" spans="1:25" ht="15.6" x14ac:dyDescent="0.3">
      <c r="A32" s="222"/>
      <c r="B32" s="222"/>
      <c r="C32" s="222"/>
      <c r="D32" s="222"/>
      <c r="E32" s="222"/>
      <c r="F32" s="222"/>
      <c r="G32" s="222"/>
      <c r="H32" s="223"/>
      <c r="I32" s="222"/>
      <c r="J32" s="222"/>
      <c r="K32" s="222"/>
      <c r="L32" s="222"/>
      <c r="M32" s="222"/>
      <c r="N32" s="222"/>
      <c r="O32" s="222"/>
      <c r="P32" s="222"/>
      <c r="Q32" s="222"/>
      <c r="R32" s="222"/>
      <c r="S32" s="222"/>
      <c r="T32" s="222"/>
      <c r="U32" s="222"/>
      <c r="V32" s="222"/>
      <c r="W32" s="222"/>
      <c r="X32" s="222"/>
      <c r="Y32" s="222"/>
    </row>
    <row r="33" spans="1:25" ht="15.6" x14ac:dyDescent="0.3">
      <c r="A33" s="222"/>
      <c r="B33" s="222"/>
      <c r="C33" s="222"/>
      <c r="D33" s="222"/>
      <c r="E33" s="222"/>
      <c r="F33" s="222"/>
      <c r="G33" s="222"/>
      <c r="H33" s="223"/>
      <c r="I33" s="222"/>
      <c r="J33" s="222"/>
      <c r="K33" s="222"/>
      <c r="L33" s="222"/>
      <c r="M33" s="222"/>
      <c r="N33" s="222"/>
      <c r="O33" s="222"/>
      <c r="P33" s="222"/>
      <c r="Q33" s="222"/>
      <c r="R33" s="222"/>
      <c r="S33" s="222"/>
      <c r="T33" s="222"/>
      <c r="U33" s="222"/>
      <c r="V33" s="222"/>
      <c r="W33" s="222"/>
      <c r="X33" s="222"/>
      <c r="Y33" s="222"/>
    </row>
    <row r="34" spans="1:25" ht="15.6" x14ac:dyDescent="0.3">
      <c r="A34" s="222"/>
      <c r="B34" s="222"/>
      <c r="C34" s="222"/>
      <c r="D34" s="222"/>
      <c r="E34" s="222"/>
      <c r="F34" s="222"/>
      <c r="G34" s="222"/>
      <c r="H34" s="223"/>
      <c r="I34" s="222"/>
      <c r="J34" s="222"/>
      <c r="K34" s="222"/>
      <c r="L34" s="222"/>
      <c r="M34" s="222"/>
      <c r="N34" s="222"/>
      <c r="O34" s="222"/>
      <c r="P34" s="222"/>
      <c r="Q34" s="222"/>
      <c r="R34" s="222"/>
      <c r="S34" s="222"/>
      <c r="T34" s="222"/>
      <c r="U34" s="222"/>
      <c r="V34" s="222"/>
      <c r="W34" s="222"/>
      <c r="X34" s="222"/>
      <c r="Y34" s="222"/>
    </row>
    <row r="35" spans="1:25" ht="15.6" x14ac:dyDescent="0.3">
      <c r="A35" s="222"/>
      <c r="B35" s="222"/>
      <c r="C35" s="222"/>
      <c r="D35" s="222"/>
      <c r="E35" s="222"/>
      <c r="F35" s="222"/>
      <c r="G35" s="222"/>
      <c r="H35" s="223"/>
      <c r="I35" s="222"/>
      <c r="J35" s="222"/>
      <c r="K35" s="222"/>
      <c r="L35" s="222"/>
      <c r="M35" s="222"/>
      <c r="N35" s="222"/>
      <c r="O35" s="222"/>
      <c r="P35" s="222"/>
      <c r="Q35" s="222"/>
      <c r="R35" s="222"/>
      <c r="S35" s="222"/>
      <c r="T35" s="222"/>
      <c r="U35" s="222"/>
      <c r="V35" s="222"/>
      <c r="W35" s="222"/>
      <c r="X35" s="222"/>
      <c r="Y35" s="222"/>
    </row>
    <row r="36" spans="1:25" ht="15.6" x14ac:dyDescent="0.3">
      <c r="A36" s="222"/>
      <c r="B36" s="222"/>
      <c r="C36" s="222"/>
      <c r="D36" s="222"/>
      <c r="E36" s="222"/>
      <c r="F36" s="222"/>
      <c r="G36" s="222"/>
      <c r="H36" s="223"/>
      <c r="I36" s="222"/>
      <c r="J36" s="222"/>
      <c r="K36" s="222"/>
      <c r="L36" s="222"/>
      <c r="M36" s="222"/>
      <c r="N36" s="222"/>
      <c r="O36" s="222"/>
      <c r="P36" s="222"/>
      <c r="Q36" s="222"/>
      <c r="R36" s="222"/>
      <c r="S36" s="222"/>
      <c r="T36" s="222"/>
      <c r="U36" s="222"/>
      <c r="V36" s="222"/>
      <c r="W36" s="222"/>
      <c r="X36" s="222"/>
      <c r="Y36" s="222"/>
    </row>
    <row r="37" spans="1:25" ht="15.6" x14ac:dyDescent="0.3">
      <c r="A37" s="222"/>
      <c r="B37" s="222"/>
      <c r="C37" s="222"/>
      <c r="D37" s="222"/>
      <c r="E37" s="222"/>
      <c r="F37" s="222"/>
      <c r="G37" s="222"/>
      <c r="H37" s="223"/>
      <c r="I37" s="222"/>
      <c r="J37" s="222"/>
      <c r="K37" s="222"/>
      <c r="L37" s="222"/>
      <c r="M37" s="222"/>
      <c r="N37" s="222"/>
      <c r="O37" s="222"/>
      <c r="P37" s="222"/>
      <c r="Q37" s="222"/>
      <c r="R37" s="222"/>
      <c r="S37" s="222"/>
      <c r="T37" s="222"/>
      <c r="U37" s="222"/>
      <c r="V37" s="222"/>
      <c r="W37" s="222"/>
      <c r="X37" s="222"/>
      <c r="Y37" s="222"/>
    </row>
    <row r="38" spans="1:25" ht="15.6" x14ac:dyDescent="0.3">
      <c r="A38" s="222"/>
      <c r="B38" s="222"/>
      <c r="C38" s="222"/>
      <c r="D38" s="222"/>
      <c r="E38" s="222"/>
      <c r="F38" s="222"/>
      <c r="G38" s="222"/>
      <c r="H38" s="223"/>
      <c r="I38" s="222"/>
      <c r="J38" s="222"/>
      <c r="K38" s="222"/>
      <c r="L38" s="222"/>
      <c r="M38" s="222"/>
      <c r="N38" s="222"/>
      <c r="O38" s="222"/>
      <c r="P38" s="222"/>
      <c r="Q38" s="222"/>
      <c r="R38" s="222"/>
      <c r="S38" s="222"/>
      <c r="T38" s="222"/>
      <c r="U38" s="222"/>
      <c r="V38" s="222"/>
      <c r="W38" s="222"/>
      <c r="X38" s="222"/>
      <c r="Y38" s="222"/>
    </row>
    <row r="39" spans="1:25" ht="15.6" x14ac:dyDescent="0.3">
      <c r="A39" s="222"/>
      <c r="B39" s="222"/>
      <c r="C39" s="222"/>
      <c r="D39" s="222"/>
      <c r="E39" s="222"/>
      <c r="F39" s="222"/>
      <c r="G39" s="222"/>
      <c r="H39" s="223"/>
      <c r="I39" s="222"/>
      <c r="J39" s="222"/>
      <c r="K39" s="222"/>
      <c r="L39" s="222"/>
      <c r="M39" s="222"/>
      <c r="N39" s="222"/>
      <c r="O39" s="222"/>
      <c r="P39" s="222"/>
      <c r="Q39" s="222"/>
      <c r="R39" s="222"/>
      <c r="S39" s="222"/>
      <c r="T39" s="222"/>
      <c r="U39" s="222"/>
      <c r="V39" s="222"/>
      <c r="W39" s="222"/>
      <c r="X39" s="222"/>
      <c r="Y39" s="222"/>
    </row>
    <row r="40" spans="1:25" ht="15.6" x14ac:dyDescent="0.3">
      <c r="A40" s="222"/>
      <c r="B40" s="222"/>
      <c r="C40" s="222"/>
      <c r="D40" s="222"/>
      <c r="E40" s="222"/>
      <c r="F40" s="222"/>
      <c r="G40" s="222"/>
      <c r="H40" s="223"/>
      <c r="I40" s="222"/>
      <c r="J40" s="222"/>
      <c r="K40" s="222"/>
      <c r="L40" s="222"/>
      <c r="M40" s="222"/>
      <c r="N40" s="222"/>
      <c r="O40" s="222"/>
      <c r="P40" s="222"/>
      <c r="Q40" s="222"/>
      <c r="R40" s="222"/>
      <c r="S40" s="222"/>
      <c r="T40" s="222"/>
      <c r="U40" s="222"/>
      <c r="V40" s="222"/>
      <c r="W40" s="222"/>
      <c r="X40" s="222"/>
      <c r="Y40" s="222"/>
    </row>
    <row r="41" spans="1:25" ht="15.6" x14ac:dyDescent="0.3">
      <c r="A41" s="222"/>
      <c r="B41" s="222"/>
      <c r="C41" s="222"/>
      <c r="D41" s="222"/>
      <c r="E41" s="222"/>
      <c r="F41" s="222"/>
      <c r="G41" s="222"/>
      <c r="H41" s="223"/>
      <c r="I41" s="222"/>
      <c r="J41" s="222"/>
      <c r="K41" s="222"/>
      <c r="L41" s="222"/>
      <c r="M41" s="222"/>
      <c r="N41" s="222"/>
      <c r="O41" s="222"/>
      <c r="P41" s="222"/>
      <c r="Q41" s="222"/>
      <c r="R41" s="222"/>
      <c r="S41" s="222"/>
      <c r="T41" s="222"/>
      <c r="U41" s="222"/>
      <c r="V41" s="222"/>
      <c r="W41" s="222"/>
      <c r="X41" s="222"/>
      <c r="Y41" s="222"/>
    </row>
    <row r="42" spans="1:25" ht="15.6" x14ac:dyDescent="0.3">
      <c r="A42" s="222"/>
      <c r="B42" s="222"/>
      <c r="C42" s="222"/>
      <c r="D42" s="222"/>
      <c r="E42" s="222"/>
      <c r="F42" s="222"/>
      <c r="G42" s="222"/>
      <c r="H42" s="223"/>
      <c r="I42" s="222"/>
      <c r="J42" s="222"/>
      <c r="K42" s="222"/>
      <c r="L42" s="222"/>
      <c r="M42" s="222"/>
      <c r="N42" s="222"/>
      <c r="O42" s="222"/>
      <c r="P42" s="222"/>
      <c r="Q42" s="222"/>
      <c r="R42" s="222"/>
      <c r="S42" s="222"/>
      <c r="T42" s="222"/>
      <c r="U42" s="222"/>
      <c r="V42" s="222"/>
      <c r="W42" s="222"/>
      <c r="X42" s="222"/>
      <c r="Y42" s="222"/>
    </row>
    <row r="43" spans="1:25" ht="15.6" x14ac:dyDescent="0.3">
      <c r="A43" s="222"/>
      <c r="B43" s="222"/>
      <c r="C43" s="222"/>
      <c r="D43" s="222"/>
      <c r="E43" s="222"/>
      <c r="F43" s="222"/>
      <c r="G43" s="222"/>
      <c r="H43" s="223"/>
      <c r="I43" s="222"/>
      <c r="J43" s="222"/>
      <c r="K43" s="222"/>
      <c r="L43" s="222"/>
      <c r="M43" s="222"/>
      <c r="N43" s="222"/>
      <c r="O43" s="222"/>
      <c r="P43" s="222"/>
      <c r="Q43" s="222"/>
      <c r="R43" s="222"/>
      <c r="S43" s="222"/>
      <c r="T43" s="222"/>
      <c r="U43" s="222"/>
      <c r="V43" s="222"/>
      <c r="W43" s="222"/>
      <c r="X43" s="222"/>
      <c r="Y43" s="222"/>
    </row>
    <row r="44" spans="1:25" ht="15.6" x14ac:dyDescent="0.3">
      <c r="A44" s="222"/>
      <c r="B44" s="222"/>
      <c r="C44" s="222"/>
      <c r="D44" s="222"/>
      <c r="E44" s="222"/>
      <c r="F44" s="222"/>
      <c r="G44" s="222"/>
      <c r="H44" s="223"/>
      <c r="I44" s="222"/>
      <c r="J44" s="222"/>
      <c r="K44" s="222"/>
      <c r="L44" s="222"/>
      <c r="M44" s="222"/>
      <c r="N44" s="222"/>
      <c r="O44" s="222"/>
      <c r="P44" s="222"/>
      <c r="Q44" s="222"/>
      <c r="R44" s="222"/>
      <c r="S44" s="222"/>
      <c r="T44" s="222"/>
      <c r="U44" s="222"/>
      <c r="V44" s="222"/>
      <c r="W44" s="222"/>
      <c r="X44" s="222"/>
      <c r="Y44" s="222"/>
    </row>
    <row r="45" spans="1:25" ht="15.6" x14ac:dyDescent="0.3">
      <c r="A45" s="222"/>
      <c r="B45" s="222"/>
      <c r="C45" s="222"/>
      <c r="D45" s="222"/>
      <c r="E45" s="222"/>
      <c r="F45" s="222"/>
      <c r="G45" s="222"/>
      <c r="H45" s="223"/>
      <c r="I45" s="222"/>
      <c r="J45" s="222"/>
      <c r="K45" s="222"/>
      <c r="L45" s="222"/>
      <c r="M45" s="222"/>
      <c r="N45" s="222"/>
      <c r="O45" s="222"/>
      <c r="P45" s="222"/>
      <c r="Q45" s="222"/>
      <c r="R45" s="222"/>
      <c r="S45" s="222"/>
      <c r="T45" s="222"/>
      <c r="U45" s="222"/>
      <c r="V45" s="222"/>
      <c r="W45" s="222"/>
      <c r="X45" s="222"/>
      <c r="Y45" s="222"/>
    </row>
    <row r="46" spans="1:25" ht="15.6" x14ac:dyDescent="0.3">
      <c r="A46" s="222"/>
      <c r="B46" s="222"/>
      <c r="C46" s="222"/>
      <c r="D46" s="222"/>
      <c r="E46" s="222"/>
      <c r="F46" s="222"/>
      <c r="G46" s="222"/>
      <c r="H46" s="223"/>
      <c r="I46" s="222"/>
      <c r="J46" s="222"/>
      <c r="K46" s="222"/>
      <c r="L46" s="222"/>
      <c r="M46" s="222"/>
      <c r="N46" s="222"/>
      <c r="O46" s="222"/>
      <c r="P46" s="222"/>
      <c r="Q46" s="222"/>
      <c r="R46" s="222"/>
      <c r="S46" s="222"/>
      <c r="T46" s="222"/>
      <c r="U46" s="222"/>
      <c r="V46" s="222"/>
      <c r="W46" s="222"/>
      <c r="X46" s="222"/>
      <c r="Y46" s="222"/>
    </row>
    <row r="47" spans="1:25" ht="15.6" x14ac:dyDescent="0.3">
      <c r="A47" s="222"/>
      <c r="B47" s="222"/>
      <c r="C47" s="222"/>
      <c r="D47" s="222"/>
      <c r="E47" s="222"/>
      <c r="F47" s="222"/>
      <c r="G47" s="222"/>
      <c r="H47" s="223"/>
      <c r="I47" s="222"/>
      <c r="J47" s="222"/>
      <c r="K47" s="222"/>
      <c r="L47" s="222"/>
      <c r="M47" s="222"/>
      <c r="N47" s="222"/>
      <c r="O47" s="222"/>
      <c r="P47" s="222"/>
      <c r="Q47" s="222"/>
      <c r="R47" s="222"/>
      <c r="S47" s="222"/>
      <c r="T47" s="222"/>
      <c r="U47" s="222"/>
      <c r="V47" s="222"/>
      <c r="W47" s="222"/>
      <c r="X47" s="222"/>
      <c r="Y47" s="222"/>
    </row>
    <row r="48" spans="1:25" ht="15.6" x14ac:dyDescent="0.3">
      <c r="A48" s="222"/>
      <c r="B48" s="222"/>
      <c r="C48" s="222"/>
      <c r="D48" s="222"/>
      <c r="E48" s="222"/>
      <c r="F48" s="222"/>
      <c r="G48" s="222"/>
      <c r="H48" s="223"/>
      <c r="I48" s="222"/>
      <c r="J48" s="222"/>
      <c r="K48" s="222"/>
      <c r="L48" s="222"/>
      <c r="M48" s="222"/>
      <c r="N48" s="222"/>
      <c r="O48" s="222"/>
      <c r="P48" s="222"/>
      <c r="Q48" s="222"/>
      <c r="R48" s="222"/>
      <c r="S48" s="222"/>
      <c r="T48" s="222"/>
      <c r="U48" s="222"/>
      <c r="V48" s="222"/>
      <c r="W48" s="222"/>
      <c r="X48" s="222"/>
      <c r="Y48" s="222"/>
    </row>
    <row r="49" spans="1:25" ht="15.6" x14ac:dyDescent="0.3">
      <c r="A49" s="222"/>
      <c r="B49" s="222"/>
      <c r="C49" s="222"/>
      <c r="D49" s="222"/>
      <c r="E49" s="222"/>
      <c r="F49" s="222"/>
      <c r="G49" s="222"/>
      <c r="H49" s="223"/>
      <c r="I49" s="222"/>
      <c r="J49" s="222"/>
      <c r="K49" s="222"/>
      <c r="L49" s="222"/>
      <c r="M49" s="222"/>
      <c r="N49" s="222"/>
      <c r="O49" s="222"/>
      <c r="P49" s="222"/>
      <c r="Q49" s="222"/>
      <c r="R49" s="222"/>
      <c r="S49" s="222"/>
      <c r="T49" s="222"/>
      <c r="U49" s="222"/>
      <c r="V49" s="222"/>
      <c r="W49" s="222"/>
      <c r="X49" s="222"/>
      <c r="Y49" s="222"/>
    </row>
    <row r="50" spans="1:25" ht="15.6" x14ac:dyDescent="0.3">
      <c r="A50" s="222"/>
      <c r="B50" s="222"/>
      <c r="C50" s="222"/>
      <c r="D50" s="222"/>
      <c r="E50" s="222"/>
      <c r="F50" s="222"/>
      <c r="G50" s="222"/>
      <c r="H50" s="223"/>
      <c r="I50" s="222"/>
      <c r="J50" s="222"/>
      <c r="K50" s="222"/>
      <c r="L50" s="222"/>
      <c r="M50" s="222"/>
      <c r="N50" s="222"/>
      <c r="O50" s="222"/>
      <c r="P50" s="222"/>
      <c r="Q50" s="222"/>
      <c r="R50" s="222"/>
      <c r="S50" s="222"/>
      <c r="T50" s="222"/>
      <c r="U50" s="222"/>
      <c r="V50" s="222"/>
      <c r="W50" s="222"/>
      <c r="X50" s="222"/>
      <c r="Y50" s="222"/>
    </row>
    <row r="51" spans="1:25" ht="15.6" x14ac:dyDescent="0.3">
      <c r="A51" s="222"/>
      <c r="B51" s="222"/>
      <c r="C51" s="222"/>
      <c r="D51" s="222"/>
      <c r="E51" s="222"/>
      <c r="F51" s="222"/>
      <c r="G51" s="222"/>
      <c r="H51" s="223"/>
      <c r="I51" s="222"/>
      <c r="J51" s="222"/>
      <c r="K51" s="222"/>
      <c r="L51" s="222"/>
      <c r="M51" s="222"/>
      <c r="N51" s="222"/>
      <c r="O51" s="222"/>
      <c r="P51" s="222"/>
      <c r="Q51" s="222"/>
      <c r="R51" s="222"/>
      <c r="S51" s="222"/>
      <c r="T51" s="222"/>
      <c r="U51" s="222"/>
      <c r="V51" s="222"/>
      <c r="W51" s="222"/>
      <c r="X51" s="222"/>
      <c r="Y51" s="222"/>
    </row>
    <row r="52" spans="1:25" ht="15.6" x14ac:dyDescent="0.3">
      <c r="A52" s="222"/>
      <c r="B52" s="222"/>
      <c r="C52" s="222"/>
      <c r="D52" s="222"/>
      <c r="E52" s="222"/>
      <c r="F52" s="222"/>
      <c r="G52" s="222"/>
      <c r="H52" s="223"/>
      <c r="I52" s="222"/>
      <c r="J52" s="222"/>
      <c r="K52" s="222"/>
      <c r="L52" s="222"/>
      <c r="M52" s="222"/>
      <c r="N52" s="222"/>
      <c r="O52" s="222"/>
      <c r="P52" s="222"/>
      <c r="Q52" s="222"/>
      <c r="R52" s="222"/>
      <c r="S52" s="222"/>
      <c r="T52" s="222"/>
      <c r="U52" s="222"/>
      <c r="V52" s="222"/>
      <c r="W52" s="222"/>
      <c r="X52" s="222"/>
      <c r="Y52" s="222"/>
    </row>
    <row r="53" spans="1:25" ht="15.6" x14ac:dyDescent="0.3">
      <c r="A53" s="222"/>
      <c r="B53" s="222"/>
      <c r="C53" s="222"/>
      <c r="D53" s="222"/>
      <c r="E53" s="222"/>
      <c r="F53" s="222"/>
      <c r="G53" s="222"/>
      <c r="H53" s="223"/>
      <c r="I53" s="222"/>
      <c r="J53" s="222"/>
      <c r="K53" s="222"/>
      <c r="L53" s="222"/>
      <c r="M53" s="222"/>
      <c r="N53" s="222"/>
      <c r="O53" s="222"/>
      <c r="P53" s="222"/>
      <c r="Q53" s="222"/>
      <c r="R53" s="222"/>
      <c r="S53" s="222"/>
      <c r="T53" s="222"/>
      <c r="U53" s="222"/>
      <c r="V53" s="222"/>
      <c r="W53" s="222"/>
      <c r="X53" s="222"/>
      <c r="Y53" s="222"/>
    </row>
    <row r="54" spans="1:25" ht="15.6" x14ac:dyDescent="0.3">
      <c r="A54" s="222"/>
      <c r="B54" s="222"/>
      <c r="C54" s="222"/>
      <c r="D54" s="222"/>
      <c r="E54" s="222"/>
      <c r="F54" s="222"/>
      <c r="G54" s="222"/>
      <c r="H54" s="223"/>
      <c r="I54" s="222"/>
      <c r="J54" s="222"/>
      <c r="K54" s="222"/>
      <c r="L54" s="222"/>
      <c r="M54" s="222"/>
      <c r="N54" s="222"/>
      <c r="O54" s="222"/>
      <c r="P54" s="222"/>
      <c r="Q54" s="222"/>
      <c r="R54" s="222"/>
      <c r="S54" s="222"/>
      <c r="T54" s="222"/>
      <c r="U54" s="222"/>
      <c r="V54" s="222"/>
      <c r="W54" s="222"/>
      <c r="X54" s="222"/>
      <c r="Y54" s="222"/>
    </row>
    <row r="55" spans="1:25" ht="15.6" x14ac:dyDescent="0.3">
      <c r="A55" s="222"/>
      <c r="B55" s="222"/>
      <c r="C55" s="222"/>
      <c r="D55" s="222"/>
      <c r="E55" s="222"/>
      <c r="F55" s="222"/>
      <c r="G55" s="222"/>
      <c r="H55" s="223"/>
      <c r="I55" s="222"/>
      <c r="J55" s="222"/>
      <c r="K55" s="222"/>
      <c r="L55" s="222"/>
      <c r="M55" s="222"/>
      <c r="N55" s="222"/>
      <c r="O55" s="222"/>
      <c r="P55" s="222"/>
      <c r="Q55" s="222"/>
      <c r="R55" s="222"/>
      <c r="S55" s="222"/>
      <c r="T55" s="222"/>
      <c r="U55" s="222"/>
      <c r="V55" s="222"/>
      <c r="W55" s="222"/>
      <c r="X55" s="222"/>
      <c r="Y55" s="222"/>
    </row>
    <row r="56" spans="1:25" ht="15.6" x14ac:dyDescent="0.3">
      <c r="A56" s="222"/>
      <c r="B56" s="222"/>
      <c r="C56" s="222"/>
      <c r="D56" s="222"/>
      <c r="E56" s="222"/>
      <c r="F56" s="222"/>
      <c r="G56" s="222"/>
      <c r="H56" s="223"/>
      <c r="I56" s="222"/>
      <c r="J56" s="222"/>
      <c r="K56" s="222"/>
      <c r="L56" s="222"/>
      <c r="M56" s="222"/>
      <c r="N56" s="222"/>
      <c r="O56" s="222"/>
      <c r="P56" s="222"/>
      <c r="Q56" s="222"/>
      <c r="R56" s="222"/>
      <c r="S56" s="222"/>
      <c r="T56" s="222"/>
      <c r="U56" s="222"/>
      <c r="V56" s="222"/>
      <c r="W56" s="222"/>
      <c r="X56" s="222"/>
      <c r="Y56" s="222"/>
    </row>
    <row r="57" spans="1:25" ht="15.6" x14ac:dyDescent="0.3">
      <c r="A57" s="222"/>
      <c r="B57" s="222"/>
      <c r="C57" s="222"/>
      <c r="D57" s="222"/>
      <c r="E57" s="222"/>
      <c r="F57" s="222"/>
      <c r="G57" s="222"/>
      <c r="H57" s="223"/>
      <c r="I57" s="222"/>
      <c r="J57" s="222"/>
      <c r="K57" s="222"/>
      <c r="L57" s="222"/>
      <c r="M57" s="222"/>
      <c r="N57" s="222"/>
      <c r="O57" s="222"/>
      <c r="P57" s="222"/>
      <c r="Q57" s="222"/>
      <c r="R57" s="222"/>
      <c r="S57" s="222"/>
      <c r="T57" s="222"/>
      <c r="U57" s="222"/>
      <c r="V57" s="222"/>
      <c r="W57" s="222"/>
      <c r="X57" s="222"/>
      <c r="Y57" s="222"/>
    </row>
    <row r="58" spans="1:25" ht="15.6" x14ac:dyDescent="0.3">
      <c r="A58" s="222"/>
      <c r="B58" s="222"/>
      <c r="C58" s="222"/>
      <c r="D58" s="222"/>
      <c r="E58" s="222"/>
      <c r="F58" s="222"/>
      <c r="G58" s="222"/>
      <c r="H58" s="223"/>
      <c r="I58" s="222"/>
      <c r="J58" s="222"/>
      <c r="K58" s="222"/>
      <c r="L58" s="222"/>
      <c r="M58" s="222"/>
      <c r="N58" s="222"/>
      <c r="O58" s="222"/>
      <c r="P58" s="222"/>
      <c r="Q58" s="222"/>
      <c r="R58" s="222"/>
      <c r="S58" s="222"/>
      <c r="T58" s="222"/>
      <c r="U58" s="222"/>
      <c r="V58" s="222"/>
      <c r="W58" s="222"/>
      <c r="X58" s="222"/>
      <c r="Y58" s="222"/>
    </row>
    <row r="59" spans="1:25" ht="15.6" x14ac:dyDescent="0.3">
      <c r="A59" s="222"/>
      <c r="B59" s="222"/>
      <c r="C59" s="222"/>
      <c r="D59" s="222"/>
      <c r="E59" s="222"/>
      <c r="F59" s="222"/>
      <c r="G59" s="222"/>
      <c r="H59" s="223"/>
      <c r="I59" s="222"/>
      <c r="J59" s="222"/>
      <c r="K59" s="222"/>
      <c r="L59" s="222"/>
      <c r="M59" s="222"/>
      <c r="N59" s="222"/>
      <c r="O59" s="222"/>
      <c r="P59" s="222"/>
      <c r="Q59" s="222"/>
      <c r="R59" s="222"/>
      <c r="S59" s="222"/>
      <c r="T59" s="222"/>
      <c r="U59" s="222"/>
      <c r="V59" s="222"/>
      <c r="W59" s="222"/>
      <c r="X59" s="222"/>
      <c r="Y59" s="222"/>
    </row>
    <row r="60" spans="1:25" ht="15.6" x14ac:dyDescent="0.3">
      <c r="A60" s="222"/>
      <c r="B60" s="222"/>
      <c r="C60" s="222"/>
      <c r="D60" s="222"/>
      <c r="E60" s="222"/>
      <c r="F60" s="222"/>
      <c r="G60" s="222"/>
      <c r="H60" s="223"/>
      <c r="I60" s="222"/>
      <c r="J60" s="222"/>
      <c r="K60" s="222"/>
      <c r="L60" s="222"/>
      <c r="M60" s="222"/>
      <c r="N60" s="222"/>
      <c r="O60" s="222"/>
      <c r="P60" s="222"/>
      <c r="Q60" s="222"/>
      <c r="R60" s="222"/>
      <c r="S60" s="222"/>
      <c r="T60" s="222"/>
      <c r="U60" s="222"/>
      <c r="V60" s="222"/>
      <c r="W60" s="222"/>
      <c r="X60" s="222"/>
      <c r="Y60" s="222"/>
    </row>
    <row r="61" spans="1:25" ht="15.6" x14ac:dyDescent="0.3">
      <c r="A61" s="222"/>
      <c r="B61" s="222"/>
      <c r="C61" s="222"/>
      <c r="D61" s="222"/>
      <c r="E61" s="222"/>
      <c r="F61" s="222"/>
      <c r="G61" s="222"/>
      <c r="H61" s="223"/>
      <c r="I61" s="222"/>
      <c r="J61" s="222"/>
      <c r="K61" s="222"/>
      <c r="L61" s="222"/>
      <c r="M61" s="222"/>
      <c r="N61" s="222"/>
      <c r="O61" s="222"/>
      <c r="P61" s="222"/>
      <c r="Q61" s="222"/>
      <c r="R61" s="222"/>
      <c r="S61" s="222"/>
      <c r="T61" s="222"/>
      <c r="U61" s="222"/>
      <c r="V61" s="222"/>
      <c r="W61" s="222"/>
      <c r="X61" s="222"/>
      <c r="Y61" s="222"/>
    </row>
    <row r="62" spans="1:25" ht="15.6" x14ac:dyDescent="0.3">
      <c r="A62" s="222"/>
      <c r="B62" s="222"/>
      <c r="C62" s="222"/>
      <c r="D62" s="222"/>
      <c r="E62" s="222"/>
      <c r="F62" s="222"/>
      <c r="G62" s="222"/>
      <c r="H62" s="223"/>
      <c r="I62" s="222"/>
      <c r="J62" s="222"/>
      <c r="K62" s="222"/>
      <c r="L62" s="222"/>
      <c r="M62" s="222"/>
      <c r="N62" s="222"/>
      <c r="O62" s="222"/>
      <c r="P62" s="222"/>
      <c r="Q62" s="222"/>
      <c r="R62" s="222"/>
      <c r="S62" s="222"/>
      <c r="T62" s="222"/>
      <c r="U62" s="222"/>
      <c r="V62" s="222"/>
      <c r="W62" s="222"/>
      <c r="X62" s="222"/>
      <c r="Y62" s="222"/>
    </row>
    <row r="63" spans="1:25" ht="15.6" x14ac:dyDescent="0.3">
      <c r="A63" s="222"/>
      <c r="B63" s="222"/>
      <c r="C63" s="222"/>
      <c r="D63" s="222"/>
      <c r="E63" s="222"/>
      <c r="F63" s="222"/>
      <c r="G63" s="222"/>
      <c r="H63" s="223"/>
      <c r="I63" s="222"/>
      <c r="J63" s="222"/>
      <c r="K63" s="222"/>
      <c r="L63" s="222"/>
      <c r="M63" s="222"/>
      <c r="N63" s="222"/>
      <c r="O63" s="222"/>
      <c r="P63" s="222"/>
      <c r="Q63" s="222"/>
      <c r="R63" s="222"/>
      <c r="S63" s="222"/>
      <c r="T63" s="222"/>
      <c r="U63" s="222"/>
      <c r="V63" s="222"/>
      <c r="W63" s="222"/>
      <c r="X63" s="222"/>
      <c r="Y63" s="222"/>
    </row>
    <row r="64" spans="1:25" ht="15.6" x14ac:dyDescent="0.3">
      <c r="A64" s="222"/>
      <c r="B64" s="222"/>
      <c r="C64" s="222"/>
      <c r="D64" s="222"/>
      <c r="E64" s="222"/>
      <c r="F64" s="222"/>
      <c r="G64" s="222"/>
      <c r="H64" s="223"/>
      <c r="I64" s="222"/>
      <c r="J64" s="222"/>
      <c r="K64" s="222"/>
      <c r="L64" s="222"/>
      <c r="M64" s="222"/>
      <c r="N64" s="222"/>
      <c r="O64" s="222"/>
      <c r="P64" s="222"/>
      <c r="Q64" s="222"/>
      <c r="R64" s="222"/>
      <c r="S64" s="222"/>
      <c r="T64" s="222"/>
      <c r="U64" s="222"/>
      <c r="V64" s="222"/>
      <c r="W64" s="222"/>
      <c r="X64" s="222"/>
      <c r="Y64" s="222"/>
    </row>
    <row r="65" spans="1:25" ht="15.6" x14ac:dyDescent="0.3">
      <c r="A65" s="222"/>
      <c r="B65" s="222"/>
      <c r="C65" s="222"/>
      <c r="D65" s="222"/>
      <c r="E65" s="222"/>
      <c r="F65" s="222"/>
      <c r="G65" s="222"/>
      <c r="H65" s="223"/>
      <c r="I65" s="222"/>
      <c r="J65" s="222"/>
      <c r="K65" s="222"/>
      <c r="L65" s="222"/>
      <c r="M65" s="222"/>
      <c r="N65" s="222"/>
      <c r="O65" s="222"/>
      <c r="P65" s="222"/>
      <c r="Q65" s="222"/>
      <c r="R65" s="222"/>
      <c r="S65" s="222"/>
      <c r="T65" s="222"/>
      <c r="U65" s="222"/>
      <c r="V65" s="222"/>
      <c r="W65" s="222"/>
      <c r="X65" s="222"/>
      <c r="Y65" s="222"/>
    </row>
    <row r="66" spans="1:25" ht="15.6" x14ac:dyDescent="0.3">
      <c r="A66" s="222"/>
      <c r="B66" s="222"/>
      <c r="C66" s="222"/>
      <c r="D66" s="222"/>
      <c r="E66" s="222"/>
      <c r="F66" s="222"/>
      <c r="G66" s="222"/>
      <c r="H66" s="223"/>
      <c r="I66" s="222"/>
      <c r="J66" s="222"/>
      <c r="K66" s="222"/>
      <c r="L66" s="222"/>
      <c r="M66" s="222"/>
      <c r="N66" s="222"/>
      <c r="O66" s="222"/>
      <c r="P66" s="222"/>
      <c r="Q66" s="222"/>
      <c r="R66" s="222"/>
      <c r="S66" s="222"/>
      <c r="T66" s="222"/>
      <c r="U66" s="222"/>
      <c r="V66" s="222"/>
      <c r="W66" s="222"/>
      <c r="X66" s="222"/>
      <c r="Y66" s="222"/>
    </row>
    <row r="67" spans="1:25" ht="15.6" x14ac:dyDescent="0.3">
      <c r="A67" s="222"/>
      <c r="B67" s="222"/>
      <c r="C67" s="222"/>
      <c r="D67" s="222"/>
      <c r="E67" s="222"/>
      <c r="F67" s="222"/>
      <c r="G67" s="222"/>
      <c r="H67" s="223"/>
      <c r="I67" s="222"/>
      <c r="J67" s="222"/>
      <c r="K67" s="222"/>
      <c r="L67" s="222"/>
      <c r="M67" s="222"/>
      <c r="N67" s="222"/>
      <c r="O67" s="222"/>
      <c r="P67" s="222"/>
      <c r="Q67" s="222"/>
      <c r="R67" s="222"/>
      <c r="S67" s="222"/>
      <c r="T67" s="222"/>
      <c r="U67" s="222"/>
      <c r="V67" s="222"/>
      <c r="W67" s="222"/>
      <c r="X67" s="222"/>
      <c r="Y67" s="222"/>
    </row>
    <row r="68" spans="1:25" ht="15.6" x14ac:dyDescent="0.3">
      <c r="A68" s="222"/>
      <c r="B68" s="222"/>
      <c r="C68" s="222"/>
      <c r="D68" s="222"/>
      <c r="E68" s="222"/>
      <c r="F68" s="222"/>
      <c r="G68" s="222"/>
      <c r="H68" s="223"/>
      <c r="I68" s="222"/>
      <c r="J68" s="222"/>
      <c r="K68" s="222"/>
      <c r="L68" s="222"/>
      <c r="M68" s="222"/>
      <c r="N68" s="222"/>
      <c r="O68" s="222"/>
      <c r="P68" s="222"/>
      <c r="Q68" s="222"/>
      <c r="R68" s="222"/>
      <c r="S68" s="222"/>
      <c r="T68" s="222"/>
      <c r="U68" s="222"/>
      <c r="V68" s="222"/>
      <c r="W68" s="222"/>
      <c r="X68" s="222"/>
      <c r="Y68" s="222"/>
    </row>
    <row r="69" spans="1:25" ht="15.6" x14ac:dyDescent="0.3">
      <c r="A69" s="222"/>
      <c r="B69" s="222"/>
      <c r="C69" s="222"/>
      <c r="D69" s="222"/>
      <c r="E69" s="222"/>
      <c r="F69" s="222"/>
      <c r="G69" s="222"/>
      <c r="H69" s="223"/>
      <c r="I69" s="222"/>
      <c r="J69" s="222"/>
      <c r="K69" s="222"/>
      <c r="L69" s="222"/>
      <c r="M69" s="222"/>
      <c r="N69" s="222"/>
      <c r="O69" s="222"/>
      <c r="P69" s="222"/>
      <c r="Q69" s="222"/>
      <c r="R69" s="222"/>
      <c r="S69" s="222"/>
      <c r="T69" s="222"/>
      <c r="U69" s="222"/>
      <c r="V69" s="222"/>
      <c r="W69" s="222"/>
      <c r="X69" s="222"/>
      <c r="Y69" s="222"/>
    </row>
    <row r="70" spans="1:25" ht="15.6" x14ac:dyDescent="0.3">
      <c r="A70" s="222"/>
      <c r="B70" s="222"/>
      <c r="C70" s="222"/>
      <c r="D70" s="222"/>
      <c r="E70" s="222"/>
      <c r="F70" s="222"/>
      <c r="G70" s="222"/>
      <c r="H70" s="223"/>
      <c r="I70" s="222"/>
      <c r="J70" s="222"/>
      <c r="K70" s="222"/>
      <c r="L70" s="222"/>
      <c r="M70" s="222"/>
      <c r="N70" s="222"/>
      <c r="O70" s="222"/>
      <c r="P70" s="222"/>
      <c r="Q70" s="222"/>
      <c r="R70" s="222"/>
      <c r="S70" s="222"/>
      <c r="T70" s="222"/>
      <c r="U70" s="222"/>
      <c r="V70" s="222"/>
      <c r="W70" s="222"/>
      <c r="X70" s="222"/>
      <c r="Y70" s="222"/>
    </row>
    <row r="71" spans="1:25" ht="15.6" x14ac:dyDescent="0.3">
      <c r="A71" s="222"/>
      <c r="B71" s="222"/>
      <c r="C71" s="222"/>
      <c r="D71" s="222"/>
      <c r="E71" s="222"/>
      <c r="F71" s="222"/>
      <c r="G71" s="222"/>
      <c r="H71" s="223"/>
      <c r="I71" s="222"/>
      <c r="J71" s="222"/>
      <c r="K71" s="222"/>
      <c r="L71" s="222"/>
      <c r="M71" s="222"/>
      <c r="N71" s="222"/>
      <c r="O71" s="222"/>
      <c r="P71" s="222"/>
      <c r="Q71" s="222"/>
      <c r="R71" s="222"/>
      <c r="S71" s="222"/>
      <c r="T71" s="222"/>
      <c r="U71" s="222"/>
      <c r="V71" s="222"/>
      <c r="W71" s="222"/>
      <c r="X71" s="222"/>
      <c r="Y71" s="222"/>
    </row>
    <row r="72" spans="1:25" ht="15.6" x14ac:dyDescent="0.3">
      <c r="A72" s="222"/>
      <c r="B72" s="222"/>
      <c r="C72" s="222"/>
      <c r="D72" s="222"/>
      <c r="E72" s="222"/>
      <c r="F72" s="222"/>
      <c r="G72" s="222"/>
      <c r="H72" s="223"/>
      <c r="I72" s="222"/>
      <c r="J72" s="222"/>
      <c r="K72" s="222"/>
      <c r="L72" s="222"/>
      <c r="M72" s="222"/>
      <c r="N72" s="222"/>
      <c r="O72" s="222"/>
      <c r="P72" s="222"/>
      <c r="Q72" s="222"/>
      <c r="R72" s="222"/>
      <c r="S72" s="222"/>
      <c r="T72" s="222"/>
      <c r="U72" s="222"/>
      <c r="V72" s="222"/>
      <c r="W72" s="222"/>
      <c r="X72" s="222"/>
      <c r="Y72" s="222"/>
    </row>
    <row r="73" spans="1:25" ht="15.6" x14ac:dyDescent="0.3">
      <c r="A73" s="222"/>
      <c r="B73" s="222"/>
      <c r="C73" s="222"/>
      <c r="D73" s="222"/>
      <c r="E73" s="222"/>
      <c r="F73" s="222"/>
      <c r="G73" s="222"/>
      <c r="H73" s="223"/>
      <c r="I73" s="222"/>
      <c r="J73" s="222"/>
      <c r="K73" s="222"/>
      <c r="L73" s="222"/>
      <c r="M73" s="222"/>
      <c r="N73" s="222"/>
      <c r="O73" s="222"/>
      <c r="P73" s="222"/>
      <c r="Q73" s="222"/>
      <c r="R73" s="222"/>
      <c r="S73" s="222"/>
      <c r="T73" s="222"/>
      <c r="U73" s="222"/>
      <c r="V73" s="222"/>
      <c r="W73" s="222"/>
      <c r="X73" s="222"/>
      <c r="Y73" s="222"/>
    </row>
    <row r="74" spans="1:25" ht="15.6" x14ac:dyDescent="0.3">
      <c r="A74" s="222"/>
      <c r="B74" s="222"/>
      <c r="C74" s="222"/>
      <c r="D74" s="222"/>
      <c r="E74" s="222"/>
      <c r="F74" s="222"/>
      <c r="G74" s="222"/>
      <c r="H74" s="223"/>
      <c r="I74" s="222"/>
      <c r="J74" s="222"/>
      <c r="K74" s="222"/>
      <c r="L74" s="222"/>
      <c r="M74" s="222"/>
      <c r="N74" s="222"/>
      <c r="O74" s="222"/>
      <c r="P74" s="222"/>
      <c r="Q74" s="222"/>
      <c r="R74" s="222"/>
      <c r="S74" s="222"/>
      <c r="T74" s="222"/>
      <c r="U74" s="222"/>
      <c r="V74" s="222"/>
      <c r="W74" s="222"/>
      <c r="X74" s="222"/>
      <c r="Y74" s="222"/>
    </row>
    <row r="75" spans="1:25" ht="15.6" x14ac:dyDescent="0.3">
      <c r="A75" s="222"/>
      <c r="B75" s="222"/>
      <c r="C75" s="222"/>
      <c r="D75" s="222"/>
      <c r="E75" s="222"/>
      <c r="F75" s="222"/>
      <c r="G75" s="222"/>
      <c r="H75" s="223"/>
      <c r="I75" s="222"/>
      <c r="J75" s="222"/>
      <c r="K75" s="222"/>
      <c r="L75" s="222"/>
      <c r="M75" s="222"/>
      <c r="N75" s="222"/>
      <c r="O75" s="222"/>
      <c r="P75" s="222"/>
      <c r="Q75" s="222"/>
      <c r="R75" s="222"/>
      <c r="S75" s="222"/>
      <c r="T75" s="222"/>
      <c r="U75" s="222"/>
      <c r="V75" s="222"/>
      <c r="W75" s="222"/>
      <c r="X75" s="222"/>
      <c r="Y75" s="222"/>
    </row>
    <row r="76" spans="1:25" ht="15.6" x14ac:dyDescent="0.3">
      <c r="A76" s="222"/>
      <c r="B76" s="222"/>
      <c r="C76" s="222"/>
      <c r="D76" s="222"/>
      <c r="E76" s="222"/>
      <c r="F76" s="222"/>
      <c r="G76" s="222"/>
      <c r="H76" s="223"/>
      <c r="I76" s="222"/>
      <c r="J76" s="222"/>
      <c r="K76" s="222"/>
      <c r="L76" s="222"/>
      <c r="M76" s="222"/>
      <c r="N76" s="222"/>
      <c r="O76" s="222"/>
      <c r="P76" s="222"/>
      <c r="Q76" s="222"/>
      <c r="R76" s="222"/>
      <c r="S76" s="222"/>
      <c r="T76" s="222"/>
      <c r="U76" s="222"/>
      <c r="V76" s="222"/>
      <c r="W76" s="222"/>
      <c r="X76" s="222"/>
      <c r="Y76" s="222"/>
    </row>
    <row r="77" spans="1:25" ht="15.6" x14ac:dyDescent="0.3">
      <c r="A77" s="222"/>
      <c r="B77" s="222"/>
      <c r="C77" s="222"/>
      <c r="D77" s="222"/>
      <c r="E77" s="222"/>
      <c r="F77" s="222"/>
      <c r="G77" s="222"/>
      <c r="H77" s="223"/>
      <c r="I77" s="222"/>
      <c r="J77" s="222"/>
      <c r="K77" s="222"/>
      <c r="L77" s="222"/>
      <c r="M77" s="222"/>
      <c r="N77" s="222"/>
      <c r="O77" s="222"/>
      <c r="P77" s="222"/>
      <c r="Q77" s="222"/>
      <c r="R77" s="222"/>
      <c r="S77" s="222"/>
      <c r="T77" s="222"/>
      <c r="U77" s="222"/>
      <c r="V77" s="222"/>
      <c r="W77" s="222"/>
      <c r="X77" s="222"/>
      <c r="Y77" s="222"/>
    </row>
    <row r="78" spans="1:25" ht="15.6" x14ac:dyDescent="0.3">
      <c r="A78" s="222"/>
      <c r="B78" s="222"/>
      <c r="C78" s="222"/>
      <c r="D78" s="222"/>
      <c r="E78" s="222"/>
      <c r="F78" s="222"/>
      <c r="G78" s="222"/>
      <c r="H78" s="223"/>
      <c r="I78" s="222"/>
      <c r="J78" s="222"/>
      <c r="K78" s="222"/>
      <c r="L78" s="222"/>
      <c r="M78" s="222"/>
      <c r="N78" s="222"/>
      <c r="O78" s="222"/>
      <c r="P78" s="222"/>
      <c r="Q78" s="222"/>
      <c r="R78" s="222"/>
      <c r="S78" s="222"/>
      <c r="T78" s="222"/>
      <c r="U78" s="222"/>
      <c r="V78" s="222"/>
      <c r="W78" s="222"/>
      <c r="X78" s="222"/>
      <c r="Y78" s="222"/>
    </row>
    <row r="79" spans="1:25" ht="15.6" x14ac:dyDescent="0.3">
      <c r="A79" s="222"/>
      <c r="B79" s="222"/>
      <c r="C79" s="222"/>
      <c r="D79" s="222"/>
      <c r="E79" s="222"/>
      <c r="F79" s="222"/>
      <c r="G79" s="222"/>
      <c r="H79" s="223"/>
      <c r="I79" s="222"/>
      <c r="J79" s="222"/>
      <c r="K79" s="222"/>
      <c r="L79" s="222"/>
      <c r="M79" s="222"/>
      <c r="N79" s="222"/>
      <c r="O79" s="222"/>
      <c r="P79" s="222"/>
      <c r="Q79" s="222"/>
      <c r="R79" s="222"/>
      <c r="S79" s="222"/>
      <c r="T79" s="222"/>
      <c r="U79" s="222"/>
      <c r="V79" s="222"/>
      <c r="W79" s="222"/>
      <c r="X79" s="222"/>
      <c r="Y79" s="222"/>
    </row>
    <row r="80" spans="1:25" ht="15.6" x14ac:dyDescent="0.3">
      <c r="A80" s="222"/>
      <c r="B80" s="222"/>
      <c r="C80" s="222"/>
      <c r="D80" s="222"/>
      <c r="E80" s="222"/>
      <c r="F80" s="222"/>
      <c r="G80" s="222"/>
      <c r="H80" s="223"/>
      <c r="I80" s="222"/>
      <c r="J80" s="222"/>
      <c r="K80" s="222"/>
      <c r="L80" s="222"/>
      <c r="M80" s="222"/>
      <c r="N80" s="222"/>
      <c r="O80" s="222"/>
      <c r="P80" s="222"/>
      <c r="Q80" s="222"/>
      <c r="R80" s="222"/>
      <c r="S80" s="222"/>
      <c r="T80" s="222"/>
      <c r="U80" s="222"/>
      <c r="V80" s="222"/>
      <c r="W80" s="222"/>
      <c r="X80" s="222"/>
      <c r="Y80" s="222"/>
    </row>
    <row r="81" spans="1:25" ht="15.6" x14ac:dyDescent="0.3">
      <c r="A81" s="222"/>
      <c r="B81" s="222"/>
      <c r="C81" s="222"/>
      <c r="D81" s="222"/>
      <c r="E81" s="222"/>
      <c r="F81" s="222"/>
      <c r="G81" s="222"/>
      <c r="H81" s="223"/>
      <c r="I81" s="222"/>
      <c r="J81" s="222"/>
      <c r="K81" s="222"/>
      <c r="L81" s="222"/>
      <c r="M81" s="222"/>
      <c r="N81" s="222"/>
      <c r="O81" s="222"/>
      <c r="P81" s="222"/>
      <c r="Q81" s="222"/>
      <c r="R81" s="222"/>
      <c r="S81" s="222"/>
      <c r="T81" s="222"/>
      <c r="U81" s="222"/>
      <c r="V81" s="222"/>
      <c r="W81" s="222"/>
      <c r="X81" s="222"/>
      <c r="Y81" s="222"/>
    </row>
    <row r="82" spans="1:25" ht="15.6" x14ac:dyDescent="0.3">
      <c r="A82" s="222"/>
      <c r="B82" s="222"/>
      <c r="C82" s="222"/>
      <c r="D82" s="222"/>
      <c r="E82" s="222"/>
      <c r="F82" s="222"/>
      <c r="G82" s="222"/>
      <c r="H82" s="223"/>
      <c r="I82" s="222"/>
      <c r="J82" s="222"/>
      <c r="K82" s="222"/>
      <c r="L82" s="222"/>
      <c r="M82" s="222"/>
      <c r="N82" s="222"/>
      <c r="O82" s="222"/>
      <c r="P82" s="222"/>
      <c r="Q82" s="222"/>
      <c r="R82" s="222"/>
      <c r="S82" s="222"/>
      <c r="T82" s="222"/>
      <c r="U82" s="222"/>
      <c r="V82" s="222"/>
      <c r="W82" s="222"/>
      <c r="X82" s="222"/>
      <c r="Y82" s="222"/>
    </row>
    <row r="83" spans="1:25" ht="15.6" x14ac:dyDescent="0.3">
      <c r="A83" s="222"/>
      <c r="B83" s="222"/>
      <c r="C83" s="222"/>
      <c r="D83" s="222"/>
      <c r="E83" s="222"/>
      <c r="F83" s="222"/>
      <c r="G83" s="222"/>
      <c r="H83" s="223"/>
      <c r="I83" s="222"/>
      <c r="J83" s="222"/>
      <c r="K83" s="222"/>
      <c r="L83" s="222"/>
      <c r="M83" s="222"/>
      <c r="N83" s="222"/>
      <c r="O83" s="222"/>
      <c r="P83" s="222"/>
      <c r="Q83" s="222"/>
      <c r="R83" s="222"/>
      <c r="S83" s="222"/>
      <c r="T83" s="222"/>
      <c r="U83" s="222"/>
      <c r="V83" s="222"/>
      <c r="W83" s="222"/>
      <c r="X83" s="222"/>
      <c r="Y83" s="222"/>
    </row>
    <row r="84" spans="1:25" ht="15.6" x14ac:dyDescent="0.3">
      <c r="A84" s="222"/>
      <c r="B84" s="222"/>
      <c r="C84" s="222"/>
      <c r="D84" s="222"/>
      <c r="E84" s="222"/>
      <c r="F84" s="222"/>
      <c r="G84" s="222"/>
      <c r="H84" s="223"/>
      <c r="I84" s="222"/>
      <c r="J84" s="222"/>
      <c r="K84" s="222"/>
      <c r="L84" s="222"/>
      <c r="M84" s="222"/>
      <c r="N84" s="222"/>
      <c r="O84" s="222"/>
      <c r="P84" s="222"/>
      <c r="Q84" s="222"/>
      <c r="R84" s="222"/>
      <c r="S84" s="222"/>
      <c r="T84" s="222"/>
      <c r="U84" s="222"/>
      <c r="V84" s="222"/>
      <c r="W84" s="222"/>
      <c r="X84" s="222"/>
      <c r="Y84" s="222"/>
    </row>
    <row r="85" spans="1:25" ht="15.6" x14ac:dyDescent="0.3">
      <c r="A85" s="222"/>
      <c r="B85" s="222"/>
      <c r="C85" s="222"/>
      <c r="D85" s="222"/>
      <c r="E85" s="222"/>
      <c r="F85" s="222"/>
      <c r="G85" s="222"/>
      <c r="H85" s="223"/>
      <c r="I85" s="222"/>
      <c r="J85" s="222"/>
      <c r="K85" s="222"/>
      <c r="L85" s="222"/>
      <c r="M85" s="222"/>
      <c r="N85" s="222"/>
      <c r="O85" s="222"/>
      <c r="P85" s="222"/>
      <c r="Q85" s="222"/>
      <c r="R85" s="222"/>
      <c r="S85" s="222"/>
      <c r="T85" s="222"/>
      <c r="U85" s="222"/>
      <c r="V85" s="222"/>
      <c r="W85" s="222"/>
      <c r="X85" s="222"/>
      <c r="Y85" s="222"/>
    </row>
    <row r="86" spans="1:25" ht="15.6" x14ac:dyDescent="0.3">
      <c r="A86" s="222"/>
      <c r="B86" s="222"/>
      <c r="C86" s="222"/>
      <c r="D86" s="222"/>
      <c r="E86" s="222"/>
      <c r="F86" s="222"/>
      <c r="G86" s="222"/>
      <c r="H86" s="223"/>
      <c r="I86" s="222"/>
      <c r="J86" s="222"/>
      <c r="K86" s="222"/>
      <c r="L86" s="222"/>
      <c r="M86" s="222"/>
      <c r="N86" s="222"/>
      <c r="O86" s="222"/>
      <c r="P86" s="222"/>
      <c r="Q86" s="222"/>
      <c r="R86" s="222"/>
      <c r="S86" s="222"/>
      <c r="T86" s="222"/>
      <c r="U86" s="222"/>
      <c r="V86" s="222"/>
      <c r="W86" s="222"/>
      <c r="X86" s="222"/>
      <c r="Y86" s="222"/>
    </row>
    <row r="87" spans="1:25" ht="15.6" x14ac:dyDescent="0.3">
      <c r="A87" s="222"/>
      <c r="B87" s="222"/>
      <c r="C87" s="222"/>
      <c r="D87" s="222"/>
      <c r="E87" s="222"/>
      <c r="F87" s="222"/>
      <c r="G87" s="222"/>
      <c r="H87" s="223"/>
      <c r="I87" s="222"/>
      <c r="J87" s="222"/>
      <c r="K87" s="222"/>
      <c r="L87" s="222"/>
      <c r="M87" s="222"/>
      <c r="N87" s="222"/>
      <c r="O87" s="222"/>
      <c r="P87" s="222"/>
      <c r="Q87" s="222"/>
      <c r="R87" s="222"/>
      <c r="S87" s="222"/>
      <c r="T87" s="222"/>
      <c r="U87" s="222"/>
      <c r="V87" s="222"/>
      <c r="W87" s="222"/>
      <c r="X87" s="222"/>
      <c r="Y87" s="222"/>
    </row>
    <row r="88" spans="1:25" ht="15.6" x14ac:dyDescent="0.3">
      <c r="A88" s="222"/>
      <c r="B88" s="222"/>
      <c r="C88" s="222"/>
      <c r="D88" s="222"/>
      <c r="E88" s="222"/>
      <c r="F88" s="222"/>
      <c r="G88" s="222"/>
      <c r="H88" s="223"/>
      <c r="I88" s="222"/>
      <c r="J88" s="222"/>
      <c r="K88" s="222"/>
      <c r="L88" s="222"/>
      <c r="M88" s="222"/>
      <c r="N88" s="222"/>
      <c r="O88" s="222"/>
      <c r="P88" s="222"/>
      <c r="Q88" s="222"/>
      <c r="R88" s="222"/>
      <c r="S88" s="222"/>
      <c r="T88" s="222"/>
      <c r="U88" s="222"/>
      <c r="V88" s="222"/>
      <c r="W88" s="222"/>
      <c r="X88" s="222"/>
      <c r="Y88" s="222"/>
    </row>
    <row r="89" spans="1:25" ht="15.6" x14ac:dyDescent="0.3">
      <c r="A89" s="222"/>
      <c r="B89" s="222"/>
      <c r="C89" s="222"/>
      <c r="D89" s="222"/>
      <c r="E89" s="222"/>
      <c r="F89" s="222"/>
      <c r="G89" s="222"/>
      <c r="H89" s="223"/>
      <c r="I89" s="222"/>
      <c r="J89" s="222"/>
      <c r="K89" s="222"/>
      <c r="L89" s="222"/>
      <c r="M89" s="222"/>
      <c r="N89" s="222"/>
      <c r="O89" s="222"/>
      <c r="P89" s="222"/>
      <c r="Q89" s="222"/>
      <c r="R89" s="222"/>
      <c r="S89" s="222"/>
      <c r="T89" s="222"/>
      <c r="U89" s="222"/>
      <c r="V89" s="222"/>
      <c r="W89" s="222"/>
      <c r="X89" s="222"/>
      <c r="Y89" s="222"/>
    </row>
    <row r="90" spans="1:25" ht="15.6" x14ac:dyDescent="0.3">
      <c r="A90" s="222"/>
      <c r="B90" s="222"/>
      <c r="C90" s="222"/>
      <c r="D90" s="222"/>
      <c r="E90" s="222"/>
      <c r="F90" s="222"/>
      <c r="G90" s="222"/>
      <c r="H90" s="223"/>
      <c r="I90" s="222"/>
      <c r="J90" s="222"/>
      <c r="K90" s="222"/>
      <c r="L90" s="222"/>
      <c r="M90" s="222"/>
      <c r="N90" s="222"/>
      <c r="O90" s="222"/>
      <c r="P90" s="222"/>
      <c r="Q90" s="222"/>
      <c r="R90" s="222"/>
      <c r="S90" s="222"/>
      <c r="T90" s="222"/>
      <c r="U90" s="222"/>
      <c r="V90" s="222"/>
      <c r="W90" s="222"/>
      <c r="X90" s="222"/>
      <c r="Y90" s="222"/>
    </row>
    <row r="91" spans="1:25" ht="15.6" x14ac:dyDescent="0.3">
      <c r="A91" s="222"/>
      <c r="B91" s="222"/>
      <c r="C91" s="222"/>
      <c r="D91" s="222"/>
      <c r="E91" s="222"/>
      <c r="F91" s="222"/>
      <c r="G91" s="222"/>
      <c r="H91" s="223"/>
      <c r="I91" s="222"/>
      <c r="J91" s="222"/>
      <c r="K91" s="222"/>
      <c r="L91" s="222"/>
      <c r="M91" s="222"/>
      <c r="N91" s="222"/>
      <c r="O91" s="222"/>
      <c r="P91" s="222"/>
      <c r="Q91" s="222"/>
      <c r="R91" s="222"/>
      <c r="S91" s="222"/>
      <c r="T91" s="222"/>
      <c r="U91" s="222"/>
      <c r="V91" s="222"/>
      <c r="W91" s="222"/>
      <c r="X91" s="222"/>
      <c r="Y91" s="222"/>
    </row>
    <row r="92" spans="1:25" ht="15.6" x14ac:dyDescent="0.3">
      <c r="A92" s="222"/>
      <c r="B92" s="222"/>
      <c r="C92" s="222"/>
      <c r="D92" s="222"/>
      <c r="E92" s="222"/>
      <c r="F92" s="222"/>
      <c r="G92" s="222"/>
      <c r="H92" s="223"/>
      <c r="I92" s="222"/>
      <c r="J92" s="222"/>
      <c r="K92" s="222"/>
      <c r="L92" s="222"/>
      <c r="M92" s="222"/>
      <c r="N92" s="222"/>
      <c r="O92" s="222"/>
      <c r="P92" s="222"/>
      <c r="Q92" s="222"/>
      <c r="R92" s="222"/>
      <c r="S92" s="222"/>
      <c r="T92" s="222"/>
      <c r="U92" s="222"/>
      <c r="V92" s="222"/>
      <c r="W92" s="222"/>
      <c r="X92" s="222"/>
      <c r="Y92" s="222"/>
    </row>
    <row r="93" spans="1:25" ht="15.6" x14ac:dyDescent="0.3">
      <c r="A93" s="222"/>
      <c r="B93" s="222"/>
      <c r="C93" s="222"/>
      <c r="D93" s="222"/>
      <c r="E93" s="222"/>
      <c r="F93" s="222"/>
      <c r="G93" s="222"/>
      <c r="H93" s="223"/>
      <c r="I93" s="222"/>
      <c r="J93" s="222"/>
      <c r="K93" s="222"/>
      <c r="L93" s="222"/>
      <c r="M93" s="222"/>
      <c r="N93" s="222"/>
      <c r="O93" s="222"/>
      <c r="P93" s="222"/>
      <c r="Q93" s="222"/>
      <c r="R93" s="222"/>
      <c r="S93" s="222"/>
      <c r="T93" s="222"/>
      <c r="U93" s="222"/>
      <c r="V93" s="222"/>
      <c r="W93" s="222"/>
      <c r="X93" s="222"/>
      <c r="Y93" s="222"/>
    </row>
    <row r="94" spans="1:25" ht="15.6" x14ac:dyDescent="0.3">
      <c r="A94" s="222"/>
      <c r="B94" s="222"/>
      <c r="C94" s="222"/>
      <c r="D94" s="222"/>
      <c r="E94" s="222"/>
      <c r="F94" s="222"/>
      <c r="G94" s="222"/>
      <c r="H94" s="223"/>
      <c r="I94" s="222"/>
      <c r="J94" s="222"/>
      <c r="K94" s="222"/>
      <c r="L94" s="222"/>
      <c r="M94" s="222"/>
      <c r="N94" s="222"/>
      <c r="O94" s="222"/>
      <c r="P94" s="222"/>
      <c r="Q94" s="222"/>
      <c r="R94" s="222"/>
      <c r="S94" s="222"/>
      <c r="T94" s="222"/>
      <c r="U94" s="222"/>
      <c r="V94" s="222"/>
      <c r="W94" s="222"/>
      <c r="X94" s="222"/>
      <c r="Y94" s="222"/>
    </row>
    <row r="95" spans="1:25" ht="15.6" x14ac:dyDescent="0.3">
      <c r="A95" s="222"/>
      <c r="B95" s="222"/>
      <c r="C95" s="222"/>
      <c r="D95" s="222"/>
      <c r="E95" s="222"/>
      <c r="F95" s="222"/>
      <c r="G95" s="222"/>
      <c r="H95" s="223"/>
      <c r="I95" s="222"/>
      <c r="J95" s="222"/>
      <c r="K95" s="222"/>
      <c r="L95" s="222"/>
      <c r="M95" s="222"/>
      <c r="N95" s="222"/>
      <c r="O95" s="222"/>
      <c r="P95" s="222"/>
      <c r="Q95" s="222"/>
      <c r="R95" s="222"/>
      <c r="S95" s="222"/>
      <c r="T95" s="222"/>
      <c r="U95" s="222"/>
      <c r="V95" s="222"/>
      <c r="W95" s="222"/>
      <c r="X95" s="222"/>
      <c r="Y95" s="222"/>
    </row>
    <row r="96" spans="1:25" ht="15.6" x14ac:dyDescent="0.3">
      <c r="A96" s="222"/>
      <c r="B96" s="222"/>
      <c r="C96" s="222"/>
      <c r="D96" s="222"/>
      <c r="E96" s="222"/>
      <c r="F96" s="222"/>
      <c r="G96" s="222"/>
      <c r="H96" s="223"/>
      <c r="I96" s="222"/>
      <c r="J96" s="222"/>
      <c r="K96" s="222"/>
      <c r="L96" s="222"/>
      <c r="M96" s="222"/>
      <c r="N96" s="222"/>
      <c r="O96" s="222"/>
      <c r="P96" s="222"/>
      <c r="Q96" s="222"/>
      <c r="R96" s="222"/>
      <c r="S96" s="222"/>
      <c r="T96" s="222"/>
      <c r="U96" s="222"/>
      <c r="V96" s="222"/>
      <c r="W96" s="222"/>
      <c r="X96" s="222"/>
      <c r="Y96" s="222"/>
    </row>
    <row r="97" spans="1:25" ht="15.6" x14ac:dyDescent="0.3">
      <c r="A97" s="222"/>
      <c r="B97" s="222"/>
      <c r="C97" s="222"/>
      <c r="D97" s="222"/>
      <c r="E97" s="222"/>
      <c r="F97" s="222"/>
      <c r="G97" s="222"/>
      <c r="H97" s="223"/>
      <c r="I97" s="222"/>
      <c r="J97" s="222"/>
      <c r="K97" s="222"/>
      <c r="L97" s="222"/>
      <c r="M97" s="222"/>
      <c r="N97" s="222"/>
      <c r="O97" s="222"/>
      <c r="P97" s="222"/>
      <c r="Q97" s="222"/>
      <c r="R97" s="222"/>
      <c r="S97" s="222"/>
      <c r="T97" s="222"/>
      <c r="U97" s="222"/>
      <c r="V97" s="222"/>
      <c r="W97" s="222"/>
      <c r="X97" s="222"/>
      <c r="Y97" s="222"/>
    </row>
    <row r="98" spans="1:25" ht="15.6" x14ac:dyDescent="0.3">
      <c r="A98" s="222"/>
      <c r="B98" s="222"/>
      <c r="C98" s="222"/>
      <c r="D98" s="222"/>
      <c r="E98" s="222"/>
      <c r="F98" s="222"/>
      <c r="G98" s="222"/>
      <c r="H98" s="223"/>
      <c r="I98" s="222"/>
      <c r="J98" s="222"/>
      <c r="K98" s="222"/>
      <c r="L98" s="222"/>
      <c r="M98" s="222"/>
      <c r="N98" s="222"/>
      <c r="O98" s="222"/>
      <c r="P98" s="222"/>
      <c r="Q98" s="222"/>
      <c r="R98" s="222"/>
      <c r="S98" s="222"/>
      <c r="T98" s="222"/>
      <c r="U98" s="222"/>
      <c r="V98" s="222"/>
      <c r="W98" s="222"/>
      <c r="X98" s="222"/>
      <c r="Y98" s="222"/>
    </row>
    <row r="99" spans="1:25" ht="15.6" x14ac:dyDescent="0.3">
      <c r="A99" s="222"/>
      <c r="B99" s="222"/>
      <c r="C99" s="222"/>
      <c r="D99" s="222"/>
      <c r="E99" s="222"/>
      <c r="F99" s="222"/>
      <c r="G99" s="222"/>
      <c r="H99" s="223"/>
      <c r="I99" s="222"/>
      <c r="J99" s="222"/>
      <c r="K99" s="222"/>
      <c r="L99" s="222"/>
      <c r="M99" s="222"/>
      <c r="N99" s="222"/>
      <c r="O99" s="222"/>
      <c r="P99" s="222"/>
      <c r="Q99" s="222"/>
      <c r="R99" s="222"/>
      <c r="S99" s="222"/>
      <c r="T99" s="222"/>
      <c r="U99" s="222"/>
      <c r="V99" s="222"/>
      <c r="W99" s="222"/>
      <c r="X99" s="222"/>
      <c r="Y99" s="222"/>
    </row>
    <row r="100" spans="1:25" ht="15.6" x14ac:dyDescent="0.3">
      <c r="A100" s="222"/>
      <c r="B100" s="222"/>
      <c r="C100" s="222"/>
      <c r="D100" s="222"/>
      <c r="E100" s="222"/>
      <c r="F100" s="222"/>
      <c r="G100" s="222"/>
      <c r="H100" s="223"/>
      <c r="I100" s="222"/>
      <c r="J100" s="222"/>
      <c r="K100" s="222"/>
      <c r="L100" s="222"/>
      <c r="M100" s="222"/>
      <c r="N100" s="222"/>
      <c r="O100" s="222"/>
      <c r="P100" s="222"/>
      <c r="Q100" s="222"/>
      <c r="R100" s="222"/>
      <c r="S100" s="222"/>
      <c r="T100" s="222"/>
      <c r="U100" s="222"/>
      <c r="V100" s="222"/>
      <c r="W100" s="222"/>
      <c r="X100" s="222"/>
      <c r="Y100" s="222"/>
    </row>
    <row r="101" spans="1:25" ht="15.6" x14ac:dyDescent="0.3">
      <c r="A101" s="222"/>
      <c r="B101" s="222"/>
      <c r="C101" s="222"/>
      <c r="D101" s="222"/>
      <c r="E101" s="222"/>
      <c r="F101" s="222"/>
      <c r="G101" s="222"/>
      <c r="H101" s="223"/>
      <c r="I101" s="222"/>
      <c r="J101" s="222"/>
      <c r="K101" s="222"/>
      <c r="L101" s="222"/>
      <c r="M101" s="222"/>
      <c r="N101" s="222"/>
      <c r="O101" s="222"/>
      <c r="P101" s="222"/>
      <c r="Q101" s="222"/>
      <c r="R101" s="222"/>
      <c r="S101" s="222"/>
      <c r="T101" s="222"/>
      <c r="U101" s="222"/>
      <c r="V101" s="222"/>
      <c r="W101" s="222"/>
      <c r="X101" s="222"/>
      <c r="Y101" s="222"/>
    </row>
    <row r="102" spans="1:25" ht="15.6" x14ac:dyDescent="0.3">
      <c r="A102" s="222"/>
      <c r="B102" s="222"/>
      <c r="C102" s="222"/>
      <c r="D102" s="222"/>
      <c r="E102" s="222"/>
      <c r="F102" s="222"/>
      <c r="G102" s="222"/>
      <c r="H102" s="223"/>
      <c r="I102" s="222"/>
      <c r="J102" s="222"/>
      <c r="K102" s="222"/>
      <c r="L102" s="222"/>
      <c r="M102" s="222"/>
      <c r="N102" s="222"/>
      <c r="O102" s="222"/>
      <c r="P102" s="222"/>
      <c r="Q102" s="222"/>
      <c r="R102" s="222"/>
      <c r="S102" s="222"/>
      <c r="T102" s="222"/>
      <c r="U102" s="222"/>
      <c r="V102" s="222"/>
      <c r="W102" s="222"/>
      <c r="X102" s="222"/>
      <c r="Y102" s="222"/>
    </row>
    <row r="103" spans="1:25" ht="15.6" x14ac:dyDescent="0.3">
      <c r="A103" s="222"/>
      <c r="B103" s="222"/>
      <c r="C103" s="222"/>
      <c r="D103" s="222"/>
      <c r="E103" s="222"/>
      <c r="F103" s="222"/>
      <c r="G103" s="222"/>
      <c r="H103" s="223"/>
      <c r="I103" s="222"/>
      <c r="J103" s="222"/>
      <c r="K103" s="222"/>
      <c r="L103" s="222"/>
      <c r="M103" s="222"/>
      <c r="N103" s="222"/>
      <c r="O103" s="222"/>
      <c r="P103" s="222"/>
      <c r="Q103" s="222"/>
      <c r="R103" s="222"/>
      <c r="S103" s="222"/>
      <c r="T103" s="222"/>
      <c r="U103" s="222"/>
      <c r="V103" s="222"/>
      <c r="W103" s="222"/>
      <c r="X103" s="222"/>
      <c r="Y103" s="222"/>
    </row>
    <row r="104" spans="1:25" ht="15.6" x14ac:dyDescent="0.3">
      <c r="A104" s="222"/>
      <c r="B104" s="222"/>
      <c r="C104" s="222"/>
      <c r="D104" s="222"/>
      <c r="E104" s="222"/>
      <c r="F104" s="222"/>
      <c r="G104" s="222"/>
      <c r="H104" s="223"/>
      <c r="I104" s="222"/>
      <c r="J104" s="222"/>
      <c r="K104" s="222"/>
      <c r="L104" s="222"/>
      <c r="M104" s="222"/>
      <c r="N104" s="222"/>
      <c r="O104" s="222"/>
      <c r="P104" s="222"/>
      <c r="Q104" s="222"/>
      <c r="R104" s="222"/>
      <c r="S104" s="222"/>
      <c r="T104" s="222"/>
      <c r="U104" s="222"/>
      <c r="V104" s="222"/>
      <c r="W104" s="222"/>
      <c r="X104" s="222"/>
      <c r="Y104" s="222"/>
    </row>
    <row r="105" spans="1:25" ht="15.6" x14ac:dyDescent="0.3">
      <c r="A105" s="222"/>
      <c r="B105" s="222"/>
      <c r="C105" s="222"/>
      <c r="D105" s="222"/>
      <c r="E105" s="222"/>
      <c r="F105" s="222"/>
      <c r="G105" s="222"/>
      <c r="H105" s="223"/>
      <c r="I105" s="222"/>
      <c r="J105" s="222"/>
      <c r="K105" s="222"/>
      <c r="L105" s="222"/>
      <c r="M105" s="222"/>
      <c r="N105" s="222"/>
      <c r="O105" s="222"/>
      <c r="P105" s="222"/>
      <c r="Q105" s="222"/>
      <c r="R105" s="222"/>
      <c r="S105" s="222"/>
      <c r="T105" s="222"/>
      <c r="U105" s="222"/>
      <c r="V105" s="222"/>
      <c r="W105" s="222"/>
      <c r="X105" s="222"/>
      <c r="Y105" s="222"/>
    </row>
    <row r="106" spans="1:25" ht="15.6" x14ac:dyDescent="0.3">
      <c r="A106" s="222"/>
      <c r="B106" s="222"/>
      <c r="C106" s="222"/>
      <c r="D106" s="222"/>
      <c r="E106" s="222"/>
      <c r="F106" s="222"/>
      <c r="G106" s="222"/>
      <c r="H106" s="223"/>
      <c r="I106" s="222"/>
      <c r="J106" s="222"/>
      <c r="K106" s="222"/>
      <c r="L106" s="222"/>
      <c r="M106" s="222"/>
      <c r="N106" s="222"/>
      <c r="O106" s="222"/>
      <c r="P106" s="222"/>
      <c r="Q106" s="222"/>
      <c r="R106" s="222"/>
      <c r="S106" s="222"/>
      <c r="T106" s="222"/>
      <c r="U106" s="222"/>
      <c r="V106" s="222"/>
      <c r="W106" s="222"/>
      <c r="X106" s="222"/>
      <c r="Y106" s="222"/>
    </row>
    <row r="107" spans="1:25" ht="15.6" x14ac:dyDescent="0.3">
      <c r="A107" s="222"/>
      <c r="B107" s="222"/>
      <c r="C107" s="222"/>
      <c r="D107" s="222"/>
      <c r="E107" s="222"/>
      <c r="F107" s="222"/>
      <c r="G107" s="222"/>
      <c r="H107" s="223"/>
      <c r="I107" s="222"/>
      <c r="J107" s="222"/>
      <c r="K107" s="222"/>
      <c r="L107" s="222"/>
      <c r="M107" s="222"/>
      <c r="N107" s="222"/>
      <c r="O107" s="222"/>
      <c r="P107" s="222"/>
      <c r="Q107" s="222"/>
      <c r="R107" s="222"/>
      <c r="S107" s="222"/>
      <c r="T107" s="222"/>
      <c r="U107" s="222"/>
      <c r="V107" s="222"/>
      <c r="W107" s="222"/>
      <c r="X107" s="222"/>
      <c r="Y107" s="222"/>
    </row>
    <row r="108" spans="1:25" ht="15.6" x14ac:dyDescent="0.3">
      <c r="A108" s="222"/>
      <c r="B108" s="222"/>
      <c r="C108" s="222"/>
      <c r="D108" s="222"/>
      <c r="E108" s="222"/>
      <c r="F108" s="222"/>
      <c r="G108" s="222"/>
      <c r="H108" s="223"/>
      <c r="I108" s="222"/>
      <c r="J108" s="222"/>
      <c r="K108" s="222"/>
      <c r="L108" s="222"/>
      <c r="M108" s="222"/>
      <c r="N108" s="222"/>
      <c r="O108" s="222"/>
      <c r="P108" s="222"/>
      <c r="Q108" s="222"/>
      <c r="R108" s="222"/>
      <c r="S108" s="222"/>
      <c r="T108" s="222"/>
      <c r="U108" s="222"/>
      <c r="V108" s="222"/>
      <c r="W108" s="222"/>
      <c r="X108" s="222"/>
      <c r="Y108" s="222"/>
    </row>
    <row r="109" spans="1:25" ht="15.6" x14ac:dyDescent="0.3">
      <c r="A109" s="222"/>
      <c r="B109" s="222"/>
      <c r="C109" s="222"/>
      <c r="D109" s="222"/>
      <c r="E109" s="222"/>
      <c r="F109" s="222"/>
      <c r="G109" s="222"/>
      <c r="H109" s="223"/>
      <c r="I109" s="222"/>
      <c r="J109" s="222"/>
      <c r="K109" s="222"/>
      <c r="L109" s="222"/>
      <c r="M109" s="222"/>
      <c r="N109" s="222"/>
      <c r="O109" s="222"/>
      <c r="P109" s="222"/>
      <c r="Q109" s="222"/>
      <c r="R109" s="222"/>
      <c r="S109" s="222"/>
      <c r="T109" s="222"/>
      <c r="U109" s="222"/>
      <c r="V109" s="222"/>
      <c r="W109" s="222"/>
      <c r="X109" s="222"/>
      <c r="Y109" s="222"/>
    </row>
    <row r="110" spans="1:25" ht="15.6" x14ac:dyDescent="0.3">
      <c r="A110" s="222"/>
      <c r="B110" s="222"/>
      <c r="C110" s="222"/>
      <c r="D110" s="222"/>
      <c r="E110" s="222"/>
      <c r="F110" s="222"/>
      <c r="G110" s="222"/>
      <c r="H110" s="223"/>
      <c r="I110" s="222"/>
      <c r="J110" s="222"/>
      <c r="K110" s="222"/>
      <c r="L110" s="222"/>
      <c r="M110" s="222"/>
      <c r="N110" s="222"/>
      <c r="O110" s="222"/>
      <c r="P110" s="222"/>
      <c r="Q110" s="222"/>
      <c r="R110" s="222"/>
      <c r="S110" s="222"/>
      <c r="T110" s="222"/>
      <c r="U110" s="222"/>
      <c r="V110" s="222"/>
      <c r="W110" s="222"/>
      <c r="X110" s="222"/>
      <c r="Y110" s="222"/>
    </row>
    <row r="111" spans="1:25" ht="15.6" x14ac:dyDescent="0.3">
      <c r="A111" s="222"/>
      <c r="B111" s="222"/>
      <c r="C111" s="222"/>
      <c r="D111" s="222"/>
      <c r="E111" s="222"/>
      <c r="F111" s="222"/>
      <c r="G111" s="222"/>
      <c r="H111" s="223"/>
      <c r="I111" s="222"/>
      <c r="J111" s="222"/>
      <c r="K111" s="222"/>
      <c r="L111" s="222"/>
      <c r="M111" s="222"/>
      <c r="N111" s="222"/>
      <c r="O111" s="222"/>
      <c r="P111" s="222"/>
      <c r="Q111" s="222"/>
      <c r="R111" s="222"/>
      <c r="S111" s="222"/>
      <c r="T111" s="222"/>
      <c r="U111" s="222"/>
      <c r="V111" s="222"/>
      <c r="W111" s="222"/>
      <c r="X111" s="222"/>
      <c r="Y111" s="222"/>
    </row>
    <row r="112" spans="1:25" ht="15.6" x14ac:dyDescent="0.3">
      <c r="A112" s="222"/>
      <c r="B112" s="222"/>
      <c r="C112" s="222"/>
      <c r="D112" s="222"/>
      <c r="E112" s="222"/>
      <c r="F112" s="222"/>
      <c r="G112" s="222"/>
      <c r="H112" s="223"/>
      <c r="I112" s="222"/>
      <c r="J112" s="222"/>
      <c r="K112" s="222"/>
      <c r="L112" s="222"/>
      <c r="M112" s="222"/>
      <c r="N112" s="222"/>
      <c r="O112" s="222"/>
      <c r="P112" s="222"/>
      <c r="Q112" s="222"/>
      <c r="R112" s="222"/>
      <c r="S112" s="222"/>
      <c r="T112" s="222"/>
      <c r="U112" s="222"/>
      <c r="V112" s="222"/>
      <c r="W112" s="222"/>
      <c r="X112" s="222"/>
      <c r="Y112" s="222"/>
    </row>
    <row r="113" spans="1:25" ht="15.6" x14ac:dyDescent="0.3">
      <c r="A113" s="222"/>
      <c r="B113" s="222"/>
      <c r="C113" s="222"/>
      <c r="D113" s="222"/>
      <c r="E113" s="222"/>
      <c r="F113" s="222"/>
      <c r="G113" s="222"/>
      <c r="H113" s="223"/>
      <c r="I113" s="222"/>
      <c r="J113" s="222"/>
      <c r="K113" s="222"/>
      <c r="L113" s="222"/>
      <c r="M113" s="222"/>
      <c r="N113" s="222"/>
      <c r="O113" s="222"/>
      <c r="P113" s="222"/>
      <c r="Q113" s="222"/>
      <c r="R113" s="222"/>
      <c r="S113" s="222"/>
      <c r="T113" s="222"/>
      <c r="U113" s="222"/>
      <c r="V113" s="222"/>
      <c r="W113" s="222"/>
      <c r="X113" s="222"/>
      <c r="Y113" s="222"/>
    </row>
    <row r="114" spans="1:25" ht="15.6" x14ac:dyDescent="0.3">
      <c r="A114" s="222"/>
      <c r="B114" s="222"/>
      <c r="C114" s="222"/>
      <c r="D114" s="222"/>
      <c r="E114" s="222"/>
      <c r="F114" s="222"/>
      <c r="G114" s="222"/>
      <c r="H114" s="223"/>
      <c r="I114" s="222"/>
      <c r="J114" s="222"/>
      <c r="K114" s="222"/>
      <c r="L114" s="222"/>
      <c r="M114" s="222"/>
      <c r="N114" s="222"/>
      <c r="O114" s="222"/>
      <c r="P114" s="222"/>
      <c r="Q114" s="222"/>
      <c r="R114" s="222"/>
      <c r="S114" s="222"/>
      <c r="T114" s="222"/>
      <c r="U114" s="222"/>
      <c r="V114" s="222"/>
      <c r="W114" s="222"/>
      <c r="X114" s="222"/>
      <c r="Y114" s="222"/>
    </row>
    <row r="115" spans="1:25" ht="15.6" x14ac:dyDescent="0.3">
      <c r="A115" s="222"/>
      <c r="B115" s="222"/>
      <c r="C115" s="222"/>
      <c r="D115" s="222"/>
      <c r="E115" s="222"/>
      <c r="F115" s="222"/>
      <c r="G115" s="222"/>
      <c r="H115" s="223"/>
      <c r="I115" s="222"/>
      <c r="J115" s="222"/>
      <c r="K115" s="222"/>
      <c r="L115" s="222"/>
      <c r="M115" s="222"/>
      <c r="N115" s="222"/>
      <c r="O115" s="222"/>
      <c r="P115" s="222"/>
      <c r="Q115" s="222"/>
      <c r="R115" s="222"/>
      <c r="S115" s="222"/>
      <c r="T115" s="222"/>
      <c r="U115" s="222"/>
      <c r="V115" s="222"/>
      <c r="W115" s="222"/>
      <c r="X115" s="222"/>
      <c r="Y115" s="222"/>
    </row>
    <row r="116" spans="1:25" ht="15.6" x14ac:dyDescent="0.3">
      <c r="A116" s="222"/>
      <c r="B116" s="222"/>
      <c r="C116" s="222"/>
      <c r="D116" s="222"/>
      <c r="E116" s="222"/>
      <c r="F116" s="222"/>
      <c r="G116" s="222"/>
      <c r="H116" s="223"/>
      <c r="I116" s="222"/>
      <c r="J116" s="222"/>
      <c r="K116" s="222"/>
      <c r="L116" s="222"/>
      <c r="M116" s="222"/>
      <c r="N116" s="222"/>
      <c r="O116" s="222"/>
      <c r="P116" s="222"/>
      <c r="Q116" s="222"/>
      <c r="R116" s="222"/>
      <c r="S116" s="222"/>
      <c r="T116" s="222"/>
      <c r="U116" s="222"/>
      <c r="V116" s="222"/>
      <c r="W116" s="222"/>
      <c r="X116" s="222"/>
      <c r="Y116" s="222"/>
    </row>
    <row r="117" spans="1:25" ht="15.6" x14ac:dyDescent="0.3">
      <c r="A117" s="222"/>
      <c r="B117" s="222"/>
      <c r="C117" s="222"/>
      <c r="D117" s="222"/>
      <c r="E117" s="222"/>
      <c r="F117" s="222"/>
      <c r="G117" s="222"/>
      <c r="H117" s="223"/>
      <c r="I117" s="222"/>
      <c r="J117" s="222"/>
      <c r="K117" s="222"/>
      <c r="L117" s="222"/>
      <c r="M117" s="222"/>
      <c r="N117" s="222"/>
      <c r="O117" s="222"/>
      <c r="P117" s="222"/>
      <c r="Q117" s="222"/>
      <c r="R117" s="222"/>
      <c r="S117" s="222"/>
      <c r="T117" s="222"/>
      <c r="U117" s="222"/>
      <c r="V117" s="222"/>
      <c r="W117" s="222"/>
      <c r="X117" s="222"/>
      <c r="Y117" s="222"/>
    </row>
    <row r="118" spans="1:25" ht="15.6" x14ac:dyDescent="0.3">
      <c r="A118" s="222"/>
      <c r="B118" s="222"/>
      <c r="C118" s="222"/>
      <c r="D118" s="222"/>
      <c r="E118" s="222"/>
      <c r="F118" s="222"/>
      <c r="G118" s="222"/>
      <c r="H118" s="223"/>
      <c r="I118" s="222"/>
      <c r="J118" s="222"/>
      <c r="K118" s="222"/>
      <c r="L118" s="222"/>
      <c r="M118" s="222"/>
      <c r="N118" s="222"/>
      <c r="O118" s="222"/>
      <c r="P118" s="222"/>
      <c r="Q118" s="222"/>
      <c r="R118" s="222"/>
      <c r="S118" s="222"/>
      <c r="T118" s="222"/>
      <c r="U118" s="222"/>
      <c r="V118" s="222"/>
      <c r="W118" s="222"/>
      <c r="X118" s="222"/>
      <c r="Y118" s="222"/>
    </row>
    <row r="119" spans="1:25" ht="15.6" x14ac:dyDescent="0.3">
      <c r="A119" s="222"/>
      <c r="B119" s="222"/>
      <c r="C119" s="222"/>
      <c r="D119" s="222"/>
      <c r="E119" s="222"/>
      <c r="F119" s="222"/>
      <c r="G119" s="222"/>
      <c r="H119" s="223"/>
      <c r="I119" s="222"/>
      <c r="J119" s="222"/>
      <c r="K119" s="222"/>
      <c r="L119" s="222"/>
      <c r="M119" s="222"/>
      <c r="N119" s="222"/>
      <c r="O119" s="222"/>
      <c r="P119" s="222"/>
      <c r="Q119" s="222"/>
      <c r="R119" s="222"/>
      <c r="S119" s="222"/>
      <c r="T119" s="222"/>
      <c r="U119" s="222"/>
      <c r="V119" s="222"/>
      <c r="W119" s="222"/>
      <c r="X119" s="222"/>
      <c r="Y119" s="222"/>
    </row>
    <row r="120" spans="1:25" ht="15.6" x14ac:dyDescent="0.3">
      <c r="A120" s="222"/>
      <c r="B120" s="222"/>
      <c r="C120" s="222"/>
      <c r="D120" s="222"/>
      <c r="E120" s="222"/>
      <c r="F120" s="222"/>
      <c r="G120" s="222"/>
      <c r="H120" s="223"/>
      <c r="I120" s="222"/>
      <c r="J120" s="222"/>
      <c r="K120" s="222"/>
      <c r="L120" s="222"/>
      <c r="M120" s="222"/>
      <c r="N120" s="222"/>
      <c r="O120" s="222"/>
      <c r="P120" s="222"/>
      <c r="Q120" s="222"/>
      <c r="R120" s="222"/>
      <c r="S120" s="222"/>
      <c r="T120" s="222"/>
      <c r="U120" s="222"/>
      <c r="V120" s="222"/>
      <c r="W120" s="222"/>
      <c r="X120" s="222"/>
      <c r="Y120" s="222"/>
    </row>
    <row r="121" spans="1:25" ht="15.6" x14ac:dyDescent="0.3">
      <c r="A121" s="222"/>
      <c r="B121" s="222"/>
      <c r="C121" s="222"/>
      <c r="D121" s="222"/>
      <c r="E121" s="222"/>
      <c r="F121" s="222"/>
      <c r="G121" s="222"/>
      <c r="H121" s="223"/>
      <c r="I121" s="222"/>
      <c r="J121" s="222"/>
      <c r="K121" s="222"/>
      <c r="L121" s="222"/>
      <c r="M121" s="222"/>
      <c r="N121" s="222"/>
      <c r="O121" s="222"/>
      <c r="P121" s="222"/>
      <c r="Q121" s="222"/>
      <c r="R121" s="222"/>
      <c r="S121" s="222"/>
      <c r="T121" s="222"/>
      <c r="U121" s="222"/>
      <c r="V121" s="222"/>
      <c r="W121" s="222"/>
      <c r="X121" s="222"/>
      <c r="Y121" s="222"/>
    </row>
    <row r="122" spans="1:25" ht="15.6" x14ac:dyDescent="0.3">
      <c r="A122" s="222"/>
      <c r="B122" s="222"/>
      <c r="C122" s="222"/>
      <c r="D122" s="222"/>
      <c r="E122" s="222"/>
      <c r="F122" s="222"/>
      <c r="G122" s="222"/>
      <c r="H122" s="223"/>
      <c r="I122" s="222"/>
      <c r="J122" s="222"/>
      <c r="K122" s="222"/>
      <c r="L122" s="222"/>
      <c r="M122" s="222"/>
      <c r="N122" s="222"/>
      <c r="O122" s="222"/>
      <c r="P122" s="222"/>
      <c r="Q122" s="222"/>
      <c r="R122" s="222"/>
      <c r="S122" s="222"/>
      <c r="T122" s="222"/>
      <c r="U122" s="222"/>
      <c r="V122" s="222"/>
      <c r="W122" s="222"/>
      <c r="X122" s="222"/>
      <c r="Y122" s="222"/>
    </row>
    <row r="123" spans="1:25" ht="15.6" x14ac:dyDescent="0.3">
      <c r="A123" s="222"/>
      <c r="B123" s="222"/>
      <c r="C123" s="222"/>
      <c r="D123" s="222"/>
      <c r="E123" s="222"/>
      <c r="F123" s="222"/>
      <c r="G123" s="222"/>
      <c r="H123" s="223"/>
      <c r="I123" s="222"/>
      <c r="J123" s="222"/>
      <c r="K123" s="222"/>
      <c r="L123" s="222"/>
      <c r="M123" s="222"/>
      <c r="N123" s="222"/>
      <c r="O123" s="222"/>
      <c r="P123" s="222"/>
      <c r="Q123" s="222"/>
      <c r="R123" s="222"/>
      <c r="S123" s="222"/>
      <c r="T123" s="222"/>
      <c r="U123" s="222"/>
      <c r="V123" s="222"/>
      <c r="W123" s="222"/>
      <c r="X123" s="222"/>
      <c r="Y123" s="222"/>
    </row>
    <row r="124" spans="1:25" ht="15.6" x14ac:dyDescent="0.3">
      <c r="A124" s="222"/>
      <c r="B124" s="222"/>
      <c r="C124" s="222"/>
      <c r="D124" s="222"/>
      <c r="E124" s="222"/>
      <c r="F124" s="222"/>
      <c r="G124" s="222"/>
      <c r="H124" s="223"/>
      <c r="I124" s="222"/>
      <c r="J124" s="222"/>
      <c r="K124" s="222"/>
      <c r="L124" s="222"/>
      <c r="M124" s="222"/>
      <c r="N124" s="222"/>
      <c r="O124" s="222"/>
      <c r="P124" s="222"/>
      <c r="Q124" s="222"/>
      <c r="R124" s="222"/>
      <c r="S124" s="222"/>
      <c r="T124" s="222"/>
      <c r="U124" s="222"/>
      <c r="V124" s="222"/>
      <c r="W124" s="222"/>
      <c r="X124" s="222"/>
      <c r="Y124" s="222"/>
    </row>
    <row r="125" spans="1:25" ht="15.6" x14ac:dyDescent="0.3">
      <c r="A125" s="222"/>
      <c r="B125" s="222"/>
      <c r="C125" s="222"/>
      <c r="D125" s="222"/>
      <c r="E125" s="222"/>
      <c r="F125" s="222"/>
      <c r="G125" s="222"/>
      <c r="H125" s="223"/>
      <c r="I125" s="222"/>
      <c r="J125" s="222"/>
      <c r="K125" s="222"/>
      <c r="L125" s="222"/>
      <c r="M125" s="222"/>
      <c r="N125" s="222"/>
      <c r="O125" s="222"/>
      <c r="P125" s="222"/>
      <c r="Q125" s="222"/>
      <c r="R125" s="222"/>
      <c r="S125" s="222"/>
      <c r="T125" s="222"/>
      <c r="U125" s="222"/>
      <c r="V125" s="222"/>
      <c r="W125" s="222"/>
      <c r="X125" s="222"/>
      <c r="Y125" s="222"/>
    </row>
    <row r="126" spans="1:25" ht="15.6" x14ac:dyDescent="0.3">
      <c r="A126" s="222"/>
      <c r="B126" s="222"/>
      <c r="C126" s="222"/>
      <c r="D126" s="222"/>
      <c r="E126" s="222"/>
      <c r="F126" s="222"/>
      <c r="G126" s="222"/>
      <c r="H126" s="223"/>
      <c r="I126" s="222"/>
      <c r="J126" s="222"/>
      <c r="K126" s="222"/>
      <c r="L126" s="222"/>
      <c r="M126" s="222"/>
      <c r="N126" s="222"/>
      <c r="O126" s="222"/>
      <c r="P126" s="222"/>
      <c r="Q126" s="222"/>
      <c r="R126" s="222"/>
      <c r="S126" s="222"/>
      <c r="T126" s="222"/>
      <c r="U126" s="222"/>
      <c r="V126" s="222"/>
      <c r="W126" s="222"/>
      <c r="X126" s="222"/>
      <c r="Y126" s="222"/>
    </row>
    <row r="127" spans="1:25" ht="15.6" x14ac:dyDescent="0.3">
      <c r="A127" s="222"/>
      <c r="B127" s="222"/>
      <c r="C127" s="222"/>
      <c r="D127" s="222"/>
      <c r="E127" s="222"/>
      <c r="F127" s="222"/>
      <c r="G127" s="222"/>
      <c r="H127" s="223"/>
      <c r="I127" s="222"/>
      <c r="J127" s="222"/>
      <c r="K127" s="222"/>
      <c r="L127" s="222"/>
      <c r="M127" s="222"/>
      <c r="N127" s="222"/>
      <c r="O127" s="222"/>
      <c r="P127" s="222"/>
      <c r="Q127" s="222"/>
      <c r="R127" s="222"/>
      <c r="S127" s="222"/>
      <c r="T127" s="222"/>
      <c r="U127" s="222"/>
      <c r="V127" s="222"/>
      <c r="W127" s="222"/>
      <c r="X127" s="222"/>
      <c r="Y127" s="222"/>
    </row>
    <row r="128" spans="1:25" ht="15.6" x14ac:dyDescent="0.3">
      <c r="A128" s="222"/>
      <c r="B128" s="222"/>
      <c r="C128" s="222"/>
      <c r="D128" s="222"/>
      <c r="E128" s="222"/>
      <c r="F128" s="222"/>
      <c r="G128" s="222"/>
      <c r="H128" s="223"/>
      <c r="I128" s="222"/>
      <c r="J128" s="222"/>
      <c r="K128" s="222"/>
      <c r="L128" s="222"/>
      <c r="M128" s="222"/>
      <c r="N128" s="222"/>
      <c r="O128" s="222"/>
      <c r="P128" s="222"/>
      <c r="Q128" s="222"/>
      <c r="R128" s="222"/>
      <c r="S128" s="222"/>
      <c r="T128" s="222"/>
      <c r="U128" s="222"/>
      <c r="V128" s="222"/>
      <c r="W128" s="222"/>
      <c r="X128" s="222"/>
      <c r="Y128" s="222"/>
    </row>
    <row r="129" spans="1:25" ht="15.6" x14ac:dyDescent="0.3">
      <c r="A129" s="222"/>
      <c r="B129" s="222"/>
      <c r="C129" s="222"/>
      <c r="D129" s="222"/>
      <c r="E129" s="222"/>
      <c r="F129" s="222"/>
      <c r="G129" s="222"/>
      <c r="H129" s="223"/>
      <c r="I129" s="222"/>
      <c r="J129" s="222"/>
      <c r="K129" s="222"/>
      <c r="L129" s="222"/>
      <c r="M129" s="222"/>
      <c r="N129" s="222"/>
      <c r="O129" s="222"/>
      <c r="P129" s="222"/>
      <c r="Q129" s="222"/>
      <c r="R129" s="222"/>
      <c r="S129" s="222"/>
      <c r="T129" s="222"/>
      <c r="U129" s="222"/>
      <c r="V129" s="222"/>
      <c r="W129" s="222"/>
      <c r="X129" s="222"/>
      <c r="Y129" s="222"/>
    </row>
    <row r="130" spans="1:25" ht="15.6" x14ac:dyDescent="0.3">
      <c r="A130" s="222"/>
      <c r="B130" s="222"/>
      <c r="C130" s="222"/>
      <c r="D130" s="222"/>
      <c r="E130" s="222"/>
      <c r="F130" s="222"/>
      <c r="G130" s="222"/>
      <c r="H130" s="223"/>
      <c r="I130" s="222"/>
      <c r="J130" s="222"/>
      <c r="K130" s="222"/>
      <c r="L130" s="222"/>
      <c r="M130" s="222"/>
      <c r="N130" s="222"/>
      <c r="O130" s="222"/>
      <c r="P130" s="222"/>
      <c r="Q130" s="222"/>
      <c r="R130" s="222"/>
      <c r="S130" s="222"/>
      <c r="T130" s="222"/>
      <c r="U130" s="222"/>
      <c r="V130" s="222"/>
      <c r="W130" s="222"/>
      <c r="X130" s="222"/>
      <c r="Y130" s="222"/>
    </row>
    <row r="131" spans="1:25" ht="15.6" x14ac:dyDescent="0.3">
      <c r="A131" s="222"/>
      <c r="B131" s="222"/>
      <c r="C131" s="222"/>
      <c r="D131" s="222"/>
      <c r="E131" s="222"/>
      <c r="F131" s="222"/>
      <c r="G131" s="222"/>
      <c r="H131" s="223"/>
      <c r="I131" s="222"/>
      <c r="J131" s="222"/>
      <c r="K131" s="222"/>
      <c r="L131" s="222"/>
      <c r="M131" s="222"/>
      <c r="N131" s="222"/>
      <c r="O131" s="222"/>
      <c r="P131" s="222"/>
      <c r="Q131" s="222"/>
      <c r="R131" s="222"/>
      <c r="S131" s="222"/>
      <c r="T131" s="222"/>
      <c r="U131" s="222"/>
      <c r="V131" s="222"/>
      <c r="W131" s="222"/>
      <c r="X131" s="222"/>
      <c r="Y131" s="222"/>
    </row>
    <row r="132" spans="1:25" ht="15.6" x14ac:dyDescent="0.3">
      <c r="A132" s="222"/>
      <c r="B132" s="222"/>
      <c r="C132" s="222"/>
      <c r="D132" s="222"/>
      <c r="E132" s="222"/>
      <c r="F132" s="222"/>
      <c r="G132" s="222"/>
      <c r="H132" s="223"/>
      <c r="I132" s="222"/>
      <c r="J132" s="222"/>
      <c r="K132" s="222"/>
      <c r="L132" s="222"/>
      <c r="M132" s="222"/>
      <c r="N132" s="222"/>
      <c r="O132" s="222"/>
      <c r="P132" s="222"/>
      <c r="Q132" s="222"/>
      <c r="R132" s="222"/>
      <c r="S132" s="222"/>
      <c r="T132" s="222"/>
      <c r="U132" s="222"/>
      <c r="V132" s="222"/>
      <c r="W132" s="222"/>
      <c r="X132" s="222"/>
      <c r="Y132" s="222"/>
    </row>
    <row r="133" spans="1:25" ht="15.6" x14ac:dyDescent="0.3">
      <c r="A133" s="222"/>
      <c r="B133" s="222"/>
      <c r="C133" s="222"/>
      <c r="D133" s="222"/>
      <c r="E133" s="222"/>
      <c r="F133" s="222"/>
      <c r="G133" s="222"/>
      <c r="H133" s="223"/>
      <c r="I133" s="222"/>
      <c r="J133" s="222"/>
      <c r="K133" s="222"/>
      <c r="L133" s="222"/>
      <c r="M133" s="222"/>
      <c r="N133" s="222"/>
      <c r="O133" s="222"/>
      <c r="P133" s="222"/>
      <c r="Q133" s="222"/>
      <c r="R133" s="222"/>
      <c r="S133" s="222"/>
      <c r="T133" s="222"/>
      <c r="U133" s="222"/>
      <c r="V133" s="222"/>
      <c r="W133" s="222"/>
      <c r="X133" s="222"/>
      <c r="Y133" s="222"/>
    </row>
    <row r="134" spans="1:25" ht="15.6" x14ac:dyDescent="0.3">
      <c r="A134" s="222"/>
      <c r="B134" s="222"/>
      <c r="C134" s="222"/>
      <c r="D134" s="222"/>
      <c r="E134" s="222"/>
      <c r="F134" s="222"/>
      <c r="G134" s="222"/>
      <c r="H134" s="223"/>
      <c r="I134" s="222"/>
      <c r="J134" s="222"/>
      <c r="K134" s="222"/>
      <c r="L134" s="222"/>
      <c r="M134" s="222"/>
      <c r="N134" s="222"/>
      <c r="O134" s="222"/>
      <c r="P134" s="222"/>
      <c r="Q134" s="222"/>
      <c r="R134" s="222"/>
      <c r="S134" s="222"/>
      <c r="T134" s="222"/>
      <c r="U134" s="222"/>
      <c r="V134" s="222"/>
      <c r="W134" s="222"/>
      <c r="X134" s="222"/>
      <c r="Y134" s="222"/>
    </row>
    <row r="135" spans="1:25" ht="15.6" x14ac:dyDescent="0.3">
      <c r="A135" s="222"/>
      <c r="B135" s="222"/>
      <c r="C135" s="222"/>
      <c r="D135" s="222"/>
      <c r="E135" s="222"/>
      <c r="F135" s="222"/>
      <c r="G135" s="222"/>
      <c r="H135" s="223"/>
      <c r="I135" s="222"/>
      <c r="J135" s="222"/>
      <c r="K135" s="222"/>
      <c r="L135" s="222"/>
      <c r="M135" s="222"/>
      <c r="N135" s="222"/>
      <c r="O135" s="222"/>
      <c r="P135" s="222"/>
      <c r="Q135" s="222"/>
      <c r="R135" s="222"/>
      <c r="S135" s="222"/>
      <c r="T135" s="222"/>
      <c r="U135" s="222"/>
      <c r="V135" s="222"/>
      <c r="W135" s="222"/>
      <c r="X135" s="222"/>
      <c r="Y135" s="222"/>
    </row>
    <row r="136" spans="1:25" ht="15.6" x14ac:dyDescent="0.3">
      <c r="A136" s="222"/>
      <c r="B136" s="222"/>
      <c r="C136" s="222"/>
      <c r="D136" s="222"/>
      <c r="E136" s="222"/>
      <c r="F136" s="222"/>
      <c r="G136" s="222"/>
      <c r="H136" s="223"/>
      <c r="I136" s="222"/>
      <c r="J136" s="222"/>
      <c r="K136" s="222"/>
      <c r="L136" s="222"/>
      <c r="M136" s="222"/>
      <c r="N136" s="222"/>
      <c r="O136" s="222"/>
      <c r="P136" s="222"/>
      <c r="Q136" s="222"/>
      <c r="R136" s="222"/>
      <c r="S136" s="222"/>
      <c r="T136" s="222"/>
      <c r="U136" s="222"/>
      <c r="V136" s="222"/>
      <c r="W136" s="222"/>
      <c r="X136" s="222"/>
      <c r="Y136" s="222"/>
    </row>
    <row r="137" spans="1:25" ht="15.6" x14ac:dyDescent="0.3">
      <c r="A137" s="222"/>
      <c r="B137" s="222"/>
      <c r="C137" s="222"/>
      <c r="D137" s="222"/>
      <c r="E137" s="222"/>
      <c r="F137" s="222"/>
      <c r="G137" s="222"/>
      <c r="H137" s="223"/>
      <c r="I137" s="222"/>
      <c r="J137" s="222"/>
      <c r="K137" s="222"/>
      <c r="L137" s="222"/>
      <c r="M137" s="222"/>
      <c r="N137" s="222"/>
      <c r="O137" s="222"/>
      <c r="P137" s="222"/>
      <c r="Q137" s="222"/>
      <c r="R137" s="222"/>
      <c r="S137" s="222"/>
      <c r="T137" s="222"/>
      <c r="U137" s="222"/>
      <c r="V137" s="222"/>
      <c r="W137" s="222"/>
      <c r="X137" s="222"/>
      <c r="Y137" s="222"/>
    </row>
    <row r="138" spans="1:25" ht="15.6" x14ac:dyDescent="0.3">
      <c r="A138" s="222"/>
      <c r="B138" s="222"/>
      <c r="C138" s="222"/>
      <c r="D138" s="222"/>
      <c r="E138" s="222"/>
      <c r="F138" s="222"/>
      <c r="G138" s="222"/>
      <c r="H138" s="223"/>
      <c r="I138" s="222"/>
      <c r="J138" s="222"/>
      <c r="K138" s="222"/>
      <c r="L138" s="222"/>
      <c r="M138" s="222"/>
      <c r="N138" s="222"/>
      <c r="O138" s="222"/>
      <c r="P138" s="222"/>
      <c r="Q138" s="222"/>
      <c r="R138" s="222"/>
      <c r="S138" s="222"/>
      <c r="T138" s="222"/>
      <c r="U138" s="222"/>
      <c r="V138" s="222"/>
      <c r="W138" s="222"/>
      <c r="X138" s="222"/>
      <c r="Y138" s="222"/>
    </row>
    <row r="139" spans="1:25" ht="15.6" x14ac:dyDescent="0.3">
      <c r="A139" s="222"/>
      <c r="B139" s="222"/>
      <c r="C139" s="222"/>
      <c r="D139" s="222"/>
      <c r="E139" s="222"/>
      <c r="F139" s="222"/>
      <c r="G139" s="222"/>
      <c r="H139" s="223"/>
      <c r="I139" s="222"/>
      <c r="J139" s="222"/>
      <c r="K139" s="222"/>
      <c r="L139" s="222"/>
      <c r="M139" s="222"/>
      <c r="N139" s="222"/>
      <c r="O139" s="222"/>
      <c r="P139" s="222"/>
      <c r="Q139" s="222"/>
      <c r="R139" s="222"/>
      <c r="S139" s="222"/>
      <c r="T139" s="222"/>
      <c r="U139" s="222"/>
      <c r="V139" s="222"/>
      <c r="W139" s="222"/>
      <c r="X139" s="222"/>
      <c r="Y139" s="222"/>
    </row>
    <row r="140" spans="1:25" ht="15.6" x14ac:dyDescent="0.3">
      <c r="A140" s="222"/>
      <c r="B140" s="222"/>
      <c r="C140" s="222"/>
      <c r="D140" s="222"/>
      <c r="E140" s="222"/>
      <c r="F140" s="222"/>
      <c r="G140" s="222"/>
      <c r="H140" s="223"/>
      <c r="I140" s="222"/>
      <c r="J140" s="222"/>
      <c r="K140" s="222"/>
      <c r="L140" s="222"/>
      <c r="M140" s="222"/>
      <c r="N140" s="222"/>
      <c r="O140" s="222"/>
      <c r="P140" s="222"/>
      <c r="Q140" s="222"/>
      <c r="R140" s="222"/>
      <c r="S140" s="222"/>
      <c r="T140" s="222"/>
      <c r="U140" s="222"/>
      <c r="V140" s="222"/>
      <c r="W140" s="222"/>
      <c r="X140" s="222"/>
      <c r="Y140" s="222"/>
    </row>
    <row r="141" spans="1:25" ht="15.6" x14ac:dyDescent="0.3">
      <c r="A141" s="222"/>
      <c r="B141" s="222"/>
      <c r="C141" s="222"/>
      <c r="D141" s="222"/>
      <c r="E141" s="222"/>
      <c r="F141" s="222"/>
      <c r="G141" s="222"/>
      <c r="H141" s="223"/>
      <c r="I141" s="222"/>
      <c r="J141" s="222"/>
      <c r="K141" s="222"/>
      <c r="L141" s="222"/>
      <c r="M141" s="222"/>
      <c r="N141" s="222"/>
      <c r="O141" s="222"/>
      <c r="P141" s="222"/>
      <c r="Q141" s="222"/>
      <c r="R141" s="222"/>
      <c r="S141" s="222"/>
      <c r="T141" s="222"/>
      <c r="U141" s="222"/>
      <c r="V141" s="222"/>
      <c r="W141" s="222"/>
      <c r="X141" s="222"/>
      <c r="Y141" s="222"/>
    </row>
    <row r="142" spans="1:25" ht="15.6" x14ac:dyDescent="0.3">
      <c r="A142" s="222"/>
      <c r="B142" s="222"/>
      <c r="C142" s="222"/>
      <c r="D142" s="222"/>
      <c r="E142" s="222"/>
      <c r="F142" s="222"/>
      <c r="G142" s="222"/>
      <c r="H142" s="223"/>
      <c r="I142" s="222"/>
      <c r="J142" s="222"/>
      <c r="K142" s="222"/>
      <c r="L142" s="222"/>
      <c r="M142" s="222"/>
      <c r="N142" s="222"/>
      <c r="O142" s="222"/>
      <c r="P142" s="222"/>
      <c r="Q142" s="222"/>
      <c r="R142" s="222"/>
      <c r="S142" s="222"/>
      <c r="T142" s="222"/>
      <c r="U142" s="222"/>
      <c r="V142" s="222"/>
      <c r="W142" s="222"/>
      <c r="X142" s="222"/>
      <c r="Y142" s="222"/>
    </row>
    <row r="143" spans="1:25" ht="15.6" x14ac:dyDescent="0.3">
      <c r="A143" s="222"/>
      <c r="B143" s="222"/>
      <c r="C143" s="222"/>
      <c r="D143" s="222"/>
      <c r="E143" s="222"/>
      <c r="F143" s="222"/>
      <c r="G143" s="222"/>
      <c r="H143" s="223"/>
      <c r="I143" s="222"/>
      <c r="J143" s="222"/>
      <c r="K143" s="222"/>
      <c r="L143" s="222"/>
      <c r="M143" s="222"/>
      <c r="N143" s="222"/>
      <c r="O143" s="222"/>
      <c r="P143" s="222"/>
      <c r="Q143" s="222"/>
      <c r="R143" s="222"/>
      <c r="S143" s="222"/>
      <c r="T143" s="222"/>
      <c r="U143" s="222"/>
      <c r="V143" s="222"/>
      <c r="W143" s="222"/>
      <c r="X143" s="222"/>
      <c r="Y143" s="222"/>
    </row>
    <row r="144" spans="1:25" ht="15.6" x14ac:dyDescent="0.3">
      <c r="A144" s="222"/>
      <c r="B144" s="222"/>
      <c r="C144" s="222"/>
      <c r="D144" s="222"/>
      <c r="E144" s="222"/>
      <c r="F144" s="222"/>
      <c r="G144" s="222"/>
      <c r="H144" s="223"/>
      <c r="I144" s="222"/>
      <c r="J144" s="222"/>
      <c r="K144" s="222"/>
      <c r="L144" s="222"/>
      <c r="M144" s="222"/>
      <c r="N144" s="222"/>
      <c r="O144" s="222"/>
      <c r="P144" s="222"/>
      <c r="Q144" s="222"/>
      <c r="R144" s="222"/>
      <c r="S144" s="222"/>
      <c r="T144" s="222"/>
      <c r="U144" s="222"/>
      <c r="V144" s="222"/>
      <c r="W144" s="222"/>
      <c r="X144" s="222"/>
      <c r="Y144" s="222"/>
    </row>
    <row r="145" spans="1:25" ht="15.6" x14ac:dyDescent="0.3">
      <c r="A145" s="222"/>
      <c r="B145" s="222"/>
      <c r="C145" s="222"/>
      <c r="D145" s="222"/>
      <c r="E145" s="222"/>
      <c r="F145" s="222"/>
      <c r="G145" s="222"/>
      <c r="H145" s="223"/>
      <c r="I145" s="222"/>
      <c r="J145" s="222"/>
      <c r="K145" s="222"/>
      <c r="L145" s="222"/>
      <c r="M145" s="222"/>
      <c r="N145" s="222"/>
      <c r="O145" s="222"/>
      <c r="P145" s="222"/>
      <c r="Q145" s="222"/>
      <c r="R145" s="222"/>
      <c r="S145" s="222"/>
      <c r="T145" s="222"/>
      <c r="U145" s="222"/>
      <c r="V145" s="222"/>
      <c r="W145" s="222"/>
      <c r="X145" s="222"/>
      <c r="Y145" s="222"/>
    </row>
    <row r="146" spans="1:25" ht="15.6" x14ac:dyDescent="0.3">
      <c r="A146" s="222"/>
      <c r="B146" s="222"/>
      <c r="C146" s="222"/>
      <c r="D146" s="222"/>
      <c r="E146" s="222"/>
      <c r="F146" s="222"/>
      <c r="G146" s="222"/>
      <c r="H146" s="223"/>
      <c r="I146" s="222"/>
      <c r="J146" s="222"/>
      <c r="K146" s="222"/>
      <c r="L146" s="222"/>
      <c r="M146" s="222"/>
      <c r="N146" s="222"/>
      <c r="O146" s="222"/>
      <c r="P146" s="222"/>
      <c r="Q146" s="222"/>
      <c r="R146" s="222"/>
      <c r="S146" s="222"/>
      <c r="T146" s="222"/>
      <c r="U146" s="222"/>
      <c r="V146" s="222"/>
      <c r="W146" s="222"/>
      <c r="X146" s="222"/>
      <c r="Y146" s="222"/>
    </row>
    <row r="147" spans="1:25" ht="15.6" x14ac:dyDescent="0.3">
      <c r="A147" s="222"/>
      <c r="B147" s="222"/>
      <c r="C147" s="222"/>
      <c r="D147" s="222"/>
      <c r="E147" s="222"/>
      <c r="F147" s="222"/>
      <c r="G147" s="222"/>
      <c r="H147" s="223"/>
      <c r="I147" s="222"/>
      <c r="J147" s="222"/>
      <c r="K147" s="222"/>
      <c r="L147" s="222"/>
      <c r="M147" s="222"/>
      <c r="N147" s="222"/>
      <c r="O147" s="222"/>
      <c r="P147" s="222"/>
      <c r="Q147" s="222"/>
      <c r="R147" s="222"/>
      <c r="S147" s="222"/>
      <c r="T147" s="222"/>
      <c r="U147" s="222"/>
      <c r="V147" s="222"/>
      <c r="W147" s="222"/>
      <c r="X147" s="222"/>
      <c r="Y147" s="222"/>
    </row>
    <row r="148" spans="1:25" ht="15.6" x14ac:dyDescent="0.3">
      <c r="A148" s="222"/>
      <c r="B148" s="222"/>
      <c r="C148" s="222"/>
      <c r="D148" s="222"/>
      <c r="E148" s="222"/>
      <c r="F148" s="222"/>
      <c r="G148" s="222"/>
      <c r="H148" s="223"/>
      <c r="I148" s="222"/>
      <c r="J148" s="222"/>
      <c r="K148" s="222"/>
      <c r="L148" s="222"/>
      <c r="M148" s="222"/>
      <c r="N148" s="222"/>
      <c r="O148" s="222"/>
      <c r="P148" s="222"/>
      <c r="Q148" s="222"/>
      <c r="R148" s="222"/>
      <c r="S148" s="222"/>
      <c r="T148" s="222"/>
      <c r="U148" s="222"/>
      <c r="V148" s="222"/>
      <c r="W148" s="222"/>
      <c r="X148" s="222"/>
      <c r="Y148" s="222"/>
    </row>
    <row r="149" spans="1:25" ht="15.6" x14ac:dyDescent="0.3">
      <c r="A149" s="222"/>
      <c r="B149" s="222"/>
      <c r="C149" s="222"/>
      <c r="D149" s="222"/>
      <c r="E149" s="222"/>
      <c r="F149" s="222"/>
      <c r="G149" s="222"/>
      <c r="H149" s="223"/>
      <c r="I149" s="222"/>
      <c r="J149" s="222"/>
      <c r="K149" s="222"/>
      <c r="L149" s="222"/>
      <c r="M149" s="222"/>
      <c r="N149" s="222"/>
      <c r="O149" s="222"/>
      <c r="P149" s="222"/>
      <c r="Q149" s="222"/>
      <c r="R149" s="222"/>
      <c r="S149" s="222"/>
      <c r="T149" s="222"/>
      <c r="U149" s="222"/>
      <c r="V149" s="222"/>
      <c r="W149" s="222"/>
      <c r="X149" s="222"/>
      <c r="Y149" s="222"/>
    </row>
    <row r="150" spans="1:25" ht="15.6" x14ac:dyDescent="0.3">
      <c r="A150" s="222"/>
      <c r="B150" s="222"/>
      <c r="C150" s="222"/>
      <c r="D150" s="222"/>
      <c r="E150" s="222"/>
      <c r="F150" s="222"/>
      <c r="G150" s="222"/>
      <c r="H150" s="223"/>
      <c r="I150" s="222"/>
      <c r="J150" s="222"/>
      <c r="K150" s="222"/>
      <c r="L150" s="222"/>
      <c r="M150" s="222"/>
      <c r="N150" s="222"/>
      <c r="O150" s="222"/>
      <c r="P150" s="222"/>
      <c r="Q150" s="222"/>
      <c r="R150" s="222"/>
      <c r="S150" s="222"/>
      <c r="T150" s="222"/>
      <c r="U150" s="222"/>
      <c r="V150" s="222"/>
      <c r="W150" s="222"/>
      <c r="X150" s="222"/>
      <c r="Y150" s="222"/>
    </row>
    <row r="151" spans="1:25" ht="15.6" x14ac:dyDescent="0.3">
      <c r="A151" s="222"/>
      <c r="B151" s="222"/>
      <c r="C151" s="222"/>
      <c r="D151" s="222"/>
      <c r="E151" s="222"/>
      <c r="F151" s="222"/>
      <c r="G151" s="222"/>
      <c r="H151" s="223"/>
      <c r="I151" s="222"/>
      <c r="J151" s="222"/>
      <c r="K151" s="222"/>
      <c r="L151" s="222"/>
      <c r="M151" s="222"/>
      <c r="N151" s="222"/>
      <c r="O151" s="222"/>
      <c r="P151" s="222"/>
      <c r="Q151" s="222"/>
      <c r="R151" s="222"/>
      <c r="S151" s="222"/>
      <c r="T151" s="222"/>
      <c r="U151" s="222"/>
      <c r="V151" s="222"/>
      <c r="W151" s="222"/>
      <c r="X151" s="222"/>
      <c r="Y151" s="222"/>
    </row>
    <row r="152" spans="1:25" ht="15.6" x14ac:dyDescent="0.3">
      <c r="A152" s="222"/>
      <c r="B152" s="222"/>
      <c r="C152" s="222"/>
      <c r="D152" s="222"/>
      <c r="E152" s="222"/>
      <c r="F152" s="222"/>
      <c r="G152" s="222"/>
      <c r="H152" s="223"/>
      <c r="I152" s="222"/>
      <c r="J152" s="222"/>
      <c r="K152" s="222"/>
      <c r="L152" s="222"/>
      <c r="M152" s="222"/>
      <c r="N152" s="222"/>
      <c r="O152" s="222"/>
      <c r="P152" s="222"/>
      <c r="Q152" s="222"/>
      <c r="R152" s="222"/>
      <c r="S152" s="222"/>
      <c r="T152" s="222"/>
      <c r="U152" s="222"/>
      <c r="V152" s="222"/>
      <c r="W152" s="222"/>
      <c r="X152" s="222"/>
      <c r="Y152" s="222"/>
    </row>
    <row r="153" spans="1:25" ht="15.6" x14ac:dyDescent="0.3">
      <c r="A153" s="222"/>
      <c r="B153" s="222"/>
      <c r="C153" s="222"/>
      <c r="D153" s="222"/>
      <c r="E153" s="222"/>
      <c r="F153" s="222"/>
      <c r="G153" s="222"/>
      <c r="H153" s="223"/>
      <c r="I153" s="222"/>
      <c r="J153" s="222"/>
      <c r="K153" s="222"/>
      <c r="L153" s="222"/>
      <c r="M153" s="222"/>
      <c r="N153" s="222"/>
      <c r="O153" s="222"/>
      <c r="P153" s="222"/>
      <c r="Q153" s="222"/>
      <c r="R153" s="222"/>
      <c r="S153" s="222"/>
      <c r="T153" s="222"/>
      <c r="U153" s="222"/>
      <c r="V153" s="222"/>
      <c r="W153" s="222"/>
      <c r="X153" s="222"/>
      <c r="Y153" s="222"/>
    </row>
    <row r="154" spans="1:25" ht="15.6" x14ac:dyDescent="0.3">
      <c r="A154" s="222"/>
      <c r="B154" s="222"/>
      <c r="C154" s="222"/>
      <c r="D154" s="222"/>
      <c r="E154" s="222"/>
      <c r="F154" s="222"/>
      <c r="G154" s="222"/>
      <c r="H154" s="223"/>
      <c r="I154" s="222"/>
      <c r="J154" s="222"/>
      <c r="K154" s="222"/>
      <c r="L154" s="222"/>
      <c r="M154" s="222"/>
      <c r="N154" s="222"/>
      <c r="O154" s="222"/>
      <c r="P154" s="222"/>
      <c r="Q154" s="222"/>
      <c r="R154" s="222"/>
      <c r="S154" s="222"/>
      <c r="T154" s="222"/>
      <c r="U154" s="222"/>
      <c r="V154" s="222"/>
      <c r="W154" s="222"/>
      <c r="X154" s="222"/>
      <c r="Y154" s="222"/>
    </row>
    <row r="155" spans="1:25" ht="15.6" x14ac:dyDescent="0.3">
      <c r="A155" s="222"/>
      <c r="B155" s="222"/>
      <c r="C155" s="222"/>
      <c r="D155" s="222"/>
      <c r="E155" s="222"/>
      <c r="F155" s="222"/>
      <c r="G155" s="222"/>
      <c r="H155" s="223"/>
      <c r="I155" s="222"/>
      <c r="J155" s="222"/>
      <c r="K155" s="222"/>
      <c r="L155" s="222"/>
      <c r="M155" s="222"/>
      <c r="N155" s="222"/>
      <c r="O155" s="222"/>
      <c r="P155" s="222"/>
      <c r="Q155" s="222"/>
      <c r="R155" s="222"/>
      <c r="S155" s="222"/>
      <c r="T155" s="222"/>
      <c r="U155" s="222"/>
      <c r="V155" s="222"/>
      <c r="W155" s="222"/>
      <c r="X155" s="222"/>
      <c r="Y155" s="222"/>
    </row>
    <row r="156" spans="1:25" ht="15.6" x14ac:dyDescent="0.3">
      <c r="A156" s="222"/>
      <c r="B156" s="222"/>
      <c r="C156" s="222"/>
      <c r="D156" s="222"/>
      <c r="E156" s="222"/>
      <c r="F156" s="222"/>
      <c r="G156" s="222"/>
      <c r="H156" s="223"/>
      <c r="I156" s="222"/>
      <c r="J156" s="222"/>
      <c r="K156" s="222"/>
      <c r="L156" s="222"/>
      <c r="M156" s="222"/>
      <c r="N156" s="222"/>
      <c r="O156" s="222"/>
      <c r="P156" s="222"/>
      <c r="Q156" s="222"/>
      <c r="R156" s="222"/>
      <c r="S156" s="222"/>
      <c r="T156" s="222"/>
      <c r="U156" s="222"/>
      <c r="V156" s="222"/>
      <c r="W156" s="222"/>
      <c r="X156" s="222"/>
      <c r="Y156" s="222"/>
    </row>
    <row r="157" spans="1:25" ht="15.6" x14ac:dyDescent="0.3">
      <c r="A157" s="222"/>
      <c r="B157" s="222"/>
      <c r="C157" s="222"/>
      <c r="D157" s="222"/>
      <c r="E157" s="222"/>
      <c r="F157" s="222"/>
      <c r="G157" s="222"/>
      <c r="H157" s="223"/>
      <c r="I157" s="222"/>
      <c r="J157" s="222"/>
      <c r="K157" s="222"/>
      <c r="L157" s="222"/>
      <c r="M157" s="222"/>
      <c r="N157" s="222"/>
      <c r="O157" s="222"/>
      <c r="P157" s="222"/>
      <c r="Q157" s="222"/>
      <c r="R157" s="222"/>
      <c r="S157" s="222"/>
      <c r="T157" s="222"/>
      <c r="U157" s="222"/>
      <c r="V157" s="222"/>
      <c r="W157" s="222"/>
      <c r="X157" s="222"/>
      <c r="Y157" s="222"/>
    </row>
    <row r="158" spans="1:25" ht="15.6" x14ac:dyDescent="0.3">
      <c r="A158" s="222"/>
      <c r="B158" s="222"/>
      <c r="C158" s="222"/>
      <c r="D158" s="222"/>
      <c r="E158" s="222"/>
      <c r="F158" s="222"/>
      <c r="G158" s="222"/>
      <c r="H158" s="223"/>
      <c r="I158" s="222"/>
      <c r="J158" s="222"/>
      <c r="K158" s="222"/>
      <c r="L158" s="222"/>
      <c r="M158" s="222"/>
      <c r="N158" s="222"/>
      <c r="O158" s="222"/>
      <c r="P158" s="222"/>
      <c r="Q158" s="222"/>
      <c r="R158" s="222"/>
      <c r="S158" s="222"/>
      <c r="T158" s="222"/>
      <c r="U158" s="222"/>
      <c r="V158" s="222"/>
      <c r="W158" s="222"/>
      <c r="X158" s="222"/>
      <c r="Y158" s="222"/>
    </row>
    <row r="159" spans="1:25" ht="15.6" x14ac:dyDescent="0.3">
      <c r="A159" s="222"/>
      <c r="B159" s="222"/>
      <c r="C159" s="222"/>
      <c r="D159" s="222"/>
      <c r="E159" s="222"/>
      <c r="F159" s="222"/>
      <c r="G159" s="222"/>
      <c r="H159" s="223"/>
      <c r="I159" s="222"/>
      <c r="J159" s="222"/>
      <c r="K159" s="222"/>
      <c r="L159" s="222"/>
      <c r="M159" s="222"/>
      <c r="N159" s="222"/>
      <c r="O159" s="222"/>
      <c r="P159" s="222"/>
      <c r="Q159" s="222"/>
      <c r="R159" s="222"/>
      <c r="S159" s="222"/>
      <c r="T159" s="222"/>
      <c r="U159" s="222"/>
      <c r="V159" s="222"/>
      <c r="W159" s="222"/>
      <c r="X159" s="222"/>
      <c r="Y159" s="222"/>
    </row>
    <row r="160" spans="1:25" ht="15.6" x14ac:dyDescent="0.3">
      <c r="A160" s="222"/>
      <c r="B160" s="222"/>
      <c r="C160" s="222"/>
      <c r="D160" s="222"/>
      <c r="E160" s="222"/>
      <c r="F160" s="222"/>
      <c r="G160" s="222"/>
      <c r="H160" s="223"/>
      <c r="I160" s="222"/>
      <c r="J160" s="222"/>
      <c r="K160" s="222"/>
      <c r="L160" s="222"/>
      <c r="M160" s="222"/>
      <c r="N160" s="222"/>
      <c r="O160" s="222"/>
      <c r="P160" s="222"/>
      <c r="Q160" s="222"/>
      <c r="R160" s="222"/>
      <c r="S160" s="222"/>
      <c r="T160" s="222"/>
      <c r="U160" s="222"/>
      <c r="V160" s="222"/>
      <c r="W160" s="222"/>
      <c r="X160" s="222"/>
      <c r="Y160" s="222"/>
    </row>
    <row r="161" spans="1:25" ht="15.6" x14ac:dyDescent="0.3">
      <c r="A161" s="222"/>
      <c r="B161" s="222"/>
      <c r="C161" s="222"/>
      <c r="D161" s="222"/>
      <c r="E161" s="222"/>
      <c r="F161" s="222"/>
      <c r="G161" s="222"/>
      <c r="H161" s="223"/>
      <c r="I161" s="222"/>
      <c r="J161" s="222"/>
      <c r="K161" s="222"/>
      <c r="L161" s="222"/>
      <c r="M161" s="222"/>
      <c r="N161" s="222"/>
      <c r="O161" s="222"/>
      <c r="P161" s="222"/>
      <c r="Q161" s="222"/>
      <c r="R161" s="222"/>
      <c r="S161" s="222"/>
      <c r="T161" s="222"/>
      <c r="U161" s="222"/>
      <c r="V161" s="222"/>
      <c r="W161" s="222"/>
      <c r="X161" s="222"/>
      <c r="Y161" s="222"/>
    </row>
    <row r="162" spans="1:25" ht="15.6" x14ac:dyDescent="0.3">
      <c r="A162" s="222"/>
      <c r="B162" s="222"/>
      <c r="C162" s="222"/>
      <c r="D162" s="222"/>
      <c r="E162" s="222"/>
      <c r="F162" s="222"/>
      <c r="G162" s="222"/>
      <c r="H162" s="223"/>
      <c r="I162" s="222"/>
      <c r="J162" s="222"/>
      <c r="K162" s="222"/>
      <c r="L162" s="222"/>
      <c r="M162" s="222"/>
      <c r="N162" s="222"/>
      <c r="O162" s="222"/>
      <c r="P162" s="222"/>
      <c r="Q162" s="222"/>
      <c r="R162" s="222"/>
      <c r="S162" s="222"/>
      <c r="T162" s="222"/>
      <c r="U162" s="222"/>
      <c r="V162" s="222"/>
      <c r="W162" s="222"/>
      <c r="X162" s="222"/>
      <c r="Y162" s="222"/>
    </row>
    <row r="163" spans="1:25" ht="15.6" x14ac:dyDescent="0.3">
      <c r="A163" s="222"/>
      <c r="B163" s="222"/>
      <c r="C163" s="222"/>
      <c r="D163" s="222"/>
      <c r="E163" s="222"/>
      <c r="F163" s="222"/>
      <c r="G163" s="222"/>
      <c r="H163" s="223"/>
      <c r="I163" s="222"/>
      <c r="J163" s="222"/>
      <c r="K163" s="222"/>
      <c r="L163" s="222"/>
      <c r="M163" s="222"/>
      <c r="N163" s="222"/>
      <c r="O163" s="222"/>
      <c r="P163" s="222"/>
      <c r="Q163" s="222"/>
      <c r="R163" s="222"/>
      <c r="S163" s="222"/>
      <c r="T163" s="222"/>
      <c r="U163" s="222"/>
      <c r="V163" s="222"/>
      <c r="W163" s="222"/>
      <c r="X163" s="222"/>
      <c r="Y163" s="222"/>
    </row>
    <row r="164" spans="1:25" ht="15.6" x14ac:dyDescent="0.3">
      <c r="A164" s="222"/>
      <c r="B164" s="222"/>
      <c r="C164" s="222"/>
      <c r="D164" s="222"/>
      <c r="E164" s="222"/>
      <c r="F164" s="222"/>
      <c r="G164" s="222"/>
      <c r="H164" s="223"/>
      <c r="I164" s="222"/>
      <c r="J164" s="222"/>
      <c r="K164" s="222"/>
      <c r="L164" s="222"/>
      <c r="M164" s="222"/>
      <c r="N164" s="222"/>
      <c r="O164" s="222"/>
      <c r="P164" s="222"/>
      <c r="Q164" s="222"/>
      <c r="R164" s="222"/>
      <c r="S164" s="222"/>
      <c r="T164" s="222"/>
      <c r="U164" s="222"/>
      <c r="V164" s="222"/>
      <c r="W164" s="222"/>
      <c r="X164" s="222"/>
      <c r="Y164" s="222"/>
    </row>
    <row r="165" spans="1:25" ht="15.6" x14ac:dyDescent="0.3">
      <c r="A165" s="222"/>
      <c r="B165" s="222"/>
      <c r="C165" s="222"/>
      <c r="D165" s="222"/>
      <c r="E165" s="222"/>
      <c r="F165" s="222"/>
      <c r="G165" s="222"/>
      <c r="H165" s="223"/>
      <c r="I165" s="222"/>
      <c r="J165" s="222"/>
      <c r="K165" s="222"/>
      <c r="L165" s="222"/>
      <c r="M165" s="222"/>
      <c r="N165" s="222"/>
      <c r="O165" s="222"/>
      <c r="P165" s="222"/>
      <c r="Q165" s="222"/>
      <c r="R165" s="222"/>
      <c r="S165" s="222"/>
      <c r="T165" s="222"/>
      <c r="U165" s="222"/>
      <c r="V165" s="222"/>
      <c r="W165" s="222"/>
      <c r="X165" s="222"/>
      <c r="Y165" s="222"/>
    </row>
    <row r="166" spans="1:25" ht="15.6" x14ac:dyDescent="0.3">
      <c r="A166" s="222"/>
      <c r="B166" s="222"/>
      <c r="C166" s="222"/>
      <c r="D166" s="222"/>
      <c r="E166" s="222"/>
      <c r="F166" s="222"/>
      <c r="G166" s="222"/>
      <c r="H166" s="223"/>
      <c r="I166" s="222"/>
      <c r="J166" s="222"/>
      <c r="K166" s="222"/>
      <c r="L166" s="222"/>
      <c r="M166" s="222"/>
      <c r="N166" s="222"/>
      <c r="O166" s="222"/>
      <c r="P166" s="222"/>
      <c r="Q166" s="222"/>
      <c r="R166" s="222"/>
      <c r="S166" s="222"/>
      <c r="T166" s="222"/>
      <c r="U166" s="222"/>
      <c r="V166" s="222"/>
      <c r="W166" s="222"/>
      <c r="X166" s="222"/>
      <c r="Y166" s="222"/>
    </row>
    <row r="167" spans="1:25" ht="15.6" x14ac:dyDescent="0.3">
      <c r="A167" s="222"/>
      <c r="B167" s="222"/>
      <c r="C167" s="222"/>
      <c r="D167" s="222"/>
      <c r="E167" s="222"/>
      <c r="F167" s="222"/>
      <c r="G167" s="222"/>
      <c r="H167" s="223"/>
      <c r="I167" s="222"/>
      <c r="J167" s="222"/>
      <c r="K167" s="222"/>
      <c r="L167" s="222"/>
      <c r="M167" s="222"/>
      <c r="N167" s="222"/>
      <c r="O167" s="222"/>
      <c r="P167" s="222"/>
      <c r="Q167" s="222"/>
      <c r="R167" s="222"/>
      <c r="S167" s="222"/>
      <c r="T167" s="222"/>
      <c r="U167" s="222"/>
      <c r="V167" s="222"/>
      <c r="W167" s="222"/>
      <c r="X167" s="222"/>
      <c r="Y167" s="222"/>
    </row>
    <row r="168" spans="1:25" ht="15.6" x14ac:dyDescent="0.3">
      <c r="A168" s="222"/>
      <c r="B168" s="222"/>
      <c r="C168" s="222"/>
      <c r="D168" s="222"/>
      <c r="E168" s="222"/>
      <c r="F168" s="222"/>
      <c r="G168" s="222"/>
      <c r="H168" s="223"/>
      <c r="I168" s="222"/>
      <c r="J168" s="222"/>
      <c r="K168" s="222"/>
      <c r="L168" s="222"/>
      <c r="M168" s="222"/>
      <c r="N168" s="222"/>
      <c r="O168" s="222"/>
      <c r="P168" s="222"/>
      <c r="Q168" s="222"/>
      <c r="R168" s="222"/>
      <c r="S168" s="222"/>
      <c r="T168" s="222"/>
      <c r="U168" s="222"/>
      <c r="V168" s="222"/>
      <c r="W168" s="222"/>
      <c r="X168" s="222"/>
      <c r="Y168" s="222"/>
    </row>
    <row r="169" spans="1:25" ht="15.6" x14ac:dyDescent="0.3">
      <c r="A169" s="222"/>
      <c r="B169" s="222"/>
      <c r="C169" s="222"/>
      <c r="D169" s="222"/>
      <c r="E169" s="222"/>
      <c r="F169" s="222"/>
      <c r="G169" s="222"/>
      <c r="H169" s="223"/>
      <c r="I169" s="222"/>
      <c r="J169" s="222"/>
      <c r="K169" s="222"/>
      <c r="L169" s="222"/>
      <c r="M169" s="222"/>
      <c r="N169" s="222"/>
      <c r="O169" s="222"/>
      <c r="P169" s="222"/>
      <c r="Q169" s="222"/>
      <c r="R169" s="222"/>
      <c r="S169" s="222"/>
      <c r="T169" s="222"/>
      <c r="U169" s="222"/>
      <c r="V169" s="222"/>
      <c r="W169" s="222"/>
      <c r="X169" s="222"/>
      <c r="Y169" s="222"/>
    </row>
    <row r="170" spans="1:25" ht="15.6" x14ac:dyDescent="0.3">
      <c r="A170" s="222"/>
      <c r="B170" s="222"/>
      <c r="C170" s="222"/>
      <c r="D170" s="222"/>
      <c r="E170" s="222"/>
      <c r="F170" s="222"/>
      <c r="G170" s="222"/>
      <c r="H170" s="223"/>
      <c r="I170" s="222"/>
      <c r="J170" s="222"/>
      <c r="K170" s="222"/>
      <c r="L170" s="222"/>
      <c r="M170" s="222"/>
      <c r="N170" s="222"/>
      <c r="O170" s="222"/>
      <c r="P170" s="222"/>
      <c r="Q170" s="222"/>
      <c r="R170" s="222"/>
      <c r="S170" s="222"/>
      <c r="T170" s="222"/>
      <c r="U170" s="222"/>
      <c r="V170" s="222"/>
      <c r="W170" s="222"/>
      <c r="X170" s="222"/>
      <c r="Y170" s="222"/>
    </row>
    <row r="171" spans="1:25" ht="15.6" x14ac:dyDescent="0.3">
      <c r="A171" s="222"/>
      <c r="B171" s="222"/>
      <c r="C171" s="222"/>
      <c r="D171" s="222"/>
      <c r="E171" s="222"/>
      <c r="F171" s="222"/>
      <c r="G171" s="222"/>
      <c r="H171" s="223"/>
      <c r="I171" s="222"/>
      <c r="J171" s="222"/>
      <c r="K171" s="222"/>
      <c r="L171" s="222"/>
      <c r="M171" s="222"/>
      <c r="N171" s="222"/>
      <c r="O171" s="222"/>
      <c r="P171" s="222"/>
      <c r="Q171" s="222"/>
      <c r="R171" s="222"/>
      <c r="S171" s="222"/>
      <c r="T171" s="222"/>
      <c r="U171" s="222"/>
      <c r="V171" s="222"/>
      <c r="W171" s="222"/>
      <c r="X171" s="222"/>
      <c r="Y171" s="222"/>
    </row>
    <row r="172" spans="1:25" ht="15.6" x14ac:dyDescent="0.3">
      <c r="A172" s="222"/>
      <c r="B172" s="222"/>
      <c r="C172" s="222"/>
      <c r="D172" s="222"/>
      <c r="E172" s="222"/>
      <c r="F172" s="222"/>
      <c r="G172" s="222"/>
      <c r="H172" s="223"/>
      <c r="I172" s="222"/>
      <c r="J172" s="222"/>
      <c r="K172" s="222"/>
      <c r="L172" s="222"/>
      <c r="M172" s="222"/>
      <c r="N172" s="222"/>
      <c r="O172" s="222"/>
      <c r="P172" s="222"/>
      <c r="Q172" s="222"/>
      <c r="R172" s="222"/>
      <c r="S172" s="222"/>
      <c r="T172" s="222"/>
      <c r="U172" s="222"/>
      <c r="V172" s="222"/>
      <c r="W172" s="222"/>
      <c r="X172" s="222"/>
      <c r="Y172" s="222"/>
    </row>
    <row r="173" spans="1:25" ht="15.6" x14ac:dyDescent="0.3">
      <c r="A173" s="222"/>
      <c r="B173" s="222"/>
      <c r="C173" s="222"/>
      <c r="D173" s="222"/>
      <c r="E173" s="222"/>
      <c r="F173" s="222"/>
      <c r="G173" s="222"/>
      <c r="H173" s="223"/>
      <c r="I173" s="222"/>
      <c r="J173" s="222"/>
      <c r="K173" s="222"/>
      <c r="L173" s="222"/>
      <c r="M173" s="222"/>
      <c r="N173" s="222"/>
      <c r="O173" s="222"/>
      <c r="P173" s="222"/>
      <c r="Q173" s="222"/>
      <c r="R173" s="222"/>
      <c r="S173" s="222"/>
      <c r="T173" s="222"/>
      <c r="U173" s="222"/>
      <c r="V173" s="222"/>
      <c r="W173" s="222"/>
      <c r="X173" s="222"/>
      <c r="Y173" s="222"/>
    </row>
    <row r="174" spans="1:25" ht="15.6" x14ac:dyDescent="0.3">
      <c r="A174" s="222"/>
      <c r="B174" s="222"/>
      <c r="C174" s="222"/>
      <c r="D174" s="222"/>
      <c r="E174" s="222"/>
      <c r="F174" s="222"/>
      <c r="G174" s="222"/>
      <c r="H174" s="223"/>
      <c r="I174" s="222"/>
      <c r="J174" s="222"/>
      <c r="K174" s="222"/>
      <c r="L174" s="222"/>
      <c r="M174" s="222"/>
      <c r="N174" s="222"/>
      <c r="O174" s="222"/>
      <c r="P174" s="222"/>
      <c r="Q174" s="222"/>
      <c r="R174" s="222"/>
      <c r="S174" s="222"/>
      <c r="T174" s="222"/>
      <c r="U174" s="222"/>
      <c r="V174" s="222"/>
      <c r="W174" s="222"/>
      <c r="X174" s="222"/>
      <c r="Y174" s="222"/>
    </row>
    <row r="175" spans="1:25" ht="15.6" x14ac:dyDescent="0.3">
      <c r="A175" s="222"/>
      <c r="B175" s="222"/>
      <c r="C175" s="222"/>
      <c r="D175" s="222"/>
      <c r="E175" s="222"/>
      <c r="F175" s="222"/>
      <c r="G175" s="222"/>
      <c r="H175" s="223"/>
      <c r="I175" s="222"/>
      <c r="J175" s="222"/>
      <c r="K175" s="222"/>
      <c r="L175" s="222"/>
      <c r="M175" s="222"/>
      <c r="N175" s="222"/>
      <c r="O175" s="222"/>
      <c r="P175" s="222"/>
      <c r="Q175" s="222"/>
      <c r="R175" s="222"/>
      <c r="S175" s="222"/>
      <c r="T175" s="222"/>
      <c r="U175" s="222"/>
      <c r="V175" s="222"/>
      <c r="W175" s="222"/>
      <c r="X175" s="222"/>
      <c r="Y175" s="222"/>
    </row>
    <row r="176" spans="1:25" ht="15.6" x14ac:dyDescent="0.3">
      <c r="A176" s="222"/>
      <c r="B176" s="222"/>
      <c r="C176" s="222"/>
      <c r="D176" s="222"/>
      <c r="E176" s="222"/>
      <c r="F176" s="222"/>
      <c r="G176" s="222"/>
      <c r="H176" s="223"/>
      <c r="I176" s="222"/>
      <c r="J176" s="222"/>
      <c r="K176" s="222"/>
      <c r="L176" s="222"/>
      <c r="M176" s="222"/>
      <c r="N176" s="222"/>
      <c r="O176" s="222"/>
      <c r="P176" s="222"/>
      <c r="Q176" s="222"/>
      <c r="R176" s="222"/>
      <c r="S176" s="222"/>
      <c r="T176" s="222"/>
      <c r="U176" s="222"/>
      <c r="V176" s="222"/>
      <c r="W176" s="222"/>
      <c r="X176" s="222"/>
      <c r="Y176" s="222"/>
    </row>
    <row r="177" spans="1:25" ht="15.6" x14ac:dyDescent="0.3">
      <c r="A177" s="222"/>
      <c r="B177" s="222"/>
      <c r="C177" s="222"/>
      <c r="D177" s="222"/>
      <c r="E177" s="222"/>
      <c r="F177" s="222"/>
      <c r="G177" s="222"/>
      <c r="H177" s="223"/>
      <c r="I177" s="222"/>
      <c r="J177" s="222"/>
      <c r="K177" s="222"/>
      <c r="L177" s="222"/>
      <c r="M177" s="222"/>
      <c r="N177" s="222"/>
      <c r="O177" s="222"/>
      <c r="P177" s="222"/>
      <c r="Q177" s="222"/>
      <c r="R177" s="222"/>
      <c r="S177" s="222"/>
      <c r="T177" s="222"/>
      <c r="U177" s="222"/>
      <c r="V177" s="222"/>
      <c r="W177" s="222"/>
      <c r="X177" s="222"/>
      <c r="Y177" s="222"/>
    </row>
    <row r="178" spans="1:25" ht="15.6" x14ac:dyDescent="0.3">
      <c r="A178" s="222"/>
      <c r="B178" s="222"/>
      <c r="C178" s="222"/>
      <c r="D178" s="222"/>
      <c r="E178" s="222"/>
      <c r="F178" s="222"/>
      <c r="G178" s="222"/>
      <c r="H178" s="223"/>
      <c r="I178" s="222"/>
      <c r="J178" s="222"/>
      <c r="K178" s="222"/>
      <c r="L178" s="222"/>
      <c r="M178" s="222"/>
      <c r="N178" s="222"/>
      <c r="O178" s="222"/>
      <c r="P178" s="222"/>
      <c r="Q178" s="222"/>
      <c r="R178" s="222"/>
      <c r="S178" s="222"/>
      <c r="T178" s="222"/>
      <c r="U178" s="222"/>
      <c r="V178" s="222"/>
      <c r="W178" s="222"/>
      <c r="X178" s="222"/>
      <c r="Y178" s="222"/>
    </row>
    <row r="179" spans="1:25" ht="15.6" x14ac:dyDescent="0.3">
      <c r="A179" s="222"/>
      <c r="B179" s="222"/>
      <c r="C179" s="222"/>
      <c r="D179" s="222"/>
      <c r="E179" s="222"/>
      <c r="F179" s="222"/>
      <c r="G179" s="222"/>
      <c r="H179" s="223"/>
      <c r="I179" s="222"/>
      <c r="J179" s="222"/>
      <c r="K179" s="222"/>
      <c r="L179" s="222"/>
      <c r="M179" s="222"/>
      <c r="N179" s="222"/>
      <c r="O179" s="222"/>
      <c r="P179" s="222"/>
      <c r="Q179" s="222"/>
      <c r="R179" s="222"/>
      <c r="S179" s="222"/>
      <c r="T179" s="222"/>
      <c r="U179" s="222"/>
      <c r="V179" s="222"/>
      <c r="W179" s="222"/>
      <c r="X179" s="222"/>
      <c r="Y179" s="222"/>
    </row>
    <row r="180" spans="1:25" ht="15.6" x14ac:dyDescent="0.3">
      <c r="A180" s="222"/>
      <c r="B180" s="222"/>
      <c r="C180" s="222"/>
      <c r="D180" s="222"/>
      <c r="E180" s="222"/>
      <c r="F180" s="222"/>
      <c r="G180" s="222"/>
      <c r="H180" s="223"/>
      <c r="I180" s="222"/>
      <c r="J180" s="222"/>
      <c r="K180" s="222"/>
      <c r="L180" s="222"/>
      <c r="M180" s="222"/>
      <c r="N180" s="222"/>
      <c r="O180" s="222"/>
      <c r="P180" s="222"/>
      <c r="Q180" s="222"/>
      <c r="R180" s="222"/>
      <c r="S180" s="222"/>
      <c r="T180" s="222"/>
      <c r="U180" s="222"/>
      <c r="V180" s="222"/>
      <c r="W180" s="222"/>
      <c r="X180" s="222"/>
      <c r="Y180" s="222"/>
    </row>
    <row r="181" spans="1:25" ht="15.6" x14ac:dyDescent="0.3">
      <c r="A181" s="222"/>
      <c r="B181" s="222"/>
      <c r="C181" s="222"/>
      <c r="D181" s="222"/>
      <c r="E181" s="222"/>
      <c r="F181" s="222"/>
      <c r="G181" s="222"/>
      <c r="H181" s="223"/>
      <c r="I181" s="222"/>
      <c r="J181" s="222"/>
      <c r="K181" s="222"/>
      <c r="L181" s="222"/>
      <c r="M181" s="222"/>
      <c r="N181" s="222"/>
      <c r="O181" s="222"/>
      <c r="P181" s="222"/>
      <c r="Q181" s="222"/>
      <c r="R181" s="222"/>
      <c r="S181" s="222"/>
      <c r="T181" s="222"/>
      <c r="U181" s="222"/>
      <c r="V181" s="222"/>
      <c r="W181" s="222"/>
      <c r="X181" s="222"/>
      <c r="Y181" s="222"/>
    </row>
    <row r="182" spans="1:25" ht="15.6" x14ac:dyDescent="0.3">
      <c r="A182" s="222"/>
      <c r="B182" s="222"/>
      <c r="C182" s="222"/>
      <c r="D182" s="222"/>
      <c r="E182" s="222"/>
      <c r="F182" s="222"/>
      <c r="G182" s="222"/>
      <c r="H182" s="223"/>
      <c r="I182" s="222"/>
      <c r="J182" s="222"/>
      <c r="K182" s="222"/>
      <c r="L182" s="222"/>
      <c r="M182" s="222"/>
      <c r="N182" s="222"/>
      <c r="O182" s="222"/>
      <c r="P182" s="222"/>
      <c r="Q182" s="222"/>
      <c r="R182" s="222"/>
      <c r="S182" s="222"/>
      <c r="T182" s="222"/>
      <c r="U182" s="222"/>
      <c r="V182" s="222"/>
      <c r="W182" s="222"/>
      <c r="X182" s="222"/>
      <c r="Y182" s="222"/>
    </row>
    <row r="183" spans="1:25" ht="15.6" x14ac:dyDescent="0.3">
      <c r="A183" s="222"/>
      <c r="B183" s="222"/>
      <c r="C183" s="222"/>
      <c r="D183" s="222"/>
      <c r="E183" s="222"/>
      <c r="F183" s="222"/>
      <c r="G183" s="222"/>
      <c r="H183" s="223"/>
      <c r="I183" s="222"/>
      <c r="J183" s="222"/>
      <c r="K183" s="222"/>
      <c r="L183" s="222"/>
      <c r="M183" s="222"/>
      <c r="N183" s="222"/>
      <c r="O183" s="222"/>
      <c r="P183" s="222"/>
      <c r="Q183" s="222"/>
      <c r="R183" s="222"/>
      <c r="S183" s="222"/>
      <c r="T183" s="222"/>
      <c r="U183" s="222"/>
      <c r="V183" s="222"/>
      <c r="W183" s="222"/>
      <c r="X183" s="222"/>
      <c r="Y183" s="222"/>
    </row>
    <row r="184" spans="1:25" ht="15.6" x14ac:dyDescent="0.3">
      <c r="A184" s="222"/>
      <c r="B184" s="222"/>
      <c r="C184" s="222"/>
      <c r="D184" s="222"/>
      <c r="E184" s="222"/>
      <c r="F184" s="222"/>
      <c r="G184" s="222"/>
      <c r="H184" s="223"/>
      <c r="I184" s="222"/>
      <c r="J184" s="222"/>
      <c r="K184" s="222"/>
      <c r="L184" s="222"/>
      <c r="M184" s="222"/>
      <c r="N184" s="222"/>
      <c r="O184" s="222"/>
      <c r="P184" s="222"/>
      <c r="Q184" s="222"/>
      <c r="R184" s="222"/>
      <c r="S184" s="222"/>
      <c r="T184" s="222"/>
      <c r="U184" s="222"/>
      <c r="V184" s="222"/>
      <c r="W184" s="222"/>
      <c r="X184" s="222"/>
      <c r="Y184" s="222"/>
    </row>
    <row r="185" spans="1:25" ht="15.6" x14ac:dyDescent="0.3">
      <c r="A185" s="222"/>
      <c r="B185" s="222"/>
      <c r="C185" s="222"/>
      <c r="D185" s="222"/>
      <c r="E185" s="222"/>
      <c r="F185" s="222"/>
      <c r="G185" s="222"/>
      <c r="H185" s="223"/>
      <c r="I185" s="222"/>
      <c r="J185" s="222"/>
      <c r="K185" s="222"/>
      <c r="L185" s="222"/>
      <c r="M185" s="222"/>
      <c r="N185" s="222"/>
      <c r="O185" s="222"/>
      <c r="P185" s="222"/>
      <c r="Q185" s="222"/>
      <c r="R185" s="222"/>
      <c r="S185" s="222"/>
      <c r="T185" s="222"/>
      <c r="U185" s="222"/>
      <c r="V185" s="222"/>
      <c r="W185" s="222"/>
      <c r="X185" s="222"/>
      <c r="Y185" s="222"/>
    </row>
    <row r="186" spans="1:25" ht="15.6" x14ac:dyDescent="0.3">
      <c r="A186" s="222"/>
      <c r="B186" s="222"/>
      <c r="C186" s="222"/>
      <c r="D186" s="222"/>
      <c r="E186" s="222"/>
      <c r="F186" s="222"/>
      <c r="G186" s="222"/>
      <c r="H186" s="223"/>
      <c r="I186" s="222"/>
      <c r="J186" s="222"/>
      <c r="K186" s="222"/>
      <c r="L186" s="222"/>
      <c r="M186" s="222"/>
      <c r="N186" s="222"/>
      <c r="O186" s="222"/>
      <c r="P186" s="222"/>
      <c r="Q186" s="222"/>
      <c r="R186" s="222"/>
      <c r="S186" s="222"/>
      <c r="T186" s="222"/>
      <c r="U186" s="222"/>
      <c r="V186" s="222"/>
      <c r="W186" s="222"/>
      <c r="X186" s="222"/>
      <c r="Y186" s="222"/>
    </row>
    <row r="187" spans="1:25" ht="15.6" x14ac:dyDescent="0.3">
      <c r="A187" s="222"/>
      <c r="B187" s="222"/>
      <c r="C187" s="222"/>
      <c r="D187" s="222"/>
      <c r="E187" s="222"/>
      <c r="F187" s="222"/>
      <c r="G187" s="222"/>
      <c r="H187" s="223"/>
      <c r="I187" s="222"/>
      <c r="J187" s="222"/>
      <c r="K187" s="222"/>
      <c r="L187" s="222"/>
      <c r="M187" s="222"/>
      <c r="N187" s="222"/>
      <c r="O187" s="222"/>
      <c r="P187" s="222"/>
      <c r="Q187" s="222"/>
      <c r="R187" s="222"/>
      <c r="S187" s="222"/>
      <c r="T187" s="222"/>
      <c r="U187" s="222"/>
      <c r="V187" s="222"/>
      <c r="W187" s="222"/>
      <c r="X187" s="222"/>
      <c r="Y187" s="222"/>
    </row>
    <row r="188" spans="1:25" ht="15.6" x14ac:dyDescent="0.3">
      <c r="A188" s="222"/>
      <c r="B188" s="222"/>
      <c r="C188" s="222"/>
      <c r="D188" s="222"/>
      <c r="E188" s="222"/>
      <c r="F188" s="222"/>
      <c r="G188" s="222"/>
      <c r="H188" s="223"/>
      <c r="I188" s="222"/>
      <c r="J188" s="222"/>
      <c r="K188" s="222"/>
      <c r="L188" s="222"/>
      <c r="M188" s="222"/>
      <c r="N188" s="222"/>
      <c r="O188" s="222"/>
      <c r="P188" s="222"/>
      <c r="Q188" s="222"/>
      <c r="R188" s="222"/>
      <c r="S188" s="222"/>
      <c r="T188" s="222"/>
      <c r="U188" s="222"/>
      <c r="V188" s="222"/>
      <c r="W188" s="222"/>
      <c r="X188" s="222"/>
      <c r="Y188" s="222"/>
    </row>
    <row r="189" spans="1:25" ht="15.6" x14ac:dyDescent="0.3">
      <c r="A189" s="222"/>
      <c r="B189" s="222"/>
      <c r="C189" s="222"/>
      <c r="D189" s="222"/>
      <c r="E189" s="222"/>
      <c r="F189" s="222"/>
      <c r="G189" s="222"/>
      <c r="H189" s="223"/>
      <c r="I189" s="222"/>
      <c r="J189" s="222"/>
      <c r="K189" s="222"/>
      <c r="L189" s="222"/>
      <c r="M189" s="222"/>
      <c r="N189" s="222"/>
      <c r="O189" s="222"/>
      <c r="P189" s="222"/>
      <c r="Q189" s="222"/>
      <c r="R189" s="222"/>
      <c r="S189" s="222"/>
      <c r="T189" s="222"/>
      <c r="U189" s="222"/>
      <c r="V189" s="222"/>
      <c r="W189" s="222"/>
      <c r="X189" s="222"/>
      <c r="Y189" s="222"/>
    </row>
    <row r="190" spans="1:25" ht="15.6" x14ac:dyDescent="0.3">
      <c r="A190" s="222"/>
      <c r="B190" s="222"/>
      <c r="C190" s="222"/>
      <c r="D190" s="222"/>
      <c r="E190" s="222"/>
      <c r="F190" s="222"/>
      <c r="G190" s="222"/>
      <c r="H190" s="223"/>
      <c r="I190" s="222"/>
      <c r="J190" s="222"/>
      <c r="K190" s="222"/>
      <c r="L190" s="222"/>
      <c r="M190" s="222"/>
      <c r="N190" s="222"/>
      <c r="O190" s="222"/>
      <c r="P190" s="222"/>
      <c r="Q190" s="222"/>
      <c r="R190" s="222"/>
      <c r="S190" s="222"/>
      <c r="T190" s="222"/>
      <c r="U190" s="222"/>
      <c r="V190" s="222"/>
      <c r="W190" s="222"/>
      <c r="X190" s="222"/>
      <c r="Y190" s="222"/>
    </row>
    <row r="191" spans="1:25" ht="15.6" x14ac:dyDescent="0.3">
      <c r="A191" s="222"/>
      <c r="B191" s="222"/>
      <c r="C191" s="222"/>
      <c r="D191" s="222"/>
      <c r="E191" s="222"/>
      <c r="F191" s="222"/>
      <c r="G191" s="222"/>
      <c r="H191" s="223"/>
      <c r="I191" s="222"/>
      <c r="J191" s="222"/>
      <c r="K191" s="222"/>
      <c r="L191" s="222"/>
      <c r="M191" s="222"/>
      <c r="N191" s="222"/>
      <c r="O191" s="222"/>
      <c r="P191" s="222"/>
      <c r="Q191" s="222"/>
      <c r="R191" s="222"/>
      <c r="S191" s="222"/>
      <c r="T191" s="222"/>
      <c r="U191" s="222"/>
      <c r="V191" s="222"/>
      <c r="W191" s="222"/>
      <c r="X191" s="222"/>
      <c r="Y191" s="222"/>
    </row>
    <row r="192" spans="1:25" ht="15.6" x14ac:dyDescent="0.3">
      <c r="A192" s="222"/>
      <c r="B192" s="222"/>
      <c r="C192" s="222"/>
      <c r="D192" s="222"/>
      <c r="E192" s="222"/>
      <c r="F192" s="222"/>
      <c r="G192" s="222"/>
      <c r="H192" s="223"/>
      <c r="I192" s="222"/>
      <c r="J192" s="222"/>
      <c r="K192" s="222"/>
      <c r="L192" s="222"/>
      <c r="M192" s="222"/>
      <c r="N192" s="222"/>
      <c r="O192" s="222"/>
      <c r="P192" s="222"/>
      <c r="Q192" s="222"/>
      <c r="R192" s="222"/>
      <c r="S192" s="222"/>
      <c r="T192" s="222"/>
      <c r="U192" s="222"/>
      <c r="V192" s="222"/>
      <c r="W192" s="222"/>
      <c r="X192" s="222"/>
      <c r="Y192" s="222"/>
    </row>
    <row r="193" spans="1:25" ht="15.6" x14ac:dyDescent="0.3">
      <c r="A193" s="222"/>
      <c r="B193" s="222"/>
      <c r="C193" s="222"/>
      <c r="D193" s="222"/>
      <c r="E193" s="222"/>
      <c r="F193" s="222"/>
      <c r="G193" s="222"/>
      <c r="H193" s="223"/>
      <c r="I193" s="222"/>
      <c r="J193" s="222"/>
      <c r="K193" s="222"/>
      <c r="L193" s="222"/>
      <c r="M193" s="222"/>
      <c r="N193" s="222"/>
      <c r="O193" s="222"/>
      <c r="P193" s="222"/>
      <c r="Q193" s="222"/>
      <c r="R193" s="222"/>
      <c r="S193" s="222"/>
      <c r="T193" s="222"/>
      <c r="U193" s="222"/>
      <c r="V193" s="222"/>
      <c r="W193" s="222"/>
      <c r="X193" s="222"/>
      <c r="Y193" s="222"/>
    </row>
    <row r="194" spans="1:25" ht="15.6" x14ac:dyDescent="0.3">
      <c r="A194" s="222"/>
      <c r="B194" s="222"/>
      <c r="C194" s="222"/>
      <c r="D194" s="222"/>
      <c r="E194" s="222"/>
      <c r="F194" s="222"/>
      <c r="G194" s="222"/>
      <c r="H194" s="223"/>
      <c r="I194" s="222"/>
      <c r="J194" s="222"/>
      <c r="K194" s="222"/>
      <c r="L194" s="222"/>
      <c r="M194" s="222"/>
      <c r="N194" s="222"/>
      <c r="O194" s="222"/>
      <c r="P194" s="222"/>
      <c r="Q194" s="222"/>
      <c r="R194" s="222"/>
      <c r="S194" s="222"/>
      <c r="T194" s="222"/>
      <c r="U194" s="222"/>
      <c r="V194" s="222"/>
      <c r="W194" s="222"/>
      <c r="X194" s="222"/>
      <c r="Y194" s="222"/>
    </row>
    <row r="195" spans="1:25" ht="15.6" x14ac:dyDescent="0.3">
      <c r="A195" s="222"/>
      <c r="B195" s="222"/>
      <c r="C195" s="222"/>
      <c r="D195" s="222"/>
      <c r="E195" s="222"/>
      <c r="F195" s="222"/>
      <c r="G195" s="222"/>
      <c r="H195" s="223"/>
      <c r="I195" s="222"/>
      <c r="J195" s="222"/>
      <c r="K195" s="222"/>
      <c r="L195" s="222"/>
      <c r="M195" s="222"/>
      <c r="N195" s="222"/>
      <c r="O195" s="222"/>
      <c r="P195" s="222"/>
      <c r="Q195" s="222"/>
      <c r="R195" s="222"/>
      <c r="S195" s="222"/>
      <c r="T195" s="222"/>
      <c r="U195" s="222"/>
      <c r="V195" s="222"/>
      <c r="W195" s="222"/>
      <c r="X195" s="222"/>
      <c r="Y195" s="222"/>
    </row>
    <row r="196" spans="1:25" ht="15.6" x14ac:dyDescent="0.3">
      <c r="A196" s="222"/>
      <c r="B196" s="222"/>
      <c r="C196" s="222"/>
      <c r="D196" s="222"/>
      <c r="E196" s="222"/>
      <c r="F196" s="222"/>
      <c r="G196" s="222"/>
      <c r="H196" s="223"/>
      <c r="I196" s="222"/>
      <c r="J196" s="222"/>
      <c r="K196" s="222"/>
      <c r="L196" s="222"/>
      <c r="M196" s="222"/>
      <c r="N196" s="222"/>
      <c r="O196" s="222"/>
      <c r="P196" s="222"/>
      <c r="Q196" s="222"/>
      <c r="R196" s="222"/>
      <c r="S196" s="222"/>
      <c r="T196" s="222"/>
      <c r="U196" s="222"/>
      <c r="V196" s="222"/>
      <c r="W196" s="222"/>
      <c r="X196" s="222"/>
      <c r="Y196" s="222"/>
    </row>
    <row r="197" spans="1:25" ht="15.6" x14ac:dyDescent="0.3">
      <c r="A197" s="222"/>
      <c r="B197" s="222"/>
      <c r="C197" s="222"/>
      <c r="D197" s="222"/>
      <c r="E197" s="222"/>
      <c r="F197" s="222"/>
      <c r="G197" s="222"/>
      <c r="H197" s="223"/>
      <c r="I197" s="222"/>
      <c r="J197" s="222"/>
      <c r="K197" s="222"/>
      <c r="L197" s="222"/>
      <c r="M197" s="222"/>
      <c r="N197" s="222"/>
      <c r="O197" s="222"/>
      <c r="P197" s="222"/>
      <c r="Q197" s="222"/>
      <c r="R197" s="222"/>
      <c r="S197" s="222"/>
      <c r="T197" s="222"/>
      <c r="U197" s="222"/>
      <c r="V197" s="222"/>
      <c r="W197" s="222"/>
      <c r="X197" s="222"/>
      <c r="Y197" s="222"/>
    </row>
    <row r="198" spans="1:25" ht="15.6" x14ac:dyDescent="0.3">
      <c r="A198" s="222"/>
      <c r="B198" s="222"/>
      <c r="C198" s="222"/>
      <c r="D198" s="222"/>
      <c r="E198" s="222"/>
      <c r="F198" s="222"/>
      <c r="G198" s="222"/>
      <c r="H198" s="223"/>
      <c r="I198" s="222"/>
      <c r="J198" s="222"/>
      <c r="K198" s="222"/>
      <c r="L198" s="222"/>
      <c r="M198" s="222"/>
      <c r="N198" s="222"/>
      <c r="O198" s="222"/>
      <c r="P198" s="222"/>
      <c r="Q198" s="222"/>
      <c r="R198" s="222"/>
      <c r="S198" s="222"/>
      <c r="T198" s="222"/>
      <c r="U198" s="222"/>
      <c r="V198" s="222"/>
      <c r="W198" s="222"/>
      <c r="X198" s="222"/>
      <c r="Y198" s="222"/>
    </row>
    <row r="199" spans="1:25" ht="15.6" x14ac:dyDescent="0.3">
      <c r="A199" s="222"/>
      <c r="B199" s="222"/>
      <c r="C199" s="222"/>
      <c r="D199" s="222"/>
      <c r="E199" s="222"/>
      <c r="F199" s="222"/>
      <c r="G199" s="222"/>
      <c r="H199" s="223"/>
      <c r="I199" s="222"/>
      <c r="J199" s="222"/>
      <c r="K199" s="222"/>
      <c r="L199" s="222"/>
      <c r="M199" s="222"/>
      <c r="N199" s="222"/>
      <c r="O199" s="222"/>
      <c r="P199" s="222"/>
      <c r="Q199" s="222"/>
      <c r="R199" s="222"/>
      <c r="S199" s="222"/>
      <c r="T199" s="222"/>
      <c r="U199" s="222"/>
      <c r="V199" s="222"/>
      <c r="W199" s="222"/>
      <c r="X199" s="222"/>
      <c r="Y199" s="222"/>
    </row>
    <row r="200" spans="1:25" ht="15.6" x14ac:dyDescent="0.3">
      <c r="A200" s="222"/>
      <c r="B200" s="222"/>
      <c r="C200" s="222"/>
      <c r="D200" s="222"/>
      <c r="E200" s="222"/>
      <c r="F200" s="222"/>
      <c r="G200" s="222"/>
      <c r="H200" s="223"/>
      <c r="I200" s="222"/>
      <c r="J200" s="222"/>
      <c r="K200" s="222"/>
      <c r="L200" s="222"/>
      <c r="M200" s="222"/>
      <c r="N200" s="222"/>
      <c r="O200" s="222"/>
      <c r="P200" s="222"/>
      <c r="Q200" s="222"/>
      <c r="R200" s="222"/>
      <c r="S200" s="222"/>
      <c r="T200" s="222"/>
      <c r="U200" s="222"/>
      <c r="V200" s="222"/>
      <c r="W200" s="222"/>
      <c r="X200" s="222"/>
      <c r="Y200" s="222"/>
    </row>
    <row r="201" spans="1:25" ht="15.6" x14ac:dyDescent="0.3">
      <c r="A201" s="222"/>
      <c r="B201" s="222"/>
      <c r="C201" s="222"/>
      <c r="D201" s="222"/>
      <c r="E201" s="222"/>
      <c r="F201" s="222"/>
      <c r="G201" s="222"/>
      <c r="H201" s="223"/>
      <c r="I201" s="222"/>
      <c r="J201" s="222"/>
      <c r="K201" s="222"/>
      <c r="L201" s="222"/>
      <c r="M201" s="222"/>
      <c r="N201" s="222"/>
      <c r="O201" s="222"/>
      <c r="P201" s="222"/>
      <c r="Q201" s="222"/>
      <c r="R201" s="222"/>
      <c r="S201" s="222"/>
      <c r="T201" s="222"/>
      <c r="U201" s="222"/>
      <c r="V201" s="222"/>
      <c r="W201" s="222"/>
      <c r="X201" s="222"/>
      <c r="Y201" s="222"/>
    </row>
    <row r="202" spans="1:25" ht="15.6" x14ac:dyDescent="0.3">
      <c r="A202" s="222"/>
      <c r="B202" s="222"/>
      <c r="C202" s="222"/>
      <c r="D202" s="222"/>
      <c r="E202" s="222"/>
      <c r="F202" s="222"/>
      <c r="G202" s="222"/>
      <c r="H202" s="223"/>
      <c r="I202" s="222"/>
      <c r="J202" s="222"/>
      <c r="K202" s="222"/>
      <c r="L202" s="222"/>
      <c r="M202" s="222"/>
      <c r="N202" s="222"/>
      <c r="O202" s="222"/>
      <c r="P202" s="222"/>
      <c r="Q202" s="222"/>
      <c r="R202" s="222"/>
      <c r="S202" s="222"/>
      <c r="T202" s="222"/>
      <c r="U202" s="222"/>
      <c r="V202" s="222"/>
      <c r="W202" s="222"/>
      <c r="X202" s="222"/>
      <c r="Y202" s="222"/>
    </row>
    <row r="203" spans="1:25" ht="15.6" x14ac:dyDescent="0.3">
      <c r="A203" s="222"/>
      <c r="B203" s="222"/>
      <c r="C203" s="222"/>
      <c r="D203" s="222"/>
      <c r="E203" s="222"/>
      <c r="F203" s="222"/>
      <c r="G203" s="222"/>
      <c r="H203" s="223"/>
      <c r="I203" s="222"/>
      <c r="J203" s="222"/>
      <c r="K203" s="222"/>
      <c r="L203" s="222"/>
      <c r="M203" s="222"/>
      <c r="N203" s="222"/>
      <c r="O203" s="222"/>
      <c r="P203" s="222"/>
      <c r="Q203" s="222"/>
      <c r="R203" s="222"/>
      <c r="S203" s="222"/>
      <c r="T203" s="222"/>
      <c r="U203" s="222"/>
      <c r="V203" s="222"/>
      <c r="W203" s="222"/>
      <c r="X203" s="222"/>
      <c r="Y203" s="222"/>
    </row>
    <row r="204" spans="1:25" ht="15.6" x14ac:dyDescent="0.3">
      <c r="A204" s="222"/>
      <c r="B204" s="222"/>
      <c r="C204" s="222"/>
      <c r="D204" s="222"/>
      <c r="E204" s="222"/>
      <c r="F204" s="222"/>
      <c r="G204" s="222"/>
      <c r="H204" s="223"/>
      <c r="I204" s="222"/>
      <c r="J204" s="222"/>
      <c r="K204" s="222"/>
      <c r="L204" s="222"/>
      <c r="M204" s="222"/>
      <c r="N204" s="222"/>
      <c r="O204" s="222"/>
      <c r="P204" s="222"/>
      <c r="Q204" s="222"/>
      <c r="R204" s="222"/>
      <c r="S204" s="222"/>
      <c r="T204" s="222"/>
      <c r="U204" s="222"/>
      <c r="V204" s="222"/>
      <c r="W204" s="222"/>
      <c r="X204" s="222"/>
      <c r="Y204" s="222"/>
    </row>
    <row r="205" spans="1:25" ht="15.6" x14ac:dyDescent="0.3">
      <c r="A205" s="222"/>
      <c r="B205" s="222"/>
      <c r="C205" s="222"/>
      <c r="D205" s="222"/>
      <c r="E205" s="222"/>
      <c r="F205" s="222"/>
      <c r="G205" s="222"/>
      <c r="H205" s="223"/>
      <c r="I205" s="222"/>
      <c r="J205" s="222"/>
      <c r="K205" s="222"/>
      <c r="L205" s="222"/>
      <c r="M205" s="222"/>
      <c r="N205" s="222"/>
      <c r="O205" s="222"/>
      <c r="P205" s="222"/>
      <c r="Q205" s="222"/>
      <c r="R205" s="222"/>
      <c r="S205" s="222"/>
      <c r="T205" s="222"/>
      <c r="U205" s="222"/>
      <c r="V205" s="222"/>
      <c r="W205" s="222"/>
      <c r="X205" s="222"/>
      <c r="Y205" s="222"/>
    </row>
    <row r="206" spans="1:25" ht="15.6" x14ac:dyDescent="0.3">
      <c r="A206" s="222"/>
      <c r="B206" s="222"/>
      <c r="C206" s="222"/>
      <c r="D206" s="222"/>
      <c r="E206" s="222"/>
      <c r="F206" s="222"/>
      <c r="G206" s="222"/>
      <c r="H206" s="223"/>
      <c r="I206" s="222"/>
      <c r="J206" s="222"/>
      <c r="K206" s="222"/>
      <c r="L206" s="222"/>
      <c r="M206" s="222"/>
      <c r="N206" s="222"/>
      <c r="O206" s="222"/>
      <c r="P206" s="222"/>
      <c r="Q206" s="222"/>
      <c r="R206" s="222"/>
      <c r="S206" s="222"/>
      <c r="T206" s="222"/>
      <c r="U206" s="222"/>
      <c r="V206" s="222"/>
      <c r="W206" s="222"/>
      <c r="X206" s="222"/>
      <c r="Y206" s="222"/>
    </row>
    <row r="207" spans="1:25" ht="15.6" x14ac:dyDescent="0.3">
      <c r="A207" s="222"/>
      <c r="B207" s="222"/>
      <c r="C207" s="222"/>
      <c r="D207" s="222"/>
      <c r="E207" s="222"/>
      <c r="F207" s="222"/>
      <c r="G207" s="222"/>
      <c r="H207" s="223"/>
      <c r="I207" s="222"/>
      <c r="J207" s="222"/>
      <c r="K207" s="222"/>
      <c r="L207" s="222"/>
      <c r="M207" s="222"/>
      <c r="N207" s="222"/>
      <c r="O207" s="222"/>
      <c r="P207" s="222"/>
      <c r="Q207" s="222"/>
      <c r="R207" s="222"/>
      <c r="S207" s="222"/>
      <c r="T207" s="222"/>
      <c r="U207" s="222"/>
      <c r="V207" s="222"/>
      <c r="W207" s="222"/>
      <c r="X207" s="222"/>
      <c r="Y207" s="222"/>
    </row>
    <row r="208" spans="1:25" ht="15.6" x14ac:dyDescent="0.3">
      <c r="A208" s="222"/>
      <c r="B208" s="222"/>
      <c r="C208" s="222"/>
      <c r="D208" s="222"/>
      <c r="E208" s="222"/>
      <c r="F208" s="222"/>
      <c r="G208" s="222"/>
      <c r="H208" s="223"/>
      <c r="I208" s="222"/>
      <c r="J208" s="222"/>
      <c r="K208" s="222"/>
      <c r="L208" s="222"/>
      <c r="M208" s="222"/>
      <c r="N208" s="222"/>
      <c r="O208" s="222"/>
      <c r="P208" s="222"/>
      <c r="Q208" s="222"/>
      <c r="R208" s="222"/>
      <c r="S208" s="222"/>
      <c r="T208" s="222"/>
      <c r="U208" s="222"/>
      <c r="V208" s="222"/>
      <c r="W208" s="222"/>
      <c r="X208" s="222"/>
      <c r="Y208" s="222"/>
    </row>
    <row r="209" spans="1:25" ht="15.6" x14ac:dyDescent="0.3">
      <c r="A209" s="222"/>
      <c r="B209" s="222"/>
      <c r="C209" s="222"/>
      <c r="D209" s="222"/>
      <c r="E209" s="222"/>
      <c r="F209" s="222"/>
      <c r="G209" s="222"/>
      <c r="H209" s="223"/>
      <c r="I209" s="222"/>
      <c r="J209" s="222"/>
      <c r="K209" s="222"/>
      <c r="L209" s="222"/>
      <c r="M209" s="222"/>
      <c r="N209" s="222"/>
      <c r="O209" s="222"/>
      <c r="P209" s="222"/>
      <c r="Q209" s="222"/>
      <c r="R209" s="222"/>
      <c r="S209" s="222"/>
      <c r="T209" s="222"/>
      <c r="U209" s="222"/>
      <c r="V209" s="222"/>
      <c r="W209" s="222"/>
      <c r="X209" s="222"/>
      <c r="Y209" s="222"/>
    </row>
    <row r="210" spans="1:25" ht="15.6" x14ac:dyDescent="0.3">
      <c r="A210" s="222"/>
      <c r="B210" s="222"/>
      <c r="C210" s="222"/>
      <c r="D210" s="222"/>
      <c r="E210" s="222"/>
      <c r="F210" s="222"/>
      <c r="G210" s="222"/>
      <c r="H210" s="223"/>
      <c r="I210" s="222"/>
      <c r="J210" s="222"/>
      <c r="K210" s="222"/>
      <c r="L210" s="222"/>
      <c r="M210" s="222"/>
      <c r="N210" s="222"/>
      <c r="O210" s="222"/>
      <c r="P210" s="222"/>
      <c r="Q210" s="222"/>
      <c r="R210" s="222"/>
      <c r="S210" s="222"/>
      <c r="T210" s="222"/>
      <c r="U210" s="222"/>
      <c r="V210" s="222"/>
      <c r="W210" s="222"/>
      <c r="X210" s="222"/>
      <c r="Y210" s="222"/>
    </row>
    <row r="211" spans="1:25" ht="15.6" x14ac:dyDescent="0.3">
      <c r="A211" s="222"/>
      <c r="B211" s="222"/>
      <c r="C211" s="222"/>
      <c r="D211" s="222"/>
      <c r="E211" s="222"/>
      <c r="F211" s="222"/>
      <c r="G211" s="222"/>
      <c r="H211" s="223"/>
      <c r="I211" s="222"/>
      <c r="J211" s="222"/>
      <c r="K211" s="222"/>
      <c r="L211" s="222"/>
      <c r="M211" s="222"/>
      <c r="N211" s="222"/>
      <c r="O211" s="222"/>
      <c r="P211" s="222"/>
      <c r="Q211" s="222"/>
      <c r="R211" s="222"/>
      <c r="S211" s="222"/>
      <c r="T211" s="222"/>
      <c r="U211" s="222"/>
      <c r="V211" s="222"/>
      <c r="W211" s="222"/>
      <c r="X211" s="222"/>
      <c r="Y211" s="222"/>
    </row>
    <row r="212" spans="1:25" ht="15.6" x14ac:dyDescent="0.3">
      <c r="A212" s="222"/>
      <c r="B212" s="222"/>
      <c r="C212" s="222"/>
      <c r="D212" s="222"/>
      <c r="E212" s="222"/>
      <c r="F212" s="222"/>
      <c r="G212" s="222"/>
      <c r="H212" s="223"/>
      <c r="I212" s="222"/>
      <c r="J212" s="222"/>
      <c r="K212" s="222"/>
      <c r="L212" s="222"/>
      <c r="M212" s="222"/>
      <c r="N212" s="222"/>
      <c r="O212" s="222"/>
      <c r="P212" s="222"/>
      <c r="Q212" s="222"/>
      <c r="R212" s="222"/>
      <c r="S212" s="222"/>
      <c r="T212" s="222"/>
      <c r="U212" s="222"/>
      <c r="V212" s="222"/>
      <c r="W212" s="222"/>
      <c r="X212" s="222"/>
      <c r="Y212" s="222"/>
    </row>
    <row r="213" spans="1:25" ht="15.6" x14ac:dyDescent="0.3">
      <c r="A213" s="222"/>
      <c r="B213" s="222"/>
      <c r="C213" s="222"/>
      <c r="D213" s="222"/>
      <c r="E213" s="222"/>
      <c r="F213" s="222"/>
      <c r="G213" s="222"/>
      <c r="H213" s="223"/>
      <c r="I213" s="222"/>
      <c r="J213" s="222"/>
      <c r="K213" s="222"/>
      <c r="L213" s="222"/>
      <c r="M213" s="222"/>
      <c r="N213" s="222"/>
      <c r="O213" s="222"/>
      <c r="P213" s="222"/>
      <c r="Q213" s="222"/>
      <c r="R213" s="222"/>
      <c r="S213" s="222"/>
      <c r="T213" s="222"/>
      <c r="U213" s="222"/>
      <c r="V213" s="222"/>
      <c r="W213" s="222"/>
      <c r="X213" s="222"/>
      <c r="Y213" s="222"/>
    </row>
    <row r="214" spans="1:25" ht="15.6" x14ac:dyDescent="0.3">
      <c r="A214" s="222"/>
      <c r="B214" s="222"/>
      <c r="C214" s="222"/>
      <c r="D214" s="222"/>
      <c r="E214" s="222"/>
      <c r="F214" s="222"/>
      <c r="G214" s="222"/>
      <c r="H214" s="223"/>
      <c r="I214" s="222"/>
      <c r="J214" s="222"/>
      <c r="K214" s="222"/>
      <c r="L214" s="222"/>
      <c r="M214" s="222"/>
      <c r="N214" s="222"/>
      <c r="O214" s="222"/>
      <c r="P214" s="222"/>
      <c r="Q214" s="222"/>
      <c r="R214" s="222"/>
      <c r="S214" s="222"/>
      <c r="T214" s="222"/>
      <c r="U214" s="222"/>
      <c r="V214" s="222"/>
      <c r="W214" s="222"/>
      <c r="X214" s="222"/>
      <c r="Y214" s="222"/>
    </row>
    <row r="215" spans="1:25" ht="15.6" x14ac:dyDescent="0.3">
      <c r="A215" s="222"/>
      <c r="B215" s="222"/>
      <c r="C215" s="222"/>
      <c r="D215" s="222"/>
      <c r="E215" s="222"/>
      <c r="F215" s="222"/>
      <c r="G215" s="222"/>
      <c r="H215" s="223"/>
      <c r="I215" s="222"/>
      <c r="J215" s="222"/>
      <c r="K215" s="222"/>
      <c r="L215" s="222"/>
      <c r="M215" s="222"/>
      <c r="N215" s="222"/>
      <c r="O215" s="222"/>
      <c r="P215" s="222"/>
      <c r="Q215" s="222"/>
      <c r="R215" s="222"/>
      <c r="S215" s="222"/>
      <c r="T215" s="222"/>
      <c r="U215" s="222"/>
      <c r="V215" s="222"/>
      <c r="W215" s="222"/>
      <c r="X215" s="222"/>
      <c r="Y215" s="222"/>
    </row>
    <row r="216" spans="1:25" ht="15.6" x14ac:dyDescent="0.3">
      <c r="A216" s="222"/>
      <c r="B216" s="222"/>
      <c r="C216" s="222"/>
      <c r="D216" s="222"/>
      <c r="E216" s="222"/>
      <c r="F216" s="222"/>
      <c r="G216" s="222"/>
      <c r="H216" s="223"/>
      <c r="I216" s="222"/>
      <c r="J216" s="222"/>
      <c r="K216" s="222"/>
      <c r="L216" s="222"/>
      <c r="M216" s="222"/>
      <c r="N216" s="222"/>
      <c r="O216" s="222"/>
      <c r="P216" s="222"/>
      <c r="Q216" s="222"/>
      <c r="R216" s="222"/>
      <c r="S216" s="222"/>
      <c r="T216" s="222"/>
      <c r="U216" s="222"/>
      <c r="V216" s="222"/>
      <c r="W216" s="222"/>
      <c r="X216" s="222"/>
      <c r="Y216" s="222"/>
    </row>
    <row r="217" spans="1:25" ht="15.6" x14ac:dyDescent="0.3">
      <c r="A217" s="222"/>
      <c r="B217" s="222"/>
      <c r="C217" s="222"/>
      <c r="D217" s="222"/>
      <c r="E217" s="222"/>
      <c r="F217" s="222"/>
      <c r="G217" s="222"/>
      <c r="H217" s="223"/>
      <c r="I217" s="222"/>
      <c r="J217" s="222"/>
      <c r="K217" s="222"/>
      <c r="L217" s="222"/>
      <c r="M217" s="222"/>
      <c r="N217" s="222"/>
      <c r="O217" s="222"/>
      <c r="P217" s="222"/>
      <c r="Q217" s="222"/>
      <c r="R217" s="222"/>
      <c r="S217" s="222"/>
      <c r="T217" s="222"/>
      <c r="U217" s="222"/>
      <c r="V217" s="222"/>
      <c r="W217" s="222"/>
      <c r="X217" s="222"/>
      <c r="Y217" s="222"/>
    </row>
    <row r="218" spans="1:25" ht="15.6" x14ac:dyDescent="0.3">
      <c r="A218" s="222"/>
      <c r="B218" s="222"/>
      <c r="C218" s="222"/>
      <c r="D218" s="222"/>
      <c r="E218" s="222"/>
      <c r="F218" s="222"/>
      <c r="G218" s="222"/>
      <c r="H218" s="223"/>
      <c r="I218" s="222"/>
      <c r="J218" s="222"/>
      <c r="K218" s="222"/>
      <c r="L218" s="222"/>
      <c r="M218" s="222"/>
      <c r="N218" s="222"/>
      <c r="O218" s="222"/>
      <c r="P218" s="222"/>
      <c r="Q218" s="222"/>
      <c r="R218" s="222"/>
      <c r="S218" s="222"/>
      <c r="T218" s="222"/>
      <c r="U218" s="222"/>
      <c r="V218" s="222"/>
      <c r="W218" s="222"/>
      <c r="X218" s="222"/>
      <c r="Y218" s="222"/>
    </row>
    <row r="219" spans="1:25" ht="15.6" x14ac:dyDescent="0.3">
      <c r="A219" s="222"/>
      <c r="B219" s="222"/>
      <c r="C219" s="222"/>
      <c r="D219" s="222"/>
      <c r="E219" s="222"/>
      <c r="F219" s="222"/>
      <c r="G219" s="222"/>
      <c r="H219" s="223"/>
      <c r="I219" s="222"/>
      <c r="J219" s="222"/>
      <c r="K219" s="222"/>
      <c r="L219" s="222"/>
      <c r="M219" s="222"/>
      <c r="N219" s="222"/>
      <c r="O219" s="222"/>
      <c r="P219" s="222"/>
      <c r="Q219" s="222"/>
      <c r="R219" s="222"/>
      <c r="S219" s="222"/>
      <c r="T219" s="222"/>
      <c r="U219" s="222"/>
      <c r="V219" s="222"/>
      <c r="W219" s="222"/>
      <c r="X219" s="222"/>
      <c r="Y219" s="222"/>
    </row>
    <row r="220" spans="1:25" ht="15.6" x14ac:dyDescent="0.3">
      <c r="A220" s="222"/>
      <c r="B220" s="222"/>
      <c r="C220" s="222"/>
      <c r="D220" s="222"/>
      <c r="E220" s="222"/>
      <c r="F220" s="222"/>
      <c r="G220" s="222"/>
      <c r="H220" s="223"/>
      <c r="I220" s="222"/>
      <c r="J220" s="222"/>
      <c r="K220" s="222"/>
      <c r="L220" s="222"/>
      <c r="M220" s="222"/>
      <c r="N220" s="222"/>
      <c r="O220" s="222"/>
      <c r="P220" s="222"/>
      <c r="Q220" s="222"/>
      <c r="R220" s="222"/>
      <c r="S220" s="222"/>
      <c r="T220" s="222"/>
      <c r="U220" s="222"/>
      <c r="V220" s="222"/>
      <c r="W220" s="222"/>
      <c r="X220" s="222"/>
      <c r="Y220" s="222"/>
    </row>
    <row r="221" spans="1:25" ht="15.6" x14ac:dyDescent="0.3">
      <c r="A221" s="222"/>
      <c r="B221" s="222"/>
      <c r="C221" s="222"/>
      <c r="D221" s="222"/>
      <c r="E221" s="222"/>
      <c r="F221" s="222"/>
      <c r="G221" s="222"/>
      <c r="H221" s="223"/>
      <c r="I221" s="222"/>
      <c r="J221" s="222"/>
      <c r="K221" s="222"/>
      <c r="L221" s="222"/>
      <c r="M221" s="222"/>
      <c r="N221" s="222"/>
      <c r="O221" s="222"/>
      <c r="P221" s="222"/>
      <c r="Q221" s="222"/>
      <c r="R221" s="222"/>
      <c r="S221" s="222"/>
      <c r="T221" s="222"/>
      <c r="U221" s="222"/>
      <c r="V221" s="222"/>
      <c r="W221" s="222"/>
      <c r="X221" s="222"/>
      <c r="Y221" s="222"/>
    </row>
    <row r="222" spans="1:25" ht="15.6" x14ac:dyDescent="0.3">
      <c r="A222" s="222"/>
      <c r="B222" s="222"/>
      <c r="C222" s="222"/>
      <c r="D222" s="222"/>
      <c r="E222" s="222"/>
      <c r="F222" s="222"/>
      <c r="G222" s="222"/>
      <c r="H222" s="223"/>
      <c r="I222" s="222"/>
      <c r="J222" s="222"/>
      <c r="K222" s="222"/>
      <c r="L222" s="222"/>
      <c r="M222" s="222"/>
      <c r="N222" s="222"/>
      <c r="O222" s="222"/>
      <c r="P222" s="222"/>
      <c r="Q222" s="222"/>
      <c r="R222" s="222"/>
      <c r="S222" s="222"/>
      <c r="T222" s="222"/>
      <c r="U222" s="222"/>
      <c r="V222" s="222"/>
      <c r="W222" s="222"/>
      <c r="X222" s="222"/>
      <c r="Y222" s="222"/>
    </row>
    <row r="223" spans="1:25" ht="15.6" x14ac:dyDescent="0.3">
      <c r="A223" s="222"/>
      <c r="B223" s="222"/>
      <c r="C223" s="222"/>
      <c r="D223" s="222"/>
      <c r="E223" s="222"/>
      <c r="F223" s="222"/>
      <c r="G223" s="222"/>
      <c r="H223" s="223"/>
      <c r="I223" s="222"/>
      <c r="J223" s="222"/>
      <c r="K223" s="222"/>
      <c r="L223" s="222"/>
      <c r="M223" s="222"/>
      <c r="N223" s="222"/>
      <c r="O223" s="222"/>
      <c r="P223" s="222"/>
      <c r="Q223" s="222"/>
      <c r="R223" s="222"/>
      <c r="S223" s="222"/>
      <c r="T223" s="222"/>
      <c r="U223" s="222"/>
      <c r="V223" s="222"/>
      <c r="W223" s="222"/>
      <c r="X223" s="222"/>
      <c r="Y223" s="222"/>
    </row>
    <row r="224" spans="1:25" ht="15.6" x14ac:dyDescent="0.3">
      <c r="A224" s="222"/>
      <c r="B224" s="222"/>
      <c r="C224" s="222"/>
      <c r="D224" s="222"/>
      <c r="E224" s="222"/>
      <c r="F224" s="222"/>
      <c r="G224" s="222"/>
      <c r="H224" s="223"/>
      <c r="I224" s="222"/>
      <c r="J224" s="222"/>
      <c r="K224" s="222"/>
      <c r="L224" s="222"/>
      <c r="M224" s="222"/>
      <c r="N224" s="222"/>
      <c r="O224" s="222"/>
      <c r="P224" s="222"/>
      <c r="Q224" s="222"/>
      <c r="R224" s="222"/>
      <c r="S224" s="222"/>
      <c r="T224" s="222"/>
      <c r="U224" s="222"/>
      <c r="V224" s="222"/>
      <c r="W224" s="222"/>
      <c r="X224" s="222"/>
      <c r="Y224" s="222"/>
    </row>
    <row r="225" spans="1:25" ht="15.6" x14ac:dyDescent="0.3">
      <c r="A225" s="222"/>
      <c r="B225" s="222"/>
      <c r="C225" s="222"/>
      <c r="D225" s="222"/>
      <c r="E225" s="222"/>
      <c r="F225" s="222"/>
      <c r="G225" s="222"/>
      <c r="H225" s="223"/>
      <c r="I225" s="222"/>
      <c r="J225" s="222"/>
      <c r="K225" s="222"/>
      <c r="L225" s="222"/>
      <c r="M225" s="222"/>
      <c r="N225" s="222"/>
      <c r="O225" s="222"/>
      <c r="P225" s="222"/>
      <c r="Q225" s="222"/>
      <c r="R225" s="222"/>
      <c r="S225" s="222"/>
      <c r="T225" s="222"/>
      <c r="U225" s="222"/>
      <c r="V225" s="222"/>
      <c r="W225" s="222"/>
      <c r="X225" s="222"/>
      <c r="Y225" s="222"/>
    </row>
    <row r="226" spans="1:25" ht="15.6" x14ac:dyDescent="0.3">
      <c r="A226" s="222"/>
      <c r="B226" s="222"/>
      <c r="C226" s="222"/>
      <c r="D226" s="222"/>
      <c r="E226" s="222"/>
      <c r="F226" s="222"/>
      <c r="G226" s="222"/>
      <c r="H226" s="223"/>
      <c r="I226" s="222"/>
      <c r="J226" s="222"/>
      <c r="K226" s="222"/>
      <c r="L226" s="222"/>
      <c r="M226" s="222"/>
      <c r="N226" s="222"/>
      <c r="O226" s="222"/>
      <c r="P226" s="222"/>
      <c r="Q226" s="222"/>
      <c r="R226" s="222"/>
      <c r="S226" s="222"/>
      <c r="T226" s="222"/>
      <c r="U226" s="222"/>
      <c r="V226" s="222"/>
      <c r="W226" s="222"/>
      <c r="X226" s="222"/>
      <c r="Y226" s="222"/>
    </row>
    <row r="227" spans="1:25" ht="15.6" x14ac:dyDescent="0.3">
      <c r="A227" s="222"/>
      <c r="B227" s="222"/>
      <c r="C227" s="222"/>
      <c r="D227" s="222"/>
      <c r="E227" s="222"/>
      <c r="F227" s="222"/>
      <c r="G227" s="222"/>
      <c r="H227" s="223"/>
      <c r="I227" s="222"/>
      <c r="J227" s="222"/>
      <c r="K227" s="222"/>
      <c r="L227" s="222"/>
      <c r="M227" s="222"/>
      <c r="N227" s="222"/>
      <c r="O227" s="222"/>
      <c r="P227" s="222"/>
      <c r="Q227" s="222"/>
      <c r="R227" s="222"/>
      <c r="S227" s="222"/>
      <c r="T227" s="222"/>
      <c r="U227" s="222"/>
      <c r="V227" s="222"/>
      <c r="W227" s="222"/>
      <c r="X227" s="222"/>
      <c r="Y227" s="222"/>
    </row>
    <row r="228" spans="1:25" ht="15.6" x14ac:dyDescent="0.3">
      <c r="A228" s="222"/>
      <c r="B228" s="222"/>
      <c r="C228" s="222"/>
      <c r="D228" s="222"/>
      <c r="E228" s="222"/>
      <c r="F228" s="222"/>
      <c r="G228" s="222"/>
      <c r="H228" s="223"/>
      <c r="I228" s="222"/>
      <c r="J228" s="222"/>
      <c r="K228" s="222"/>
      <c r="L228" s="222"/>
      <c r="M228" s="222"/>
      <c r="N228" s="222"/>
      <c r="O228" s="222"/>
      <c r="P228" s="222"/>
      <c r="Q228" s="222"/>
      <c r="R228" s="222"/>
      <c r="S228" s="222"/>
      <c r="T228" s="222"/>
      <c r="U228" s="222"/>
      <c r="V228" s="222"/>
      <c r="W228" s="222"/>
      <c r="X228" s="222"/>
      <c r="Y228" s="222"/>
    </row>
    <row r="229" spans="1:25" ht="15.6" x14ac:dyDescent="0.3">
      <c r="A229" s="222"/>
      <c r="B229" s="222"/>
      <c r="C229" s="222"/>
      <c r="D229" s="222"/>
      <c r="E229" s="222"/>
      <c r="F229" s="222"/>
      <c r="G229" s="222"/>
      <c r="H229" s="223"/>
      <c r="I229" s="222"/>
      <c r="J229" s="222"/>
      <c r="K229" s="222"/>
      <c r="L229" s="222"/>
      <c r="M229" s="222"/>
      <c r="N229" s="222"/>
      <c r="O229" s="222"/>
      <c r="P229" s="222"/>
      <c r="Q229" s="222"/>
      <c r="R229" s="222"/>
      <c r="S229" s="222"/>
      <c r="T229" s="222"/>
      <c r="U229" s="222"/>
      <c r="V229" s="222"/>
      <c r="W229" s="222"/>
      <c r="X229" s="222"/>
      <c r="Y229" s="222"/>
    </row>
    <row r="230" spans="1:25" ht="15.6" x14ac:dyDescent="0.3">
      <c r="A230" s="222"/>
      <c r="B230" s="222"/>
      <c r="C230" s="222"/>
      <c r="D230" s="222"/>
      <c r="E230" s="222"/>
      <c r="F230" s="222"/>
      <c r="G230" s="222"/>
      <c r="H230" s="223"/>
      <c r="I230" s="222"/>
      <c r="J230" s="222"/>
      <c r="K230" s="222"/>
      <c r="L230" s="222"/>
      <c r="M230" s="222"/>
      <c r="N230" s="222"/>
      <c r="O230" s="222"/>
      <c r="P230" s="222"/>
      <c r="Q230" s="222"/>
      <c r="R230" s="222"/>
      <c r="S230" s="222"/>
      <c r="T230" s="222"/>
      <c r="U230" s="222"/>
      <c r="V230" s="222"/>
      <c r="W230" s="222"/>
      <c r="X230" s="222"/>
      <c r="Y230" s="222"/>
    </row>
    <row r="231" spans="1:25" ht="15.6" x14ac:dyDescent="0.3">
      <c r="A231" s="222"/>
      <c r="B231" s="222"/>
      <c r="C231" s="222"/>
      <c r="D231" s="222"/>
      <c r="E231" s="222"/>
      <c r="F231" s="222"/>
      <c r="G231" s="222"/>
      <c r="H231" s="223"/>
      <c r="I231" s="222"/>
      <c r="J231" s="222"/>
      <c r="K231" s="222"/>
      <c r="L231" s="222"/>
      <c r="M231" s="222"/>
      <c r="N231" s="222"/>
      <c r="O231" s="222"/>
      <c r="P231" s="222"/>
      <c r="Q231" s="222"/>
      <c r="R231" s="222"/>
      <c r="S231" s="222"/>
      <c r="T231" s="222"/>
      <c r="U231" s="222"/>
      <c r="V231" s="222"/>
      <c r="W231" s="222"/>
      <c r="X231" s="222"/>
      <c r="Y231" s="222"/>
    </row>
    <row r="232" spans="1:25" ht="15.6" x14ac:dyDescent="0.3">
      <c r="A232" s="222"/>
      <c r="B232" s="222"/>
      <c r="C232" s="222"/>
      <c r="D232" s="222"/>
      <c r="E232" s="222"/>
      <c r="F232" s="222"/>
      <c r="G232" s="222"/>
      <c r="H232" s="223"/>
      <c r="I232" s="222"/>
      <c r="J232" s="222"/>
      <c r="K232" s="222"/>
      <c r="L232" s="222"/>
      <c r="M232" s="222"/>
      <c r="N232" s="222"/>
      <c r="O232" s="222"/>
      <c r="P232" s="222"/>
      <c r="Q232" s="222"/>
      <c r="R232" s="222"/>
      <c r="S232" s="222"/>
      <c r="T232" s="222"/>
      <c r="U232" s="222"/>
      <c r="V232" s="222"/>
      <c r="W232" s="222"/>
      <c r="X232" s="222"/>
      <c r="Y232" s="222"/>
    </row>
    <row r="233" spans="1:25" ht="15.6" x14ac:dyDescent="0.3">
      <c r="A233" s="222"/>
      <c r="B233" s="222"/>
      <c r="C233" s="222"/>
      <c r="D233" s="222"/>
      <c r="E233" s="222"/>
      <c r="F233" s="222"/>
      <c r="G233" s="222"/>
      <c r="H233" s="223"/>
      <c r="I233" s="222"/>
      <c r="J233" s="222"/>
      <c r="K233" s="222"/>
      <c r="L233" s="222"/>
      <c r="M233" s="222"/>
      <c r="N233" s="222"/>
      <c r="O233" s="222"/>
      <c r="P233" s="222"/>
      <c r="Q233" s="222"/>
      <c r="R233" s="222"/>
      <c r="S233" s="222"/>
      <c r="T233" s="222"/>
      <c r="U233" s="222"/>
      <c r="V233" s="222"/>
      <c r="W233" s="222"/>
      <c r="X233" s="222"/>
      <c r="Y233" s="222"/>
    </row>
    <row r="234" spans="1:25" ht="15.6" x14ac:dyDescent="0.3">
      <c r="A234" s="222"/>
      <c r="B234" s="222"/>
      <c r="C234" s="222"/>
      <c r="D234" s="222"/>
      <c r="E234" s="222"/>
      <c r="F234" s="222"/>
      <c r="G234" s="222"/>
      <c r="H234" s="223"/>
      <c r="I234" s="222"/>
      <c r="J234" s="222"/>
      <c r="K234" s="222"/>
      <c r="L234" s="222"/>
      <c r="M234" s="222"/>
      <c r="N234" s="222"/>
      <c r="O234" s="222"/>
      <c r="P234" s="222"/>
      <c r="Q234" s="222"/>
      <c r="R234" s="222"/>
      <c r="S234" s="222"/>
      <c r="T234" s="222"/>
      <c r="U234" s="222"/>
      <c r="V234" s="222"/>
      <c r="W234" s="222"/>
      <c r="X234" s="222"/>
      <c r="Y234" s="222"/>
    </row>
    <row r="235" spans="1:25" ht="15.6" x14ac:dyDescent="0.3">
      <c r="A235" s="222"/>
      <c r="B235" s="222"/>
      <c r="C235" s="222"/>
      <c r="D235" s="222"/>
      <c r="E235" s="222"/>
      <c r="F235" s="222"/>
      <c r="G235" s="222"/>
      <c r="H235" s="223"/>
      <c r="I235" s="222"/>
      <c r="J235" s="222"/>
      <c r="K235" s="222"/>
      <c r="L235" s="222"/>
      <c r="M235" s="222"/>
      <c r="N235" s="222"/>
      <c r="O235" s="222"/>
      <c r="P235" s="222"/>
      <c r="Q235" s="222"/>
      <c r="R235" s="222"/>
      <c r="S235" s="222"/>
      <c r="T235" s="222"/>
      <c r="U235" s="222"/>
      <c r="V235" s="222"/>
      <c r="W235" s="222"/>
      <c r="X235" s="222"/>
      <c r="Y235" s="222"/>
    </row>
    <row r="236" spans="1:25" ht="15.6" x14ac:dyDescent="0.3">
      <c r="A236" s="222"/>
      <c r="B236" s="222"/>
      <c r="C236" s="222"/>
      <c r="D236" s="222"/>
      <c r="E236" s="222"/>
      <c r="F236" s="222"/>
      <c r="G236" s="222"/>
      <c r="H236" s="223"/>
      <c r="I236" s="222"/>
      <c r="J236" s="222"/>
      <c r="K236" s="222"/>
      <c r="L236" s="222"/>
      <c r="M236" s="222"/>
      <c r="N236" s="222"/>
      <c r="O236" s="222"/>
      <c r="P236" s="222"/>
      <c r="Q236" s="222"/>
      <c r="R236" s="222"/>
      <c r="S236" s="222"/>
      <c r="T236" s="222"/>
      <c r="U236" s="222"/>
      <c r="V236" s="222"/>
      <c r="W236" s="222"/>
      <c r="X236" s="222"/>
      <c r="Y236" s="222"/>
    </row>
    <row r="237" spans="1:25" ht="15.6" x14ac:dyDescent="0.3">
      <c r="A237" s="222"/>
      <c r="B237" s="222"/>
      <c r="C237" s="222"/>
      <c r="D237" s="222"/>
      <c r="E237" s="222"/>
      <c r="F237" s="222"/>
      <c r="G237" s="222"/>
      <c r="H237" s="223"/>
      <c r="I237" s="222"/>
      <c r="J237" s="222"/>
      <c r="K237" s="222"/>
      <c r="L237" s="222"/>
      <c r="M237" s="222"/>
      <c r="N237" s="222"/>
      <c r="O237" s="222"/>
      <c r="P237" s="222"/>
      <c r="Q237" s="222"/>
      <c r="R237" s="222"/>
      <c r="S237" s="222"/>
      <c r="T237" s="222"/>
      <c r="U237" s="222"/>
      <c r="V237" s="222"/>
      <c r="W237" s="222"/>
      <c r="X237" s="222"/>
      <c r="Y237" s="222"/>
    </row>
    <row r="238" spans="1:25" ht="15.6" x14ac:dyDescent="0.3">
      <c r="A238" s="222"/>
      <c r="B238" s="222"/>
      <c r="C238" s="222"/>
      <c r="D238" s="222"/>
      <c r="E238" s="222"/>
      <c r="F238" s="222"/>
      <c r="G238" s="222"/>
      <c r="H238" s="223"/>
      <c r="I238" s="222"/>
      <c r="J238" s="222"/>
      <c r="K238" s="222"/>
      <c r="L238" s="222"/>
      <c r="M238" s="222"/>
      <c r="N238" s="222"/>
      <c r="O238" s="222"/>
      <c r="P238" s="222"/>
      <c r="Q238" s="222"/>
      <c r="R238" s="222"/>
      <c r="S238" s="222"/>
      <c r="T238" s="222"/>
      <c r="U238" s="222"/>
      <c r="V238" s="222"/>
      <c r="W238" s="222"/>
      <c r="X238" s="222"/>
      <c r="Y238" s="222"/>
    </row>
    <row r="239" spans="1:25" ht="15.6" x14ac:dyDescent="0.3">
      <c r="A239" s="222"/>
      <c r="B239" s="222"/>
      <c r="C239" s="222"/>
      <c r="D239" s="222"/>
      <c r="E239" s="222"/>
      <c r="F239" s="222"/>
      <c r="G239" s="222"/>
      <c r="H239" s="223"/>
      <c r="I239" s="222"/>
      <c r="J239" s="222"/>
      <c r="K239" s="222"/>
      <c r="L239" s="222"/>
      <c r="M239" s="222"/>
      <c r="N239" s="222"/>
      <c r="O239" s="222"/>
      <c r="P239" s="222"/>
      <c r="Q239" s="222"/>
      <c r="R239" s="222"/>
      <c r="S239" s="222"/>
      <c r="T239" s="222"/>
      <c r="U239" s="222"/>
      <c r="V239" s="222"/>
      <c r="W239" s="222"/>
      <c r="X239" s="222"/>
      <c r="Y239" s="222"/>
    </row>
    <row r="240" spans="1:25" ht="15.6" x14ac:dyDescent="0.3">
      <c r="A240" s="222"/>
      <c r="B240" s="222"/>
      <c r="C240" s="222"/>
      <c r="D240" s="222"/>
      <c r="E240" s="222"/>
      <c r="F240" s="222"/>
      <c r="G240" s="222"/>
      <c r="H240" s="223"/>
      <c r="I240" s="222"/>
      <c r="J240" s="222"/>
      <c r="K240" s="222"/>
      <c r="L240" s="222"/>
      <c r="M240" s="222"/>
      <c r="N240" s="222"/>
      <c r="O240" s="222"/>
      <c r="P240" s="222"/>
      <c r="Q240" s="222"/>
      <c r="R240" s="222"/>
      <c r="S240" s="222"/>
      <c r="T240" s="222"/>
      <c r="U240" s="222"/>
      <c r="V240" s="222"/>
      <c r="W240" s="222"/>
      <c r="X240" s="222"/>
      <c r="Y240" s="222"/>
    </row>
    <row r="241" spans="1:25" ht="15.6" x14ac:dyDescent="0.3">
      <c r="A241" s="222"/>
      <c r="B241" s="222"/>
      <c r="C241" s="222"/>
      <c r="D241" s="222"/>
      <c r="E241" s="222"/>
      <c r="F241" s="222"/>
      <c r="G241" s="222"/>
      <c r="H241" s="223"/>
      <c r="I241" s="222"/>
      <c r="J241" s="222"/>
      <c r="K241" s="222"/>
      <c r="L241" s="222"/>
      <c r="M241" s="222"/>
      <c r="N241" s="222"/>
      <c r="O241" s="222"/>
      <c r="P241" s="222"/>
      <c r="Q241" s="222"/>
      <c r="R241" s="222"/>
      <c r="S241" s="222"/>
      <c r="T241" s="222"/>
      <c r="U241" s="222"/>
      <c r="V241" s="222"/>
      <c r="W241" s="222"/>
      <c r="X241" s="222"/>
      <c r="Y241" s="222"/>
    </row>
    <row r="242" spans="1:25" ht="15.6" x14ac:dyDescent="0.3">
      <c r="A242" s="222"/>
      <c r="B242" s="222"/>
      <c r="C242" s="222"/>
      <c r="D242" s="222"/>
      <c r="E242" s="222"/>
      <c r="F242" s="222"/>
      <c r="G242" s="222"/>
      <c r="H242" s="223"/>
      <c r="I242" s="222"/>
      <c r="J242" s="222"/>
      <c r="K242" s="222"/>
      <c r="L242" s="222"/>
      <c r="M242" s="222"/>
      <c r="N242" s="222"/>
      <c r="O242" s="222"/>
      <c r="P242" s="222"/>
      <c r="Q242" s="222"/>
      <c r="R242" s="222"/>
      <c r="S242" s="222"/>
      <c r="T242" s="222"/>
      <c r="U242" s="222"/>
      <c r="V242" s="222"/>
      <c r="W242" s="222"/>
      <c r="X242" s="222"/>
      <c r="Y242" s="222"/>
    </row>
    <row r="243" spans="1:25" ht="15.6" x14ac:dyDescent="0.3">
      <c r="A243" s="222"/>
      <c r="B243" s="222"/>
      <c r="C243" s="222"/>
      <c r="D243" s="222"/>
      <c r="E243" s="222"/>
      <c r="F243" s="222"/>
      <c r="G243" s="222"/>
      <c r="H243" s="223"/>
      <c r="I243" s="222"/>
      <c r="J243" s="222"/>
      <c r="K243" s="222"/>
      <c r="L243" s="222"/>
      <c r="M243" s="222"/>
      <c r="N243" s="222"/>
      <c r="O243" s="222"/>
      <c r="P243" s="222"/>
      <c r="Q243" s="222"/>
      <c r="R243" s="222"/>
      <c r="S243" s="222"/>
      <c r="T243" s="222"/>
      <c r="U243" s="222"/>
      <c r="V243" s="222"/>
      <c r="W243" s="222"/>
      <c r="X243" s="222"/>
      <c r="Y243" s="222"/>
    </row>
    <row r="244" spans="1:25" ht="15.6" x14ac:dyDescent="0.3">
      <c r="A244" s="222"/>
      <c r="B244" s="222"/>
      <c r="C244" s="222"/>
      <c r="D244" s="222"/>
      <c r="E244" s="222"/>
      <c r="F244" s="222"/>
      <c r="G244" s="222"/>
      <c r="H244" s="223"/>
      <c r="I244" s="222"/>
      <c r="J244" s="222"/>
      <c r="K244" s="222"/>
      <c r="L244" s="222"/>
      <c r="M244" s="222"/>
      <c r="N244" s="222"/>
      <c r="O244" s="222"/>
      <c r="P244" s="222"/>
      <c r="Q244" s="222"/>
      <c r="R244" s="222"/>
      <c r="S244" s="222"/>
      <c r="T244" s="222"/>
      <c r="U244" s="222"/>
      <c r="V244" s="222"/>
      <c r="W244" s="222"/>
      <c r="X244" s="222"/>
      <c r="Y244" s="222"/>
    </row>
    <row r="245" spans="1:25" ht="15.6" x14ac:dyDescent="0.3">
      <c r="A245" s="222"/>
      <c r="B245" s="222"/>
      <c r="C245" s="222"/>
      <c r="D245" s="222"/>
      <c r="E245" s="222"/>
      <c r="F245" s="222"/>
      <c r="G245" s="222"/>
      <c r="H245" s="223"/>
      <c r="I245" s="222"/>
      <c r="J245" s="222"/>
      <c r="K245" s="222"/>
      <c r="L245" s="222"/>
      <c r="M245" s="222"/>
      <c r="N245" s="222"/>
      <c r="O245" s="222"/>
      <c r="P245" s="222"/>
      <c r="Q245" s="222"/>
      <c r="R245" s="222"/>
      <c r="S245" s="222"/>
      <c r="T245" s="222"/>
      <c r="U245" s="222"/>
      <c r="V245" s="222"/>
      <c r="W245" s="222"/>
      <c r="X245" s="222"/>
      <c r="Y245" s="222"/>
    </row>
    <row r="246" spans="1:25" ht="15.6" x14ac:dyDescent="0.3">
      <c r="A246" s="222"/>
      <c r="B246" s="222"/>
      <c r="C246" s="222"/>
      <c r="D246" s="222"/>
      <c r="E246" s="222"/>
      <c r="F246" s="222"/>
      <c r="G246" s="222"/>
      <c r="H246" s="223"/>
      <c r="I246" s="222"/>
      <c r="J246" s="222"/>
      <c r="K246" s="222"/>
      <c r="L246" s="222"/>
      <c r="M246" s="222"/>
      <c r="N246" s="222"/>
      <c r="O246" s="222"/>
      <c r="P246" s="222"/>
      <c r="Q246" s="222"/>
      <c r="R246" s="222"/>
      <c r="S246" s="222"/>
      <c r="T246" s="222"/>
      <c r="U246" s="222"/>
      <c r="V246" s="222"/>
      <c r="W246" s="222"/>
      <c r="X246" s="222"/>
      <c r="Y246" s="222"/>
    </row>
    <row r="247" spans="1:25" ht="15.6" x14ac:dyDescent="0.3">
      <c r="A247" s="222"/>
      <c r="B247" s="222"/>
      <c r="C247" s="222"/>
      <c r="D247" s="222"/>
      <c r="E247" s="222"/>
      <c r="F247" s="222"/>
      <c r="G247" s="222"/>
      <c r="H247" s="223"/>
      <c r="I247" s="222"/>
      <c r="J247" s="222"/>
      <c r="K247" s="222"/>
      <c r="L247" s="222"/>
      <c r="M247" s="222"/>
      <c r="N247" s="222"/>
      <c r="O247" s="222"/>
      <c r="P247" s="222"/>
      <c r="Q247" s="222"/>
      <c r="R247" s="222"/>
      <c r="S247" s="222"/>
      <c r="T247" s="222"/>
      <c r="U247" s="222"/>
      <c r="V247" s="222"/>
      <c r="W247" s="222"/>
      <c r="X247" s="222"/>
      <c r="Y247" s="222"/>
    </row>
    <row r="248" spans="1:25" ht="15.6" x14ac:dyDescent="0.3">
      <c r="A248" s="222"/>
      <c r="B248" s="222"/>
      <c r="C248" s="222"/>
      <c r="D248" s="222"/>
      <c r="E248" s="222"/>
      <c r="F248" s="222"/>
      <c r="G248" s="222"/>
      <c r="H248" s="223"/>
      <c r="I248" s="222"/>
      <c r="J248" s="222"/>
      <c r="K248" s="222"/>
      <c r="L248" s="222"/>
      <c r="M248" s="222"/>
      <c r="N248" s="222"/>
      <c r="O248" s="222"/>
      <c r="P248" s="222"/>
      <c r="Q248" s="222"/>
      <c r="R248" s="222"/>
      <c r="S248" s="222"/>
      <c r="T248" s="222"/>
      <c r="U248" s="222"/>
      <c r="V248" s="222"/>
      <c r="W248" s="222"/>
      <c r="X248" s="222"/>
      <c r="Y248" s="222"/>
    </row>
    <row r="249" spans="1:25" ht="15.6" x14ac:dyDescent="0.3">
      <c r="A249" s="222"/>
      <c r="B249" s="222"/>
      <c r="C249" s="222"/>
      <c r="D249" s="222"/>
      <c r="E249" s="222"/>
      <c r="F249" s="222"/>
      <c r="G249" s="222"/>
      <c r="H249" s="223"/>
      <c r="I249" s="222"/>
      <c r="J249" s="222"/>
      <c r="K249" s="222"/>
      <c r="L249" s="222"/>
      <c r="M249" s="222"/>
      <c r="N249" s="222"/>
      <c r="O249" s="222"/>
      <c r="P249" s="222"/>
      <c r="Q249" s="222"/>
      <c r="R249" s="222"/>
      <c r="S249" s="222"/>
      <c r="T249" s="222"/>
      <c r="U249" s="222"/>
      <c r="V249" s="222"/>
      <c r="W249" s="222"/>
      <c r="X249" s="222"/>
      <c r="Y249" s="222"/>
    </row>
    <row r="250" spans="1:25" ht="15.6" x14ac:dyDescent="0.3">
      <c r="A250" s="222"/>
      <c r="B250" s="222"/>
      <c r="C250" s="222"/>
      <c r="D250" s="222"/>
      <c r="E250" s="222"/>
      <c r="F250" s="222"/>
      <c r="G250" s="222"/>
      <c r="H250" s="223"/>
      <c r="I250" s="222"/>
      <c r="J250" s="222"/>
      <c r="K250" s="222"/>
      <c r="L250" s="222"/>
      <c r="M250" s="222"/>
      <c r="N250" s="222"/>
      <c r="O250" s="222"/>
      <c r="P250" s="222"/>
      <c r="Q250" s="222"/>
      <c r="R250" s="222"/>
      <c r="S250" s="222"/>
      <c r="T250" s="222"/>
      <c r="U250" s="222"/>
      <c r="V250" s="222"/>
      <c r="W250" s="222"/>
      <c r="X250" s="222"/>
      <c r="Y250" s="222"/>
    </row>
    <row r="251" spans="1:25" ht="15.6" x14ac:dyDescent="0.3">
      <c r="A251" s="222"/>
      <c r="B251" s="222"/>
      <c r="C251" s="222"/>
      <c r="D251" s="222"/>
      <c r="E251" s="222"/>
      <c r="F251" s="222"/>
      <c r="G251" s="222"/>
      <c r="H251" s="223"/>
      <c r="I251" s="222"/>
      <c r="J251" s="222"/>
      <c r="K251" s="222"/>
      <c r="L251" s="222"/>
      <c r="M251" s="222"/>
      <c r="N251" s="222"/>
      <c r="O251" s="222"/>
      <c r="P251" s="222"/>
      <c r="Q251" s="222"/>
      <c r="R251" s="222"/>
      <c r="S251" s="222"/>
      <c r="T251" s="222"/>
      <c r="U251" s="222"/>
      <c r="V251" s="222"/>
      <c r="W251" s="222"/>
      <c r="X251" s="222"/>
      <c r="Y251" s="222"/>
    </row>
    <row r="252" spans="1:25" ht="15.6" x14ac:dyDescent="0.3">
      <c r="A252" s="222"/>
      <c r="B252" s="222"/>
      <c r="C252" s="222"/>
      <c r="D252" s="222"/>
      <c r="E252" s="222"/>
      <c r="F252" s="222"/>
      <c r="G252" s="222"/>
      <c r="H252" s="223"/>
      <c r="I252" s="222"/>
      <c r="J252" s="222"/>
      <c r="K252" s="222"/>
      <c r="L252" s="222"/>
      <c r="M252" s="222"/>
      <c r="N252" s="222"/>
      <c r="O252" s="222"/>
      <c r="P252" s="222"/>
      <c r="Q252" s="222"/>
      <c r="R252" s="222"/>
      <c r="S252" s="222"/>
      <c r="T252" s="222"/>
      <c r="U252" s="222"/>
      <c r="V252" s="222"/>
      <c r="W252" s="222"/>
      <c r="X252" s="222"/>
      <c r="Y252" s="222"/>
    </row>
    <row r="253" spans="1:25" ht="15.6" x14ac:dyDescent="0.3">
      <c r="A253" s="222"/>
      <c r="B253" s="222"/>
      <c r="C253" s="222"/>
      <c r="D253" s="222"/>
      <c r="E253" s="222"/>
      <c r="F253" s="222"/>
      <c r="G253" s="222"/>
      <c r="H253" s="223"/>
      <c r="I253" s="222"/>
      <c r="J253" s="222"/>
      <c r="K253" s="222"/>
      <c r="L253" s="222"/>
      <c r="M253" s="222"/>
      <c r="N253" s="222"/>
      <c r="O253" s="222"/>
      <c r="P253" s="222"/>
      <c r="Q253" s="222"/>
      <c r="R253" s="222"/>
      <c r="S253" s="222"/>
      <c r="T253" s="222"/>
      <c r="U253" s="222"/>
      <c r="V253" s="222"/>
      <c r="W253" s="222"/>
      <c r="X253" s="222"/>
      <c r="Y253" s="222"/>
    </row>
    <row r="254" spans="1:25" ht="15.6" x14ac:dyDescent="0.3">
      <c r="A254" s="222"/>
      <c r="B254" s="222"/>
      <c r="C254" s="222"/>
      <c r="D254" s="222"/>
      <c r="E254" s="222"/>
      <c r="F254" s="222"/>
      <c r="G254" s="222"/>
      <c r="H254" s="223"/>
      <c r="I254" s="222"/>
      <c r="J254" s="222"/>
      <c r="K254" s="222"/>
      <c r="L254" s="222"/>
      <c r="M254" s="222"/>
      <c r="N254" s="222"/>
      <c r="O254" s="222"/>
      <c r="P254" s="222"/>
      <c r="Q254" s="222"/>
      <c r="R254" s="222"/>
      <c r="S254" s="222"/>
      <c r="T254" s="222"/>
      <c r="U254" s="222"/>
      <c r="V254" s="222"/>
      <c r="W254" s="222"/>
      <c r="X254" s="222"/>
      <c r="Y254" s="222"/>
    </row>
    <row r="255" spans="1:25" ht="15.6" x14ac:dyDescent="0.3">
      <c r="A255" s="222"/>
      <c r="B255" s="222"/>
      <c r="C255" s="222"/>
      <c r="D255" s="222"/>
      <c r="E255" s="222"/>
      <c r="F255" s="222"/>
      <c r="G255" s="222"/>
      <c r="H255" s="223"/>
      <c r="I255" s="222"/>
      <c r="J255" s="222"/>
      <c r="K255" s="222"/>
      <c r="L255" s="222"/>
      <c r="M255" s="222"/>
      <c r="N255" s="222"/>
      <c r="O255" s="222"/>
      <c r="P255" s="222"/>
      <c r="Q255" s="222"/>
      <c r="R255" s="222"/>
      <c r="S255" s="222"/>
      <c r="T255" s="222"/>
      <c r="U255" s="222"/>
      <c r="V255" s="222"/>
      <c r="W255" s="222"/>
      <c r="X255" s="222"/>
      <c r="Y255" s="222"/>
    </row>
    <row r="256" spans="1:25" ht="15.6" x14ac:dyDescent="0.3">
      <c r="A256" s="222"/>
      <c r="B256" s="222"/>
      <c r="C256" s="222"/>
      <c r="D256" s="222"/>
      <c r="E256" s="222"/>
      <c r="F256" s="222"/>
      <c r="G256" s="222"/>
      <c r="H256" s="223"/>
      <c r="I256" s="222"/>
      <c r="J256" s="222"/>
      <c r="K256" s="222"/>
      <c r="L256" s="222"/>
      <c r="M256" s="222"/>
      <c r="N256" s="222"/>
      <c r="O256" s="222"/>
      <c r="P256" s="222"/>
      <c r="Q256" s="222"/>
      <c r="R256" s="222"/>
      <c r="S256" s="222"/>
      <c r="T256" s="222"/>
      <c r="U256" s="222"/>
      <c r="V256" s="222"/>
      <c r="W256" s="222"/>
      <c r="X256" s="222"/>
      <c r="Y256" s="222"/>
    </row>
    <row r="257" spans="1:25" ht="15.6" x14ac:dyDescent="0.3">
      <c r="A257" s="222"/>
      <c r="B257" s="222"/>
      <c r="C257" s="222"/>
      <c r="D257" s="222"/>
      <c r="E257" s="222"/>
      <c r="F257" s="222"/>
      <c r="G257" s="222"/>
      <c r="H257" s="223"/>
      <c r="I257" s="222"/>
      <c r="J257" s="222"/>
      <c r="K257" s="222"/>
      <c r="L257" s="222"/>
      <c r="M257" s="222"/>
      <c r="N257" s="222"/>
      <c r="O257" s="222"/>
      <c r="P257" s="222"/>
      <c r="Q257" s="222"/>
      <c r="R257" s="222"/>
      <c r="S257" s="222"/>
      <c r="T257" s="222"/>
      <c r="U257" s="222"/>
      <c r="V257" s="222"/>
      <c r="W257" s="222"/>
      <c r="X257" s="222"/>
      <c r="Y257" s="222"/>
    </row>
    <row r="258" spans="1:25" ht="15.6" x14ac:dyDescent="0.3">
      <c r="A258" s="222"/>
      <c r="B258" s="222"/>
      <c r="C258" s="222"/>
      <c r="D258" s="222"/>
      <c r="E258" s="222"/>
      <c r="F258" s="222"/>
      <c r="G258" s="222"/>
      <c r="H258" s="223"/>
      <c r="I258" s="222"/>
      <c r="J258" s="222"/>
      <c r="K258" s="222"/>
      <c r="L258" s="222"/>
      <c r="M258" s="222"/>
      <c r="N258" s="222"/>
      <c r="O258" s="222"/>
      <c r="P258" s="222"/>
      <c r="Q258" s="222"/>
      <c r="R258" s="222"/>
      <c r="S258" s="222"/>
      <c r="T258" s="222"/>
      <c r="U258" s="222"/>
      <c r="V258" s="222"/>
      <c r="W258" s="222"/>
      <c r="X258" s="222"/>
      <c r="Y258" s="222"/>
    </row>
    <row r="259" spans="1:25" ht="15.6" x14ac:dyDescent="0.3">
      <c r="A259" s="222"/>
      <c r="B259" s="222"/>
      <c r="C259" s="222"/>
      <c r="D259" s="222"/>
      <c r="E259" s="222"/>
      <c r="F259" s="222"/>
      <c r="G259" s="222"/>
      <c r="H259" s="223"/>
      <c r="I259" s="222"/>
      <c r="J259" s="222"/>
      <c r="K259" s="222"/>
      <c r="L259" s="222"/>
      <c r="M259" s="222"/>
      <c r="N259" s="222"/>
      <c r="O259" s="222"/>
      <c r="P259" s="222"/>
      <c r="Q259" s="222"/>
      <c r="R259" s="222"/>
      <c r="S259" s="222"/>
      <c r="T259" s="222"/>
      <c r="U259" s="222"/>
      <c r="V259" s="222"/>
      <c r="W259" s="222"/>
      <c r="X259" s="222"/>
      <c r="Y259" s="222"/>
    </row>
    <row r="260" spans="1:25" ht="15.6" x14ac:dyDescent="0.3">
      <c r="A260" s="222"/>
      <c r="B260" s="222"/>
      <c r="C260" s="222"/>
      <c r="D260" s="222"/>
      <c r="E260" s="222"/>
      <c r="F260" s="222"/>
      <c r="G260" s="222"/>
      <c r="H260" s="223"/>
      <c r="I260" s="222"/>
      <c r="J260" s="222"/>
      <c r="K260" s="222"/>
      <c r="L260" s="222"/>
      <c r="M260" s="222"/>
      <c r="N260" s="222"/>
      <c r="O260" s="222"/>
      <c r="P260" s="222"/>
      <c r="Q260" s="222"/>
      <c r="R260" s="222"/>
      <c r="S260" s="222"/>
      <c r="T260" s="222"/>
      <c r="U260" s="222"/>
      <c r="V260" s="222"/>
      <c r="W260" s="222"/>
      <c r="X260" s="222"/>
      <c r="Y260" s="222"/>
    </row>
    <row r="261" spans="1:25" ht="15.6" x14ac:dyDescent="0.3">
      <c r="A261" s="222"/>
      <c r="B261" s="222"/>
      <c r="C261" s="222"/>
      <c r="D261" s="222"/>
      <c r="E261" s="222"/>
      <c r="F261" s="222"/>
      <c r="G261" s="222"/>
      <c r="H261" s="223"/>
      <c r="I261" s="222"/>
      <c r="J261" s="222"/>
      <c r="K261" s="222"/>
      <c r="L261" s="222"/>
      <c r="M261" s="222"/>
      <c r="N261" s="222"/>
      <c r="O261" s="222"/>
      <c r="P261" s="222"/>
      <c r="Q261" s="222"/>
      <c r="R261" s="222"/>
      <c r="S261" s="222"/>
      <c r="T261" s="222"/>
      <c r="U261" s="222"/>
      <c r="V261" s="222"/>
      <c r="W261" s="222"/>
      <c r="X261" s="222"/>
      <c r="Y261" s="222"/>
    </row>
    <row r="262" spans="1:25" ht="15.6" x14ac:dyDescent="0.3">
      <c r="A262" s="222"/>
      <c r="B262" s="222"/>
      <c r="C262" s="222"/>
      <c r="D262" s="222"/>
      <c r="E262" s="222"/>
      <c r="F262" s="222"/>
      <c r="G262" s="222"/>
      <c r="H262" s="223"/>
      <c r="I262" s="222"/>
      <c r="J262" s="222"/>
      <c r="K262" s="222"/>
      <c r="L262" s="222"/>
      <c r="M262" s="222"/>
      <c r="N262" s="222"/>
      <c r="O262" s="222"/>
      <c r="P262" s="222"/>
      <c r="Q262" s="222"/>
      <c r="R262" s="222"/>
      <c r="S262" s="222"/>
      <c r="T262" s="222"/>
      <c r="U262" s="222"/>
      <c r="V262" s="222"/>
      <c r="W262" s="222"/>
      <c r="X262" s="222"/>
      <c r="Y262" s="222"/>
    </row>
    <row r="263" spans="1:25" ht="15.6" x14ac:dyDescent="0.3">
      <c r="A263" s="222"/>
      <c r="B263" s="222"/>
      <c r="C263" s="222"/>
      <c r="D263" s="222"/>
      <c r="E263" s="222"/>
      <c r="F263" s="222"/>
      <c r="G263" s="222"/>
      <c r="H263" s="223"/>
      <c r="I263" s="222"/>
      <c r="J263" s="222"/>
      <c r="K263" s="222"/>
      <c r="L263" s="222"/>
      <c r="M263" s="222"/>
      <c r="N263" s="222"/>
      <c r="O263" s="222"/>
      <c r="P263" s="222"/>
      <c r="Q263" s="222"/>
      <c r="R263" s="222"/>
      <c r="S263" s="222"/>
      <c r="T263" s="222"/>
      <c r="U263" s="222"/>
      <c r="V263" s="222"/>
      <c r="W263" s="222"/>
      <c r="X263" s="222"/>
      <c r="Y263" s="222"/>
    </row>
    <row r="264" spans="1:25" ht="15.6" x14ac:dyDescent="0.3">
      <c r="A264" s="222"/>
      <c r="B264" s="222"/>
      <c r="C264" s="222"/>
      <c r="D264" s="222"/>
      <c r="E264" s="222"/>
      <c r="F264" s="222"/>
      <c r="G264" s="222"/>
      <c r="H264" s="223"/>
      <c r="I264" s="222"/>
      <c r="J264" s="222"/>
      <c r="K264" s="222"/>
      <c r="L264" s="222"/>
      <c r="M264" s="222"/>
      <c r="N264" s="222"/>
      <c r="O264" s="222"/>
      <c r="P264" s="222"/>
      <c r="Q264" s="222"/>
      <c r="R264" s="222"/>
      <c r="S264" s="222"/>
      <c r="T264" s="222"/>
      <c r="U264" s="222"/>
      <c r="V264" s="222"/>
      <c r="W264" s="222"/>
      <c r="X264" s="222"/>
      <c r="Y264" s="222"/>
    </row>
    <row r="265" spans="1:25" ht="15.6" x14ac:dyDescent="0.3">
      <c r="A265" s="222"/>
      <c r="B265" s="222"/>
      <c r="C265" s="222"/>
      <c r="D265" s="222"/>
      <c r="E265" s="222"/>
      <c r="F265" s="222"/>
      <c r="G265" s="222"/>
      <c r="H265" s="223"/>
      <c r="I265" s="222"/>
      <c r="J265" s="222"/>
      <c r="K265" s="222"/>
      <c r="L265" s="222"/>
      <c r="M265" s="222"/>
      <c r="N265" s="222"/>
      <c r="O265" s="222"/>
      <c r="P265" s="222"/>
      <c r="Q265" s="222"/>
      <c r="R265" s="222"/>
      <c r="S265" s="222"/>
      <c r="T265" s="222"/>
      <c r="U265" s="222"/>
      <c r="V265" s="222"/>
      <c r="W265" s="222"/>
      <c r="X265" s="222"/>
      <c r="Y265" s="222"/>
    </row>
    <row r="266" spans="1:25" ht="15.6" x14ac:dyDescent="0.3">
      <c r="A266" s="222"/>
      <c r="B266" s="222"/>
      <c r="C266" s="222"/>
      <c r="D266" s="222"/>
      <c r="E266" s="222"/>
      <c r="F266" s="222"/>
      <c r="G266" s="222"/>
      <c r="H266" s="223"/>
      <c r="I266" s="222"/>
      <c r="J266" s="222"/>
      <c r="K266" s="222"/>
      <c r="L266" s="222"/>
      <c r="M266" s="222"/>
      <c r="N266" s="222"/>
      <c r="O266" s="222"/>
      <c r="P266" s="222"/>
      <c r="Q266" s="222"/>
      <c r="R266" s="222"/>
      <c r="S266" s="222"/>
      <c r="T266" s="222"/>
      <c r="U266" s="222"/>
      <c r="V266" s="222"/>
      <c r="W266" s="222"/>
      <c r="X266" s="222"/>
      <c r="Y266" s="222"/>
    </row>
    <row r="267" spans="1:25" ht="15.6" x14ac:dyDescent="0.3">
      <c r="A267" s="222"/>
      <c r="B267" s="222"/>
      <c r="C267" s="222"/>
      <c r="D267" s="222"/>
      <c r="E267" s="222"/>
      <c r="F267" s="222"/>
      <c r="G267" s="222"/>
      <c r="H267" s="223"/>
      <c r="I267" s="222"/>
      <c r="J267" s="222"/>
      <c r="K267" s="222"/>
      <c r="L267" s="222"/>
      <c r="M267" s="222"/>
      <c r="N267" s="222"/>
      <c r="O267" s="222"/>
      <c r="P267" s="222"/>
      <c r="Q267" s="222"/>
      <c r="R267" s="222"/>
      <c r="S267" s="222"/>
      <c r="T267" s="222"/>
      <c r="U267" s="222"/>
      <c r="V267" s="222"/>
      <c r="W267" s="222"/>
      <c r="X267" s="222"/>
      <c r="Y267" s="222"/>
    </row>
    <row r="268" spans="1:25" ht="15.6" x14ac:dyDescent="0.3">
      <c r="A268" s="222"/>
      <c r="B268" s="222"/>
      <c r="C268" s="222"/>
      <c r="D268" s="222"/>
      <c r="E268" s="222"/>
      <c r="F268" s="222"/>
      <c r="G268" s="222"/>
      <c r="H268" s="223"/>
      <c r="I268" s="222"/>
      <c r="J268" s="222"/>
      <c r="K268" s="222"/>
      <c r="L268" s="222"/>
      <c r="M268" s="222"/>
      <c r="N268" s="222"/>
      <c r="O268" s="222"/>
      <c r="P268" s="222"/>
      <c r="Q268" s="222"/>
      <c r="R268" s="222"/>
      <c r="S268" s="222"/>
      <c r="T268" s="222"/>
      <c r="U268" s="222"/>
      <c r="V268" s="222"/>
      <c r="W268" s="222"/>
      <c r="X268" s="222"/>
      <c r="Y268" s="222"/>
    </row>
    <row r="269" spans="1:25" ht="15.6" x14ac:dyDescent="0.3">
      <c r="A269" s="222"/>
      <c r="B269" s="222"/>
      <c r="C269" s="222"/>
      <c r="D269" s="222"/>
      <c r="E269" s="222"/>
      <c r="F269" s="222"/>
      <c r="G269" s="222"/>
      <c r="H269" s="223"/>
      <c r="I269" s="222"/>
      <c r="J269" s="222"/>
      <c r="K269" s="222"/>
      <c r="L269" s="222"/>
      <c r="M269" s="222"/>
      <c r="N269" s="222"/>
      <c r="O269" s="222"/>
      <c r="P269" s="222"/>
      <c r="Q269" s="222"/>
      <c r="R269" s="222"/>
      <c r="S269" s="222"/>
      <c r="T269" s="222"/>
      <c r="U269" s="222"/>
      <c r="V269" s="222"/>
      <c r="W269" s="222"/>
      <c r="X269" s="222"/>
      <c r="Y269" s="222"/>
    </row>
    <row r="270" spans="1:25" ht="15.6" x14ac:dyDescent="0.3">
      <c r="A270" s="222"/>
      <c r="B270" s="222"/>
      <c r="C270" s="222"/>
      <c r="D270" s="222"/>
      <c r="E270" s="222"/>
      <c r="F270" s="222"/>
      <c r="G270" s="222"/>
      <c r="H270" s="223"/>
      <c r="I270" s="222"/>
      <c r="J270" s="222"/>
      <c r="K270" s="222"/>
      <c r="L270" s="222"/>
      <c r="M270" s="222"/>
      <c r="N270" s="222"/>
      <c r="O270" s="222"/>
      <c r="P270" s="222"/>
      <c r="Q270" s="222"/>
      <c r="R270" s="222"/>
      <c r="S270" s="222"/>
      <c r="T270" s="222"/>
      <c r="U270" s="222"/>
      <c r="V270" s="222"/>
      <c r="W270" s="222"/>
      <c r="X270" s="222"/>
      <c r="Y270" s="222"/>
    </row>
    <row r="271" spans="1:25" ht="15.6" x14ac:dyDescent="0.3">
      <c r="A271" s="222"/>
      <c r="B271" s="222"/>
      <c r="C271" s="222"/>
      <c r="D271" s="222"/>
      <c r="E271" s="222"/>
      <c r="F271" s="222"/>
      <c r="G271" s="222"/>
      <c r="H271" s="223"/>
      <c r="I271" s="222"/>
      <c r="J271" s="222"/>
      <c r="K271" s="222"/>
      <c r="L271" s="222"/>
      <c r="M271" s="222"/>
      <c r="N271" s="222"/>
      <c r="O271" s="222"/>
      <c r="P271" s="222"/>
      <c r="Q271" s="222"/>
      <c r="R271" s="222"/>
      <c r="S271" s="222"/>
      <c r="T271" s="222"/>
      <c r="U271" s="222"/>
      <c r="V271" s="222"/>
      <c r="W271" s="222"/>
      <c r="X271" s="222"/>
      <c r="Y271" s="222"/>
    </row>
    <row r="272" spans="1:25" ht="15.6" x14ac:dyDescent="0.3">
      <c r="A272" s="222"/>
      <c r="B272" s="222"/>
      <c r="C272" s="222"/>
      <c r="D272" s="222"/>
      <c r="E272" s="222"/>
      <c r="F272" s="222"/>
      <c r="G272" s="222"/>
      <c r="H272" s="223"/>
      <c r="I272" s="222"/>
      <c r="J272" s="222"/>
      <c r="K272" s="222"/>
      <c r="L272" s="222"/>
      <c r="M272" s="222"/>
      <c r="N272" s="222"/>
      <c r="O272" s="222"/>
      <c r="P272" s="222"/>
      <c r="Q272" s="222"/>
      <c r="R272" s="222"/>
      <c r="S272" s="222"/>
      <c r="T272" s="222"/>
      <c r="U272" s="222"/>
      <c r="V272" s="222"/>
      <c r="W272" s="222"/>
      <c r="X272" s="222"/>
      <c r="Y272" s="222"/>
    </row>
    <row r="273" spans="1:25" ht="15.6" x14ac:dyDescent="0.3">
      <c r="A273" s="222"/>
      <c r="B273" s="222"/>
      <c r="C273" s="222"/>
      <c r="D273" s="222"/>
      <c r="E273" s="222"/>
      <c r="F273" s="222"/>
      <c r="G273" s="222"/>
      <c r="H273" s="223"/>
      <c r="I273" s="222"/>
      <c r="J273" s="222"/>
      <c r="K273" s="222"/>
      <c r="L273" s="222"/>
      <c r="M273" s="222"/>
      <c r="N273" s="222"/>
      <c r="O273" s="222"/>
      <c r="P273" s="222"/>
      <c r="Q273" s="222"/>
      <c r="R273" s="222"/>
      <c r="S273" s="222"/>
      <c r="T273" s="222"/>
      <c r="U273" s="222"/>
      <c r="V273" s="222"/>
      <c r="W273" s="222"/>
      <c r="X273" s="222"/>
      <c r="Y273" s="222"/>
    </row>
    <row r="274" spans="1:25" ht="15.6" x14ac:dyDescent="0.3">
      <c r="A274" s="222"/>
      <c r="B274" s="222"/>
      <c r="C274" s="222"/>
      <c r="D274" s="222"/>
      <c r="E274" s="222"/>
      <c r="F274" s="222"/>
      <c r="G274" s="222"/>
      <c r="H274" s="223"/>
      <c r="I274" s="222"/>
      <c r="J274" s="222"/>
      <c r="K274" s="222"/>
      <c r="L274" s="222"/>
      <c r="M274" s="222"/>
      <c r="N274" s="222"/>
      <c r="O274" s="222"/>
      <c r="P274" s="222"/>
      <c r="Q274" s="222"/>
      <c r="R274" s="222"/>
      <c r="S274" s="222"/>
      <c r="T274" s="222"/>
      <c r="U274" s="222"/>
      <c r="V274" s="222"/>
      <c r="W274" s="222"/>
      <c r="X274" s="222"/>
      <c r="Y274" s="222"/>
    </row>
    <row r="275" spans="1:25" ht="15.6" x14ac:dyDescent="0.3">
      <c r="A275" s="222"/>
      <c r="B275" s="222"/>
      <c r="C275" s="222"/>
      <c r="D275" s="222"/>
      <c r="E275" s="222"/>
      <c r="F275" s="222"/>
      <c r="G275" s="222"/>
      <c r="H275" s="223"/>
      <c r="I275" s="222"/>
      <c r="J275" s="222"/>
      <c r="K275" s="222"/>
      <c r="L275" s="222"/>
      <c r="M275" s="222"/>
      <c r="N275" s="222"/>
      <c r="O275" s="222"/>
      <c r="P275" s="222"/>
      <c r="Q275" s="222"/>
      <c r="R275" s="222"/>
      <c r="S275" s="222"/>
      <c r="T275" s="222"/>
      <c r="U275" s="222"/>
      <c r="V275" s="222"/>
      <c r="W275" s="222"/>
      <c r="X275" s="222"/>
      <c r="Y275" s="222"/>
    </row>
    <row r="276" spans="1:25" ht="15.6" x14ac:dyDescent="0.3">
      <c r="A276" s="222"/>
      <c r="B276" s="222"/>
      <c r="C276" s="222"/>
      <c r="D276" s="222"/>
      <c r="E276" s="222"/>
      <c r="F276" s="222"/>
      <c r="G276" s="222"/>
      <c r="H276" s="223"/>
      <c r="I276" s="222"/>
      <c r="J276" s="222"/>
      <c r="K276" s="222"/>
      <c r="L276" s="222"/>
      <c r="M276" s="222"/>
      <c r="N276" s="222"/>
      <c r="O276" s="222"/>
      <c r="P276" s="222"/>
      <c r="Q276" s="222"/>
      <c r="R276" s="222"/>
      <c r="S276" s="222"/>
      <c r="T276" s="222"/>
      <c r="U276" s="222"/>
      <c r="V276" s="222"/>
      <c r="W276" s="222"/>
      <c r="X276" s="222"/>
      <c r="Y276" s="222"/>
    </row>
    <row r="277" spans="1:25" ht="15.6" x14ac:dyDescent="0.3">
      <c r="A277" s="222"/>
      <c r="B277" s="222"/>
      <c r="C277" s="222"/>
      <c r="D277" s="222"/>
      <c r="E277" s="222"/>
      <c r="F277" s="222"/>
      <c r="G277" s="222"/>
      <c r="H277" s="223"/>
      <c r="I277" s="222"/>
      <c r="J277" s="222"/>
      <c r="K277" s="222"/>
      <c r="L277" s="222"/>
      <c r="M277" s="222"/>
      <c r="N277" s="222"/>
      <c r="O277" s="222"/>
      <c r="P277" s="222"/>
      <c r="Q277" s="222"/>
      <c r="R277" s="222"/>
      <c r="S277" s="222"/>
      <c r="T277" s="222"/>
      <c r="U277" s="222"/>
      <c r="V277" s="222"/>
      <c r="W277" s="222"/>
      <c r="X277" s="222"/>
      <c r="Y277" s="222"/>
    </row>
    <row r="278" spans="1:25" ht="15.6" x14ac:dyDescent="0.3">
      <c r="A278" s="222"/>
      <c r="B278" s="222"/>
      <c r="C278" s="222"/>
      <c r="D278" s="222"/>
      <c r="E278" s="222"/>
      <c r="F278" s="222"/>
      <c r="G278" s="222"/>
      <c r="H278" s="223"/>
      <c r="I278" s="222"/>
      <c r="J278" s="222"/>
      <c r="K278" s="222"/>
      <c r="L278" s="222"/>
      <c r="M278" s="222"/>
      <c r="N278" s="222"/>
      <c r="O278" s="222"/>
      <c r="P278" s="222"/>
      <c r="Q278" s="222"/>
      <c r="R278" s="222"/>
      <c r="S278" s="222"/>
      <c r="T278" s="222"/>
      <c r="U278" s="222"/>
      <c r="V278" s="222"/>
      <c r="W278" s="222"/>
      <c r="X278" s="222"/>
      <c r="Y278" s="222"/>
    </row>
    <row r="279" spans="1:25" ht="15.6" x14ac:dyDescent="0.3">
      <c r="A279" s="222"/>
      <c r="B279" s="222"/>
      <c r="C279" s="222"/>
      <c r="D279" s="222"/>
      <c r="E279" s="222"/>
      <c r="F279" s="222"/>
      <c r="G279" s="222"/>
      <c r="H279" s="223"/>
      <c r="I279" s="222"/>
      <c r="J279" s="222"/>
      <c r="K279" s="222"/>
      <c r="L279" s="222"/>
      <c r="M279" s="222"/>
      <c r="N279" s="222"/>
      <c r="O279" s="222"/>
      <c r="P279" s="222"/>
      <c r="Q279" s="222"/>
      <c r="R279" s="222"/>
      <c r="S279" s="222"/>
      <c r="T279" s="222"/>
      <c r="U279" s="222"/>
      <c r="V279" s="222"/>
      <c r="W279" s="222"/>
      <c r="X279" s="222"/>
      <c r="Y279" s="222"/>
    </row>
    <row r="280" spans="1:25" ht="15.6" x14ac:dyDescent="0.3">
      <c r="A280" s="222"/>
      <c r="B280" s="222"/>
      <c r="C280" s="222"/>
      <c r="D280" s="222"/>
      <c r="E280" s="222"/>
      <c r="F280" s="222"/>
      <c r="G280" s="222"/>
      <c r="H280" s="223"/>
      <c r="I280" s="222"/>
      <c r="J280" s="222"/>
      <c r="K280" s="222"/>
      <c r="L280" s="222"/>
      <c r="M280" s="222"/>
      <c r="N280" s="222"/>
      <c r="O280" s="222"/>
      <c r="P280" s="222"/>
      <c r="Q280" s="222"/>
      <c r="R280" s="222"/>
      <c r="S280" s="222"/>
      <c r="T280" s="222"/>
      <c r="U280" s="222"/>
      <c r="V280" s="222"/>
      <c r="W280" s="222"/>
      <c r="X280" s="222"/>
      <c r="Y280" s="222"/>
    </row>
    <row r="281" spans="1:25" ht="15.6" x14ac:dyDescent="0.3">
      <c r="A281" s="222"/>
      <c r="B281" s="222"/>
      <c r="C281" s="222"/>
      <c r="D281" s="222"/>
      <c r="E281" s="222"/>
      <c r="F281" s="222"/>
      <c r="G281" s="222"/>
      <c r="H281" s="223"/>
      <c r="I281" s="222"/>
      <c r="J281" s="222"/>
      <c r="K281" s="222"/>
      <c r="L281" s="222"/>
      <c r="M281" s="222"/>
      <c r="N281" s="222"/>
      <c r="O281" s="222"/>
      <c r="P281" s="222"/>
      <c r="Q281" s="222"/>
      <c r="R281" s="222"/>
      <c r="S281" s="222"/>
      <c r="T281" s="222"/>
      <c r="U281" s="222"/>
      <c r="V281" s="222"/>
      <c r="W281" s="222"/>
      <c r="X281" s="222"/>
      <c r="Y281" s="222"/>
    </row>
    <row r="282" spans="1:25" ht="15.6" x14ac:dyDescent="0.3">
      <c r="A282" s="222"/>
      <c r="B282" s="222"/>
      <c r="C282" s="222"/>
      <c r="D282" s="222"/>
      <c r="E282" s="222"/>
      <c r="F282" s="222"/>
      <c r="G282" s="222"/>
      <c r="H282" s="223"/>
      <c r="I282" s="222"/>
      <c r="J282" s="222"/>
      <c r="K282" s="222"/>
      <c r="L282" s="222"/>
      <c r="M282" s="222"/>
      <c r="N282" s="222"/>
      <c r="O282" s="222"/>
      <c r="P282" s="222"/>
      <c r="Q282" s="222"/>
      <c r="R282" s="222"/>
      <c r="S282" s="222"/>
      <c r="T282" s="222"/>
      <c r="U282" s="222"/>
      <c r="V282" s="222"/>
      <c r="W282" s="222"/>
      <c r="X282" s="222"/>
      <c r="Y282" s="222"/>
    </row>
    <row r="283" spans="1:25" ht="15.6" x14ac:dyDescent="0.3">
      <c r="A283" s="222"/>
      <c r="B283" s="222"/>
      <c r="C283" s="222"/>
      <c r="D283" s="222"/>
      <c r="E283" s="222"/>
      <c r="F283" s="222"/>
      <c r="G283" s="222"/>
      <c r="H283" s="223"/>
      <c r="I283" s="222"/>
      <c r="J283" s="222"/>
      <c r="K283" s="222"/>
      <c r="L283" s="222"/>
      <c r="M283" s="222"/>
      <c r="N283" s="222"/>
      <c r="O283" s="222"/>
      <c r="P283" s="222"/>
      <c r="Q283" s="222"/>
      <c r="R283" s="222"/>
      <c r="S283" s="222"/>
      <c r="T283" s="222"/>
      <c r="U283" s="222"/>
      <c r="V283" s="222"/>
      <c r="W283" s="222"/>
      <c r="X283" s="222"/>
      <c r="Y283" s="222"/>
    </row>
    <row r="284" spans="1:25" ht="15.6" x14ac:dyDescent="0.3">
      <c r="A284" s="222"/>
      <c r="B284" s="222"/>
      <c r="C284" s="222"/>
      <c r="D284" s="222"/>
      <c r="E284" s="222"/>
      <c r="F284" s="222"/>
      <c r="G284" s="222"/>
      <c r="H284" s="223"/>
      <c r="I284" s="222"/>
      <c r="J284" s="222"/>
      <c r="K284" s="222"/>
      <c r="L284" s="222"/>
      <c r="M284" s="222"/>
      <c r="N284" s="222"/>
      <c r="O284" s="222"/>
      <c r="P284" s="222"/>
      <c r="Q284" s="222"/>
      <c r="R284" s="222"/>
      <c r="S284" s="222"/>
      <c r="T284" s="222"/>
      <c r="U284" s="222"/>
      <c r="V284" s="222"/>
      <c r="W284" s="222"/>
      <c r="X284" s="222"/>
      <c r="Y284" s="222"/>
    </row>
    <row r="285" spans="1:25" ht="15.6" x14ac:dyDescent="0.3">
      <c r="A285" s="222"/>
      <c r="B285" s="222"/>
      <c r="C285" s="222"/>
      <c r="D285" s="222"/>
      <c r="E285" s="222"/>
      <c r="F285" s="222"/>
      <c r="G285" s="222"/>
      <c r="H285" s="223"/>
      <c r="I285" s="222"/>
      <c r="J285" s="222"/>
      <c r="K285" s="222"/>
      <c r="L285" s="222"/>
      <c r="M285" s="222"/>
      <c r="N285" s="222"/>
      <c r="O285" s="222"/>
      <c r="P285" s="222"/>
      <c r="Q285" s="222"/>
      <c r="R285" s="222"/>
      <c r="S285" s="222"/>
      <c r="T285" s="222"/>
      <c r="U285" s="222"/>
      <c r="V285" s="222"/>
      <c r="W285" s="222"/>
      <c r="X285" s="222"/>
      <c r="Y285" s="222"/>
    </row>
    <row r="286" spans="1:25" ht="15.6" x14ac:dyDescent="0.3">
      <c r="A286" s="222"/>
      <c r="B286" s="222"/>
      <c r="C286" s="222"/>
      <c r="D286" s="222"/>
      <c r="E286" s="222"/>
      <c r="F286" s="222"/>
      <c r="G286" s="222"/>
      <c r="H286" s="223"/>
      <c r="I286" s="222"/>
      <c r="J286" s="222"/>
      <c r="K286" s="222"/>
      <c r="L286" s="222"/>
      <c r="M286" s="222"/>
      <c r="N286" s="222"/>
      <c r="O286" s="222"/>
      <c r="P286" s="222"/>
      <c r="Q286" s="222"/>
      <c r="R286" s="222"/>
      <c r="S286" s="222"/>
      <c r="T286" s="222"/>
      <c r="U286" s="222"/>
      <c r="V286" s="222"/>
      <c r="W286" s="222"/>
      <c r="X286" s="222"/>
      <c r="Y286" s="222"/>
    </row>
    <row r="287" spans="1:25" ht="15.6" x14ac:dyDescent="0.3">
      <c r="A287" s="222"/>
      <c r="B287" s="222"/>
      <c r="C287" s="222"/>
      <c r="D287" s="222"/>
      <c r="E287" s="222"/>
      <c r="F287" s="222"/>
      <c r="G287" s="222"/>
      <c r="H287" s="223"/>
      <c r="I287" s="222"/>
      <c r="J287" s="222"/>
      <c r="K287" s="222"/>
      <c r="L287" s="222"/>
      <c r="M287" s="222"/>
      <c r="N287" s="222"/>
      <c r="O287" s="222"/>
      <c r="P287" s="222"/>
      <c r="Q287" s="222"/>
      <c r="R287" s="222"/>
      <c r="S287" s="222"/>
      <c r="T287" s="222"/>
      <c r="U287" s="222"/>
      <c r="V287" s="222"/>
      <c r="W287" s="222"/>
      <c r="X287" s="222"/>
      <c r="Y287" s="222"/>
    </row>
    <row r="288" spans="1:25" ht="15.6" x14ac:dyDescent="0.3">
      <c r="A288" s="222"/>
      <c r="B288" s="222"/>
      <c r="C288" s="222"/>
      <c r="D288" s="222"/>
      <c r="E288" s="222"/>
      <c r="F288" s="222"/>
      <c r="G288" s="222"/>
      <c r="H288" s="223"/>
      <c r="I288" s="222"/>
      <c r="J288" s="222"/>
      <c r="K288" s="222"/>
      <c r="L288" s="222"/>
      <c r="M288" s="222"/>
      <c r="N288" s="222"/>
      <c r="O288" s="222"/>
      <c r="P288" s="222"/>
      <c r="Q288" s="222"/>
      <c r="R288" s="222"/>
      <c r="S288" s="222"/>
      <c r="T288" s="222"/>
      <c r="U288" s="222"/>
      <c r="V288" s="222"/>
      <c r="W288" s="222"/>
      <c r="X288" s="222"/>
      <c r="Y288" s="222"/>
    </row>
    <row r="289" spans="1:25" ht="15.6" x14ac:dyDescent="0.3">
      <c r="A289" s="222"/>
      <c r="B289" s="222"/>
      <c r="C289" s="222"/>
      <c r="D289" s="222"/>
      <c r="E289" s="222"/>
      <c r="F289" s="222"/>
      <c r="G289" s="222"/>
      <c r="H289" s="223"/>
      <c r="I289" s="222"/>
      <c r="J289" s="222"/>
      <c r="K289" s="222"/>
      <c r="L289" s="222"/>
      <c r="M289" s="222"/>
      <c r="N289" s="222"/>
      <c r="O289" s="222"/>
      <c r="P289" s="222"/>
      <c r="Q289" s="222"/>
      <c r="R289" s="222"/>
      <c r="S289" s="222"/>
      <c r="T289" s="222"/>
      <c r="U289" s="222"/>
      <c r="V289" s="222"/>
      <c r="W289" s="222"/>
      <c r="X289" s="222"/>
      <c r="Y289" s="222"/>
    </row>
    <row r="290" spans="1:25" ht="15.6" x14ac:dyDescent="0.3">
      <c r="A290" s="222"/>
      <c r="B290" s="222"/>
      <c r="C290" s="222"/>
      <c r="D290" s="222"/>
      <c r="E290" s="222"/>
      <c r="F290" s="222"/>
      <c r="G290" s="222"/>
      <c r="H290" s="223"/>
      <c r="I290" s="222"/>
      <c r="J290" s="222"/>
      <c r="K290" s="222"/>
      <c r="L290" s="222"/>
      <c r="M290" s="222"/>
      <c r="N290" s="222"/>
      <c r="O290" s="222"/>
      <c r="P290" s="222"/>
      <c r="Q290" s="222"/>
      <c r="R290" s="222"/>
      <c r="S290" s="222"/>
      <c r="T290" s="222"/>
      <c r="U290" s="222"/>
      <c r="V290" s="222"/>
      <c r="W290" s="222"/>
      <c r="X290" s="222"/>
      <c r="Y290" s="222"/>
    </row>
    <row r="291" spans="1:25" ht="15.6" x14ac:dyDescent="0.3">
      <c r="A291" s="222"/>
      <c r="B291" s="222"/>
      <c r="C291" s="222"/>
      <c r="D291" s="222"/>
      <c r="E291" s="222"/>
      <c r="F291" s="222"/>
      <c r="G291" s="222"/>
      <c r="H291" s="223"/>
      <c r="I291" s="222"/>
      <c r="J291" s="222"/>
      <c r="K291" s="222"/>
      <c r="L291" s="222"/>
      <c r="M291" s="222"/>
      <c r="N291" s="222"/>
      <c r="O291" s="222"/>
      <c r="P291" s="222"/>
      <c r="Q291" s="222"/>
      <c r="R291" s="222"/>
      <c r="S291" s="222"/>
      <c r="T291" s="222"/>
      <c r="U291" s="222"/>
      <c r="V291" s="222"/>
      <c r="W291" s="222"/>
      <c r="X291" s="222"/>
      <c r="Y291" s="222"/>
    </row>
    <row r="292" spans="1:25" ht="15.6" x14ac:dyDescent="0.3">
      <c r="A292" s="222"/>
      <c r="B292" s="222"/>
      <c r="C292" s="222"/>
      <c r="D292" s="222"/>
      <c r="E292" s="222"/>
      <c r="F292" s="222"/>
      <c r="G292" s="222"/>
      <c r="H292" s="223"/>
      <c r="I292" s="222"/>
      <c r="J292" s="222"/>
      <c r="K292" s="222"/>
      <c r="L292" s="222"/>
      <c r="M292" s="222"/>
      <c r="N292" s="222"/>
      <c r="O292" s="222"/>
      <c r="P292" s="222"/>
      <c r="Q292" s="222"/>
      <c r="R292" s="222"/>
      <c r="S292" s="222"/>
      <c r="T292" s="222"/>
      <c r="U292" s="222"/>
      <c r="V292" s="222"/>
      <c r="W292" s="222"/>
      <c r="X292" s="222"/>
      <c r="Y292" s="222"/>
    </row>
    <row r="293" spans="1:25" ht="15.6" x14ac:dyDescent="0.3">
      <c r="A293" s="222"/>
      <c r="B293" s="222"/>
      <c r="C293" s="222"/>
      <c r="D293" s="222"/>
      <c r="E293" s="222"/>
      <c r="F293" s="222"/>
      <c r="G293" s="222"/>
      <c r="H293" s="223"/>
      <c r="I293" s="222"/>
      <c r="J293" s="222"/>
      <c r="K293" s="222"/>
      <c r="L293" s="222"/>
      <c r="M293" s="222"/>
      <c r="N293" s="222"/>
      <c r="O293" s="222"/>
      <c r="P293" s="222"/>
      <c r="Q293" s="222"/>
      <c r="R293" s="222"/>
      <c r="S293" s="222"/>
      <c r="T293" s="222"/>
      <c r="U293" s="222"/>
      <c r="V293" s="222"/>
      <c r="W293" s="222"/>
      <c r="X293" s="222"/>
      <c r="Y293" s="222"/>
    </row>
    <row r="294" spans="1:25" ht="15.6" x14ac:dyDescent="0.3">
      <c r="A294" s="222"/>
      <c r="B294" s="222"/>
      <c r="C294" s="222"/>
      <c r="D294" s="222"/>
      <c r="E294" s="222"/>
      <c r="F294" s="222"/>
      <c r="G294" s="222"/>
      <c r="H294" s="223"/>
      <c r="I294" s="222"/>
      <c r="J294" s="222"/>
      <c r="K294" s="222"/>
      <c r="L294" s="222"/>
      <c r="M294" s="222"/>
      <c r="N294" s="222"/>
      <c r="O294" s="222"/>
      <c r="P294" s="222"/>
      <c r="Q294" s="222"/>
      <c r="R294" s="222"/>
      <c r="S294" s="222"/>
      <c r="T294" s="222"/>
      <c r="U294" s="222"/>
      <c r="V294" s="222"/>
      <c r="W294" s="222"/>
      <c r="X294" s="222"/>
      <c r="Y294" s="222"/>
    </row>
    <row r="295" spans="1:25" ht="15.6" x14ac:dyDescent="0.3">
      <c r="A295" s="222"/>
      <c r="B295" s="222"/>
      <c r="C295" s="222"/>
      <c r="D295" s="222"/>
      <c r="E295" s="222"/>
      <c r="F295" s="222"/>
      <c r="G295" s="222"/>
      <c r="H295" s="223"/>
      <c r="I295" s="222"/>
      <c r="J295" s="222"/>
      <c r="K295" s="222"/>
      <c r="L295" s="222"/>
      <c r="M295" s="222"/>
      <c r="N295" s="222"/>
      <c r="O295" s="222"/>
      <c r="P295" s="222"/>
      <c r="Q295" s="222"/>
      <c r="R295" s="222"/>
      <c r="S295" s="222"/>
      <c r="T295" s="222"/>
      <c r="U295" s="222"/>
      <c r="V295" s="222"/>
      <c r="W295" s="222"/>
      <c r="X295" s="222"/>
      <c r="Y295" s="222"/>
    </row>
    <row r="296" spans="1:25" ht="15.6" x14ac:dyDescent="0.3">
      <c r="A296" s="222"/>
      <c r="B296" s="222"/>
      <c r="C296" s="222"/>
      <c r="D296" s="222"/>
      <c r="E296" s="222"/>
      <c r="F296" s="222"/>
      <c r="G296" s="222"/>
      <c r="H296" s="223"/>
      <c r="I296" s="222"/>
      <c r="J296" s="222"/>
      <c r="K296" s="222"/>
      <c r="L296" s="222"/>
      <c r="M296" s="222"/>
      <c r="N296" s="222"/>
      <c r="O296" s="222"/>
      <c r="P296" s="222"/>
      <c r="Q296" s="222"/>
      <c r="R296" s="222"/>
      <c r="S296" s="222"/>
      <c r="T296" s="222"/>
      <c r="U296" s="222"/>
      <c r="V296" s="222"/>
      <c r="W296" s="222"/>
      <c r="X296" s="222"/>
      <c r="Y296" s="222"/>
    </row>
    <row r="297" spans="1:25" ht="15.6" x14ac:dyDescent="0.3">
      <c r="A297" s="222"/>
      <c r="B297" s="222"/>
      <c r="C297" s="222"/>
      <c r="D297" s="222"/>
      <c r="E297" s="222"/>
      <c r="F297" s="222"/>
      <c r="G297" s="222"/>
      <c r="H297" s="223"/>
      <c r="I297" s="222"/>
      <c r="J297" s="222"/>
      <c r="K297" s="222"/>
      <c r="L297" s="222"/>
      <c r="M297" s="222"/>
      <c r="N297" s="222"/>
      <c r="O297" s="222"/>
      <c r="P297" s="222"/>
      <c r="Q297" s="222"/>
      <c r="R297" s="222"/>
      <c r="S297" s="222"/>
      <c r="T297" s="222"/>
      <c r="U297" s="222"/>
      <c r="V297" s="222"/>
      <c r="W297" s="222"/>
      <c r="X297" s="222"/>
      <c r="Y297" s="222"/>
    </row>
    <row r="298" spans="1:25" ht="15.6" x14ac:dyDescent="0.3">
      <c r="A298" s="222"/>
      <c r="B298" s="222"/>
      <c r="C298" s="222"/>
      <c r="D298" s="222"/>
      <c r="E298" s="222"/>
      <c r="F298" s="222"/>
      <c r="G298" s="222"/>
      <c r="H298" s="223"/>
      <c r="I298" s="222"/>
      <c r="J298" s="222"/>
      <c r="K298" s="222"/>
      <c r="L298" s="222"/>
      <c r="M298" s="222"/>
      <c r="N298" s="222"/>
      <c r="O298" s="222"/>
      <c r="P298" s="222"/>
      <c r="Q298" s="222"/>
      <c r="R298" s="222"/>
      <c r="S298" s="222"/>
      <c r="T298" s="222"/>
      <c r="U298" s="222"/>
      <c r="V298" s="222"/>
      <c r="W298" s="222"/>
      <c r="X298" s="222"/>
      <c r="Y298" s="222"/>
    </row>
    <row r="299" spans="1:25" ht="15.6" x14ac:dyDescent="0.3">
      <c r="A299" s="222"/>
      <c r="B299" s="222"/>
      <c r="C299" s="222"/>
      <c r="D299" s="222"/>
      <c r="E299" s="222"/>
      <c r="F299" s="222"/>
      <c r="G299" s="222"/>
      <c r="H299" s="223"/>
      <c r="I299" s="222"/>
      <c r="J299" s="222"/>
      <c r="K299" s="222"/>
      <c r="L299" s="222"/>
      <c r="M299" s="222"/>
      <c r="N299" s="222"/>
      <c r="O299" s="222"/>
      <c r="P299" s="222"/>
      <c r="Q299" s="222"/>
      <c r="R299" s="222"/>
      <c r="S299" s="222"/>
      <c r="T299" s="222"/>
      <c r="U299" s="222"/>
      <c r="V299" s="222"/>
      <c r="W299" s="222"/>
      <c r="X299" s="222"/>
      <c r="Y299" s="222"/>
    </row>
    <row r="300" spans="1:25" ht="15.6" x14ac:dyDescent="0.3">
      <c r="A300" s="222"/>
      <c r="B300" s="222"/>
      <c r="C300" s="222"/>
      <c r="D300" s="222"/>
      <c r="E300" s="222"/>
      <c r="F300" s="222"/>
      <c r="G300" s="222"/>
      <c r="H300" s="223"/>
      <c r="I300" s="222"/>
      <c r="J300" s="222"/>
      <c r="K300" s="222"/>
      <c r="L300" s="222"/>
      <c r="M300" s="222"/>
      <c r="N300" s="222"/>
      <c r="O300" s="222"/>
      <c r="P300" s="222"/>
      <c r="Q300" s="222"/>
      <c r="R300" s="222"/>
      <c r="S300" s="222"/>
      <c r="T300" s="222"/>
      <c r="U300" s="222"/>
      <c r="V300" s="222"/>
      <c r="W300" s="222"/>
      <c r="X300" s="222"/>
      <c r="Y300" s="222"/>
    </row>
    <row r="301" spans="1:25" ht="15.6" x14ac:dyDescent="0.3">
      <c r="A301" s="222"/>
      <c r="B301" s="222"/>
      <c r="C301" s="222"/>
      <c r="D301" s="222"/>
      <c r="E301" s="222"/>
      <c r="F301" s="222"/>
      <c r="G301" s="222"/>
      <c r="H301" s="223"/>
      <c r="I301" s="222"/>
      <c r="J301" s="222"/>
      <c r="K301" s="222"/>
      <c r="L301" s="222"/>
      <c r="M301" s="222"/>
      <c r="N301" s="222"/>
      <c r="O301" s="222"/>
      <c r="P301" s="222"/>
      <c r="Q301" s="222"/>
      <c r="R301" s="222"/>
      <c r="S301" s="222"/>
      <c r="T301" s="222"/>
      <c r="U301" s="222"/>
      <c r="V301" s="222"/>
      <c r="W301" s="222"/>
      <c r="X301" s="222"/>
      <c r="Y301" s="222"/>
    </row>
    <row r="302" spans="1:25" ht="15.6" x14ac:dyDescent="0.3">
      <c r="A302" s="222"/>
      <c r="B302" s="222"/>
      <c r="C302" s="222"/>
      <c r="D302" s="222"/>
      <c r="E302" s="222"/>
      <c r="F302" s="222"/>
      <c r="G302" s="222"/>
      <c r="H302" s="223"/>
      <c r="I302" s="222"/>
      <c r="J302" s="222"/>
      <c r="K302" s="222"/>
      <c r="L302" s="222"/>
      <c r="M302" s="222"/>
      <c r="N302" s="222"/>
      <c r="O302" s="222"/>
      <c r="P302" s="222"/>
      <c r="Q302" s="222"/>
      <c r="R302" s="222"/>
      <c r="S302" s="222"/>
      <c r="T302" s="222"/>
      <c r="U302" s="222"/>
      <c r="V302" s="222"/>
      <c r="W302" s="222"/>
      <c r="X302" s="222"/>
      <c r="Y302" s="222"/>
    </row>
    <row r="303" spans="1:25" ht="15.6" x14ac:dyDescent="0.3">
      <c r="A303" s="222"/>
      <c r="B303" s="222"/>
      <c r="C303" s="222"/>
      <c r="D303" s="222"/>
      <c r="E303" s="222"/>
      <c r="F303" s="222"/>
      <c r="G303" s="222"/>
      <c r="H303" s="223"/>
      <c r="I303" s="222"/>
      <c r="J303" s="222"/>
      <c r="K303" s="222"/>
      <c r="L303" s="222"/>
      <c r="M303" s="222"/>
      <c r="N303" s="222"/>
      <c r="O303" s="222"/>
      <c r="P303" s="222"/>
      <c r="Q303" s="222"/>
      <c r="R303" s="222"/>
      <c r="S303" s="222"/>
      <c r="T303" s="222"/>
      <c r="U303" s="222"/>
      <c r="V303" s="222"/>
      <c r="W303" s="222"/>
      <c r="X303" s="222"/>
      <c r="Y303" s="222"/>
    </row>
    <row r="304" spans="1:25" ht="15.6" x14ac:dyDescent="0.3">
      <c r="A304" s="222"/>
      <c r="B304" s="222"/>
      <c r="C304" s="222"/>
      <c r="D304" s="222"/>
      <c r="E304" s="222"/>
      <c r="F304" s="222"/>
      <c r="G304" s="222"/>
      <c r="H304" s="223"/>
      <c r="I304" s="222"/>
      <c r="J304" s="222"/>
      <c r="K304" s="222"/>
      <c r="L304" s="222"/>
      <c r="M304" s="222"/>
      <c r="N304" s="222"/>
      <c r="O304" s="222"/>
      <c r="P304" s="222"/>
      <c r="Q304" s="222"/>
      <c r="R304" s="222"/>
      <c r="S304" s="222"/>
      <c r="T304" s="222"/>
      <c r="U304" s="222"/>
      <c r="V304" s="222"/>
      <c r="W304" s="222"/>
      <c r="X304" s="222"/>
      <c r="Y304" s="222"/>
    </row>
    <row r="305" spans="1:25" ht="15.6" x14ac:dyDescent="0.3">
      <c r="A305" s="222"/>
      <c r="B305" s="222"/>
      <c r="C305" s="222"/>
      <c r="D305" s="222"/>
      <c r="E305" s="222"/>
      <c r="F305" s="222"/>
      <c r="G305" s="222"/>
      <c r="H305" s="223"/>
      <c r="I305" s="222"/>
      <c r="J305" s="222"/>
      <c r="K305" s="222"/>
      <c r="L305" s="222"/>
      <c r="M305" s="222"/>
      <c r="N305" s="222"/>
      <c r="O305" s="222"/>
      <c r="P305" s="222"/>
      <c r="Q305" s="222"/>
      <c r="R305" s="222"/>
      <c r="S305" s="222"/>
      <c r="T305" s="222"/>
      <c r="U305" s="222"/>
      <c r="V305" s="222"/>
      <c r="W305" s="222"/>
      <c r="X305" s="222"/>
      <c r="Y305" s="222"/>
    </row>
    <row r="306" spans="1:25" ht="15.6" x14ac:dyDescent="0.3">
      <c r="A306" s="222"/>
      <c r="B306" s="222"/>
      <c r="C306" s="222"/>
      <c r="D306" s="222"/>
      <c r="E306" s="222"/>
      <c r="F306" s="222"/>
      <c r="G306" s="222"/>
      <c r="H306" s="223"/>
      <c r="I306" s="222"/>
      <c r="J306" s="222"/>
      <c r="K306" s="222"/>
      <c r="L306" s="222"/>
      <c r="M306" s="222"/>
      <c r="N306" s="222"/>
      <c r="O306" s="222"/>
      <c r="P306" s="222"/>
      <c r="Q306" s="222"/>
      <c r="R306" s="222"/>
      <c r="S306" s="222"/>
      <c r="T306" s="222"/>
      <c r="U306" s="222"/>
      <c r="V306" s="222"/>
      <c r="W306" s="222"/>
      <c r="X306" s="222"/>
      <c r="Y306" s="222"/>
    </row>
    <row r="307" spans="1:25" ht="15.6" x14ac:dyDescent="0.3">
      <c r="A307" s="222"/>
      <c r="B307" s="222"/>
      <c r="C307" s="222"/>
      <c r="D307" s="222"/>
      <c r="E307" s="222"/>
      <c r="F307" s="222"/>
      <c r="G307" s="222"/>
      <c r="H307" s="223"/>
      <c r="I307" s="222"/>
      <c r="J307" s="222"/>
      <c r="K307" s="222"/>
      <c r="L307" s="222"/>
      <c r="M307" s="222"/>
      <c r="N307" s="222"/>
      <c r="O307" s="222"/>
      <c r="P307" s="222"/>
      <c r="Q307" s="222"/>
      <c r="R307" s="222"/>
      <c r="S307" s="222"/>
      <c r="T307" s="222"/>
      <c r="U307" s="222"/>
      <c r="V307" s="222"/>
      <c r="W307" s="222"/>
      <c r="X307" s="222"/>
      <c r="Y307" s="222"/>
    </row>
    <row r="308" spans="1:25" ht="15.6" x14ac:dyDescent="0.3">
      <c r="A308" s="222"/>
      <c r="B308" s="222"/>
      <c r="C308" s="222"/>
      <c r="D308" s="222"/>
      <c r="E308" s="222"/>
      <c r="F308" s="222"/>
      <c r="G308" s="222"/>
      <c r="H308" s="223"/>
      <c r="I308" s="222"/>
      <c r="J308" s="222"/>
      <c r="K308" s="222"/>
      <c r="L308" s="222"/>
      <c r="M308" s="222"/>
      <c r="N308" s="222"/>
      <c r="O308" s="222"/>
      <c r="P308" s="222"/>
      <c r="Q308" s="222"/>
      <c r="R308" s="222"/>
      <c r="S308" s="222"/>
      <c r="T308" s="222"/>
      <c r="U308" s="222"/>
      <c r="V308" s="222"/>
      <c r="W308" s="222"/>
      <c r="X308" s="222"/>
      <c r="Y308" s="222"/>
    </row>
    <row r="309" spans="1:25" ht="15.6" x14ac:dyDescent="0.3">
      <c r="A309" s="222"/>
      <c r="B309" s="222"/>
      <c r="C309" s="222"/>
      <c r="D309" s="222"/>
      <c r="E309" s="222"/>
      <c r="F309" s="222"/>
      <c r="G309" s="222"/>
      <c r="H309" s="223"/>
      <c r="I309" s="222"/>
      <c r="J309" s="222"/>
      <c r="K309" s="222"/>
      <c r="L309" s="222"/>
      <c r="M309" s="222"/>
      <c r="N309" s="222"/>
      <c r="O309" s="222"/>
      <c r="P309" s="222"/>
      <c r="Q309" s="222"/>
      <c r="R309" s="222"/>
      <c r="S309" s="222"/>
      <c r="T309" s="222"/>
      <c r="U309" s="222"/>
      <c r="V309" s="222"/>
      <c r="W309" s="222"/>
      <c r="X309" s="222"/>
      <c r="Y309" s="222"/>
    </row>
    <row r="310" spans="1:25" ht="15.6" x14ac:dyDescent="0.3">
      <c r="A310" s="222"/>
      <c r="B310" s="222"/>
      <c r="C310" s="222"/>
      <c r="D310" s="222"/>
      <c r="E310" s="222"/>
      <c r="F310" s="222"/>
      <c r="G310" s="222"/>
      <c r="H310" s="223"/>
      <c r="I310" s="222"/>
      <c r="J310" s="222"/>
      <c r="K310" s="222"/>
      <c r="L310" s="222"/>
      <c r="M310" s="222"/>
      <c r="N310" s="222"/>
      <c r="O310" s="222"/>
      <c r="P310" s="222"/>
      <c r="Q310" s="222"/>
      <c r="R310" s="222"/>
      <c r="S310" s="222"/>
      <c r="T310" s="222"/>
      <c r="U310" s="222"/>
      <c r="V310" s="222"/>
      <c r="W310" s="222"/>
      <c r="X310" s="222"/>
      <c r="Y310" s="222"/>
    </row>
    <row r="311" spans="1:25" ht="15.6" x14ac:dyDescent="0.3">
      <c r="A311" s="222"/>
      <c r="B311" s="222"/>
      <c r="C311" s="222"/>
      <c r="D311" s="222"/>
      <c r="E311" s="222"/>
      <c r="F311" s="222"/>
      <c r="G311" s="222"/>
      <c r="H311" s="223"/>
      <c r="I311" s="222"/>
      <c r="J311" s="222"/>
      <c r="K311" s="222"/>
      <c r="L311" s="222"/>
      <c r="M311" s="222"/>
      <c r="N311" s="222"/>
      <c r="O311" s="222"/>
      <c r="P311" s="222"/>
      <c r="Q311" s="222"/>
      <c r="R311" s="222"/>
      <c r="S311" s="222"/>
      <c r="T311" s="222"/>
      <c r="U311" s="222"/>
      <c r="V311" s="222"/>
      <c r="W311" s="222"/>
      <c r="X311" s="222"/>
      <c r="Y311" s="222"/>
    </row>
    <row r="312" spans="1:25" ht="15.6" x14ac:dyDescent="0.3">
      <c r="A312" s="222"/>
      <c r="B312" s="222"/>
      <c r="C312" s="222"/>
      <c r="D312" s="222"/>
      <c r="E312" s="222"/>
      <c r="F312" s="222"/>
      <c r="G312" s="222"/>
      <c r="H312" s="223"/>
      <c r="I312" s="222"/>
      <c r="J312" s="222"/>
      <c r="K312" s="222"/>
      <c r="L312" s="222"/>
      <c r="M312" s="222"/>
      <c r="N312" s="222"/>
      <c r="O312" s="222"/>
      <c r="P312" s="222"/>
      <c r="Q312" s="222"/>
      <c r="R312" s="222"/>
      <c r="S312" s="222"/>
      <c r="T312" s="222"/>
      <c r="U312" s="222"/>
      <c r="V312" s="222"/>
      <c r="W312" s="222"/>
      <c r="X312" s="222"/>
      <c r="Y312" s="222"/>
    </row>
    <row r="313" spans="1:25" ht="15.6" x14ac:dyDescent="0.3">
      <c r="A313" s="222"/>
      <c r="B313" s="222"/>
      <c r="C313" s="222"/>
      <c r="D313" s="222"/>
      <c r="E313" s="222"/>
      <c r="F313" s="222"/>
      <c r="G313" s="222"/>
      <c r="H313" s="223"/>
      <c r="I313" s="222"/>
      <c r="J313" s="222"/>
      <c r="K313" s="222"/>
      <c r="L313" s="222"/>
      <c r="M313" s="222"/>
      <c r="N313" s="222"/>
      <c r="O313" s="222"/>
      <c r="P313" s="222"/>
      <c r="Q313" s="222"/>
      <c r="R313" s="222"/>
      <c r="S313" s="222"/>
      <c r="T313" s="222"/>
      <c r="U313" s="222"/>
      <c r="V313" s="222"/>
      <c r="W313" s="222"/>
      <c r="X313" s="222"/>
      <c r="Y313" s="222"/>
    </row>
    <row r="314" spans="1:25" ht="15.6" x14ac:dyDescent="0.3">
      <c r="A314" s="222"/>
      <c r="B314" s="222"/>
      <c r="C314" s="222"/>
      <c r="D314" s="222"/>
      <c r="E314" s="222"/>
      <c r="F314" s="222"/>
      <c r="G314" s="222"/>
      <c r="H314" s="223"/>
      <c r="I314" s="222"/>
      <c r="J314" s="222"/>
      <c r="K314" s="222"/>
      <c r="L314" s="222"/>
      <c r="M314" s="222"/>
      <c r="N314" s="222"/>
      <c r="O314" s="222"/>
      <c r="P314" s="222"/>
      <c r="Q314" s="222"/>
      <c r="R314" s="222"/>
      <c r="S314" s="222"/>
      <c r="T314" s="222"/>
      <c r="U314" s="222"/>
      <c r="V314" s="222"/>
      <c r="W314" s="222"/>
      <c r="X314" s="222"/>
      <c r="Y314" s="222"/>
    </row>
    <row r="315" spans="1:25" ht="15.6" x14ac:dyDescent="0.3">
      <c r="A315" s="222"/>
      <c r="B315" s="222"/>
      <c r="C315" s="222"/>
      <c r="D315" s="222"/>
      <c r="E315" s="222"/>
      <c r="F315" s="222"/>
      <c r="G315" s="222"/>
      <c r="H315" s="223"/>
      <c r="I315" s="222"/>
      <c r="J315" s="222"/>
      <c r="K315" s="222"/>
      <c r="L315" s="222"/>
      <c r="M315" s="222"/>
      <c r="N315" s="222"/>
      <c r="O315" s="222"/>
      <c r="P315" s="222"/>
      <c r="Q315" s="222"/>
      <c r="R315" s="222"/>
      <c r="S315" s="222"/>
      <c r="T315" s="222"/>
      <c r="U315" s="222"/>
      <c r="V315" s="222"/>
      <c r="W315" s="222"/>
      <c r="X315" s="222"/>
      <c r="Y315" s="222"/>
    </row>
    <row r="316" spans="1:25" ht="15.6" x14ac:dyDescent="0.3">
      <c r="A316" s="222"/>
      <c r="B316" s="222"/>
      <c r="C316" s="222"/>
      <c r="D316" s="222"/>
      <c r="E316" s="222"/>
      <c r="F316" s="222"/>
      <c r="G316" s="222"/>
      <c r="H316" s="223"/>
      <c r="I316" s="222"/>
      <c r="J316" s="222"/>
      <c r="K316" s="222"/>
      <c r="L316" s="222"/>
      <c r="M316" s="222"/>
      <c r="N316" s="222"/>
      <c r="O316" s="222"/>
      <c r="P316" s="222"/>
      <c r="Q316" s="222"/>
      <c r="R316" s="222"/>
      <c r="S316" s="222"/>
      <c r="T316" s="222"/>
      <c r="U316" s="222"/>
      <c r="V316" s="222"/>
      <c r="W316" s="222"/>
      <c r="X316" s="222"/>
      <c r="Y316" s="222"/>
    </row>
    <row r="317" spans="1:25" ht="15.6" x14ac:dyDescent="0.3">
      <c r="A317" s="222"/>
      <c r="B317" s="222"/>
      <c r="C317" s="222"/>
      <c r="D317" s="222"/>
      <c r="E317" s="222"/>
      <c r="F317" s="222"/>
      <c r="G317" s="222"/>
      <c r="H317" s="223"/>
      <c r="I317" s="222"/>
      <c r="J317" s="222"/>
      <c r="K317" s="222"/>
      <c r="L317" s="222"/>
      <c r="M317" s="222"/>
      <c r="N317" s="222"/>
      <c r="O317" s="222"/>
      <c r="P317" s="222"/>
      <c r="Q317" s="222"/>
      <c r="R317" s="222"/>
      <c r="S317" s="222"/>
      <c r="T317" s="222"/>
      <c r="U317" s="222"/>
      <c r="V317" s="222"/>
      <c r="W317" s="222"/>
      <c r="X317" s="222"/>
      <c r="Y317" s="222"/>
    </row>
    <row r="318" spans="1:25" ht="15.6" x14ac:dyDescent="0.3">
      <c r="A318" s="222"/>
      <c r="B318" s="222"/>
      <c r="C318" s="222"/>
      <c r="D318" s="222"/>
      <c r="E318" s="222"/>
      <c r="F318" s="222"/>
      <c r="G318" s="222"/>
      <c r="H318" s="223"/>
      <c r="I318" s="222"/>
      <c r="J318" s="222"/>
      <c r="K318" s="222"/>
      <c r="L318" s="222"/>
      <c r="M318" s="222"/>
      <c r="N318" s="222"/>
      <c r="O318" s="222"/>
      <c r="P318" s="222"/>
      <c r="Q318" s="222"/>
      <c r="R318" s="222"/>
      <c r="S318" s="222"/>
      <c r="T318" s="222"/>
      <c r="U318" s="222"/>
      <c r="V318" s="222"/>
      <c r="W318" s="222"/>
      <c r="X318" s="222"/>
      <c r="Y318" s="222"/>
    </row>
    <row r="319" spans="1:25" ht="15.6" x14ac:dyDescent="0.3">
      <c r="A319" s="222"/>
      <c r="B319" s="222"/>
      <c r="C319" s="222"/>
      <c r="D319" s="222"/>
      <c r="E319" s="222"/>
      <c r="F319" s="222"/>
      <c r="G319" s="222"/>
      <c r="H319" s="223"/>
      <c r="I319" s="222"/>
      <c r="J319" s="222"/>
      <c r="K319" s="222"/>
      <c r="L319" s="222"/>
      <c r="M319" s="222"/>
      <c r="N319" s="222"/>
      <c r="O319" s="222"/>
      <c r="P319" s="222"/>
      <c r="Q319" s="222"/>
      <c r="R319" s="222"/>
      <c r="S319" s="222"/>
      <c r="T319" s="222"/>
      <c r="U319" s="222"/>
      <c r="V319" s="222"/>
      <c r="W319" s="222"/>
      <c r="X319" s="222"/>
      <c r="Y319" s="222"/>
    </row>
    <row r="320" spans="1:25" ht="15.6" x14ac:dyDescent="0.3">
      <c r="A320" s="222"/>
      <c r="B320" s="222"/>
      <c r="C320" s="222"/>
      <c r="D320" s="222"/>
      <c r="E320" s="222"/>
      <c r="F320" s="222"/>
      <c r="G320" s="222"/>
      <c r="H320" s="223"/>
      <c r="I320" s="222"/>
      <c r="J320" s="222"/>
      <c r="K320" s="222"/>
      <c r="L320" s="222"/>
      <c r="M320" s="222"/>
      <c r="N320" s="222"/>
      <c r="O320" s="222"/>
      <c r="P320" s="222"/>
      <c r="Q320" s="222"/>
      <c r="R320" s="222"/>
      <c r="S320" s="222"/>
      <c r="T320" s="222"/>
      <c r="U320" s="222"/>
      <c r="V320" s="222"/>
      <c r="W320" s="222"/>
      <c r="X320" s="222"/>
      <c r="Y320" s="222"/>
    </row>
    <row r="321" spans="1:25" ht="15.6" x14ac:dyDescent="0.3">
      <c r="A321" s="222"/>
      <c r="B321" s="222"/>
      <c r="C321" s="222"/>
      <c r="D321" s="222"/>
      <c r="E321" s="222"/>
      <c r="F321" s="222"/>
      <c r="G321" s="222"/>
      <c r="H321" s="223"/>
      <c r="I321" s="222"/>
      <c r="J321" s="222"/>
      <c r="K321" s="222"/>
      <c r="L321" s="222"/>
      <c r="M321" s="222"/>
      <c r="N321" s="222"/>
      <c r="O321" s="222"/>
      <c r="P321" s="222"/>
      <c r="Q321" s="222"/>
      <c r="R321" s="222"/>
      <c r="S321" s="222"/>
      <c r="T321" s="222"/>
      <c r="U321" s="222"/>
      <c r="V321" s="222"/>
      <c r="W321" s="222"/>
      <c r="X321" s="222"/>
      <c r="Y321" s="222"/>
    </row>
    <row r="322" spans="1:25" ht="15.6" x14ac:dyDescent="0.3">
      <c r="A322" s="222"/>
      <c r="B322" s="222"/>
      <c r="C322" s="222"/>
      <c r="D322" s="222"/>
      <c r="E322" s="222"/>
      <c r="F322" s="222"/>
      <c r="G322" s="222"/>
      <c r="H322" s="223"/>
      <c r="I322" s="222"/>
      <c r="J322" s="222"/>
      <c r="K322" s="222"/>
      <c r="L322" s="222"/>
      <c r="M322" s="222"/>
      <c r="N322" s="222"/>
      <c r="O322" s="222"/>
      <c r="P322" s="222"/>
      <c r="Q322" s="222"/>
      <c r="R322" s="222"/>
      <c r="S322" s="222"/>
      <c r="T322" s="222"/>
      <c r="U322" s="222"/>
      <c r="V322" s="222"/>
      <c r="W322" s="222"/>
      <c r="X322" s="222"/>
      <c r="Y322" s="222"/>
    </row>
    <row r="323" spans="1:25" ht="15.6" x14ac:dyDescent="0.3">
      <c r="A323" s="222"/>
      <c r="B323" s="222"/>
      <c r="C323" s="222"/>
      <c r="D323" s="222"/>
      <c r="E323" s="222"/>
      <c r="F323" s="222"/>
      <c r="G323" s="222"/>
      <c r="H323" s="223"/>
      <c r="I323" s="222"/>
      <c r="J323" s="222"/>
      <c r="K323" s="222"/>
      <c r="L323" s="222"/>
      <c r="M323" s="222"/>
      <c r="N323" s="222"/>
      <c r="O323" s="222"/>
      <c r="P323" s="222"/>
      <c r="Q323" s="222"/>
      <c r="R323" s="222"/>
      <c r="S323" s="222"/>
      <c r="T323" s="222"/>
      <c r="U323" s="222"/>
      <c r="V323" s="222"/>
      <c r="W323" s="222"/>
      <c r="X323" s="222"/>
      <c r="Y323" s="222"/>
    </row>
    <row r="324" spans="1:25" ht="15.6" x14ac:dyDescent="0.3">
      <c r="A324" s="222"/>
      <c r="B324" s="222"/>
      <c r="C324" s="222"/>
      <c r="D324" s="222"/>
      <c r="E324" s="222"/>
      <c r="F324" s="222"/>
      <c r="G324" s="222"/>
      <c r="H324" s="223"/>
      <c r="I324" s="222"/>
      <c r="J324" s="222"/>
      <c r="K324" s="222"/>
      <c r="L324" s="222"/>
      <c r="M324" s="222"/>
      <c r="N324" s="222"/>
      <c r="O324" s="222"/>
      <c r="P324" s="222"/>
      <c r="Q324" s="222"/>
      <c r="R324" s="222"/>
      <c r="S324" s="222"/>
      <c r="T324" s="222"/>
      <c r="U324" s="222"/>
      <c r="V324" s="222"/>
      <c r="W324" s="222"/>
      <c r="X324" s="222"/>
      <c r="Y324" s="222"/>
    </row>
    <row r="325" spans="1:25" ht="15.6" x14ac:dyDescent="0.3">
      <c r="A325" s="222"/>
      <c r="B325" s="222"/>
      <c r="C325" s="222"/>
      <c r="D325" s="222"/>
      <c r="E325" s="222"/>
      <c r="F325" s="222"/>
      <c r="G325" s="222"/>
      <c r="H325" s="223"/>
      <c r="I325" s="222"/>
      <c r="J325" s="222"/>
      <c r="K325" s="222"/>
      <c r="L325" s="222"/>
      <c r="M325" s="222"/>
      <c r="N325" s="222"/>
      <c r="O325" s="222"/>
      <c r="P325" s="222"/>
      <c r="Q325" s="222"/>
      <c r="R325" s="222"/>
      <c r="S325" s="222"/>
      <c r="T325" s="222"/>
      <c r="U325" s="222"/>
      <c r="V325" s="222"/>
      <c r="W325" s="222"/>
      <c r="X325" s="222"/>
      <c r="Y325" s="222"/>
    </row>
    <row r="326" spans="1:25" ht="15.6" x14ac:dyDescent="0.3">
      <c r="A326" s="222"/>
      <c r="B326" s="222"/>
      <c r="C326" s="222"/>
      <c r="D326" s="222"/>
      <c r="E326" s="222"/>
      <c r="F326" s="222"/>
      <c r="G326" s="222"/>
      <c r="H326" s="223"/>
      <c r="I326" s="222"/>
      <c r="J326" s="222"/>
      <c r="K326" s="222"/>
      <c r="L326" s="222"/>
      <c r="M326" s="222"/>
      <c r="N326" s="222"/>
      <c r="O326" s="222"/>
      <c r="P326" s="222"/>
      <c r="Q326" s="222"/>
      <c r="R326" s="222"/>
      <c r="S326" s="222"/>
      <c r="T326" s="222"/>
      <c r="U326" s="222"/>
      <c r="V326" s="222"/>
      <c r="W326" s="222"/>
      <c r="X326" s="222"/>
      <c r="Y326" s="222"/>
    </row>
    <row r="327" spans="1:25" ht="15.6" x14ac:dyDescent="0.3">
      <c r="A327" s="222"/>
      <c r="B327" s="222"/>
      <c r="C327" s="222"/>
      <c r="D327" s="222"/>
      <c r="E327" s="222"/>
      <c r="F327" s="222"/>
      <c r="G327" s="222"/>
      <c r="H327" s="223"/>
      <c r="I327" s="222"/>
      <c r="J327" s="222"/>
      <c r="K327" s="222"/>
      <c r="L327" s="222"/>
      <c r="M327" s="222"/>
      <c r="N327" s="222"/>
      <c r="O327" s="222"/>
      <c r="P327" s="222"/>
      <c r="Q327" s="222"/>
      <c r="R327" s="222"/>
      <c r="S327" s="222"/>
      <c r="T327" s="222"/>
      <c r="U327" s="222"/>
      <c r="V327" s="222"/>
      <c r="W327" s="222"/>
      <c r="X327" s="222"/>
      <c r="Y327" s="222"/>
    </row>
    <row r="328" spans="1:25" ht="15.6" x14ac:dyDescent="0.3">
      <c r="A328" s="222"/>
      <c r="B328" s="222"/>
      <c r="C328" s="222"/>
      <c r="D328" s="222"/>
      <c r="E328" s="222"/>
      <c r="F328" s="222"/>
      <c r="G328" s="222"/>
      <c r="H328" s="223"/>
      <c r="I328" s="222"/>
      <c r="J328" s="222"/>
      <c r="K328" s="222"/>
      <c r="L328" s="222"/>
      <c r="M328" s="222"/>
      <c r="N328" s="222"/>
      <c r="O328" s="222"/>
      <c r="P328" s="222"/>
      <c r="Q328" s="222"/>
      <c r="R328" s="222"/>
      <c r="S328" s="222"/>
      <c r="T328" s="222"/>
      <c r="U328" s="222"/>
      <c r="V328" s="222"/>
      <c r="W328" s="222"/>
      <c r="X328" s="222"/>
      <c r="Y328" s="222"/>
    </row>
    <row r="329" spans="1:25" ht="15.6" x14ac:dyDescent="0.3">
      <c r="A329" s="222"/>
      <c r="B329" s="222"/>
      <c r="C329" s="222"/>
      <c r="D329" s="222"/>
      <c r="E329" s="222"/>
      <c r="F329" s="222"/>
      <c r="G329" s="222"/>
      <c r="H329" s="223"/>
      <c r="I329" s="222"/>
      <c r="J329" s="222"/>
      <c r="K329" s="222"/>
      <c r="L329" s="222"/>
      <c r="M329" s="222"/>
      <c r="N329" s="222"/>
      <c r="O329" s="222"/>
      <c r="P329" s="222"/>
      <c r="Q329" s="222"/>
      <c r="R329" s="222"/>
      <c r="S329" s="222"/>
      <c r="T329" s="222"/>
      <c r="U329" s="222"/>
      <c r="V329" s="222"/>
      <c r="W329" s="222"/>
      <c r="X329" s="222"/>
      <c r="Y329" s="222"/>
    </row>
    <row r="330" spans="1:25" ht="15.6" x14ac:dyDescent="0.3">
      <c r="A330" s="222"/>
      <c r="B330" s="222"/>
      <c r="C330" s="222"/>
      <c r="D330" s="222"/>
      <c r="E330" s="222"/>
      <c r="F330" s="222"/>
      <c r="G330" s="222"/>
      <c r="H330" s="223"/>
      <c r="I330" s="222"/>
      <c r="J330" s="222"/>
      <c r="K330" s="222"/>
      <c r="L330" s="222"/>
      <c r="M330" s="222"/>
      <c r="N330" s="222"/>
      <c r="O330" s="222"/>
      <c r="P330" s="222"/>
      <c r="Q330" s="222"/>
      <c r="R330" s="222"/>
      <c r="S330" s="222"/>
      <c r="T330" s="222"/>
      <c r="U330" s="222"/>
      <c r="V330" s="222"/>
      <c r="W330" s="222"/>
      <c r="X330" s="222"/>
      <c r="Y330" s="222"/>
    </row>
    <row r="331" spans="1:25" ht="15.6" x14ac:dyDescent="0.3">
      <c r="A331" s="222"/>
      <c r="B331" s="222"/>
      <c r="C331" s="222"/>
      <c r="D331" s="222"/>
      <c r="E331" s="222"/>
      <c r="F331" s="222"/>
      <c r="G331" s="222"/>
      <c r="H331" s="223"/>
      <c r="I331" s="222"/>
      <c r="J331" s="222"/>
      <c r="K331" s="222"/>
      <c r="L331" s="222"/>
      <c r="M331" s="222"/>
      <c r="N331" s="222"/>
      <c r="O331" s="222"/>
      <c r="P331" s="222"/>
      <c r="Q331" s="222"/>
      <c r="R331" s="222"/>
      <c r="S331" s="222"/>
      <c r="T331" s="222"/>
      <c r="U331" s="222"/>
      <c r="V331" s="222"/>
      <c r="W331" s="222"/>
      <c r="X331" s="222"/>
      <c r="Y331" s="222"/>
    </row>
    <row r="332" spans="1:25" ht="15.6" x14ac:dyDescent="0.3">
      <c r="A332" s="222"/>
      <c r="B332" s="222"/>
      <c r="C332" s="222"/>
      <c r="D332" s="222"/>
      <c r="E332" s="222"/>
      <c r="F332" s="222"/>
      <c r="G332" s="222"/>
      <c r="H332" s="223"/>
      <c r="I332" s="222"/>
      <c r="J332" s="222"/>
      <c r="K332" s="222"/>
      <c r="L332" s="222"/>
      <c r="M332" s="222"/>
      <c r="N332" s="222"/>
      <c r="O332" s="222"/>
      <c r="P332" s="222"/>
      <c r="Q332" s="222"/>
      <c r="R332" s="222"/>
      <c r="S332" s="222"/>
      <c r="T332" s="222"/>
      <c r="U332" s="222"/>
      <c r="V332" s="222"/>
      <c r="W332" s="222"/>
      <c r="X332" s="222"/>
      <c r="Y332" s="222"/>
    </row>
    <row r="333" spans="1:25" ht="15.6" x14ac:dyDescent="0.3">
      <c r="A333" s="222"/>
      <c r="B333" s="222"/>
      <c r="C333" s="222"/>
      <c r="D333" s="222"/>
      <c r="E333" s="222"/>
      <c r="F333" s="222"/>
      <c r="G333" s="222"/>
      <c r="H333" s="223"/>
      <c r="I333" s="222"/>
      <c r="J333" s="222"/>
      <c r="K333" s="222"/>
      <c r="L333" s="222"/>
      <c r="M333" s="222"/>
      <c r="N333" s="222"/>
      <c r="O333" s="222"/>
      <c r="P333" s="222"/>
      <c r="Q333" s="222"/>
      <c r="R333" s="222"/>
      <c r="S333" s="222"/>
      <c r="T333" s="222"/>
      <c r="U333" s="222"/>
      <c r="V333" s="222"/>
      <c r="W333" s="222"/>
      <c r="X333" s="222"/>
      <c r="Y333" s="222"/>
    </row>
    <row r="334" spans="1:25" ht="15.6" x14ac:dyDescent="0.3">
      <c r="A334" s="222"/>
      <c r="B334" s="222"/>
      <c r="C334" s="222"/>
      <c r="D334" s="222"/>
      <c r="E334" s="222"/>
      <c r="F334" s="222"/>
      <c r="G334" s="222"/>
      <c r="H334" s="223"/>
      <c r="I334" s="222"/>
      <c r="J334" s="222"/>
      <c r="K334" s="222"/>
      <c r="L334" s="222"/>
      <c r="M334" s="222"/>
      <c r="N334" s="222"/>
      <c r="O334" s="222"/>
      <c r="P334" s="222"/>
      <c r="Q334" s="222"/>
      <c r="R334" s="222"/>
      <c r="S334" s="222"/>
      <c r="T334" s="222"/>
      <c r="U334" s="222"/>
      <c r="V334" s="222"/>
      <c r="W334" s="222"/>
      <c r="X334" s="222"/>
      <c r="Y334" s="222"/>
    </row>
    <row r="335" spans="1:25" ht="15.6" x14ac:dyDescent="0.3">
      <c r="A335" s="222"/>
      <c r="B335" s="222"/>
      <c r="C335" s="222"/>
      <c r="D335" s="222"/>
      <c r="E335" s="222"/>
      <c r="F335" s="222"/>
      <c r="G335" s="222"/>
      <c r="H335" s="223"/>
      <c r="I335" s="222"/>
      <c r="J335" s="222"/>
      <c r="K335" s="222"/>
      <c r="L335" s="222"/>
      <c r="M335" s="222"/>
      <c r="N335" s="222"/>
      <c r="O335" s="222"/>
      <c r="P335" s="222"/>
      <c r="Q335" s="222"/>
      <c r="R335" s="222"/>
      <c r="S335" s="222"/>
      <c r="T335" s="222"/>
      <c r="U335" s="222"/>
      <c r="V335" s="222"/>
      <c r="W335" s="222"/>
      <c r="X335" s="222"/>
      <c r="Y335" s="222"/>
    </row>
    <row r="336" spans="1:25" ht="15.6" x14ac:dyDescent="0.3">
      <c r="A336" s="222"/>
      <c r="B336" s="222"/>
      <c r="C336" s="222"/>
      <c r="D336" s="222"/>
      <c r="E336" s="222"/>
      <c r="F336" s="222"/>
      <c r="G336" s="222"/>
      <c r="H336" s="223"/>
      <c r="I336" s="222"/>
      <c r="J336" s="222"/>
      <c r="K336" s="222"/>
      <c r="L336" s="222"/>
      <c r="M336" s="222"/>
      <c r="N336" s="222"/>
      <c r="O336" s="222"/>
      <c r="P336" s="222"/>
      <c r="Q336" s="222"/>
      <c r="R336" s="222"/>
      <c r="S336" s="222"/>
      <c r="T336" s="222"/>
      <c r="U336" s="222"/>
      <c r="V336" s="222"/>
      <c r="W336" s="222"/>
      <c r="X336" s="222"/>
      <c r="Y336" s="222"/>
    </row>
    <row r="337" spans="1:25" ht="15.6" x14ac:dyDescent="0.3">
      <c r="A337" s="222"/>
      <c r="B337" s="222"/>
      <c r="C337" s="222"/>
      <c r="D337" s="222"/>
      <c r="E337" s="222"/>
      <c r="F337" s="222"/>
      <c r="G337" s="222"/>
      <c r="H337" s="223"/>
      <c r="I337" s="222"/>
      <c r="J337" s="222"/>
      <c r="K337" s="222"/>
      <c r="L337" s="222"/>
      <c r="M337" s="222"/>
      <c r="N337" s="222"/>
      <c r="O337" s="222"/>
      <c r="P337" s="222"/>
      <c r="Q337" s="222"/>
      <c r="R337" s="222"/>
      <c r="S337" s="222"/>
      <c r="T337" s="222"/>
      <c r="U337" s="222"/>
      <c r="V337" s="222"/>
      <c r="W337" s="222"/>
      <c r="X337" s="222"/>
      <c r="Y337" s="222"/>
    </row>
    <row r="338" spans="1:25" ht="15.6" x14ac:dyDescent="0.3">
      <c r="A338" s="222"/>
      <c r="B338" s="222"/>
      <c r="C338" s="222"/>
      <c r="D338" s="222"/>
      <c r="E338" s="222"/>
      <c r="F338" s="222"/>
      <c r="G338" s="222"/>
      <c r="H338" s="223"/>
      <c r="I338" s="222"/>
      <c r="J338" s="222"/>
      <c r="K338" s="222"/>
      <c r="L338" s="222"/>
      <c r="M338" s="222"/>
      <c r="N338" s="222"/>
      <c r="O338" s="222"/>
      <c r="P338" s="222"/>
      <c r="Q338" s="222"/>
      <c r="R338" s="222"/>
      <c r="S338" s="222"/>
      <c r="T338" s="222"/>
      <c r="U338" s="222"/>
      <c r="V338" s="222"/>
      <c r="W338" s="222"/>
      <c r="X338" s="222"/>
      <c r="Y338" s="222"/>
    </row>
    <row r="339" spans="1:25" ht="15.6" x14ac:dyDescent="0.3">
      <c r="A339" s="222"/>
      <c r="B339" s="222"/>
      <c r="C339" s="222"/>
      <c r="D339" s="222"/>
      <c r="E339" s="222"/>
      <c r="F339" s="222"/>
      <c r="G339" s="222"/>
      <c r="H339" s="223"/>
      <c r="I339" s="222"/>
      <c r="J339" s="222"/>
      <c r="K339" s="222"/>
      <c r="L339" s="222"/>
      <c r="M339" s="222"/>
      <c r="N339" s="222"/>
      <c r="O339" s="222"/>
      <c r="P339" s="222"/>
      <c r="Q339" s="222"/>
      <c r="R339" s="222"/>
      <c r="S339" s="222"/>
      <c r="T339" s="222"/>
      <c r="U339" s="222"/>
      <c r="V339" s="222"/>
      <c r="W339" s="222"/>
      <c r="X339" s="222"/>
      <c r="Y339" s="222"/>
    </row>
    <row r="340" spans="1:25" ht="15.6" x14ac:dyDescent="0.3">
      <c r="A340" s="222"/>
      <c r="B340" s="222"/>
      <c r="C340" s="222"/>
      <c r="D340" s="222"/>
      <c r="E340" s="222"/>
      <c r="F340" s="222"/>
      <c r="G340" s="222"/>
      <c r="H340" s="223"/>
      <c r="I340" s="222"/>
      <c r="J340" s="222"/>
      <c r="K340" s="222"/>
      <c r="L340" s="222"/>
      <c r="M340" s="222"/>
      <c r="N340" s="222"/>
      <c r="O340" s="222"/>
      <c r="P340" s="222"/>
      <c r="Q340" s="222"/>
      <c r="R340" s="222"/>
      <c r="S340" s="222"/>
      <c r="T340" s="222"/>
      <c r="U340" s="222"/>
      <c r="V340" s="222"/>
      <c r="W340" s="222"/>
      <c r="X340" s="222"/>
      <c r="Y340" s="222"/>
    </row>
    <row r="341" spans="1:25" ht="15.6" x14ac:dyDescent="0.3">
      <c r="A341" s="222"/>
      <c r="B341" s="222"/>
      <c r="C341" s="222"/>
      <c r="D341" s="222"/>
      <c r="E341" s="222"/>
      <c r="F341" s="222"/>
      <c r="G341" s="222"/>
      <c r="H341" s="223"/>
      <c r="I341" s="222"/>
      <c r="J341" s="222"/>
      <c r="K341" s="222"/>
      <c r="L341" s="222"/>
      <c r="M341" s="222"/>
      <c r="N341" s="222"/>
      <c r="O341" s="222"/>
      <c r="P341" s="222"/>
      <c r="Q341" s="222"/>
      <c r="R341" s="222"/>
      <c r="S341" s="222"/>
      <c r="T341" s="222"/>
      <c r="U341" s="222"/>
      <c r="V341" s="222"/>
      <c r="W341" s="222"/>
      <c r="X341" s="222"/>
      <c r="Y341" s="222"/>
    </row>
    <row r="342" spans="1:25" ht="15.6" x14ac:dyDescent="0.3">
      <c r="A342" s="222"/>
      <c r="B342" s="222"/>
      <c r="C342" s="222"/>
      <c r="D342" s="222"/>
      <c r="E342" s="222"/>
      <c r="F342" s="222"/>
      <c r="G342" s="222"/>
      <c r="H342" s="223"/>
      <c r="I342" s="222"/>
      <c r="J342" s="222"/>
      <c r="K342" s="222"/>
      <c r="L342" s="222"/>
      <c r="M342" s="222"/>
      <c r="N342" s="222"/>
      <c r="O342" s="222"/>
      <c r="P342" s="222"/>
      <c r="Q342" s="222"/>
      <c r="R342" s="222"/>
      <c r="S342" s="222"/>
      <c r="T342" s="222"/>
      <c r="U342" s="222"/>
      <c r="V342" s="222"/>
      <c r="W342" s="222"/>
      <c r="X342" s="222"/>
      <c r="Y342" s="222"/>
    </row>
    <row r="343" spans="1:25" ht="15.6" x14ac:dyDescent="0.3">
      <c r="A343" s="222"/>
      <c r="B343" s="222"/>
      <c r="C343" s="222"/>
      <c r="D343" s="222"/>
      <c r="E343" s="222"/>
      <c r="F343" s="222"/>
      <c r="G343" s="222"/>
      <c r="H343" s="223"/>
      <c r="I343" s="222"/>
      <c r="J343" s="222"/>
      <c r="K343" s="222"/>
      <c r="L343" s="222"/>
      <c r="M343" s="222"/>
      <c r="N343" s="222"/>
      <c r="O343" s="222"/>
      <c r="P343" s="222"/>
      <c r="Q343" s="222"/>
      <c r="R343" s="222"/>
      <c r="S343" s="222"/>
      <c r="T343" s="222"/>
      <c r="U343" s="222"/>
      <c r="V343" s="222"/>
      <c r="W343" s="222"/>
      <c r="X343" s="222"/>
      <c r="Y343" s="222"/>
    </row>
    <row r="344" spans="1:25" ht="15.6" x14ac:dyDescent="0.3">
      <c r="A344" s="222"/>
      <c r="B344" s="222"/>
      <c r="C344" s="222"/>
      <c r="D344" s="222"/>
      <c r="E344" s="222"/>
      <c r="F344" s="222"/>
      <c r="G344" s="222"/>
      <c r="H344" s="223"/>
      <c r="I344" s="222"/>
      <c r="J344" s="222"/>
      <c r="K344" s="222"/>
      <c r="L344" s="222"/>
      <c r="M344" s="222"/>
      <c r="N344" s="222"/>
      <c r="O344" s="222"/>
      <c r="P344" s="222"/>
      <c r="Q344" s="222"/>
      <c r="R344" s="222"/>
      <c r="S344" s="222"/>
      <c r="T344" s="222"/>
      <c r="U344" s="222"/>
      <c r="V344" s="222"/>
      <c r="W344" s="222"/>
      <c r="X344" s="222"/>
      <c r="Y344" s="222"/>
    </row>
    <row r="345" spans="1:25" ht="15.6" x14ac:dyDescent="0.3">
      <c r="A345" s="222"/>
      <c r="B345" s="222"/>
      <c r="C345" s="222"/>
      <c r="D345" s="222"/>
      <c r="E345" s="222"/>
      <c r="F345" s="222"/>
      <c r="G345" s="222"/>
      <c r="H345" s="223"/>
      <c r="I345" s="222"/>
      <c r="J345" s="222"/>
      <c r="K345" s="222"/>
      <c r="L345" s="222"/>
      <c r="M345" s="222"/>
      <c r="N345" s="222"/>
      <c r="O345" s="222"/>
      <c r="P345" s="222"/>
      <c r="Q345" s="222"/>
      <c r="R345" s="222"/>
      <c r="S345" s="222"/>
      <c r="T345" s="222"/>
      <c r="U345" s="222"/>
      <c r="V345" s="222"/>
      <c r="W345" s="222"/>
      <c r="X345" s="222"/>
      <c r="Y345" s="222"/>
    </row>
    <row r="346" spans="1:25" ht="15.6" x14ac:dyDescent="0.3">
      <c r="A346" s="222"/>
      <c r="B346" s="222"/>
      <c r="C346" s="222"/>
      <c r="D346" s="222"/>
      <c r="E346" s="222"/>
      <c r="F346" s="222"/>
      <c r="G346" s="222"/>
      <c r="H346" s="223"/>
      <c r="I346" s="222"/>
      <c r="J346" s="222"/>
      <c r="K346" s="222"/>
      <c r="L346" s="222"/>
      <c r="M346" s="222"/>
      <c r="N346" s="222"/>
      <c r="O346" s="222"/>
      <c r="P346" s="222"/>
      <c r="Q346" s="222"/>
      <c r="R346" s="222"/>
      <c r="S346" s="222"/>
      <c r="T346" s="222"/>
      <c r="U346" s="222"/>
      <c r="V346" s="222"/>
      <c r="W346" s="222"/>
      <c r="X346" s="222"/>
      <c r="Y346" s="222"/>
    </row>
    <row r="347" spans="1:25" ht="15.6" x14ac:dyDescent="0.3">
      <c r="A347" s="222"/>
      <c r="B347" s="222"/>
      <c r="C347" s="222"/>
      <c r="D347" s="222"/>
      <c r="E347" s="222"/>
      <c r="F347" s="222"/>
      <c r="G347" s="222"/>
      <c r="H347" s="223"/>
      <c r="I347" s="222"/>
      <c r="J347" s="222"/>
      <c r="K347" s="222"/>
      <c r="L347" s="222"/>
      <c r="M347" s="222"/>
      <c r="N347" s="222"/>
      <c r="O347" s="222"/>
      <c r="P347" s="222"/>
      <c r="Q347" s="222"/>
      <c r="R347" s="222"/>
      <c r="S347" s="222"/>
      <c r="T347" s="222"/>
      <c r="U347" s="222"/>
      <c r="V347" s="222"/>
      <c r="W347" s="222"/>
      <c r="X347" s="222"/>
      <c r="Y347" s="222"/>
    </row>
    <row r="348" spans="1:25" ht="15.6" x14ac:dyDescent="0.3">
      <c r="A348" s="222"/>
      <c r="B348" s="222"/>
      <c r="C348" s="222"/>
      <c r="D348" s="222"/>
      <c r="E348" s="222"/>
      <c r="F348" s="222"/>
      <c r="G348" s="222"/>
      <c r="H348" s="223"/>
      <c r="I348" s="222"/>
      <c r="J348" s="222"/>
      <c r="K348" s="222"/>
      <c r="L348" s="222"/>
      <c r="M348" s="222"/>
      <c r="N348" s="222"/>
      <c r="O348" s="222"/>
      <c r="P348" s="222"/>
      <c r="Q348" s="222"/>
      <c r="R348" s="222"/>
      <c r="S348" s="222"/>
      <c r="T348" s="222"/>
      <c r="U348" s="222"/>
      <c r="V348" s="222"/>
      <c r="W348" s="222"/>
      <c r="X348" s="222"/>
      <c r="Y348" s="222"/>
    </row>
    <row r="349" spans="1:25" ht="15.6" x14ac:dyDescent="0.3">
      <c r="A349" s="222"/>
      <c r="B349" s="222"/>
      <c r="C349" s="222"/>
      <c r="D349" s="222"/>
      <c r="E349" s="222"/>
      <c r="F349" s="222"/>
      <c r="G349" s="222"/>
      <c r="H349" s="223"/>
      <c r="I349" s="222"/>
      <c r="J349" s="222"/>
      <c r="K349" s="222"/>
      <c r="L349" s="222"/>
      <c r="M349" s="222"/>
      <c r="N349" s="222"/>
      <c r="O349" s="222"/>
      <c r="P349" s="222"/>
      <c r="Q349" s="222"/>
      <c r="R349" s="222"/>
      <c r="S349" s="222"/>
      <c r="T349" s="222"/>
      <c r="U349" s="222"/>
      <c r="V349" s="222"/>
      <c r="W349" s="222"/>
      <c r="X349" s="222"/>
      <c r="Y349" s="222"/>
    </row>
    <row r="350" spans="1:25" ht="15.6" x14ac:dyDescent="0.3">
      <c r="A350" s="222"/>
      <c r="B350" s="222"/>
      <c r="C350" s="222"/>
      <c r="D350" s="222"/>
      <c r="E350" s="222"/>
      <c r="F350" s="222"/>
      <c r="G350" s="222"/>
      <c r="H350" s="223"/>
      <c r="I350" s="222"/>
      <c r="J350" s="222"/>
      <c r="K350" s="222"/>
      <c r="L350" s="222"/>
      <c r="M350" s="222"/>
      <c r="N350" s="222"/>
      <c r="O350" s="222"/>
      <c r="P350" s="222"/>
      <c r="Q350" s="222"/>
      <c r="R350" s="222"/>
      <c r="S350" s="222"/>
      <c r="T350" s="222"/>
      <c r="U350" s="222"/>
      <c r="V350" s="222"/>
      <c r="W350" s="222"/>
      <c r="X350" s="222"/>
      <c r="Y350" s="222"/>
    </row>
    <row r="351" spans="1:25" ht="15.6" x14ac:dyDescent="0.3">
      <c r="A351" s="222"/>
      <c r="B351" s="222"/>
      <c r="C351" s="222"/>
      <c r="D351" s="222"/>
      <c r="E351" s="222"/>
      <c r="F351" s="222"/>
      <c r="G351" s="222"/>
      <c r="H351" s="223"/>
      <c r="I351" s="222"/>
      <c r="J351" s="222"/>
      <c r="K351" s="222"/>
      <c r="L351" s="222"/>
      <c r="M351" s="222"/>
      <c r="N351" s="222"/>
      <c r="O351" s="222"/>
      <c r="P351" s="222"/>
      <c r="Q351" s="222"/>
      <c r="R351" s="222"/>
      <c r="S351" s="222"/>
      <c r="T351" s="222"/>
      <c r="U351" s="222"/>
      <c r="V351" s="222"/>
      <c r="W351" s="222"/>
      <c r="X351" s="222"/>
      <c r="Y351" s="222"/>
    </row>
    <row r="352" spans="1:25" ht="15.6" x14ac:dyDescent="0.3">
      <c r="A352" s="222"/>
      <c r="B352" s="222"/>
      <c r="C352" s="222"/>
      <c r="D352" s="222"/>
      <c r="E352" s="222"/>
      <c r="F352" s="222"/>
      <c r="G352" s="222"/>
      <c r="H352" s="223"/>
      <c r="I352" s="222"/>
      <c r="J352" s="222"/>
      <c r="K352" s="222"/>
      <c r="L352" s="222"/>
      <c r="M352" s="222"/>
      <c r="N352" s="222"/>
      <c r="O352" s="222"/>
      <c r="P352" s="222"/>
      <c r="Q352" s="222"/>
      <c r="R352" s="222"/>
      <c r="S352" s="222"/>
      <c r="T352" s="222"/>
      <c r="U352" s="222"/>
      <c r="V352" s="222"/>
      <c r="W352" s="222"/>
      <c r="X352" s="222"/>
      <c r="Y352" s="222"/>
    </row>
    <row r="353" spans="1:25" ht="15.6" x14ac:dyDescent="0.3">
      <c r="A353" s="222"/>
      <c r="B353" s="222"/>
      <c r="C353" s="222"/>
      <c r="D353" s="222"/>
      <c r="E353" s="222"/>
      <c r="F353" s="222"/>
      <c r="G353" s="222"/>
      <c r="H353" s="223"/>
      <c r="I353" s="222"/>
      <c r="J353" s="222"/>
      <c r="K353" s="222"/>
      <c r="L353" s="222"/>
      <c r="M353" s="222"/>
      <c r="N353" s="222"/>
      <c r="O353" s="222"/>
      <c r="P353" s="222"/>
      <c r="Q353" s="222"/>
      <c r="R353" s="222"/>
      <c r="S353" s="222"/>
      <c r="T353" s="222"/>
      <c r="U353" s="222"/>
      <c r="V353" s="222"/>
      <c r="W353" s="222"/>
      <c r="X353" s="222"/>
      <c r="Y353" s="222"/>
    </row>
    <row r="354" spans="1:25" ht="15.6" x14ac:dyDescent="0.3">
      <c r="A354" s="222"/>
      <c r="B354" s="222"/>
      <c r="C354" s="222"/>
      <c r="D354" s="222"/>
      <c r="E354" s="222"/>
      <c r="F354" s="222"/>
      <c r="G354" s="222"/>
      <c r="H354" s="223"/>
      <c r="I354" s="222"/>
      <c r="J354" s="222"/>
      <c r="K354" s="222"/>
      <c r="L354" s="222"/>
      <c r="M354" s="222"/>
      <c r="N354" s="222"/>
      <c r="O354" s="222"/>
      <c r="P354" s="222"/>
      <c r="Q354" s="222"/>
      <c r="R354" s="222"/>
      <c r="S354" s="222"/>
      <c r="T354" s="222"/>
      <c r="U354" s="222"/>
      <c r="V354" s="222"/>
      <c r="W354" s="222"/>
      <c r="X354" s="222"/>
      <c r="Y354" s="222"/>
    </row>
    <row r="355" spans="1:25" ht="15.6" x14ac:dyDescent="0.3">
      <c r="A355" s="222"/>
      <c r="B355" s="222"/>
      <c r="C355" s="222"/>
      <c r="D355" s="222"/>
      <c r="E355" s="222"/>
      <c r="F355" s="222"/>
      <c r="G355" s="222"/>
      <c r="H355" s="223"/>
      <c r="I355" s="222"/>
      <c r="J355" s="222"/>
      <c r="K355" s="222"/>
      <c r="L355" s="222"/>
      <c r="M355" s="222"/>
      <c r="N355" s="222"/>
      <c r="O355" s="222"/>
      <c r="P355" s="222"/>
      <c r="Q355" s="222"/>
      <c r="R355" s="222"/>
      <c r="S355" s="222"/>
      <c r="T355" s="222"/>
      <c r="U355" s="222"/>
      <c r="V355" s="222"/>
      <c r="W355" s="222"/>
      <c r="X355" s="222"/>
      <c r="Y355" s="222"/>
    </row>
    <row r="356" spans="1:25" ht="15.6" x14ac:dyDescent="0.3">
      <c r="A356" s="222"/>
      <c r="B356" s="222"/>
      <c r="C356" s="222"/>
      <c r="D356" s="222"/>
      <c r="E356" s="222"/>
      <c r="F356" s="222"/>
      <c r="G356" s="222"/>
      <c r="H356" s="223"/>
      <c r="I356" s="222"/>
      <c r="J356" s="222"/>
      <c r="K356" s="222"/>
      <c r="L356" s="222"/>
      <c r="M356" s="222"/>
      <c r="N356" s="222"/>
      <c r="O356" s="222"/>
      <c r="P356" s="222"/>
      <c r="Q356" s="222"/>
      <c r="R356" s="222"/>
      <c r="S356" s="222"/>
      <c r="T356" s="222"/>
      <c r="U356" s="222"/>
      <c r="V356" s="222"/>
      <c r="W356" s="222"/>
      <c r="X356" s="222"/>
      <c r="Y356" s="222"/>
    </row>
    <row r="357" spans="1:25" ht="15.6" x14ac:dyDescent="0.3">
      <c r="A357" s="222"/>
      <c r="B357" s="222"/>
      <c r="C357" s="222"/>
      <c r="D357" s="222"/>
      <c r="E357" s="222"/>
      <c r="F357" s="222"/>
      <c r="G357" s="222"/>
      <c r="H357" s="223"/>
      <c r="I357" s="222"/>
      <c r="J357" s="222"/>
      <c r="K357" s="222"/>
      <c r="L357" s="222"/>
      <c r="M357" s="222"/>
      <c r="N357" s="222"/>
      <c r="O357" s="222"/>
      <c r="P357" s="222"/>
      <c r="Q357" s="222"/>
      <c r="R357" s="222"/>
      <c r="S357" s="222"/>
      <c r="T357" s="222"/>
      <c r="U357" s="222"/>
      <c r="V357" s="222"/>
      <c r="W357" s="222"/>
      <c r="X357" s="222"/>
      <c r="Y357" s="222"/>
    </row>
    <row r="358" spans="1:25" ht="15.6" x14ac:dyDescent="0.3">
      <c r="A358" s="222"/>
      <c r="B358" s="222"/>
      <c r="C358" s="222"/>
      <c r="D358" s="222"/>
      <c r="E358" s="222"/>
      <c r="F358" s="222"/>
      <c r="G358" s="222"/>
      <c r="H358" s="223"/>
      <c r="I358" s="222"/>
      <c r="J358" s="222"/>
      <c r="K358" s="222"/>
      <c r="L358" s="222"/>
      <c r="M358" s="222"/>
      <c r="N358" s="222"/>
      <c r="O358" s="222"/>
      <c r="P358" s="222"/>
      <c r="Q358" s="222"/>
      <c r="R358" s="222"/>
      <c r="S358" s="222"/>
      <c r="T358" s="222"/>
      <c r="U358" s="222"/>
      <c r="V358" s="222"/>
      <c r="W358" s="222"/>
      <c r="X358" s="222"/>
      <c r="Y358" s="222"/>
    </row>
    <row r="359" spans="1:25" ht="15.6" x14ac:dyDescent="0.3">
      <c r="A359" s="222"/>
      <c r="B359" s="222"/>
      <c r="C359" s="222"/>
      <c r="D359" s="222"/>
      <c r="E359" s="222"/>
      <c r="F359" s="222"/>
      <c r="G359" s="222"/>
      <c r="H359" s="223"/>
      <c r="I359" s="222"/>
      <c r="J359" s="222"/>
      <c r="K359" s="222"/>
      <c r="L359" s="222"/>
      <c r="M359" s="222"/>
      <c r="N359" s="222"/>
      <c r="O359" s="222"/>
      <c r="P359" s="222"/>
      <c r="Q359" s="222"/>
      <c r="R359" s="222"/>
      <c r="S359" s="222"/>
      <c r="T359" s="222"/>
      <c r="U359" s="222"/>
      <c r="V359" s="222"/>
      <c r="W359" s="222"/>
      <c r="X359" s="222"/>
      <c r="Y359" s="222"/>
    </row>
    <row r="360" spans="1:25" ht="15.6" x14ac:dyDescent="0.3">
      <c r="A360" s="222"/>
      <c r="B360" s="222"/>
      <c r="C360" s="222"/>
      <c r="D360" s="222"/>
      <c r="E360" s="222"/>
      <c r="F360" s="222"/>
      <c r="G360" s="222"/>
      <c r="H360" s="223"/>
      <c r="I360" s="222"/>
      <c r="J360" s="222"/>
      <c r="K360" s="222"/>
      <c r="L360" s="222"/>
      <c r="M360" s="222"/>
      <c r="N360" s="222"/>
      <c r="O360" s="222"/>
      <c r="P360" s="222"/>
      <c r="Q360" s="222"/>
      <c r="R360" s="222"/>
      <c r="S360" s="222"/>
      <c r="T360" s="222"/>
      <c r="U360" s="222"/>
      <c r="V360" s="222"/>
      <c r="W360" s="222"/>
      <c r="X360" s="222"/>
      <c r="Y360" s="222"/>
    </row>
    <row r="361" spans="1:25" ht="15.6" x14ac:dyDescent="0.3">
      <c r="A361" s="222"/>
      <c r="B361" s="222"/>
      <c r="C361" s="222"/>
      <c r="D361" s="222"/>
      <c r="E361" s="222"/>
      <c r="F361" s="222"/>
      <c r="G361" s="222"/>
      <c r="H361" s="223"/>
      <c r="I361" s="222"/>
      <c r="J361" s="222"/>
      <c r="K361" s="222"/>
      <c r="L361" s="222"/>
      <c r="M361" s="222"/>
      <c r="N361" s="222"/>
      <c r="O361" s="222"/>
      <c r="P361" s="222"/>
      <c r="Q361" s="222"/>
      <c r="R361" s="222"/>
      <c r="S361" s="222"/>
      <c r="T361" s="222"/>
      <c r="U361" s="222"/>
      <c r="V361" s="222"/>
      <c r="W361" s="222"/>
      <c r="X361" s="222"/>
      <c r="Y361" s="222"/>
    </row>
    <row r="362" spans="1:25" ht="15.6" x14ac:dyDescent="0.3">
      <c r="A362" s="222"/>
      <c r="B362" s="222"/>
      <c r="C362" s="222"/>
      <c r="D362" s="222"/>
      <c r="E362" s="222"/>
      <c r="F362" s="222"/>
      <c r="G362" s="222"/>
      <c r="H362" s="223"/>
      <c r="I362" s="222"/>
      <c r="J362" s="222"/>
      <c r="K362" s="222"/>
      <c r="L362" s="222"/>
      <c r="M362" s="222"/>
      <c r="N362" s="222"/>
      <c r="O362" s="222"/>
      <c r="P362" s="222"/>
      <c r="Q362" s="222"/>
      <c r="R362" s="222"/>
      <c r="S362" s="222"/>
      <c r="T362" s="222"/>
      <c r="U362" s="222"/>
      <c r="V362" s="222"/>
      <c r="W362" s="222"/>
      <c r="X362" s="222"/>
      <c r="Y362" s="222"/>
    </row>
    <row r="363" spans="1:25" ht="15.6" x14ac:dyDescent="0.3">
      <c r="A363" s="222"/>
      <c r="B363" s="222"/>
      <c r="C363" s="222"/>
      <c r="D363" s="222"/>
      <c r="E363" s="222"/>
      <c r="F363" s="222"/>
      <c r="G363" s="222"/>
      <c r="H363" s="223"/>
      <c r="I363" s="222"/>
      <c r="J363" s="222"/>
      <c r="K363" s="222"/>
      <c r="L363" s="222"/>
      <c r="M363" s="222"/>
      <c r="N363" s="222"/>
      <c r="O363" s="222"/>
      <c r="P363" s="222"/>
      <c r="Q363" s="222"/>
      <c r="R363" s="222"/>
      <c r="S363" s="222"/>
      <c r="T363" s="222"/>
      <c r="U363" s="222"/>
      <c r="V363" s="222"/>
      <c r="W363" s="222"/>
      <c r="X363" s="222"/>
      <c r="Y363" s="222"/>
    </row>
    <row r="364" spans="1:25" ht="15.6" x14ac:dyDescent="0.3">
      <c r="A364" s="222"/>
      <c r="B364" s="222"/>
      <c r="C364" s="222"/>
      <c r="D364" s="222"/>
      <c r="E364" s="222"/>
      <c r="F364" s="222"/>
      <c r="G364" s="222"/>
      <c r="H364" s="223"/>
      <c r="I364" s="222"/>
      <c r="J364" s="222"/>
      <c r="K364" s="222"/>
      <c r="L364" s="222"/>
      <c r="M364" s="222"/>
      <c r="N364" s="222"/>
      <c r="O364" s="222"/>
      <c r="P364" s="222"/>
      <c r="Q364" s="222"/>
      <c r="R364" s="222"/>
      <c r="S364" s="222"/>
      <c r="T364" s="222"/>
      <c r="U364" s="222"/>
      <c r="V364" s="222"/>
      <c r="W364" s="222"/>
      <c r="X364" s="222"/>
      <c r="Y364" s="222"/>
    </row>
    <row r="365" spans="1:25" ht="15.6" x14ac:dyDescent="0.3">
      <c r="A365" s="222"/>
      <c r="B365" s="222"/>
      <c r="C365" s="222"/>
      <c r="D365" s="222"/>
      <c r="E365" s="222"/>
      <c r="F365" s="222"/>
      <c r="G365" s="222"/>
      <c r="H365" s="223"/>
      <c r="I365" s="222"/>
      <c r="J365" s="222"/>
      <c r="K365" s="222"/>
      <c r="L365" s="222"/>
      <c r="M365" s="222"/>
      <c r="N365" s="222"/>
      <c r="O365" s="222"/>
      <c r="P365" s="222"/>
      <c r="Q365" s="222"/>
      <c r="R365" s="222"/>
      <c r="S365" s="222"/>
      <c r="T365" s="222"/>
      <c r="U365" s="222"/>
      <c r="V365" s="222"/>
      <c r="W365" s="222"/>
      <c r="X365" s="222"/>
      <c r="Y365" s="222"/>
    </row>
    <row r="366" spans="1:25" ht="15.6" x14ac:dyDescent="0.3">
      <c r="A366" s="222"/>
      <c r="B366" s="222"/>
      <c r="C366" s="222"/>
      <c r="D366" s="222"/>
      <c r="E366" s="222"/>
      <c r="F366" s="222"/>
      <c r="G366" s="222"/>
      <c r="H366" s="223"/>
      <c r="I366" s="222"/>
      <c r="J366" s="222"/>
      <c r="K366" s="222"/>
      <c r="L366" s="222"/>
      <c r="M366" s="222"/>
      <c r="N366" s="222"/>
      <c r="O366" s="222"/>
      <c r="P366" s="222"/>
      <c r="Q366" s="222"/>
      <c r="R366" s="222"/>
      <c r="S366" s="222"/>
      <c r="T366" s="222"/>
      <c r="U366" s="222"/>
      <c r="V366" s="222"/>
      <c r="W366" s="222"/>
      <c r="X366" s="222"/>
      <c r="Y366" s="222"/>
    </row>
    <row r="367" spans="1:25" ht="15.6" x14ac:dyDescent="0.3">
      <c r="A367" s="222"/>
      <c r="B367" s="222"/>
      <c r="C367" s="222"/>
      <c r="D367" s="222"/>
      <c r="E367" s="222"/>
      <c r="F367" s="222"/>
      <c r="G367" s="222"/>
      <c r="H367" s="223"/>
      <c r="I367" s="222"/>
      <c r="J367" s="222"/>
      <c r="K367" s="222"/>
      <c r="L367" s="222"/>
      <c r="M367" s="222"/>
      <c r="N367" s="222"/>
      <c r="O367" s="222"/>
      <c r="P367" s="222"/>
      <c r="Q367" s="222"/>
      <c r="R367" s="222"/>
      <c r="S367" s="222"/>
      <c r="T367" s="222"/>
      <c r="U367" s="222"/>
      <c r="V367" s="222"/>
      <c r="W367" s="222"/>
      <c r="X367" s="222"/>
      <c r="Y367" s="222"/>
    </row>
    <row r="368" spans="1:25" ht="15.6" x14ac:dyDescent="0.3">
      <c r="A368" s="222"/>
      <c r="B368" s="222"/>
      <c r="C368" s="222"/>
      <c r="D368" s="222"/>
      <c r="E368" s="222"/>
      <c r="F368" s="222"/>
      <c r="G368" s="222"/>
      <c r="H368" s="223"/>
      <c r="I368" s="222"/>
      <c r="J368" s="222"/>
      <c r="K368" s="222"/>
      <c r="L368" s="222"/>
      <c r="M368" s="222"/>
      <c r="N368" s="222"/>
      <c r="O368" s="222"/>
      <c r="P368" s="222"/>
      <c r="Q368" s="222"/>
      <c r="R368" s="222"/>
      <c r="S368" s="222"/>
      <c r="T368" s="222"/>
      <c r="U368" s="222"/>
      <c r="V368" s="222"/>
      <c r="W368" s="222"/>
      <c r="X368" s="222"/>
      <c r="Y368" s="222"/>
    </row>
    <row r="369" spans="1:25" ht="15.6" x14ac:dyDescent="0.3">
      <c r="A369" s="222"/>
      <c r="B369" s="222"/>
      <c r="C369" s="222"/>
      <c r="D369" s="222"/>
      <c r="E369" s="222"/>
      <c r="F369" s="222"/>
      <c r="G369" s="222"/>
      <c r="H369" s="223"/>
      <c r="I369" s="222"/>
      <c r="J369" s="222"/>
      <c r="K369" s="222"/>
      <c r="L369" s="222"/>
      <c r="M369" s="222"/>
      <c r="N369" s="222"/>
      <c r="O369" s="222"/>
      <c r="P369" s="222"/>
      <c r="Q369" s="222"/>
      <c r="R369" s="222"/>
      <c r="S369" s="222"/>
      <c r="T369" s="222"/>
      <c r="U369" s="222"/>
      <c r="V369" s="222"/>
      <c r="W369" s="222"/>
      <c r="X369" s="222"/>
      <c r="Y369" s="222"/>
    </row>
    <row r="370" spans="1:25" ht="15.6" x14ac:dyDescent="0.3">
      <c r="A370" s="222"/>
      <c r="B370" s="222"/>
      <c r="C370" s="222"/>
      <c r="D370" s="222"/>
      <c r="E370" s="222"/>
      <c r="F370" s="222"/>
      <c r="G370" s="222"/>
      <c r="H370" s="223"/>
      <c r="I370" s="222"/>
      <c r="J370" s="222"/>
      <c r="K370" s="222"/>
      <c r="L370" s="222"/>
      <c r="M370" s="222"/>
      <c r="N370" s="222"/>
      <c r="O370" s="222"/>
      <c r="P370" s="222"/>
      <c r="Q370" s="222"/>
      <c r="R370" s="222"/>
      <c r="S370" s="222"/>
      <c r="T370" s="222"/>
      <c r="U370" s="222"/>
      <c r="V370" s="222"/>
      <c r="W370" s="222"/>
      <c r="X370" s="222"/>
      <c r="Y370" s="222"/>
    </row>
    <row r="371" spans="1:25" ht="15.6" x14ac:dyDescent="0.3">
      <c r="A371" s="222"/>
      <c r="B371" s="222"/>
      <c r="C371" s="222"/>
      <c r="D371" s="222"/>
      <c r="E371" s="222"/>
      <c r="F371" s="222"/>
      <c r="G371" s="222"/>
      <c r="H371" s="223"/>
      <c r="I371" s="222"/>
      <c r="J371" s="222"/>
      <c r="K371" s="222"/>
      <c r="L371" s="222"/>
      <c r="M371" s="222"/>
      <c r="N371" s="222"/>
      <c r="O371" s="222"/>
      <c r="P371" s="222"/>
      <c r="Q371" s="222"/>
      <c r="R371" s="222"/>
      <c r="S371" s="222"/>
      <c r="T371" s="222"/>
      <c r="U371" s="222"/>
      <c r="V371" s="222"/>
      <c r="W371" s="222"/>
      <c r="X371" s="222"/>
      <c r="Y371" s="222"/>
    </row>
    <row r="372" spans="1:25" ht="15.6" x14ac:dyDescent="0.3">
      <c r="A372" s="222"/>
      <c r="B372" s="222"/>
      <c r="C372" s="222"/>
      <c r="D372" s="222"/>
      <c r="E372" s="222"/>
      <c r="F372" s="222"/>
      <c r="G372" s="222"/>
      <c r="H372" s="223"/>
      <c r="I372" s="222"/>
      <c r="J372" s="222"/>
      <c r="K372" s="222"/>
      <c r="L372" s="222"/>
      <c r="M372" s="222"/>
      <c r="N372" s="222"/>
      <c r="O372" s="222"/>
      <c r="P372" s="222"/>
      <c r="Q372" s="222"/>
      <c r="R372" s="222"/>
      <c r="S372" s="222"/>
      <c r="T372" s="222"/>
      <c r="U372" s="222"/>
      <c r="V372" s="222"/>
      <c r="W372" s="222"/>
      <c r="X372" s="222"/>
      <c r="Y372" s="222"/>
    </row>
    <row r="373" spans="1:25" ht="15.6" x14ac:dyDescent="0.3">
      <c r="A373" s="222"/>
      <c r="B373" s="222"/>
      <c r="C373" s="222"/>
      <c r="D373" s="222"/>
      <c r="E373" s="222"/>
      <c r="F373" s="222"/>
      <c r="G373" s="222"/>
      <c r="H373" s="223"/>
      <c r="I373" s="222"/>
      <c r="J373" s="222"/>
      <c r="K373" s="222"/>
      <c r="L373" s="222"/>
      <c r="M373" s="222"/>
      <c r="N373" s="222"/>
      <c r="O373" s="222"/>
      <c r="P373" s="222"/>
      <c r="Q373" s="222"/>
      <c r="R373" s="222"/>
      <c r="S373" s="222"/>
      <c r="T373" s="222"/>
      <c r="U373" s="222"/>
      <c r="V373" s="222"/>
      <c r="W373" s="222"/>
      <c r="X373" s="222"/>
      <c r="Y373" s="222"/>
    </row>
    <row r="374" spans="1:25" ht="15.6" x14ac:dyDescent="0.3">
      <c r="A374" s="222"/>
      <c r="B374" s="222"/>
      <c r="C374" s="222"/>
      <c r="D374" s="222"/>
      <c r="E374" s="222"/>
      <c r="F374" s="222"/>
      <c r="G374" s="222"/>
      <c r="H374" s="223"/>
      <c r="I374" s="222"/>
      <c r="J374" s="222"/>
      <c r="K374" s="222"/>
      <c r="L374" s="222"/>
      <c r="M374" s="222"/>
      <c r="N374" s="222"/>
      <c r="O374" s="222"/>
      <c r="P374" s="222"/>
      <c r="Q374" s="222"/>
      <c r="R374" s="222"/>
      <c r="S374" s="222"/>
      <c r="T374" s="222"/>
      <c r="U374" s="222"/>
      <c r="V374" s="222"/>
      <c r="W374" s="222"/>
      <c r="X374" s="222"/>
      <c r="Y374" s="222"/>
    </row>
    <row r="375" spans="1:25" ht="15.6" x14ac:dyDescent="0.3">
      <c r="A375" s="222"/>
      <c r="B375" s="222"/>
      <c r="C375" s="222"/>
      <c r="D375" s="222"/>
      <c r="E375" s="222"/>
      <c r="F375" s="222"/>
      <c r="G375" s="222"/>
      <c r="H375" s="223"/>
      <c r="I375" s="222"/>
      <c r="J375" s="222"/>
      <c r="K375" s="222"/>
      <c r="L375" s="222"/>
      <c r="M375" s="222"/>
      <c r="N375" s="222"/>
      <c r="O375" s="222"/>
      <c r="P375" s="222"/>
      <c r="Q375" s="222"/>
      <c r="R375" s="222"/>
      <c r="S375" s="222"/>
      <c r="T375" s="222"/>
      <c r="U375" s="222"/>
      <c r="V375" s="222"/>
      <c r="W375" s="222"/>
      <c r="X375" s="222"/>
      <c r="Y375" s="222"/>
    </row>
    <row r="376" spans="1:25" ht="15.6" x14ac:dyDescent="0.3">
      <c r="A376" s="222"/>
      <c r="B376" s="222"/>
      <c r="C376" s="222"/>
      <c r="D376" s="222"/>
      <c r="E376" s="222"/>
      <c r="F376" s="222"/>
      <c r="G376" s="222"/>
      <c r="H376" s="223"/>
      <c r="I376" s="222"/>
      <c r="J376" s="222"/>
      <c r="K376" s="222"/>
      <c r="L376" s="222"/>
      <c r="M376" s="222"/>
      <c r="N376" s="222"/>
      <c r="O376" s="222"/>
      <c r="P376" s="222"/>
      <c r="Q376" s="222"/>
      <c r="R376" s="222"/>
      <c r="S376" s="222"/>
      <c r="T376" s="222"/>
      <c r="U376" s="222"/>
      <c r="V376" s="222"/>
      <c r="W376" s="222"/>
      <c r="X376" s="222"/>
      <c r="Y376" s="222"/>
    </row>
    <row r="377" spans="1:25" ht="15.6" x14ac:dyDescent="0.3">
      <c r="A377" s="222"/>
      <c r="B377" s="222"/>
      <c r="C377" s="222"/>
      <c r="D377" s="222"/>
      <c r="E377" s="222"/>
      <c r="F377" s="222"/>
      <c r="G377" s="222"/>
      <c r="H377" s="223"/>
      <c r="I377" s="222"/>
      <c r="J377" s="222"/>
      <c r="K377" s="222"/>
      <c r="L377" s="222"/>
      <c r="M377" s="222"/>
      <c r="N377" s="222"/>
      <c r="O377" s="222"/>
      <c r="P377" s="222"/>
      <c r="Q377" s="222"/>
      <c r="R377" s="222"/>
      <c r="S377" s="222"/>
      <c r="T377" s="222"/>
      <c r="U377" s="222"/>
      <c r="V377" s="222"/>
      <c r="W377" s="222"/>
      <c r="X377" s="222"/>
      <c r="Y377" s="222"/>
    </row>
    <row r="378" spans="1:25" ht="15.6" x14ac:dyDescent="0.3">
      <c r="A378" s="222"/>
      <c r="B378" s="222"/>
      <c r="C378" s="222"/>
      <c r="D378" s="222"/>
      <c r="E378" s="222"/>
      <c r="F378" s="222"/>
      <c r="G378" s="222"/>
      <c r="H378" s="223"/>
      <c r="I378" s="222"/>
      <c r="J378" s="222"/>
      <c r="K378" s="222"/>
      <c r="L378" s="222"/>
      <c r="M378" s="222"/>
      <c r="N378" s="222"/>
      <c r="O378" s="222"/>
      <c r="P378" s="222"/>
      <c r="Q378" s="222"/>
      <c r="R378" s="222"/>
      <c r="S378" s="222"/>
      <c r="T378" s="222"/>
      <c r="U378" s="222"/>
      <c r="V378" s="222"/>
      <c r="W378" s="222"/>
      <c r="X378" s="222"/>
      <c r="Y378" s="222"/>
    </row>
    <row r="379" spans="1:25" ht="15.6" x14ac:dyDescent="0.3">
      <c r="A379" s="222"/>
      <c r="B379" s="222"/>
      <c r="C379" s="222"/>
      <c r="D379" s="222"/>
      <c r="E379" s="222"/>
      <c r="F379" s="222"/>
      <c r="G379" s="222"/>
      <c r="H379" s="223"/>
      <c r="I379" s="222"/>
      <c r="J379" s="222"/>
      <c r="K379" s="222"/>
      <c r="L379" s="222"/>
      <c r="M379" s="222"/>
      <c r="N379" s="222"/>
      <c r="O379" s="222"/>
      <c r="P379" s="222"/>
      <c r="Q379" s="222"/>
      <c r="R379" s="222"/>
      <c r="S379" s="222"/>
      <c r="T379" s="222"/>
      <c r="U379" s="222"/>
      <c r="V379" s="222"/>
      <c r="W379" s="222"/>
      <c r="X379" s="222"/>
      <c r="Y379" s="222"/>
    </row>
    <row r="380" spans="1:25" ht="15.6" x14ac:dyDescent="0.3">
      <c r="A380" s="222"/>
      <c r="B380" s="222"/>
      <c r="C380" s="222"/>
      <c r="D380" s="222"/>
      <c r="E380" s="222"/>
      <c r="F380" s="222"/>
      <c r="G380" s="222"/>
      <c r="H380" s="223"/>
      <c r="I380" s="222"/>
      <c r="J380" s="222"/>
      <c r="K380" s="222"/>
      <c r="L380" s="222"/>
      <c r="M380" s="222"/>
      <c r="N380" s="222"/>
      <c r="O380" s="222"/>
      <c r="P380" s="222"/>
      <c r="Q380" s="222"/>
      <c r="R380" s="222"/>
      <c r="S380" s="222"/>
      <c r="T380" s="222"/>
      <c r="U380" s="222"/>
      <c r="V380" s="222"/>
      <c r="W380" s="222"/>
      <c r="X380" s="222"/>
      <c r="Y380" s="222"/>
    </row>
    <row r="381" spans="1:25" ht="15.6" x14ac:dyDescent="0.3">
      <c r="A381" s="222"/>
      <c r="B381" s="222"/>
      <c r="C381" s="222"/>
      <c r="D381" s="222"/>
      <c r="E381" s="222"/>
      <c r="F381" s="222"/>
      <c r="G381" s="222"/>
      <c r="H381" s="223"/>
      <c r="I381" s="222"/>
      <c r="J381" s="222"/>
      <c r="K381" s="222"/>
      <c r="L381" s="222"/>
      <c r="M381" s="222"/>
      <c r="N381" s="222"/>
      <c r="O381" s="222"/>
      <c r="P381" s="222"/>
      <c r="Q381" s="222"/>
      <c r="R381" s="222"/>
      <c r="S381" s="222"/>
      <c r="T381" s="222"/>
      <c r="U381" s="222"/>
      <c r="V381" s="222"/>
      <c r="W381" s="222"/>
      <c r="X381" s="222"/>
      <c r="Y381" s="222"/>
    </row>
    <row r="382" spans="1:25" ht="15.6" x14ac:dyDescent="0.3">
      <c r="A382" s="222"/>
      <c r="B382" s="222"/>
      <c r="C382" s="222"/>
      <c r="D382" s="222"/>
      <c r="E382" s="222"/>
      <c r="F382" s="222"/>
      <c r="G382" s="222"/>
      <c r="H382" s="223"/>
      <c r="I382" s="222"/>
      <c r="J382" s="222"/>
      <c r="K382" s="222"/>
      <c r="L382" s="222"/>
      <c r="M382" s="222"/>
      <c r="N382" s="222"/>
      <c r="O382" s="222"/>
      <c r="P382" s="222"/>
      <c r="Q382" s="222"/>
      <c r="R382" s="222"/>
      <c r="S382" s="222"/>
      <c r="T382" s="222"/>
      <c r="U382" s="222"/>
      <c r="V382" s="222"/>
      <c r="W382" s="222"/>
      <c r="X382" s="222"/>
      <c r="Y382" s="222"/>
    </row>
    <row r="383" spans="1:25" ht="15.6" x14ac:dyDescent="0.3">
      <c r="A383" s="222"/>
      <c r="B383" s="222"/>
      <c r="C383" s="222"/>
      <c r="D383" s="222"/>
      <c r="E383" s="222"/>
      <c r="F383" s="222"/>
      <c r="G383" s="222"/>
      <c r="H383" s="223"/>
      <c r="I383" s="222"/>
      <c r="J383" s="222"/>
      <c r="K383" s="222"/>
      <c r="L383" s="222"/>
      <c r="M383" s="222"/>
      <c r="N383" s="222"/>
      <c r="O383" s="222"/>
      <c r="P383" s="222"/>
      <c r="Q383" s="222"/>
      <c r="R383" s="222"/>
      <c r="S383" s="222"/>
      <c r="T383" s="222"/>
      <c r="U383" s="222"/>
      <c r="V383" s="222"/>
      <c r="W383" s="222"/>
      <c r="X383" s="222"/>
      <c r="Y383" s="222"/>
    </row>
    <row r="384" spans="1:25" ht="15.6" x14ac:dyDescent="0.3">
      <c r="A384" s="222"/>
      <c r="B384" s="222"/>
      <c r="C384" s="222"/>
      <c r="D384" s="222"/>
      <c r="E384" s="222"/>
      <c r="F384" s="222"/>
      <c r="G384" s="222"/>
      <c r="H384" s="223"/>
      <c r="I384" s="222"/>
      <c r="J384" s="222"/>
      <c r="K384" s="222"/>
      <c r="L384" s="222"/>
      <c r="M384" s="222"/>
      <c r="N384" s="222"/>
      <c r="O384" s="222"/>
      <c r="P384" s="222"/>
      <c r="Q384" s="222"/>
      <c r="R384" s="222"/>
      <c r="S384" s="222"/>
      <c r="T384" s="222"/>
      <c r="U384" s="222"/>
      <c r="V384" s="222"/>
      <c r="W384" s="222"/>
      <c r="X384" s="222"/>
      <c r="Y384" s="222"/>
    </row>
    <row r="385" spans="1:25" ht="15.6" x14ac:dyDescent="0.3">
      <c r="A385" s="222"/>
      <c r="B385" s="222"/>
      <c r="C385" s="222"/>
      <c r="D385" s="222"/>
      <c r="E385" s="222"/>
      <c r="F385" s="222"/>
      <c r="G385" s="222"/>
      <c r="H385" s="223"/>
      <c r="I385" s="222"/>
      <c r="J385" s="222"/>
      <c r="K385" s="222"/>
      <c r="L385" s="222"/>
      <c r="M385" s="222"/>
      <c r="N385" s="222"/>
      <c r="O385" s="222"/>
      <c r="P385" s="222"/>
      <c r="Q385" s="222"/>
      <c r="R385" s="222"/>
      <c r="S385" s="222"/>
      <c r="T385" s="222"/>
      <c r="U385" s="222"/>
      <c r="V385" s="222"/>
      <c r="W385" s="222"/>
      <c r="X385" s="222"/>
      <c r="Y385" s="222"/>
    </row>
    <row r="386" spans="1:25" ht="15.6" x14ac:dyDescent="0.3">
      <c r="A386" s="222"/>
      <c r="B386" s="222"/>
      <c r="C386" s="222"/>
      <c r="D386" s="222"/>
      <c r="E386" s="222"/>
      <c r="F386" s="222"/>
      <c r="G386" s="222"/>
      <c r="H386" s="223"/>
      <c r="I386" s="222"/>
      <c r="J386" s="222"/>
      <c r="K386" s="222"/>
      <c r="L386" s="222"/>
      <c r="M386" s="222"/>
      <c r="N386" s="222"/>
      <c r="O386" s="222"/>
      <c r="P386" s="222"/>
      <c r="Q386" s="222"/>
      <c r="R386" s="222"/>
      <c r="S386" s="222"/>
      <c r="T386" s="222"/>
      <c r="U386" s="222"/>
      <c r="V386" s="222"/>
      <c r="W386" s="222"/>
      <c r="X386" s="222"/>
      <c r="Y386" s="222"/>
    </row>
    <row r="387" spans="1:25" ht="15.6" x14ac:dyDescent="0.3">
      <c r="A387" s="222"/>
      <c r="B387" s="222"/>
      <c r="C387" s="222"/>
      <c r="D387" s="222"/>
      <c r="E387" s="222"/>
      <c r="F387" s="222"/>
      <c r="G387" s="222"/>
      <c r="H387" s="223"/>
      <c r="I387" s="222"/>
      <c r="J387" s="222"/>
      <c r="K387" s="222"/>
      <c r="L387" s="222"/>
      <c r="M387" s="222"/>
      <c r="N387" s="222"/>
      <c r="O387" s="222"/>
      <c r="P387" s="222"/>
      <c r="Q387" s="222"/>
      <c r="R387" s="222"/>
      <c r="S387" s="222"/>
      <c r="T387" s="222"/>
      <c r="U387" s="222"/>
      <c r="V387" s="222"/>
      <c r="W387" s="222"/>
      <c r="X387" s="222"/>
      <c r="Y387" s="222"/>
    </row>
    <row r="388" spans="1:25" ht="15.6" x14ac:dyDescent="0.3">
      <c r="A388" s="222"/>
      <c r="B388" s="222"/>
      <c r="C388" s="222"/>
      <c r="D388" s="222"/>
      <c r="E388" s="222"/>
      <c r="F388" s="222"/>
      <c r="G388" s="222"/>
      <c r="H388" s="223"/>
      <c r="I388" s="222"/>
      <c r="J388" s="222"/>
      <c r="K388" s="222"/>
      <c r="L388" s="222"/>
      <c r="M388" s="222"/>
      <c r="N388" s="222"/>
      <c r="O388" s="222"/>
      <c r="P388" s="222"/>
      <c r="Q388" s="222"/>
      <c r="R388" s="222"/>
      <c r="S388" s="222"/>
      <c r="T388" s="222"/>
      <c r="U388" s="222"/>
      <c r="V388" s="222"/>
      <c r="W388" s="222"/>
      <c r="X388" s="222"/>
      <c r="Y388" s="222"/>
    </row>
    <row r="389" spans="1:25" ht="15.6" x14ac:dyDescent="0.3">
      <c r="A389" s="222"/>
      <c r="B389" s="222"/>
      <c r="C389" s="222"/>
      <c r="D389" s="222"/>
      <c r="E389" s="222"/>
      <c r="F389" s="222"/>
      <c r="G389" s="222"/>
      <c r="H389" s="223"/>
      <c r="I389" s="222"/>
      <c r="J389" s="222"/>
      <c r="K389" s="222"/>
      <c r="L389" s="222"/>
      <c r="M389" s="222"/>
      <c r="N389" s="222"/>
      <c r="O389" s="222"/>
      <c r="P389" s="222"/>
      <c r="Q389" s="222"/>
      <c r="R389" s="222"/>
      <c r="S389" s="222"/>
      <c r="T389" s="222"/>
      <c r="U389" s="222"/>
      <c r="V389" s="222"/>
      <c r="W389" s="222"/>
      <c r="X389" s="222"/>
      <c r="Y389" s="222"/>
    </row>
    <row r="390" spans="1:25" ht="15.6" x14ac:dyDescent="0.3">
      <c r="A390" s="222"/>
      <c r="B390" s="222"/>
      <c r="C390" s="222"/>
      <c r="D390" s="222"/>
      <c r="E390" s="222"/>
      <c r="F390" s="222"/>
      <c r="G390" s="222"/>
      <c r="H390" s="223"/>
      <c r="I390" s="222"/>
      <c r="J390" s="222"/>
      <c r="K390" s="222"/>
      <c r="L390" s="222"/>
      <c r="M390" s="222"/>
      <c r="N390" s="222"/>
      <c r="O390" s="222"/>
      <c r="P390" s="222"/>
      <c r="Q390" s="222"/>
      <c r="R390" s="222"/>
      <c r="S390" s="222"/>
      <c r="T390" s="222"/>
      <c r="U390" s="222"/>
      <c r="V390" s="222"/>
      <c r="W390" s="222"/>
      <c r="X390" s="222"/>
      <c r="Y390" s="222"/>
    </row>
    <row r="391" spans="1:25" ht="15.6" x14ac:dyDescent="0.3">
      <c r="A391" s="222"/>
      <c r="B391" s="222"/>
      <c r="C391" s="222"/>
      <c r="D391" s="222"/>
      <c r="E391" s="222"/>
      <c r="F391" s="222"/>
      <c r="G391" s="222"/>
      <c r="H391" s="223"/>
      <c r="I391" s="222"/>
      <c r="J391" s="222"/>
      <c r="K391" s="222"/>
      <c r="L391" s="222"/>
      <c r="M391" s="222"/>
      <c r="N391" s="222"/>
      <c r="O391" s="222"/>
      <c r="P391" s="222"/>
      <c r="Q391" s="222"/>
      <c r="R391" s="222"/>
      <c r="S391" s="222"/>
      <c r="T391" s="222"/>
      <c r="U391" s="222"/>
      <c r="V391" s="222"/>
      <c r="W391" s="222"/>
      <c r="X391" s="222"/>
      <c r="Y391" s="222"/>
    </row>
    <row r="392" spans="1:25" ht="15.6" x14ac:dyDescent="0.3">
      <c r="A392" s="222"/>
      <c r="B392" s="222"/>
      <c r="C392" s="222"/>
      <c r="D392" s="222"/>
      <c r="E392" s="222"/>
      <c r="F392" s="222"/>
      <c r="G392" s="222"/>
      <c r="H392" s="223"/>
      <c r="I392" s="222"/>
      <c r="J392" s="222"/>
      <c r="K392" s="222"/>
      <c r="L392" s="222"/>
      <c r="M392" s="222"/>
      <c r="N392" s="222"/>
      <c r="O392" s="222"/>
      <c r="P392" s="222"/>
      <c r="Q392" s="222"/>
      <c r="R392" s="222"/>
      <c r="S392" s="222"/>
      <c r="T392" s="222"/>
      <c r="U392" s="222"/>
      <c r="V392" s="222"/>
      <c r="W392" s="222"/>
      <c r="X392" s="222"/>
      <c r="Y392" s="222"/>
    </row>
    <row r="393" spans="1:25" ht="15.6" x14ac:dyDescent="0.3">
      <c r="A393" s="222"/>
      <c r="B393" s="222"/>
      <c r="C393" s="222"/>
      <c r="D393" s="222"/>
      <c r="E393" s="222"/>
      <c r="F393" s="222"/>
      <c r="G393" s="222"/>
      <c r="H393" s="223"/>
      <c r="I393" s="222"/>
      <c r="J393" s="222"/>
      <c r="K393" s="222"/>
      <c r="L393" s="222"/>
      <c r="M393" s="222"/>
      <c r="N393" s="222"/>
      <c r="O393" s="222"/>
      <c r="P393" s="222"/>
      <c r="Q393" s="222"/>
      <c r="R393" s="222"/>
      <c r="S393" s="222"/>
      <c r="T393" s="222"/>
      <c r="U393" s="222"/>
      <c r="V393" s="222"/>
      <c r="W393" s="222"/>
      <c r="X393" s="222"/>
      <c r="Y393" s="222"/>
    </row>
    <row r="394" spans="1:25" ht="15.6" x14ac:dyDescent="0.3">
      <c r="A394" s="222"/>
      <c r="B394" s="222"/>
      <c r="C394" s="222"/>
      <c r="D394" s="222"/>
      <c r="E394" s="222"/>
      <c r="F394" s="222"/>
      <c r="G394" s="222"/>
      <c r="H394" s="223"/>
      <c r="I394" s="222"/>
      <c r="J394" s="222"/>
      <c r="K394" s="222"/>
      <c r="L394" s="222"/>
      <c r="M394" s="222"/>
      <c r="N394" s="222"/>
      <c r="O394" s="222"/>
      <c r="P394" s="222"/>
      <c r="Q394" s="222"/>
      <c r="R394" s="222"/>
      <c r="S394" s="222"/>
      <c r="T394" s="222"/>
      <c r="U394" s="222"/>
      <c r="V394" s="222"/>
      <c r="W394" s="222"/>
      <c r="X394" s="222"/>
      <c r="Y394" s="222"/>
    </row>
    <row r="395" spans="1:25" ht="15.6" x14ac:dyDescent="0.3">
      <c r="A395" s="222"/>
      <c r="B395" s="222"/>
      <c r="C395" s="222"/>
      <c r="D395" s="222"/>
      <c r="E395" s="222"/>
      <c r="F395" s="222"/>
      <c r="G395" s="222"/>
      <c r="H395" s="223"/>
      <c r="I395" s="222"/>
      <c r="J395" s="222"/>
      <c r="K395" s="222"/>
      <c r="L395" s="222"/>
      <c r="M395" s="222"/>
      <c r="N395" s="222"/>
      <c r="O395" s="222"/>
      <c r="P395" s="222"/>
      <c r="Q395" s="222"/>
      <c r="R395" s="222"/>
      <c r="S395" s="222"/>
      <c r="T395" s="222"/>
      <c r="U395" s="222"/>
      <c r="V395" s="222"/>
      <c r="W395" s="222"/>
      <c r="X395" s="222"/>
      <c r="Y395" s="222"/>
    </row>
    <row r="396" spans="1:25" ht="15.6" x14ac:dyDescent="0.3">
      <c r="A396" s="222"/>
      <c r="B396" s="222"/>
      <c r="C396" s="222"/>
      <c r="D396" s="222"/>
      <c r="E396" s="222"/>
      <c r="F396" s="222"/>
      <c r="G396" s="222"/>
      <c r="H396" s="223"/>
      <c r="I396" s="222"/>
      <c r="J396" s="222"/>
      <c r="K396" s="222"/>
      <c r="L396" s="222"/>
      <c r="M396" s="222"/>
      <c r="N396" s="222"/>
      <c r="O396" s="222"/>
      <c r="P396" s="222"/>
      <c r="Q396" s="222"/>
      <c r="R396" s="222"/>
      <c r="S396" s="222"/>
      <c r="T396" s="222"/>
      <c r="U396" s="222"/>
      <c r="V396" s="222"/>
      <c r="W396" s="222"/>
      <c r="X396" s="222"/>
      <c r="Y396" s="222"/>
    </row>
    <row r="397" spans="1:25" ht="15.6" x14ac:dyDescent="0.3">
      <c r="A397" s="222"/>
      <c r="B397" s="222"/>
      <c r="C397" s="222"/>
      <c r="D397" s="222"/>
      <c r="E397" s="222"/>
      <c r="F397" s="222"/>
      <c r="G397" s="222"/>
      <c r="H397" s="223"/>
      <c r="I397" s="222"/>
      <c r="J397" s="222"/>
      <c r="K397" s="222"/>
      <c r="L397" s="222"/>
      <c r="M397" s="222"/>
      <c r="N397" s="222"/>
      <c r="O397" s="222"/>
      <c r="P397" s="222"/>
      <c r="Q397" s="222"/>
      <c r="R397" s="222"/>
      <c r="S397" s="222"/>
      <c r="T397" s="222"/>
      <c r="U397" s="222"/>
      <c r="V397" s="222"/>
      <c r="W397" s="222"/>
      <c r="X397" s="222"/>
      <c r="Y397" s="222"/>
    </row>
    <row r="398" spans="1:25" ht="15.6" x14ac:dyDescent="0.3">
      <c r="A398" s="222"/>
      <c r="B398" s="222"/>
      <c r="C398" s="222"/>
      <c r="D398" s="222"/>
      <c r="E398" s="222"/>
      <c r="F398" s="222"/>
      <c r="G398" s="222"/>
      <c r="H398" s="223"/>
      <c r="I398" s="222"/>
      <c r="J398" s="222"/>
      <c r="K398" s="222"/>
      <c r="L398" s="222"/>
      <c r="M398" s="222"/>
      <c r="N398" s="222"/>
      <c r="O398" s="222"/>
      <c r="P398" s="222"/>
      <c r="Q398" s="222"/>
      <c r="R398" s="222"/>
      <c r="S398" s="222"/>
      <c r="T398" s="222"/>
      <c r="U398" s="222"/>
      <c r="V398" s="222"/>
      <c r="W398" s="222"/>
      <c r="X398" s="222"/>
      <c r="Y398" s="222"/>
    </row>
    <row r="399" spans="1:25" ht="15.6" x14ac:dyDescent="0.3">
      <c r="A399" s="222"/>
      <c r="B399" s="222"/>
      <c r="C399" s="222"/>
      <c r="D399" s="222"/>
      <c r="E399" s="222"/>
      <c r="F399" s="222"/>
      <c r="G399" s="222"/>
      <c r="H399" s="223"/>
      <c r="I399" s="222"/>
      <c r="J399" s="222"/>
      <c r="K399" s="222"/>
      <c r="L399" s="222"/>
      <c r="M399" s="222"/>
      <c r="N399" s="222"/>
      <c r="O399" s="222"/>
      <c r="P399" s="222"/>
      <c r="Q399" s="222"/>
      <c r="R399" s="222"/>
      <c r="S399" s="222"/>
      <c r="T399" s="222"/>
      <c r="U399" s="222"/>
      <c r="V399" s="222"/>
      <c r="W399" s="222"/>
      <c r="X399" s="222"/>
      <c r="Y399" s="222"/>
    </row>
    <row r="400" spans="1:25" ht="15.6" x14ac:dyDescent="0.3">
      <c r="A400" s="222"/>
      <c r="B400" s="222"/>
      <c r="C400" s="222"/>
      <c r="D400" s="222"/>
      <c r="E400" s="222"/>
      <c r="F400" s="222"/>
      <c r="G400" s="222"/>
      <c r="H400" s="223"/>
      <c r="I400" s="222"/>
      <c r="J400" s="222"/>
      <c r="K400" s="222"/>
      <c r="L400" s="222"/>
      <c r="M400" s="222"/>
      <c r="N400" s="222"/>
      <c r="O400" s="222"/>
      <c r="P400" s="222"/>
      <c r="Q400" s="222"/>
      <c r="R400" s="222"/>
      <c r="S400" s="222"/>
      <c r="T400" s="222"/>
      <c r="U400" s="222"/>
      <c r="V400" s="222"/>
      <c r="W400" s="222"/>
      <c r="X400" s="222"/>
      <c r="Y400" s="222"/>
    </row>
    <row r="401" spans="1:25" ht="15.6" x14ac:dyDescent="0.3">
      <c r="A401" s="222"/>
      <c r="B401" s="222"/>
      <c r="C401" s="222"/>
      <c r="D401" s="222"/>
      <c r="E401" s="222"/>
      <c r="F401" s="222"/>
      <c r="G401" s="222"/>
      <c r="H401" s="223"/>
      <c r="I401" s="222"/>
      <c r="J401" s="222"/>
      <c r="K401" s="222"/>
      <c r="L401" s="222"/>
      <c r="M401" s="222"/>
      <c r="N401" s="222"/>
      <c r="O401" s="222"/>
      <c r="P401" s="222"/>
      <c r="Q401" s="222"/>
      <c r="R401" s="222"/>
      <c r="S401" s="222"/>
      <c r="T401" s="222"/>
      <c r="U401" s="222"/>
      <c r="V401" s="222"/>
      <c r="W401" s="222"/>
      <c r="X401" s="222"/>
      <c r="Y401" s="222"/>
    </row>
    <row r="402" spans="1:25" ht="15.6" x14ac:dyDescent="0.3">
      <c r="A402" s="222"/>
      <c r="B402" s="222"/>
      <c r="C402" s="222"/>
      <c r="D402" s="222"/>
      <c r="E402" s="222"/>
      <c r="F402" s="222"/>
      <c r="G402" s="222"/>
      <c r="H402" s="223"/>
      <c r="I402" s="222"/>
      <c r="J402" s="222"/>
      <c r="K402" s="222"/>
      <c r="L402" s="222"/>
      <c r="M402" s="222"/>
      <c r="N402" s="222"/>
      <c r="O402" s="222"/>
      <c r="P402" s="222"/>
      <c r="Q402" s="222"/>
      <c r="R402" s="222"/>
      <c r="S402" s="222"/>
      <c r="T402" s="222"/>
      <c r="U402" s="222"/>
      <c r="V402" s="222"/>
      <c r="W402" s="222"/>
      <c r="X402" s="222"/>
      <c r="Y402" s="222"/>
    </row>
    <row r="403" spans="1:25" ht="15.6" x14ac:dyDescent="0.3">
      <c r="A403" s="222"/>
      <c r="B403" s="222"/>
      <c r="C403" s="222"/>
      <c r="D403" s="222"/>
      <c r="E403" s="222"/>
      <c r="F403" s="222"/>
      <c r="G403" s="222"/>
      <c r="H403" s="223"/>
      <c r="I403" s="222"/>
      <c r="J403" s="222"/>
      <c r="K403" s="222"/>
      <c r="L403" s="222"/>
      <c r="M403" s="222"/>
      <c r="N403" s="222"/>
      <c r="O403" s="222"/>
      <c r="P403" s="222"/>
      <c r="Q403" s="222"/>
      <c r="R403" s="222"/>
      <c r="S403" s="222"/>
      <c r="T403" s="222"/>
      <c r="U403" s="222"/>
      <c r="V403" s="222"/>
      <c r="W403" s="222"/>
      <c r="X403" s="222"/>
      <c r="Y403" s="222"/>
    </row>
    <row r="404" spans="1:25" ht="15.6" x14ac:dyDescent="0.3">
      <c r="A404" s="222"/>
      <c r="B404" s="222"/>
      <c r="C404" s="222"/>
      <c r="D404" s="222"/>
      <c r="E404" s="222"/>
      <c r="F404" s="222"/>
      <c r="G404" s="222"/>
      <c r="H404" s="223"/>
      <c r="I404" s="222"/>
      <c r="J404" s="222"/>
      <c r="K404" s="222"/>
      <c r="L404" s="222"/>
      <c r="M404" s="222"/>
      <c r="N404" s="222"/>
      <c r="O404" s="222"/>
      <c r="P404" s="222"/>
      <c r="Q404" s="222"/>
      <c r="R404" s="222"/>
      <c r="S404" s="222"/>
      <c r="T404" s="222"/>
      <c r="U404" s="222"/>
      <c r="V404" s="222"/>
      <c r="W404" s="222"/>
      <c r="X404" s="222"/>
      <c r="Y404" s="222"/>
    </row>
    <row r="405" spans="1:25" ht="15.6" x14ac:dyDescent="0.3">
      <c r="A405" s="222"/>
      <c r="B405" s="222"/>
      <c r="C405" s="222"/>
      <c r="D405" s="222"/>
      <c r="E405" s="222"/>
      <c r="F405" s="222"/>
      <c r="G405" s="222"/>
      <c r="H405" s="223"/>
      <c r="I405" s="222"/>
      <c r="J405" s="222"/>
      <c r="K405" s="222"/>
      <c r="L405" s="222"/>
      <c r="M405" s="222"/>
      <c r="N405" s="222"/>
      <c r="O405" s="222"/>
      <c r="P405" s="222"/>
      <c r="Q405" s="222"/>
      <c r="R405" s="222"/>
      <c r="S405" s="222"/>
      <c r="T405" s="222"/>
      <c r="U405" s="222"/>
      <c r="V405" s="222"/>
      <c r="W405" s="222"/>
      <c r="X405" s="222"/>
      <c r="Y405" s="222"/>
    </row>
    <row r="406" spans="1:25" ht="15.6" x14ac:dyDescent="0.3">
      <c r="A406" s="222"/>
      <c r="B406" s="222"/>
      <c r="C406" s="222"/>
      <c r="D406" s="222"/>
      <c r="E406" s="222"/>
      <c r="F406" s="222"/>
      <c r="G406" s="222"/>
      <c r="H406" s="223"/>
      <c r="I406" s="222"/>
      <c r="J406" s="222"/>
      <c r="K406" s="222"/>
      <c r="L406" s="222"/>
      <c r="M406" s="222"/>
      <c r="N406" s="222"/>
      <c r="O406" s="222"/>
      <c r="P406" s="222"/>
      <c r="Q406" s="222"/>
      <c r="R406" s="222"/>
      <c r="S406" s="222"/>
      <c r="T406" s="222"/>
      <c r="U406" s="222"/>
      <c r="V406" s="222"/>
      <c r="W406" s="222"/>
      <c r="X406" s="222"/>
      <c r="Y406" s="222"/>
    </row>
    <row r="407" spans="1:25" ht="15.6" x14ac:dyDescent="0.3">
      <c r="A407" s="222"/>
      <c r="B407" s="222"/>
      <c r="C407" s="222"/>
      <c r="D407" s="222"/>
      <c r="E407" s="222"/>
      <c r="F407" s="222"/>
      <c r="G407" s="222"/>
      <c r="H407" s="223"/>
      <c r="I407" s="222"/>
      <c r="J407" s="222"/>
      <c r="K407" s="222"/>
      <c r="L407" s="222"/>
      <c r="M407" s="222"/>
      <c r="N407" s="222"/>
      <c r="O407" s="222"/>
      <c r="P407" s="222"/>
      <c r="Q407" s="222"/>
      <c r="R407" s="222"/>
      <c r="S407" s="222"/>
      <c r="T407" s="222"/>
      <c r="U407" s="222"/>
      <c r="V407" s="222"/>
      <c r="W407" s="222"/>
      <c r="X407" s="222"/>
      <c r="Y407" s="222"/>
    </row>
    <row r="408" spans="1:25" ht="15.6" x14ac:dyDescent="0.3">
      <c r="A408" s="222"/>
      <c r="B408" s="222"/>
      <c r="C408" s="222"/>
      <c r="D408" s="222"/>
      <c r="E408" s="222"/>
      <c r="F408" s="222"/>
      <c r="G408" s="222"/>
      <c r="H408" s="223"/>
      <c r="I408" s="222"/>
      <c r="J408" s="222"/>
      <c r="K408" s="222"/>
      <c r="L408" s="222"/>
      <c r="M408" s="222"/>
      <c r="N408" s="222"/>
      <c r="O408" s="222"/>
      <c r="P408" s="222"/>
      <c r="Q408" s="222"/>
      <c r="R408" s="222"/>
      <c r="S408" s="222"/>
      <c r="T408" s="222"/>
      <c r="U408" s="222"/>
      <c r="V408" s="222"/>
      <c r="W408" s="222"/>
      <c r="X408" s="222"/>
      <c r="Y408" s="222"/>
    </row>
    <row r="409" spans="1:25" ht="15.6" x14ac:dyDescent="0.3">
      <c r="A409" s="222"/>
      <c r="B409" s="222"/>
      <c r="C409" s="222"/>
      <c r="D409" s="222"/>
      <c r="E409" s="222"/>
      <c r="F409" s="222"/>
      <c r="G409" s="222"/>
      <c r="H409" s="223"/>
      <c r="I409" s="222"/>
      <c r="J409" s="222"/>
      <c r="K409" s="222"/>
      <c r="L409" s="222"/>
      <c r="M409" s="222"/>
      <c r="N409" s="222"/>
      <c r="O409" s="222"/>
      <c r="P409" s="222"/>
      <c r="Q409" s="222"/>
      <c r="R409" s="222"/>
      <c r="S409" s="222"/>
      <c r="T409" s="222"/>
      <c r="U409" s="222"/>
      <c r="V409" s="222"/>
      <c r="W409" s="222"/>
      <c r="X409" s="222"/>
      <c r="Y409" s="222"/>
    </row>
    <row r="410" spans="1:25" ht="15.6" x14ac:dyDescent="0.3">
      <c r="A410" s="222"/>
      <c r="B410" s="222"/>
      <c r="C410" s="222"/>
      <c r="D410" s="222"/>
      <c r="E410" s="222"/>
      <c r="F410" s="222"/>
      <c r="G410" s="222"/>
      <c r="H410" s="223"/>
      <c r="I410" s="222"/>
      <c r="J410" s="222"/>
      <c r="K410" s="222"/>
      <c r="L410" s="222"/>
      <c r="M410" s="222"/>
      <c r="N410" s="222"/>
      <c r="O410" s="222"/>
      <c r="P410" s="222"/>
      <c r="Q410" s="222"/>
      <c r="R410" s="222"/>
      <c r="S410" s="222"/>
      <c r="T410" s="222"/>
      <c r="U410" s="222"/>
      <c r="V410" s="222"/>
      <c r="W410" s="222"/>
      <c r="X410" s="222"/>
      <c r="Y410" s="222"/>
    </row>
    <row r="411" spans="1:25" ht="15.6" x14ac:dyDescent="0.3">
      <c r="A411" s="222"/>
      <c r="B411" s="222"/>
      <c r="C411" s="222"/>
      <c r="D411" s="222"/>
      <c r="E411" s="222"/>
      <c r="F411" s="222"/>
      <c r="G411" s="222"/>
      <c r="H411" s="223"/>
      <c r="I411" s="222"/>
      <c r="J411" s="222"/>
      <c r="K411" s="222"/>
      <c r="L411" s="222"/>
      <c r="M411" s="222"/>
      <c r="N411" s="222"/>
      <c r="O411" s="222"/>
      <c r="P411" s="222"/>
      <c r="Q411" s="222"/>
      <c r="R411" s="222"/>
      <c r="S411" s="222"/>
      <c r="T411" s="222"/>
      <c r="U411" s="222"/>
      <c r="V411" s="222"/>
      <c r="W411" s="222"/>
      <c r="X411" s="222"/>
      <c r="Y411" s="222"/>
    </row>
    <row r="412" spans="1:25" ht="15.6" x14ac:dyDescent="0.3">
      <c r="A412" s="222"/>
      <c r="B412" s="222"/>
      <c r="C412" s="222"/>
      <c r="D412" s="222"/>
      <c r="E412" s="222"/>
      <c r="F412" s="222"/>
      <c r="G412" s="222"/>
      <c r="H412" s="223"/>
      <c r="I412" s="222"/>
      <c r="J412" s="222"/>
      <c r="K412" s="222"/>
      <c r="L412" s="222"/>
      <c r="M412" s="222"/>
      <c r="N412" s="222"/>
      <c r="O412" s="222"/>
      <c r="P412" s="222"/>
      <c r="Q412" s="222"/>
      <c r="R412" s="222"/>
      <c r="S412" s="222"/>
      <c r="T412" s="222"/>
      <c r="U412" s="222"/>
      <c r="V412" s="222"/>
      <c r="W412" s="222"/>
      <c r="X412" s="222"/>
      <c r="Y412" s="222"/>
    </row>
    <row r="413" spans="1:25" ht="15.6" x14ac:dyDescent="0.3">
      <c r="A413" s="222"/>
      <c r="B413" s="222"/>
      <c r="C413" s="222"/>
      <c r="D413" s="222"/>
      <c r="E413" s="222"/>
      <c r="F413" s="222"/>
      <c r="G413" s="222"/>
      <c r="H413" s="223"/>
      <c r="I413" s="222"/>
      <c r="J413" s="222"/>
      <c r="K413" s="222"/>
      <c r="L413" s="222"/>
      <c r="M413" s="222"/>
      <c r="N413" s="222"/>
      <c r="O413" s="222"/>
      <c r="P413" s="222"/>
      <c r="Q413" s="222"/>
      <c r="R413" s="222"/>
      <c r="S413" s="222"/>
      <c r="T413" s="222"/>
      <c r="U413" s="222"/>
      <c r="V413" s="222"/>
      <c r="W413" s="222"/>
      <c r="X413" s="222"/>
      <c r="Y413" s="222"/>
    </row>
    <row r="414" spans="1:25" ht="15.6" x14ac:dyDescent="0.3">
      <c r="A414" s="222"/>
      <c r="B414" s="222"/>
      <c r="C414" s="222"/>
      <c r="D414" s="222"/>
      <c r="E414" s="222"/>
      <c r="F414" s="222"/>
      <c r="G414" s="222"/>
      <c r="H414" s="223"/>
      <c r="I414" s="222"/>
      <c r="J414" s="222"/>
      <c r="K414" s="222"/>
      <c r="L414" s="222"/>
      <c r="M414" s="222"/>
      <c r="N414" s="222"/>
      <c r="O414" s="222"/>
      <c r="P414" s="222"/>
      <c r="Q414" s="222"/>
      <c r="R414" s="222"/>
      <c r="S414" s="222"/>
      <c r="T414" s="222"/>
      <c r="U414" s="222"/>
      <c r="V414" s="222"/>
      <c r="W414" s="222"/>
      <c r="X414" s="222"/>
      <c r="Y414" s="222"/>
    </row>
    <row r="415" spans="1:25" ht="15.6" x14ac:dyDescent="0.3">
      <c r="A415" s="222"/>
      <c r="B415" s="222"/>
      <c r="C415" s="222"/>
      <c r="D415" s="222"/>
      <c r="E415" s="222"/>
      <c r="F415" s="222"/>
      <c r="G415" s="222"/>
      <c r="H415" s="223"/>
      <c r="I415" s="222"/>
      <c r="J415" s="222"/>
      <c r="K415" s="222"/>
      <c r="L415" s="222"/>
      <c r="M415" s="222"/>
      <c r="N415" s="222"/>
      <c r="O415" s="222"/>
      <c r="P415" s="222"/>
      <c r="Q415" s="222"/>
      <c r="R415" s="222"/>
      <c r="S415" s="222"/>
      <c r="T415" s="222"/>
      <c r="U415" s="222"/>
      <c r="V415" s="222"/>
      <c r="W415" s="222"/>
      <c r="X415" s="222"/>
      <c r="Y415" s="222"/>
    </row>
    <row r="416" spans="1:25" ht="15.6" x14ac:dyDescent="0.3">
      <c r="A416" s="222"/>
      <c r="B416" s="222"/>
      <c r="C416" s="222"/>
      <c r="D416" s="222"/>
      <c r="E416" s="222"/>
      <c r="F416" s="222"/>
      <c r="G416" s="222"/>
      <c r="H416" s="223"/>
      <c r="I416" s="222"/>
      <c r="J416" s="222"/>
      <c r="K416" s="222"/>
      <c r="L416" s="222"/>
      <c r="M416" s="222"/>
      <c r="N416" s="222"/>
      <c r="O416" s="222"/>
      <c r="P416" s="222"/>
      <c r="Q416" s="222"/>
      <c r="R416" s="222"/>
      <c r="S416" s="222"/>
      <c r="T416" s="222"/>
      <c r="U416" s="222"/>
      <c r="V416" s="222"/>
      <c r="W416" s="222"/>
      <c r="X416" s="222"/>
      <c r="Y416" s="222"/>
    </row>
    <row r="417" spans="1:25" ht="15.6" x14ac:dyDescent="0.3">
      <c r="A417" s="222"/>
      <c r="B417" s="222"/>
      <c r="C417" s="222"/>
      <c r="D417" s="222"/>
      <c r="E417" s="222"/>
      <c r="F417" s="222"/>
      <c r="G417" s="222"/>
      <c r="H417" s="223"/>
      <c r="I417" s="222"/>
      <c r="J417" s="222"/>
      <c r="K417" s="222"/>
      <c r="L417" s="222"/>
      <c r="M417" s="222"/>
      <c r="N417" s="222"/>
      <c r="O417" s="222"/>
      <c r="P417" s="222"/>
      <c r="Q417" s="222"/>
      <c r="R417" s="222"/>
      <c r="S417" s="222"/>
      <c r="T417" s="222"/>
      <c r="U417" s="222"/>
      <c r="V417" s="222"/>
      <c r="W417" s="222"/>
      <c r="X417" s="222"/>
      <c r="Y417" s="222"/>
    </row>
    <row r="418" spans="1:25" ht="15.6" x14ac:dyDescent="0.3">
      <c r="A418" s="222"/>
      <c r="B418" s="222"/>
      <c r="C418" s="222"/>
      <c r="D418" s="222"/>
      <c r="E418" s="222"/>
      <c r="F418" s="222"/>
      <c r="G418" s="222"/>
      <c r="H418" s="223"/>
      <c r="I418" s="222"/>
      <c r="J418" s="222"/>
      <c r="K418" s="222"/>
      <c r="L418" s="222"/>
      <c r="M418" s="222"/>
      <c r="N418" s="222"/>
      <c r="O418" s="222"/>
      <c r="P418" s="222"/>
      <c r="Q418" s="222"/>
      <c r="R418" s="222"/>
      <c r="S418" s="222"/>
      <c r="T418" s="222"/>
      <c r="U418" s="222"/>
      <c r="V418" s="222"/>
      <c r="W418" s="222"/>
      <c r="X418" s="222"/>
      <c r="Y418" s="222"/>
    </row>
    <row r="419" spans="1:25" ht="15.6" x14ac:dyDescent="0.3">
      <c r="A419" s="222"/>
      <c r="B419" s="222"/>
      <c r="C419" s="222"/>
      <c r="D419" s="222"/>
      <c r="E419" s="222"/>
      <c r="F419" s="222"/>
      <c r="G419" s="222"/>
      <c r="H419" s="223"/>
      <c r="I419" s="222"/>
      <c r="J419" s="222"/>
      <c r="K419" s="222"/>
      <c r="L419" s="222"/>
      <c r="M419" s="222"/>
      <c r="N419" s="222"/>
      <c r="O419" s="222"/>
      <c r="P419" s="222"/>
      <c r="Q419" s="222"/>
      <c r="R419" s="222"/>
      <c r="S419" s="222"/>
      <c r="T419" s="222"/>
      <c r="U419" s="222"/>
      <c r="V419" s="222"/>
      <c r="W419" s="222"/>
      <c r="X419" s="222"/>
      <c r="Y419" s="222"/>
    </row>
    <row r="420" spans="1:25" ht="15.6" x14ac:dyDescent="0.3">
      <c r="A420" s="222"/>
      <c r="B420" s="222"/>
      <c r="C420" s="222"/>
      <c r="D420" s="222"/>
      <c r="E420" s="222"/>
      <c r="F420" s="222"/>
      <c r="G420" s="222"/>
      <c r="H420" s="223"/>
      <c r="I420" s="222"/>
      <c r="J420" s="222"/>
      <c r="K420" s="222"/>
      <c r="L420" s="222"/>
      <c r="M420" s="222"/>
      <c r="N420" s="222"/>
      <c r="O420" s="222"/>
      <c r="P420" s="222"/>
      <c r="Q420" s="222"/>
      <c r="R420" s="222"/>
      <c r="S420" s="222"/>
      <c r="T420" s="222"/>
      <c r="U420" s="222"/>
      <c r="V420" s="222"/>
      <c r="W420" s="222"/>
      <c r="X420" s="222"/>
      <c r="Y420" s="222"/>
    </row>
    <row r="421" spans="1:25" ht="15.6" x14ac:dyDescent="0.3">
      <c r="A421" s="222"/>
      <c r="B421" s="222"/>
      <c r="C421" s="222"/>
      <c r="D421" s="222"/>
      <c r="E421" s="222"/>
      <c r="F421" s="222"/>
      <c r="G421" s="222"/>
      <c r="H421" s="223"/>
      <c r="I421" s="222"/>
      <c r="J421" s="222"/>
      <c r="K421" s="222"/>
      <c r="L421" s="222"/>
      <c r="M421" s="222"/>
      <c r="N421" s="222"/>
      <c r="O421" s="222"/>
      <c r="P421" s="222"/>
      <c r="Q421" s="222"/>
      <c r="R421" s="222"/>
      <c r="S421" s="222"/>
      <c r="T421" s="222"/>
      <c r="U421" s="222"/>
      <c r="V421" s="222"/>
      <c r="W421" s="222"/>
      <c r="X421" s="222"/>
      <c r="Y421" s="222"/>
    </row>
    <row r="422" spans="1:25" ht="15.6" x14ac:dyDescent="0.3">
      <c r="A422" s="222"/>
      <c r="B422" s="222"/>
      <c r="C422" s="222"/>
      <c r="D422" s="222"/>
      <c r="E422" s="222"/>
      <c r="F422" s="222"/>
      <c r="G422" s="222"/>
      <c r="H422" s="223"/>
      <c r="I422" s="222"/>
      <c r="J422" s="222"/>
      <c r="K422" s="222"/>
      <c r="L422" s="222"/>
      <c r="M422" s="222"/>
      <c r="N422" s="222"/>
      <c r="O422" s="222"/>
      <c r="P422" s="222"/>
      <c r="Q422" s="222"/>
      <c r="R422" s="222"/>
      <c r="S422" s="222"/>
      <c r="T422" s="222"/>
      <c r="U422" s="222"/>
      <c r="V422" s="222"/>
      <c r="W422" s="222"/>
      <c r="X422" s="222"/>
      <c r="Y422" s="222"/>
    </row>
    <row r="423" spans="1:25" ht="15.6" x14ac:dyDescent="0.3">
      <c r="A423" s="222"/>
      <c r="B423" s="222"/>
      <c r="C423" s="222"/>
      <c r="D423" s="222"/>
      <c r="E423" s="222"/>
      <c r="F423" s="222"/>
      <c r="G423" s="222"/>
      <c r="H423" s="223"/>
      <c r="I423" s="222"/>
      <c r="J423" s="222"/>
      <c r="K423" s="222"/>
      <c r="L423" s="222"/>
      <c r="M423" s="222"/>
      <c r="N423" s="222"/>
      <c r="O423" s="222"/>
      <c r="P423" s="222"/>
      <c r="Q423" s="222"/>
      <c r="R423" s="222"/>
      <c r="S423" s="222"/>
      <c r="T423" s="222"/>
      <c r="U423" s="222"/>
      <c r="V423" s="222"/>
      <c r="W423" s="222"/>
      <c r="X423" s="222"/>
      <c r="Y423" s="222"/>
    </row>
    <row r="424" spans="1:25" ht="15.6" x14ac:dyDescent="0.3">
      <c r="A424" s="222"/>
      <c r="B424" s="222"/>
      <c r="C424" s="222"/>
      <c r="D424" s="222"/>
      <c r="E424" s="222"/>
      <c r="F424" s="222"/>
      <c r="G424" s="222"/>
      <c r="H424" s="223"/>
      <c r="I424" s="222"/>
      <c r="J424" s="222"/>
      <c r="K424" s="222"/>
      <c r="L424" s="222"/>
      <c r="M424" s="222"/>
      <c r="N424" s="222"/>
      <c r="O424" s="222"/>
      <c r="P424" s="222"/>
      <c r="Q424" s="222"/>
      <c r="R424" s="222"/>
      <c r="S424" s="222"/>
      <c r="T424" s="222"/>
      <c r="U424" s="222"/>
      <c r="V424" s="222"/>
      <c r="W424" s="222"/>
      <c r="X424" s="222"/>
      <c r="Y424" s="222"/>
    </row>
    <row r="425" spans="1:25" ht="15.6" x14ac:dyDescent="0.3">
      <c r="A425" s="222"/>
      <c r="B425" s="222"/>
      <c r="C425" s="222"/>
      <c r="D425" s="222"/>
      <c r="E425" s="222"/>
      <c r="F425" s="222"/>
      <c r="G425" s="222"/>
      <c r="H425" s="223"/>
      <c r="I425" s="222"/>
      <c r="J425" s="222"/>
      <c r="K425" s="222"/>
      <c r="L425" s="222"/>
      <c r="M425" s="222"/>
      <c r="N425" s="222"/>
      <c r="O425" s="222"/>
      <c r="P425" s="222"/>
      <c r="Q425" s="222"/>
      <c r="R425" s="222"/>
      <c r="S425" s="222"/>
      <c r="T425" s="222"/>
      <c r="U425" s="222"/>
      <c r="V425" s="222"/>
      <c r="W425" s="222"/>
      <c r="X425" s="222"/>
      <c r="Y425" s="222"/>
    </row>
    <row r="426" spans="1:25" ht="15.6" x14ac:dyDescent="0.3">
      <c r="A426" s="222"/>
      <c r="B426" s="222"/>
      <c r="C426" s="222"/>
      <c r="D426" s="222"/>
      <c r="E426" s="222"/>
      <c r="F426" s="222"/>
      <c r="G426" s="222"/>
      <c r="H426" s="223"/>
      <c r="I426" s="222"/>
      <c r="J426" s="222"/>
      <c r="K426" s="222"/>
      <c r="L426" s="222"/>
      <c r="M426" s="222"/>
      <c r="N426" s="222"/>
      <c r="O426" s="222"/>
      <c r="P426" s="222"/>
      <c r="Q426" s="222"/>
      <c r="R426" s="222"/>
      <c r="S426" s="222"/>
      <c r="T426" s="222"/>
      <c r="U426" s="222"/>
      <c r="V426" s="222"/>
      <c r="W426" s="222"/>
      <c r="X426" s="222"/>
      <c r="Y426" s="222"/>
    </row>
    <row r="427" spans="1:25" ht="15.6" x14ac:dyDescent="0.3">
      <c r="A427" s="222"/>
      <c r="B427" s="222"/>
      <c r="C427" s="222"/>
      <c r="D427" s="222"/>
      <c r="E427" s="222"/>
      <c r="F427" s="222"/>
      <c r="G427" s="222"/>
      <c r="H427" s="223"/>
      <c r="I427" s="222"/>
      <c r="J427" s="222"/>
      <c r="K427" s="222"/>
      <c r="L427" s="222"/>
      <c r="M427" s="222"/>
      <c r="N427" s="222"/>
      <c r="O427" s="222"/>
      <c r="P427" s="222"/>
      <c r="Q427" s="222"/>
      <c r="R427" s="222"/>
      <c r="S427" s="222"/>
      <c r="T427" s="222"/>
      <c r="U427" s="222"/>
      <c r="V427" s="222"/>
      <c r="W427" s="222"/>
      <c r="X427" s="222"/>
      <c r="Y427" s="222"/>
    </row>
    <row r="428" spans="1:25" ht="15.6" x14ac:dyDescent="0.3">
      <c r="A428" s="222"/>
      <c r="B428" s="222"/>
      <c r="C428" s="222"/>
      <c r="D428" s="222"/>
      <c r="E428" s="222"/>
      <c r="F428" s="222"/>
      <c r="G428" s="222"/>
      <c r="H428" s="223"/>
      <c r="I428" s="222"/>
      <c r="J428" s="222"/>
      <c r="K428" s="222"/>
      <c r="L428" s="222"/>
      <c r="M428" s="222"/>
      <c r="N428" s="222"/>
      <c r="O428" s="222"/>
      <c r="P428" s="222"/>
      <c r="Q428" s="222"/>
      <c r="R428" s="222"/>
      <c r="S428" s="222"/>
      <c r="T428" s="222"/>
      <c r="U428" s="222"/>
      <c r="V428" s="222"/>
      <c r="W428" s="222"/>
      <c r="X428" s="222"/>
      <c r="Y428" s="222"/>
    </row>
    <row r="429" spans="1:25" ht="15.6" x14ac:dyDescent="0.3">
      <c r="A429" s="222"/>
      <c r="B429" s="222"/>
      <c r="C429" s="222"/>
      <c r="D429" s="222"/>
      <c r="E429" s="222"/>
      <c r="F429" s="222"/>
      <c r="G429" s="222"/>
      <c r="H429" s="223"/>
      <c r="I429" s="222"/>
      <c r="J429" s="222"/>
      <c r="K429" s="222"/>
      <c r="L429" s="222"/>
      <c r="M429" s="222"/>
      <c r="N429" s="222"/>
      <c r="O429" s="222"/>
      <c r="P429" s="222"/>
      <c r="Q429" s="222"/>
      <c r="R429" s="222"/>
      <c r="S429" s="222"/>
      <c r="T429" s="222"/>
      <c r="U429" s="222"/>
      <c r="V429" s="222"/>
      <c r="W429" s="222"/>
      <c r="X429" s="222"/>
      <c r="Y429" s="222"/>
    </row>
    <row r="430" spans="1:25" ht="15.6" x14ac:dyDescent="0.3">
      <c r="A430" s="222"/>
      <c r="B430" s="222"/>
      <c r="C430" s="222"/>
      <c r="D430" s="222"/>
      <c r="E430" s="222"/>
      <c r="F430" s="222"/>
      <c r="G430" s="222"/>
      <c r="H430" s="223"/>
      <c r="I430" s="222"/>
      <c r="J430" s="222"/>
      <c r="K430" s="222"/>
      <c r="L430" s="222"/>
      <c r="M430" s="222"/>
      <c r="N430" s="222"/>
      <c r="O430" s="222"/>
      <c r="P430" s="222"/>
      <c r="Q430" s="222"/>
      <c r="R430" s="222"/>
      <c r="S430" s="222"/>
      <c r="T430" s="222"/>
      <c r="U430" s="222"/>
      <c r="V430" s="222"/>
      <c r="W430" s="222"/>
      <c r="X430" s="222"/>
      <c r="Y430" s="222"/>
    </row>
    <row r="431" spans="1:25" ht="15.6" x14ac:dyDescent="0.3">
      <c r="A431" s="222"/>
      <c r="B431" s="222"/>
      <c r="C431" s="222"/>
      <c r="D431" s="222"/>
      <c r="E431" s="222"/>
      <c r="F431" s="222"/>
      <c r="G431" s="222"/>
      <c r="H431" s="223"/>
      <c r="I431" s="222"/>
      <c r="J431" s="222"/>
      <c r="K431" s="222"/>
      <c r="L431" s="222"/>
      <c r="M431" s="222"/>
      <c r="N431" s="222"/>
      <c r="O431" s="222"/>
      <c r="P431" s="222"/>
      <c r="Q431" s="222"/>
      <c r="R431" s="222"/>
      <c r="S431" s="222"/>
      <c r="T431" s="222"/>
      <c r="U431" s="222"/>
      <c r="V431" s="222"/>
      <c r="W431" s="222"/>
      <c r="X431" s="222"/>
      <c r="Y431" s="222"/>
    </row>
    <row r="432" spans="1:25" ht="15.6" x14ac:dyDescent="0.3">
      <c r="A432" s="222"/>
      <c r="B432" s="222"/>
      <c r="C432" s="222"/>
      <c r="D432" s="222"/>
      <c r="E432" s="222"/>
      <c r="F432" s="222"/>
      <c r="G432" s="222"/>
      <c r="H432" s="223"/>
      <c r="I432" s="222"/>
      <c r="J432" s="222"/>
      <c r="K432" s="222"/>
      <c r="L432" s="222"/>
      <c r="M432" s="222"/>
      <c r="N432" s="222"/>
      <c r="O432" s="222"/>
      <c r="P432" s="222"/>
      <c r="Q432" s="222"/>
      <c r="R432" s="222"/>
      <c r="S432" s="222"/>
      <c r="T432" s="222"/>
      <c r="U432" s="222"/>
      <c r="V432" s="222"/>
      <c r="W432" s="222"/>
      <c r="X432" s="222"/>
      <c r="Y432" s="222"/>
    </row>
    <row r="433" spans="1:25" ht="15.6" x14ac:dyDescent="0.3">
      <c r="A433" s="222"/>
      <c r="B433" s="222"/>
      <c r="C433" s="222"/>
      <c r="D433" s="222"/>
      <c r="E433" s="222"/>
      <c r="F433" s="222"/>
      <c r="G433" s="222"/>
      <c r="H433" s="223"/>
      <c r="I433" s="222"/>
      <c r="J433" s="222"/>
      <c r="K433" s="222"/>
      <c r="L433" s="222"/>
      <c r="M433" s="222"/>
      <c r="N433" s="222"/>
      <c r="O433" s="222"/>
      <c r="P433" s="222"/>
      <c r="Q433" s="222"/>
      <c r="R433" s="222"/>
      <c r="S433" s="222"/>
      <c r="T433" s="222"/>
      <c r="U433" s="222"/>
      <c r="V433" s="222"/>
      <c r="W433" s="222"/>
      <c r="X433" s="222"/>
      <c r="Y433" s="222"/>
    </row>
    <row r="434" spans="1:25" ht="15.6" x14ac:dyDescent="0.3">
      <c r="A434" s="222"/>
      <c r="B434" s="222"/>
      <c r="C434" s="222"/>
      <c r="D434" s="222"/>
      <c r="E434" s="222"/>
      <c r="F434" s="222"/>
      <c r="G434" s="222"/>
      <c r="H434" s="223"/>
      <c r="I434" s="222"/>
      <c r="J434" s="222"/>
      <c r="K434" s="222"/>
      <c r="L434" s="222"/>
      <c r="M434" s="222"/>
      <c r="N434" s="222"/>
      <c r="O434" s="222"/>
      <c r="P434" s="222"/>
      <c r="Q434" s="222"/>
      <c r="R434" s="222"/>
      <c r="S434" s="222"/>
      <c r="T434" s="222"/>
      <c r="U434" s="222"/>
      <c r="V434" s="222"/>
      <c r="W434" s="222"/>
      <c r="X434" s="222"/>
      <c r="Y434" s="222"/>
    </row>
    <row r="435" spans="1:25" ht="15.6" x14ac:dyDescent="0.3">
      <c r="A435" s="222"/>
      <c r="B435" s="222"/>
      <c r="C435" s="222"/>
      <c r="D435" s="222"/>
      <c r="E435" s="222"/>
      <c r="F435" s="222"/>
      <c r="G435" s="222"/>
      <c r="H435" s="223"/>
      <c r="I435" s="222"/>
      <c r="J435" s="222"/>
      <c r="K435" s="222"/>
      <c r="L435" s="222"/>
      <c r="M435" s="222"/>
      <c r="N435" s="222"/>
      <c r="O435" s="222"/>
      <c r="P435" s="222"/>
      <c r="Q435" s="222"/>
      <c r="R435" s="222"/>
      <c r="S435" s="222"/>
      <c r="T435" s="222"/>
      <c r="U435" s="222"/>
      <c r="V435" s="222"/>
      <c r="W435" s="222"/>
      <c r="X435" s="222"/>
      <c r="Y435" s="222"/>
    </row>
    <row r="436" spans="1:25" ht="15.6" x14ac:dyDescent="0.3">
      <c r="A436" s="222"/>
      <c r="B436" s="222"/>
      <c r="C436" s="222"/>
      <c r="D436" s="222"/>
      <c r="E436" s="222"/>
      <c r="F436" s="222"/>
      <c r="G436" s="222"/>
      <c r="H436" s="223"/>
      <c r="I436" s="222"/>
      <c r="J436" s="222"/>
      <c r="K436" s="222"/>
      <c r="L436" s="222"/>
      <c r="M436" s="222"/>
      <c r="N436" s="222"/>
      <c r="O436" s="222"/>
      <c r="P436" s="222"/>
      <c r="Q436" s="222"/>
      <c r="R436" s="222"/>
      <c r="S436" s="222"/>
      <c r="T436" s="222"/>
      <c r="U436" s="222"/>
      <c r="V436" s="222"/>
      <c r="W436" s="222"/>
      <c r="X436" s="222"/>
      <c r="Y436" s="222"/>
    </row>
    <row r="437" spans="1:25" ht="15.6" x14ac:dyDescent="0.3">
      <c r="A437" s="222"/>
      <c r="B437" s="222"/>
      <c r="C437" s="222"/>
      <c r="D437" s="222"/>
      <c r="E437" s="222"/>
      <c r="F437" s="222"/>
      <c r="G437" s="222"/>
      <c r="H437" s="223"/>
      <c r="I437" s="222"/>
      <c r="J437" s="222"/>
      <c r="K437" s="222"/>
      <c r="L437" s="222"/>
      <c r="M437" s="222"/>
      <c r="N437" s="222"/>
      <c r="O437" s="222"/>
      <c r="P437" s="222"/>
      <c r="Q437" s="222"/>
      <c r="R437" s="222"/>
      <c r="S437" s="222"/>
      <c r="T437" s="222"/>
      <c r="U437" s="222"/>
      <c r="V437" s="222"/>
      <c r="W437" s="222"/>
      <c r="X437" s="222"/>
      <c r="Y437" s="222"/>
    </row>
    <row r="438" spans="1:25" ht="15.6" x14ac:dyDescent="0.3">
      <c r="A438" s="222"/>
      <c r="B438" s="222"/>
      <c r="C438" s="222"/>
      <c r="D438" s="222"/>
      <c r="E438" s="222"/>
      <c r="F438" s="222"/>
      <c r="G438" s="222"/>
      <c r="H438" s="223"/>
      <c r="I438" s="222"/>
      <c r="J438" s="222"/>
      <c r="K438" s="222"/>
      <c r="L438" s="222"/>
      <c r="M438" s="222"/>
      <c r="N438" s="222"/>
      <c r="O438" s="222"/>
      <c r="P438" s="222"/>
      <c r="Q438" s="222"/>
      <c r="R438" s="222"/>
      <c r="S438" s="222"/>
      <c r="T438" s="222"/>
      <c r="U438" s="222"/>
      <c r="V438" s="222"/>
      <c r="W438" s="222"/>
      <c r="X438" s="222"/>
      <c r="Y438" s="222"/>
    </row>
    <row r="439" spans="1:25" ht="15.6" x14ac:dyDescent="0.3">
      <c r="A439" s="222"/>
      <c r="B439" s="222"/>
      <c r="C439" s="222"/>
      <c r="D439" s="222"/>
      <c r="E439" s="222"/>
      <c r="F439" s="222"/>
      <c r="G439" s="222"/>
      <c r="H439" s="223"/>
      <c r="I439" s="222"/>
      <c r="J439" s="222"/>
      <c r="K439" s="222"/>
      <c r="L439" s="222"/>
      <c r="M439" s="222"/>
      <c r="N439" s="222"/>
      <c r="O439" s="222"/>
      <c r="P439" s="222"/>
      <c r="Q439" s="222"/>
      <c r="R439" s="222"/>
      <c r="S439" s="222"/>
      <c r="T439" s="222"/>
      <c r="U439" s="222"/>
      <c r="V439" s="222"/>
      <c r="W439" s="222"/>
      <c r="X439" s="222"/>
      <c r="Y439" s="222"/>
    </row>
    <row r="440" spans="1:25" ht="15.6" x14ac:dyDescent="0.3">
      <c r="A440" s="222"/>
      <c r="B440" s="222"/>
      <c r="C440" s="222"/>
      <c r="D440" s="222"/>
      <c r="E440" s="222"/>
      <c r="F440" s="222"/>
      <c r="G440" s="222"/>
      <c r="H440" s="223"/>
      <c r="I440" s="222"/>
      <c r="J440" s="222"/>
      <c r="K440" s="222"/>
      <c r="L440" s="222"/>
      <c r="M440" s="222"/>
      <c r="N440" s="222"/>
      <c r="O440" s="222"/>
      <c r="P440" s="222"/>
      <c r="Q440" s="222"/>
      <c r="R440" s="222"/>
      <c r="S440" s="222"/>
      <c r="T440" s="222"/>
      <c r="U440" s="222"/>
      <c r="V440" s="222"/>
      <c r="W440" s="222"/>
      <c r="X440" s="222"/>
      <c r="Y440" s="222"/>
    </row>
    <row r="441" spans="1:25" ht="15.6" x14ac:dyDescent="0.3">
      <c r="A441" s="222"/>
      <c r="B441" s="222"/>
      <c r="C441" s="222"/>
      <c r="D441" s="222"/>
      <c r="E441" s="222"/>
      <c r="F441" s="222"/>
      <c r="G441" s="222"/>
      <c r="H441" s="223"/>
      <c r="I441" s="222"/>
      <c r="J441" s="222"/>
      <c r="K441" s="222"/>
      <c r="L441" s="222"/>
      <c r="M441" s="222"/>
      <c r="N441" s="222"/>
      <c r="O441" s="222"/>
      <c r="P441" s="222"/>
      <c r="Q441" s="222"/>
      <c r="R441" s="222"/>
      <c r="S441" s="222"/>
      <c r="T441" s="222"/>
      <c r="U441" s="222"/>
      <c r="V441" s="222"/>
      <c r="W441" s="222"/>
      <c r="X441" s="222"/>
      <c r="Y441" s="222"/>
    </row>
    <row r="442" spans="1:25" ht="15.6" x14ac:dyDescent="0.3">
      <c r="A442" s="222"/>
      <c r="B442" s="222"/>
      <c r="C442" s="222"/>
      <c r="D442" s="222"/>
      <c r="E442" s="222"/>
      <c r="F442" s="222"/>
      <c r="G442" s="222"/>
      <c r="H442" s="223"/>
      <c r="I442" s="222"/>
      <c r="J442" s="222"/>
      <c r="K442" s="222"/>
      <c r="L442" s="222"/>
      <c r="M442" s="222"/>
      <c r="N442" s="222"/>
      <c r="O442" s="222"/>
      <c r="P442" s="222"/>
      <c r="Q442" s="222"/>
      <c r="R442" s="222"/>
      <c r="S442" s="222"/>
      <c r="T442" s="222"/>
      <c r="U442" s="222"/>
      <c r="V442" s="222"/>
      <c r="W442" s="222"/>
      <c r="X442" s="222"/>
      <c r="Y442" s="222"/>
    </row>
    <row r="443" spans="1:25" ht="15.6" x14ac:dyDescent="0.3">
      <c r="A443" s="222"/>
      <c r="B443" s="222"/>
      <c r="C443" s="222"/>
      <c r="D443" s="222"/>
      <c r="E443" s="222"/>
      <c r="F443" s="222"/>
      <c r="G443" s="222"/>
      <c r="H443" s="223"/>
      <c r="I443" s="222"/>
      <c r="J443" s="222"/>
      <c r="K443" s="222"/>
      <c r="L443" s="222"/>
      <c r="M443" s="222"/>
      <c r="N443" s="222"/>
      <c r="O443" s="222"/>
      <c r="P443" s="222"/>
      <c r="Q443" s="222"/>
      <c r="R443" s="222"/>
      <c r="S443" s="222"/>
      <c r="T443" s="222"/>
      <c r="U443" s="222"/>
      <c r="V443" s="222"/>
      <c r="W443" s="222"/>
      <c r="X443" s="222"/>
      <c r="Y443" s="222"/>
    </row>
    <row r="444" spans="1:25" ht="15.6" x14ac:dyDescent="0.3">
      <c r="A444" s="222"/>
      <c r="B444" s="222"/>
      <c r="C444" s="222"/>
      <c r="D444" s="222"/>
      <c r="E444" s="222"/>
      <c r="F444" s="222"/>
      <c r="G444" s="222"/>
      <c r="H444" s="223"/>
      <c r="I444" s="222"/>
      <c r="J444" s="222"/>
      <c r="K444" s="222"/>
      <c r="L444" s="222"/>
      <c r="M444" s="222"/>
      <c r="N444" s="222"/>
      <c r="O444" s="222"/>
      <c r="P444" s="222"/>
      <c r="Q444" s="222"/>
      <c r="R444" s="222"/>
      <c r="S444" s="222"/>
      <c r="T444" s="222"/>
      <c r="U444" s="222"/>
      <c r="V444" s="222"/>
      <c r="W444" s="222"/>
      <c r="X444" s="222"/>
      <c r="Y444" s="222"/>
    </row>
    <row r="445" spans="1:25" ht="15.6" x14ac:dyDescent="0.3">
      <c r="A445" s="222"/>
      <c r="B445" s="222"/>
      <c r="C445" s="222"/>
      <c r="D445" s="222"/>
      <c r="E445" s="222"/>
      <c r="F445" s="222"/>
      <c r="G445" s="222"/>
      <c r="H445" s="223"/>
      <c r="I445" s="222"/>
      <c r="J445" s="222"/>
      <c r="K445" s="222"/>
      <c r="L445" s="222"/>
      <c r="M445" s="222"/>
      <c r="N445" s="222"/>
      <c r="O445" s="222"/>
      <c r="P445" s="222"/>
      <c r="Q445" s="222"/>
      <c r="R445" s="222"/>
      <c r="S445" s="222"/>
      <c r="T445" s="222"/>
      <c r="U445" s="222"/>
      <c r="V445" s="222"/>
      <c r="W445" s="222"/>
      <c r="X445" s="222"/>
      <c r="Y445" s="222"/>
    </row>
    <row r="446" spans="1:25" ht="15.6" x14ac:dyDescent="0.3">
      <c r="A446" s="222"/>
      <c r="B446" s="222"/>
      <c r="C446" s="222"/>
      <c r="D446" s="222"/>
      <c r="E446" s="222"/>
      <c r="F446" s="222"/>
      <c r="G446" s="222"/>
      <c r="H446" s="223"/>
      <c r="I446" s="222"/>
      <c r="J446" s="222"/>
      <c r="K446" s="222"/>
      <c r="L446" s="222"/>
      <c r="M446" s="222"/>
      <c r="N446" s="222"/>
      <c r="O446" s="222"/>
      <c r="P446" s="222"/>
      <c r="Q446" s="222"/>
      <c r="R446" s="222"/>
      <c r="S446" s="222"/>
      <c r="T446" s="222"/>
      <c r="U446" s="222"/>
      <c r="V446" s="222"/>
      <c r="W446" s="222"/>
      <c r="X446" s="222"/>
      <c r="Y446" s="222"/>
    </row>
    <row r="447" spans="1:25" ht="15.6" x14ac:dyDescent="0.3">
      <c r="A447" s="222"/>
      <c r="B447" s="222"/>
      <c r="C447" s="222"/>
      <c r="D447" s="222"/>
      <c r="E447" s="222"/>
      <c r="F447" s="222"/>
      <c r="G447" s="222"/>
      <c r="H447" s="223"/>
      <c r="I447" s="222"/>
      <c r="J447" s="222"/>
      <c r="K447" s="222"/>
      <c r="L447" s="222"/>
      <c r="M447" s="222"/>
      <c r="N447" s="222"/>
      <c r="O447" s="222"/>
      <c r="P447" s="222"/>
      <c r="Q447" s="222"/>
      <c r="R447" s="222"/>
      <c r="S447" s="222"/>
      <c r="T447" s="222"/>
      <c r="U447" s="222"/>
      <c r="V447" s="222"/>
      <c r="W447" s="222"/>
      <c r="X447" s="222"/>
      <c r="Y447" s="222"/>
    </row>
    <row r="448" spans="1:25" ht="15.6" x14ac:dyDescent="0.3">
      <c r="A448" s="222"/>
      <c r="B448" s="222"/>
      <c r="C448" s="222"/>
      <c r="D448" s="222"/>
      <c r="E448" s="222"/>
      <c r="F448" s="222"/>
      <c r="G448" s="222"/>
      <c r="H448" s="223"/>
      <c r="I448" s="222"/>
      <c r="J448" s="222"/>
      <c r="K448" s="222"/>
      <c r="L448" s="222"/>
      <c r="M448" s="222"/>
      <c r="N448" s="222"/>
      <c r="O448" s="222"/>
      <c r="P448" s="222"/>
      <c r="Q448" s="222"/>
      <c r="R448" s="222"/>
      <c r="S448" s="222"/>
      <c r="T448" s="222"/>
      <c r="U448" s="222"/>
      <c r="V448" s="222"/>
      <c r="W448" s="222"/>
      <c r="X448" s="222"/>
      <c r="Y448" s="222"/>
    </row>
    <row r="449" spans="1:25" ht="15.6" x14ac:dyDescent="0.3">
      <c r="A449" s="222"/>
      <c r="B449" s="222"/>
      <c r="C449" s="222"/>
      <c r="D449" s="222"/>
      <c r="E449" s="222"/>
      <c r="F449" s="222"/>
      <c r="G449" s="222"/>
      <c r="H449" s="223"/>
      <c r="I449" s="222"/>
      <c r="J449" s="222"/>
      <c r="K449" s="222"/>
      <c r="L449" s="222"/>
      <c r="M449" s="222"/>
      <c r="N449" s="222"/>
      <c r="O449" s="222"/>
      <c r="P449" s="222"/>
      <c r="Q449" s="222"/>
      <c r="R449" s="222"/>
      <c r="S449" s="222"/>
      <c r="T449" s="222"/>
      <c r="U449" s="222"/>
      <c r="V449" s="222"/>
      <c r="W449" s="222"/>
      <c r="X449" s="222"/>
      <c r="Y449" s="222"/>
    </row>
    <row r="450" spans="1:25" ht="15.6" x14ac:dyDescent="0.3">
      <c r="A450" s="222"/>
      <c r="B450" s="222"/>
      <c r="C450" s="222"/>
      <c r="D450" s="222"/>
      <c r="E450" s="222"/>
      <c r="F450" s="222"/>
      <c r="G450" s="222"/>
      <c r="H450" s="223"/>
      <c r="I450" s="222"/>
      <c r="J450" s="222"/>
      <c r="K450" s="222"/>
      <c r="L450" s="222"/>
      <c r="M450" s="222"/>
      <c r="N450" s="222"/>
      <c r="O450" s="222"/>
      <c r="P450" s="222"/>
      <c r="Q450" s="222"/>
      <c r="R450" s="222"/>
      <c r="S450" s="222"/>
      <c r="T450" s="222"/>
      <c r="U450" s="222"/>
      <c r="V450" s="222"/>
      <c r="W450" s="222"/>
      <c r="X450" s="222"/>
      <c r="Y450" s="222"/>
    </row>
    <row r="451" spans="1:25" ht="15.6" x14ac:dyDescent="0.3">
      <c r="A451" s="222"/>
      <c r="B451" s="222"/>
      <c r="C451" s="222"/>
      <c r="D451" s="222"/>
      <c r="E451" s="222"/>
      <c r="F451" s="222"/>
      <c r="G451" s="222"/>
      <c r="H451" s="223"/>
      <c r="I451" s="222"/>
      <c r="J451" s="222"/>
      <c r="K451" s="222"/>
      <c r="L451" s="222"/>
      <c r="M451" s="222"/>
      <c r="N451" s="222"/>
      <c r="O451" s="222"/>
      <c r="P451" s="222"/>
      <c r="Q451" s="222"/>
      <c r="R451" s="222"/>
      <c r="S451" s="222"/>
      <c r="T451" s="222"/>
      <c r="U451" s="222"/>
      <c r="V451" s="222"/>
      <c r="W451" s="222"/>
      <c r="X451" s="222"/>
      <c r="Y451" s="222"/>
    </row>
    <row r="452" spans="1:25" ht="15.6" x14ac:dyDescent="0.3">
      <c r="A452" s="222"/>
      <c r="B452" s="222"/>
      <c r="C452" s="222"/>
      <c r="D452" s="222"/>
      <c r="E452" s="222"/>
      <c r="F452" s="222"/>
      <c r="G452" s="222"/>
      <c r="H452" s="223"/>
      <c r="I452" s="222"/>
      <c r="J452" s="222"/>
      <c r="K452" s="222"/>
      <c r="L452" s="222"/>
      <c r="M452" s="222"/>
      <c r="N452" s="222"/>
      <c r="O452" s="222"/>
      <c r="P452" s="222"/>
      <c r="Q452" s="222"/>
      <c r="R452" s="222"/>
      <c r="S452" s="222"/>
      <c r="T452" s="222"/>
      <c r="U452" s="222"/>
      <c r="V452" s="222"/>
      <c r="W452" s="222"/>
      <c r="X452" s="222"/>
      <c r="Y452" s="222"/>
    </row>
    <row r="453" spans="1:25" ht="15.6" x14ac:dyDescent="0.3">
      <c r="A453" s="222"/>
      <c r="B453" s="222"/>
      <c r="C453" s="222"/>
      <c r="D453" s="222"/>
      <c r="E453" s="222"/>
      <c r="F453" s="222"/>
      <c r="G453" s="222"/>
      <c r="H453" s="223"/>
      <c r="I453" s="222"/>
      <c r="J453" s="222"/>
      <c r="K453" s="222"/>
      <c r="L453" s="222"/>
      <c r="M453" s="222"/>
      <c r="N453" s="222"/>
      <c r="O453" s="222"/>
      <c r="P453" s="222"/>
      <c r="Q453" s="222"/>
      <c r="R453" s="222"/>
      <c r="S453" s="222"/>
      <c r="T453" s="222"/>
      <c r="U453" s="222"/>
      <c r="V453" s="222"/>
      <c r="W453" s="222"/>
      <c r="X453" s="222"/>
      <c r="Y453" s="222"/>
    </row>
    <row r="454" spans="1:25" ht="15.6" x14ac:dyDescent="0.3">
      <c r="A454" s="222"/>
      <c r="B454" s="222"/>
      <c r="C454" s="222"/>
      <c r="D454" s="222"/>
      <c r="E454" s="222"/>
      <c r="F454" s="222"/>
      <c r="G454" s="222"/>
      <c r="H454" s="223"/>
      <c r="I454" s="222"/>
      <c r="J454" s="222"/>
      <c r="K454" s="222"/>
      <c r="L454" s="222"/>
      <c r="M454" s="222"/>
      <c r="N454" s="222"/>
      <c r="O454" s="222"/>
      <c r="P454" s="222"/>
      <c r="Q454" s="222"/>
      <c r="R454" s="222"/>
      <c r="S454" s="222"/>
      <c r="T454" s="222"/>
      <c r="U454" s="222"/>
      <c r="V454" s="222"/>
      <c r="W454" s="222"/>
      <c r="X454" s="222"/>
      <c r="Y454" s="222"/>
    </row>
    <row r="455" spans="1:25" ht="15.6" x14ac:dyDescent="0.3">
      <c r="A455" s="222"/>
      <c r="B455" s="222"/>
      <c r="C455" s="222"/>
      <c r="D455" s="222"/>
      <c r="E455" s="222"/>
      <c r="F455" s="222"/>
      <c r="G455" s="222"/>
      <c r="H455" s="223"/>
      <c r="I455" s="222"/>
      <c r="J455" s="222"/>
      <c r="K455" s="222"/>
      <c r="L455" s="222"/>
      <c r="M455" s="222"/>
      <c r="N455" s="222"/>
      <c r="O455" s="222"/>
      <c r="P455" s="222"/>
      <c r="Q455" s="222"/>
      <c r="R455" s="222"/>
      <c r="S455" s="222"/>
      <c r="T455" s="222"/>
      <c r="U455" s="222"/>
      <c r="V455" s="222"/>
      <c r="W455" s="222"/>
      <c r="X455" s="222"/>
      <c r="Y455" s="222"/>
    </row>
    <row r="456" spans="1:25" ht="15.6" x14ac:dyDescent="0.3">
      <c r="A456" s="222"/>
      <c r="B456" s="222"/>
      <c r="C456" s="222"/>
      <c r="D456" s="222"/>
      <c r="E456" s="222"/>
      <c r="F456" s="222"/>
      <c r="G456" s="222"/>
      <c r="H456" s="223"/>
      <c r="I456" s="222"/>
      <c r="J456" s="222"/>
      <c r="K456" s="222"/>
      <c r="L456" s="222"/>
      <c r="M456" s="222"/>
      <c r="N456" s="222"/>
      <c r="O456" s="222"/>
      <c r="P456" s="222"/>
      <c r="Q456" s="222"/>
      <c r="R456" s="222"/>
      <c r="S456" s="222"/>
      <c r="T456" s="222"/>
      <c r="U456" s="222"/>
      <c r="V456" s="222"/>
      <c r="W456" s="222"/>
      <c r="X456" s="222"/>
      <c r="Y456" s="222"/>
    </row>
    <row r="457" spans="1:25" ht="15.6" x14ac:dyDescent="0.3">
      <c r="A457" s="222"/>
      <c r="B457" s="222"/>
      <c r="C457" s="222"/>
      <c r="D457" s="222"/>
      <c r="E457" s="222"/>
      <c r="F457" s="222"/>
      <c r="G457" s="222"/>
      <c r="H457" s="223"/>
      <c r="I457" s="222"/>
      <c r="J457" s="222"/>
      <c r="K457" s="222"/>
      <c r="L457" s="222"/>
      <c r="M457" s="222"/>
      <c r="N457" s="222"/>
      <c r="O457" s="222"/>
      <c r="P457" s="222"/>
      <c r="Q457" s="222"/>
      <c r="R457" s="222"/>
      <c r="S457" s="222"/>
      <c r="T457" s="222"/>
      <c r="U457" s="222"/>
      <c r="V457" s="222"/>
      <c r="W457" s="222"/>
      <c r="X457" s="222"/>
      <c r="Y457" s="222"/>
    </row>
    <row r="458" spans="1:25" ht="15.6" x14ac:dyDescent="0.3">
      <c r="A458" s="222"/>
      <c r="B458" s="222"/>
      <c r="C458" s="222"/>
      <c r="D458" s="222"/>
      <c r="E458" s="222"/>
      <c r="F458" s="222"/>
      <c r="G458" s="222"/>
      <c r="H458" s="223"/>
      <c r="I458" s="222"/>
      <c r="J458" s="222"/>
      <c r="K458" s="222"/>
      <c r="L458" s="222"/>
      <c r="M458" s="222"/>
      <c r="N458" s="222"/>
      <c r="O458" s="222"/>
      <c r="P458" s="222"/>
      <c r="Q458" s="222"/>
      <c r="R458" s="222"/>
      <c r="S458" s="222"/>
      <c r="T458" s="222"/>
      <c r="U458" s="222"/>
      <c r="V458" s="222"/>
      <c r="W458" s="222"/>
      <c r="X458" s="222"/>
      <c r="Y458" s="222"/>
    </row>
    <row r="459" spans="1:25" ht="15.6" x14ac:dyDescent="0.3">
      <c r="A459" s="222"/>
      <c r="B459" s="222"/>
      <c r="C459" s="222"/>
      <c r="D459" s="222"/>
      <c r="E459" s="222"/>
      <c r="F459" s="222"/>
      <c r="G459" s="222"/>
      <c r="H459" s="223"/>
      <c r="I459" s="222"/>
      <c r="J459" s="222"/>
      <c r="K459" s="222"/>
      <c r="L459" s="222"/>
      <c r="M459" s="222"/>
      <c r="N459" s="222"/>
      <c r="O459" s="222"/>
      <c r="P459" s="222"/>
      <c r="Q459" s="222"/>
      <c r="R459" s="222"/>
      <c r="S459" s="222"/>
      <c r="T459" s="222"/>
      <c r="U459" s="222"/>
      <c r="V459" s="222"/>
      <c r="W459" s="222"/>
      <c r="X459" s="222"/>
      <c r="Y459" s="222"/>
    </row>
    <row r="460" spans="1:25" ht="15.6" x14ac:dyDescent="0.3">
      <c r="A460" s="222"/>
      <c r="B460" s="222"/>
      <c r="C460" s="222"/>
      <c r="D460" s="222"/>
      <c r="E460" s="222"/>
      <c r="F460" s="222"/>
      <c r="G460" s="222"/>
      <c r="H460" s="223"/>
      <c r="I460" s="222"/>
      <c r="J460" s="222"/>
      <c r="K460" s="222"/>
      <c r="L460" s="222"/>
      <c r="M460" s="222"/>
      <c r="N460" s="222"/>
      <c r="O460" s="222"/>
      <c r="P460" s="222"/>
      <c r="Q460" s="222"/>
      <c r="R460" s="222"/>
      <c r="S460" s="222"/>
      <c r="T460" s="222"/>
      <c r="U460" s="222"/>
      <c r="V460" s="222"/>
      <c r="W460" s="222"/>
      <c r="X460" s="222"/>
      <c r="Y460" s="222"/>
    </row>
    <row r="461" spans="1:25" ht="15.6" x14ac:dyDescent="0.3">
      <c r="A461" s="222"/>
      <c r="B461" s="222"/>
      <c r="C461" s="222"/>
      <c r="D461" s="222"/>
      <c r="E461" s="222"/>
      <c r="F461" s="222"/>
      <c r="G461" s="222"/>
      <c r="H461" s="223"/>
      <c r="I461" s="222"/>
      <c r="J461" s="222"/>
      <c r="K461" s="222"/>
      <c r="L461" s="222"/>
      <c r="M461" s="222"/>
      <c r="N461" s="222"/>
      <c r="O461" s="222"/>
      <c r="P461" s="222"/>
      <c r="Q461" s="222"/>
      <c r="R461" s="222"/>
      <c r="S461" s="222"/>
      <c r="T461" s="222"/>
      <c r="U461" s="222"/>
      <c r="V461" s="222"/>
      <c r="W461" s="222"/>
      <c r="X461" s="222"/>
      <c r="Y461" s="222"/>
    </row>
    <row r="462" spans="1:25" ht="15.6" x14ac:dyDescent="0.3">
      <c r="A462" s="222"/>
      <c r="B462" s="222"/>
      <c r="C462" s="222"/>
      <c r="D462" s="222"/>
      <c r="E462" s="222"/>
      <c r="F462" s="222"/>
      <c r="G462" s="222"/>
      <c r="H462" s="223"/>
      <c r="I462" s="222"/>
      <c r="J462" s="222"/>
      <c r="K462" s="222"/>
      <c r="L462" s="222"/>
      <c r="M462" s="222"/>
      <c r="N462" s="222"/>
      <c r="O462" s="222"/>
      <c r="P462" s="222"/>
      <c r="Q462" s="222"/>
      <c r="R462" s="222"/>
      <c r="S462" s="222"/>
      <c r="T462" s="222"/>
      <c r="U462" s="222"/>
      <c r="V462" s="222"/>
      <c r="W462" s="222"/>
      <c r="X462" s="222"/>
      <c r="Y462" s="222"/>
    </row>
    <row r="463" spans="1:25" ht="15.6" x14ac:dyDescent="0.3">
      <c r="A463" s="222"/>
      <c r="B463" s="222"/>
      <c r="C463" s="222"/>
      <c r="D463" s="222"/>
      <c r="E463" s="222"/>
      <c r="F463" s="222"/>
      <c r="G463" s="222"/>
      <c r="H463" s="223"/>
      <c r="I463" s="222"/>
      <c r="J463" s="222"/>
      <c r="K463" s="222"/>
      <c r="L463" s="222"/>
      <c r="M463" s="222"/>
      <c r="N463" s="222"/>
      <c r="O463" s="222"/>
      <c r="P463" s="222"/>
      <c r="Q463" s="222"/>
      <c r="R463" s="222"/>
      <c r="S463" s="222"/>
      <c r="T463" s="222"/>
      <c r="U463" s="222"/>
      <c r="V463" s="222"/>
      <c r="W463" s="222"/>
      <c r="X463" s="222"/>
      <c r="Y463" s="222"/>
    </row>
    <row r="464" spans="1:25" ht="15.6" x14ac:dyDescent="0.3">
      <c r="A464" s="222"/>
      <c r="B464" s="222"/>
      <c r="C464" s="222"/>
      <c r="D464" s="222"/>
      <c r="E464" s="222"/>
      <c r="F464" s="222"/>
      <c r="G464" s="222"/>
      <c r="H464" s="223"/>
      <c r="I464" s="222"/>
      <c r="J464" s="222"/>
      <c r="K464" s="222"/>
      <c r="L464" s="222"/>
      <c r="M464" s="222"/>
      <c r="N464" s="222"/>
      <c r="O464" s="222"/>
      <c r="P464" s="222"/>
      <c r="Q464" s="222"/>
      <c r="R464" s="222"/>
      <c r="S464" s="222"/>
      <c r="T464" s="222"/>
      <c r="U464" s="222"/>
      <c r="V464" s="222"/>
      <c r="W464" s="222"/>
      <c r="X464" s="222"/>
      <c r="Y464" s="222"/>
    </row>
    <row r="465" spans="1:25" ht="15.6" x14ac:dyDescent="0.3">
      <c r="A465" s="222"/>
      <c r="B465" s="222"/>
      <c r="C465" s="222"/>
      <c r="D465" s="222"/>
      <c r="E465" s="222"/>
      <c r="F465" s="222"/>
      <c r="G465" s="222"/>
      <c r="H465" s="223"/>
      <c r="I465" s="222"/>
      <c r="J465" s="222"/>
      <c r="K465" s="222"/>
      <c r="L465" s="222"/>
      <c r="M465" s="222"/>
      <c r="N465" s="222"/>
      <c r="O465" s="222"/>
      <c r="P465" s="222"/>
      <c r="Q465" s="222"/>
      <c r="R465" s="222"/>
      <c r="S465" s="222"/>
      <c r="T465" s="222"/>
      <c r="U465" s="222"/>
      <c r="V465" s="222"/>
      <c r="W465" s="222"/>
      <c r="X465" s="222"/>
      <c r="Y465" s="222"/>
    </row>
    <row r="466" spans="1:25" ht="15.6" x14ac:dyDescent="0.3">
      <c r="A466" s="222"/>
      <c r="B466" s="222"/>
      <c r="C466" s="222"/>
      <c r="D466" s="222"/>
      <c r="E466" s="222"/>
      <c r="F466" s="222"/>
      <c r="G466" s="222"/>
      <c r="H466" s="223"/>
      <c r="I466" s="222"/>
      <c r="J466" s="222"/>
      <c r="K466" s="222"/>
      <c r="L466" s="222"/>
      <c r="M466" s="222"/>
      <c r="N466" s="222"/>
      <c r="O466" s="222"/>
      <c r="P466" s="222"/>
      <c r="Q466" s="222"/>
      <c r="R466" s="222"/>
      <c r="S466" s="222"/>
      <c r="T466" s="222"/>
      <c r="U466" s="222"/>
      <c r="V466" s="222"/>
      <c r="W466" s="222"/>
      <c r="X466" s="222"/>
      <c r="Y466" s="222"/>
    </row>
    <row r="467" spans="1:25" ht="15.6" x14ac:dyDescent="0.3">
      <c r="A467" s="222"/>
      <c r="B467" s="222"/>
      <c r="C467" s="222"/>
      <c r="D467" s="222"/>
      <c r="E467" s="222"/>
      <c r="F467" s="222"/>
      <c r="G467" s="222"/>
      <c r="H467" s="223"/>
      <c r="I467" s="222"/>
      <c r="J467" s="222"/>
      <c r="K467" s="222"/>
      <c r="L467" s="222"/>
      <c r="M467" s="222"/>
      <c r="N467" s="222"/>
      <c r="O467" s="222"/>
      <c r="P467" s="222"/>
      <c r="Q467" s="222"/>
      <c r="R467" s="222"/>
      <c r="S467" s="222"/>
      <c r="T467" s="222"/>
      <c r="U467" s="222"/>
      <c r="V467" s="222"/>
      <c r="W467" s="222"/>
      <c r="X467" s="222"/>
      <c r="Y467" s="222"/>
    </row>
    <row r="468" spans="1:25" ht="15.6" x14ac:dyDescent="0.3">
      <c r="A468" s="222"/>
      <c r="B468" s="222"/>
      <c r="C468" s="222"/>
      <c r="D468" s="222"/>
      <c r="E468" s="222"/>
      <c r="F468" s="222"/>
      <c r="G468" s="222"/>
      <c r="H468" s="223"/>
      <c r="I468" s="222"/>
      <c r="J468" s="222"/>
      <c r="K468" s="222"/>
      <c r="L468" s="222"/>
      <c r="M468" s="222"/>
      <c r="N468" s="222"/>
      <c r="O468" s="222"/>
      <c r="P468" s="222"/>
      <c r="Q468" s="222"/>
      <c r="R468" s="222"/>
      <c r="S468" s="222"/>
      <c r="T468" s="222"/>
      <c r="U468" s="222"/>
      <c r="V468" s="222"/>
      <c r="W468" s="222"/>
      <c r="X468" s="222"/>
      <c r="Y468" s="222"/>
    </row>
    <row r="469" spans="1:25" ht="15.6" x14ac:dyDescent="0.3">
      <c r="A469" s="222"/>
      <c r="B469" s="222"/>
      <c r="C469" s="222"/>
      <c r="D469" s="222"/>
      <c r="E469" s="222"/>
      <c r="F469" s="222"/>
      <c r="G469" s="222"/>
      <c r="H469" s="223"/>
      <c r="I469" s="222"/>
      <c r="J469" s="222"/>
      <c r="K469" s="222"/>
      <c r="L469" s="222"/>
      <c r="M469" s="222"/>
      <c r="N469" s="222"/>
      <c r="O469" s="222"/>
      <c r="P469" s="222"/>
      <c r="Q469" s="222"/>
      <c r="R469" s="222"/>
      <c r="S469" s="222"/>
      <c r="T469" s="222"/>
      <c r="U469" s="222"/>
      <c r="V469" s="222"/>
      <c r="W469" s="222"/>
      <c r="X469" s="222"/>
      <c r="Y469" s="222"/>
    </row>
    <row r="470" spans="1:25" ht="15.6" x14ac:dyDescent="0.3">
      <c r="A470" s="222"/>
      <c r="B470" s="222"/>
      <c r="C470" s="222"/>
      <c r="D470" s="222"/>
      <c r="E470" s="222"/>
      <c r="F470" s="222"/>
      <c r="G470" s="222"/>
      <c r="H470" s="223"/>
      <c r="I470" s="222"/>
      <c r="J470" s="222"/>
      <c r="K470" s="222"/>
      <c r="L470" s="222"/>
      <c r="M470" s="222"/>
      <c r="N470" s="222"/>
      <c r="O470" s="222"/>
      <c r="P470" s="222"/>
      <c r="Q470" s="222"/>
      <c r="R470" s="222"/>
      <c r="S470" s="222"/>
      <c r="T470" s="222"/>
      <c r="U470" s="222"/>
      <c r="V470" s="222"/>
      <c r="W470" s="222"/>
      <c r="X470" s="222"/>
      <c r="Y470" s="222"/>
    </row>
    <row r="471" spans="1:25" ht="15.6" x14ac:dyDescent="0.3">
      <c r="A471" s="222"/>
      <c r="B471" s="222"/>
      <c r="C471" s="222"/>
      <c r="D471" s="222"/>
      <c r="E471" s="222"/>
      <c r="F471" s="222"/>
      <c r="G471" s="222"/>
      <c r="H471" s="223"/>
      <c r="I471" s="222"/>
      <c r="J471" s="222"/>
      <c r="K471" s="222"/>
      <c r="L471" s="222"/>
      <c r="M471" s="222"/>
      <c r="N471" s="222"/>
      <c r="O471" s="222"/>
      <c r="P471" s="222"/>
      <c r="Q471" s="222"/>
      <c r="R471" s="222"/>
      <c r="S471" s="222"/>
      <c r="T471" s="222"/>
      <c r="U471" s="222"/>
      <c r="V471" s="222"/>
      <c r="W471" s="222"/>
      <c r="X471" s="222"/>
      <c r="Y471" s="222"/>
    </row>
    <row r="472" spans="1:25" ht="15.6" x14ac:dyDescent="0.3">
      <c r="A472" s="222"/>
      <c r="B472" s="222"/>
      <c r="C472" s="222"/>
      <c r="D472" s="222"/>
      <c r="E472" s="222"/>
      <c r="F472" s="222"/>
      <c r="G472" s="222"/>
      <c r="H472" s="223"/>
      <c r="I472" s="222"/>
      <c r="J472" s="222"/>
      <c r="K472" s="222"/>
      <c r="L472" s="222"/>
      <c r="M472" s="222"/>
      <c r="N472" s="222"/>
      <c r="O472" s="222"/>
      <c r="P472" s="222"/>
      <c r="Q472" s="222"/>
      <c r="R472" s="222"/>
      <c r="S472" s="222"/>
      <c r="T472" s="222"/>
      <c r="U472" s="222"/>
      <c r="V472" s="222"/>
      <c r="W472" s="222"/>
      <c r="X472" s="222"/>
      <c r="Y472" s="222"/>
    </row>
    <row r="473" spans="1:25" ht="15.6" x14ac:dyDescent="0.3">
      <c r="A473" s="222"/>
      <c r="B473" s="222"/>
      <c r="C473" s="222"/>
      <c r="D473" s="222"/>
      <c r="E473" s="222"/>
      <c r="F473" s="222"/>
      <c r="G473" s="222"/>
      <c r="H473" s="223"/>
      <c r="I473" s="222"/>
      <c r="J473" s="222"/>
      <c r="K473" s="222"/>
      <c r="L473" s="222"/>
      <c r="M473" s="222"/>
      <c r="N473" s="222"/>
      <c r="O473" s="222"/>
      <c r="P473" s="222"/>
      <c r="Q473" s="222"/>
      <c r="R473" s="222"/>
      <c r="S473" s="222"/>
      <c r="T473" s="222"/>
      <c r="U473" s="222"/>
      <c r="V473" s="222"/>
      <c r="W473" s="222"/>
      <c r="X473" s="222"/>
      <c r="Y473" s="222"/>
    </row>
    <row r="474" spans="1:25" ht="15.6" x14ac:dyDescent="0.3">
      <c r="A474" s="222"/>
      <c r="B474" s="222"/>
      <c r="C474" s="222"/>
      <c r="D474" s="222"/>
      <c r="E474" s="222"/>
      <c r="F474" s="222"/>
      <c r="G474" s="222"/>
      <c r="H474" s="223"/>
      <c r="I474" s="222"/>
      <c r="J474" s="222"/>
      <c r="K474" s="222"/>
      <c r="L474" s="222"/>
      <c r="M474" s="222"/>
      <c r="N474" s="222"/>
      <c r="O474" s="222"/>
      <c r="P474" s="222"/>
      <c r="Q474" s="222"/>
      <c r="R474" s="222"/>
      <c r="S474" s="222"/>
      <c r="T474" s="222"/>
      <c r="U474" s="222"/>
      <c r="V474" s="222"/>
      <c r="W474" s="222"/>
      <c r="X474" s="222"/>
      <c r="Y474" s="222"/>
    </row>
    <row r="475" spans="1:25" ht="15.6" x14ac:dyDescent="0.3">
      <c r="A475" s="222"/>
      <c r="B475" s="222"/>
      <c r="C475" s="222"/>
      <c r="D475" s="222"/>
      <c r="E475" s="222"/>
      <c r="F475" s="222"/>
      <c r="G475" s="222"/>
      <c r="H475" s="223"/>
      <c r="I475" s="222"/>
      <c r="J475" s="222"/>
      <c r="K475" s="222"/>
      <c r="L475" s="222"/>
      <c r="M475" s="222"/>
      <c r="N475" s="222"/>
      <c r="O475" s="222"/>
      <c r="P475" s="222"/>
      <c r="Q475" s="222"/>
      <c r="R475" s="222"/>
      <c r="S475" s="222"/>
      <c r="T475" s="222"/>
      <c r="U475" s="222"/>
      <c r="V475" s="222"/>
      <c r="W475" s="222"/>
      <c r="X475" s="222"/>
      <c r="Y475" s="222"/>
    </row>
    <row r="476" spans="1:25" ht="15.6" x14ac:dyDescent="0.3">
      <c r="A476" s="222"/>
      <c r="B476" s="222"/>
      <c r="C476" s="222"/>
      <c r="D476" s="222"/>
      <c r="E476" s="222"/>
      <c r="F476" s="222"/>
      <c r="G476" s="222"/>
      <c r="H476" s="223"/>
      <c r="I476" s="222"/>
      <c r="J476" s="222"/>
      <c r="K476" s="222"/>
      <c r="L476" s="222"/>
      <c r="M476" s="222"/>
      <c r="N476" s="222"/>
      <c r="O476" s="222"/>
      <c r="P476" s="222"/>
      <c r="Q476" s="222"/>
      <c r="R476" s="222"/>
      <c r="S476" s="222"/>
      <c r="T476" s="222"/>
      <c r="U476" s="222"/>
      <c r="V476" s="222"/>
      <c r="W476" s="222"/>
      <c r="X476" s="222"/>
      <c r="Y476" s="222"/>
    </row>
    <row r="477" spans="1:25" ht="15.6" x14ac:dyDescent="0.3">
      <c r="A477" s="222"/>
      <c r="B477" s="222"/>
      <c r="C477" s="222"/>
      <c r="D477" s="222"/>
      <c r="E477" s="222"/>
      <c r="F477" s="222"/>
      <c r="G477" s="222"/>
      <c r="H477" s="223"/>
      <c r="I477" s="222"/>
      <c r="J477" s="222"/>
      <c r="K477" s="222"/>
      <c r="L477" s="222"/>
      <c r="M477" s="222"/>
      <c r="N477" s="222"/>
      <c r="O477" s="222"/>
      <c r="P477" s="222"/>
      <c r="Q477" s="222"/>
      <c r="R477" s="222"/>
      <c r="S477" s="222"/>
      <c r="T477" s="222"/>
      <c r="U477" s="222"/>
      <c r="V477" s="222"/>
      <c r="W477" s="222"/>
      <c r="X477" s="222"/>
      <c r="Y477" s="222"/>
    </row>
    <row r="478" spans="1:25" ht="15.6" x14ac:dyDescent="0.3">
      <c r="A478" s="222"/>
      <c r="B478" s="222"/>
      <c r="C478" s="222"/>
      <c r="D478" s="222"/>
      <c r="E478" s="222"/>
      <c r="F478" s="222"/>
      <c r="G478" s="222"/>
      <c r="H478" s="223"/>
      <c r="I478" s="222"/>
      <c r="J478" s="222"/>
      <c r="K478" s="222"/>
      <c r="L478" s="222"/>
      <c r="M478" s="222"/>
      <c r="N478" s="222"/>
      <c r="O478" s="222"/>
      <c r="P478" s="222"/>
      <c r="Q478" s="222"/>
      <c r="R478" s="222"/>
      <c r="S478" s="222"/>
      <c r="T478" s="222"/>
      <c r="U478" s="222"/>
      <c r="V478" s="222"/>
      <c r="W478" s="222"/>
      <c r="X478" s="222"/>
      <c r="Y478" s="222"/>
    </row>
    <row r="479" spans="1:25" ht="15.6" x14ac:dyDescent="0.3">
      <c r="A479" s="222"/>
      <c r="B479" s="222"/>
      <c r="C479" s="222"/>
      <c r="D479" s="222"/>
      <c r="E479" s="222"/>
      <c r="F479" s="222"/>
      <c r="G479" s="222"/>
      <c r="H479" s="223"/>
      <c r="I479" s="222"/>
      <c r="J479" s="222"/>
      <c r="K479" s="222"/>
      <c r="L479" s="222"/>
      <c r="M479" s="222"/>
      <c r="N479" s="222"/>
      <c r="O479" s="222"/>
      <c r="P479" s="222"/>
      <c r="Q479" s="222"/>
      <c r="R479" s="222"/>
      <c r="S479" s="222"/>
      <c r="T479" s="222"/>
      <c r="U479" s="222"/>
      <c r="V479" s="222"/>
      <c r="W479" s="222"/>
      <c r="X479" s="222"/>
      <c r="Y479" s="222"/>
    </row>
    <row r="480" spans="1:25" ht="15.6" x14ac:dyDescent="0.3">
      <c r="A480" s="222"/>
      <c r="B480" s="222"/>
      <c r="C480" s="222"/>
      <c r="D480" s="222"/>
      <c r="E480" s="222"/>
      <c r="F480" s="222"/>
      <c r="G480" s="222"/>
      <c r="H480" s="223"/>
      <c r="I480" s="222"/>
      <c r="J480" s="222"/>
      <c r="K480" s="222"/>
      <c r="L480" s="222"/>
      <c r="M480" s="222"/>
      <c r="N480" s="222"/>
      <c r="O480" s="222"/>
      <c r="P480" s="222"/>
      <c r="Q480" s="222"/>
      <c r="R480" s="222"/>
      <c r="S480" s="222"/>
      <c r="T480" s="222"/>
      <c r="U480" s="222"/>
      <c r="V480" s="222"/>
      <c r="W480" s="222"/>
      <c r="X480" s="222"/>
      <c r="Y480" s="222"/>
    </row>
    <row r="481" spans="1:25" ht="15.6" x14ac:dyDescent="0.3">
      <c r="A481" s="222"/>
      <c r="B481" s="222"/>
      <c r="C481" s="222"/>
      <c r="D481" s="222"/>
      <c r="E481" s="222"/>
      <c r="F481" s="222"/>
      <c r="G481" s="222"/>
      <c r="H481" s="223"/>
      <c r="I481" s="222"/>
      <c r="J481" s="222"/>
      <c r="K481" s="222"/>
      <c r="L481" s="222"/>
      <c r="M481" s="222"/>
      <c r="N481" s="222"/>
      <c r="O481" s="222"/>
      <c r="P481" s="222"/>
      <c r="Q481" s="222"/>
      <c r="R481" s="222"/>
      <c r="S481" s="222"/>
      <c r="T481" s="222"/>
      <c r="U481" s="222"/>
      <c r="V481" s="222"/>
      <c r="W481" s="222"/>
      <c r="X481" s="222"/>
      <c r="Y481" s="222"/>
    </row>
    <row r="482" spans="1:25" ht="15.6" x14ac:dyDescent="0.3">
      <c r="A482" s="222"/>
      <c r="B482" s="222"/>
      <c r="C482" s="222"/>
      <c r="D482" s="222"/>
      <c r="E482" s="222"/>
      <c r="F482" s="222"/>
      <c r="G482" s="222"/>
      <c r="H482" s="223"/>
      <c r="I482" s="222"/>
      <c r="J482" s="222"/>
      <c r="K482" s="222"/>
      <c r="L482" s="222"/>
      <c r="M482" s="222"/>
      <c r="N482" s="222"/>
      <c r="O482" s="222"/>
      <c r="P482" s="222"/>
      <c r="Q482" s="222"/>
      <c r="R482" s="222"/>
      <c r="S482" s="222"/>
      <c r="T482" s="222"/>
      <c r="U482" s="222"/>
      <c r="V482" s="222"/>
      <c r="W482" s="222"/>
      <c r="X482" s="222"/>
      <c r="Y482" s="222"/>
    </row>
    <row r="483" spans="1:25" ht="15.6" x14ac:dyDescent="0.3">
      <c r="A483" s="222"/>
      <c r="B483" s="222"/>
      <c r="C483" s="222"/>
      <c r="D483" s="222"/>
      <c r="E483" s="222"/>
      <c r="F483" s="222"/>
      <c r="G483" s="222"/>
      <c r="H483" s="223"/>
      <c r="I483" s="222"/>
      <c r="J483" s="222"/>
      <c r="K483" s="222"/>
      <c r="L483" s="222"/>
      <c r="M483" s="222"/>
      <c r="N483" s="222"/>
      <c r="O483" s="222"/>
      <c r="P483" s="222"/>
      <c r="Q483" s="222"/>
      <c r="R483" s="222"/>
      <c r="S483" s="222"/>
      <c r="T483" s="222"/>
      <c r="U483" s="222"/>
      <c r="V483" s="222"/>
      <c r="W483" s="222"/>
      <c r="X483" s="222"/>
      <c r="Y483" s="222"/>
    </row>
    <row r="484" spans="1:25" ht="15.6" x14ac:dyDescent="0.3">
      <c r="A484" s="222"/>
      <c r="B484" s="222"/>
      <c r="C484" s="222"/>
      <c r="D484" s="222"/>
      <c r="E484" s="222"/>
      <c r="F484" s="222"/>
      <c r="G484" s="222"/>
      <c r="H484" s="223"/>
      <c r="I484" s="222"/>
      <c r="J484" s="222"/>
      <c r="K484" s="222"/>
      <c r="L484" s="222"/>
      <c r="M484" s="222"/>
      <c r="N484" s="222"/>
      <c r="O484" s="222"/>
      <c r="P484" s="222"/>
      <c r="Q484" s="222"/>
      <c r="R484" s="222"/>
      <c r="S484" s="222"/>
      <c r="T484" s="222"/>
      <c r="U484" s="222"/>
      <c r="V484" s="222"/>
      <c r="W484" s="222"/>
      <c r="X484" s="222"/>
      <c r="Y484" s="222"/>
    </row>
    <row r="485" spans="1:25" ht="15.6" x14ac:dyDescent="0.3">
      <c r="A485" s="222"/>
      <c r="B485" s="222"/>
      <c r="C485" s="222"/>
      <c r="D485" s="222"/>
      <c r="E485" s="222"/>
      <c r="F485" s="222"/>
      <c r="G485" s="222"/>
      <c r="H485" s="223"/>
      <c r="I485" s="222"/>
      <c r="J485" s="222"/>
      <c r="K485" s="222"/>
      <c r="L485" s="222"/>
      <c r="M485" s="222"/>
      <c r="N485" s="222"/>
      <c r="O485" s="222"/>
      <c r="P485" s="222"/>
      <c r="Q485" s="222"/>
      <c r="R485" s="222"/>
      <c r="S485" s="222"/>
      <c r="T485" s="222"/>
      <c r="U485" s="222"/>
      <c r="V485" s="222"/>
      <c r="W485" s="222"/>
      <c r="X485" s="222"/>
      <c r="Y485" s="222"/>
    </row>
    <row r="486" spans="1:25" ht="15.6" x14ac:dyDescent="0.3">
      <c r="A486" s="222"/>
      <c r="B486" s="222"/>
      <c r="C486" s="222"/>
      <c r="D486" s="222"/>
      <c r="E486" s="222"/>
      <c r="F486" s="222"/>
      <c r="G486" s="222"/>
      <c r="H486" s="223"/>
      <c r="I486" s="222"/>
      <c r="J486" s="222"/>
      <c r="K486" s="222"/>
      <c r="L486" s="222"/>
      <c r="M486" s="222"/>
      <c r="N486" s="222"/>
      <c r="O486" s="222"/>
      <c r="P486" s="222"/>
      <c r="Q486" s="222"/>
      <c r="R486" s="222"/>
      <c r="S486" s="222"/>
      <c r="T486" s="222"/>
      <c r="U486" s="222"/>
      <c r="V486" s="222"/>
      <c r="W486" s="222"/>
      <c r="X486" s="222"/>
      <c r="Y486" s="222"/>
    </row>
    <row r="487" spans="1:25" ht="15.6" x14ac:dyDescent="0.3">
      <c r="A487" s="222"/>
      <c r="B487" s="222"/>
      <c r="C487" s="222"/>
      <c r="D487" s="222"/>
      <c r="E487" s="222"/>
      <c r="F487" s="222"/>
      <c r="G487" s="222"/>
      <c r="H487" s="223"/>
      <c r="I487" s="222"/>
      <c r="J487" s="222"/>
      <c r="K487" s="222"/>
      <c r="L487" s="222"/>
      <c r="M487" s="222"/>
      <c r="N487" s="222"/>
      <c r="O487" s="222"/>
      <c r="P487" s="222"/>
      <c r="Q487" s="222"/>
      <c r="R487" s="222"/>
      <c r="S487" s="222"/>
      <c r="T487" s="222"/>
      <c r="U487" s="222"/>
      <c r="V487" s="222"/>
      <c r="W487" s="222"/>
      <c r="X487" s="222"/>
      <c r="Y487" s="222"/>
    </row>
    <row r="488" spans="1:25" ht="15.6" x14ac:dyDescent="0.3">
      <c r="A488" s="222"/>
      <c r="B488" s="222"/>
      <c r="C488" s="222"/>
      <c r="D488" s="222"/>
      <c r="E488" s="222"/>
      <c r="F488" s="222"/>
      <c r="G488" s="222"/>
      <c r="H488" s="223"/>
      <c r="I488" s="222"/>
      <c r="J488" s="222"/>
      <c r="K488" s="222"/>
      <c r="L488" s="222"/>
      <c r="M488" s="222"/>
      <c r="N488" s="222"/>
      <c r="O488" s="222"/>
      <c r="P488" s="222"/>
      <c r="Q488" s="222"/>
      <c r="R488" s="222"/>
      <c r="S488" s="222"/>
      <c r="T488" s="222"/>
      <c r="U488" s="222"/>
      <c r="V488" s="222"/>
      <c r="W488" s="222"/>
      <c r="X488" s="222"/>
      <c r="Y488" s="222"/>
    </row>
    <row r="489" spans="1:25" ht="15.6" x14ac:dyDescent="0.3">
      <c r="A489" s="222"/>
      <c r="B489" s="222"/>
      <c r="C489" s="222"/>
      <c r="D489" s="222"/>
      <c r="E489" s="222"/>
      <c r="F489" s="222"/>
      <c r="G489" s="222"/>
      <c r="H489" s="223"/>
      <c r="I489" s="222"/>
      <c r="J489" s="222"/>
      <c r="K489" s="222"/>
      <c r="L489" s="222"/>
      <c r="M489" s="222"/>
      <c r="N489" s="222"/>
      <c r="O489" s="222"/>
      <c r="P489" s="222"/>
      <c r="Q489" s="222"/>
      <c r="R489" s="222"/>
      <c r="S489" s="222"/>
      <c r="T489" s="222"/>
      <c r="U489" s="222"/>
      <c r="V489" s="222"/>
      <c r="W489" s="222"/>
      <c r="X489" s="222"/>
      <c r="Y489" s="222"/>
    </row>
    <row r="490" spans="1:25" ht="15.6" x14ac:dyDescent="0.3">
      <c r="A490" s="222"/>
      <c r="B490" s="222"/>
      <c r="C490" s="222"/>
      <c r="D490" s="222"/>
      <c r="E490" s="222"/>
      <c r="F490" s="222"/>
      <c r="G490" s="222"/>
      <c r="H490" s="223"/>
      <c r="I490" s="222"/>
      <c r="J490" s="222"/>
      <c r="K490" s="222"/>
      <c r="L490" s="222"/>
      <c r="M490" s="222"/>
      <c r="N490" s="222"/>
      <c r="O490" s="222"/>
      <c r="P490" s="222"/>
      <c r="Q490" s="222"/>
      <c r="R490" s="222"/>
      <c r="S490" s="222"/>
      <c r="T490" s="222"/>
      <c r="U490" s="222"/>
      <c r="V490" s="222"/>
      <c r="W490" s="222"/>
      <c r="X490" s="222"/>
      <c r="Y490" s="222"/>
    </row>
    <row r="491" spans="1:25" ht="15.6" x14ac:dyDescent="0.3">
      <c r="A491" s="222"/>
      <c r="B491" s="222"/>
      <c r="C491" s="222"/>
      <c r="D491" s="222"/>
      <c r="E491" s="222"/>
      <c r="F491" s="222"/>
      <c r="G491" s="222"/>
      <c r="H491" s="223"/>
      <c r="I491" s="222"/>
      <c r="J491" s="222"/>
      <c r="K491" s="222"/>
      <c r="L491" s="222"/>
      <c r="M491" s="222"/>
      <c r="N491" s="222"/>
      <c r="O491" s="222"/>
      <c r="P491" s="222"/>
      <c r="Q491" s="222"/>
      <c r="R491" s="222"/>
      <c r="S491" s="222"/>
      <c r="T491" s="222"/>
      <c r="U491" s="222"/>
      <c r="V491" s="222"/>
      <c r="W491" s="222"/>
      <c r="X491" s="222"/>
      <c r="Y491" s="222"/>
    </row>
    <row r="492" spans="1:25" ht="15.6" x14ac:dyDescent="0.3">
      <c r="A492" s="222"/>
      <c r="B492" s="222"/>
      <c r="C492" s="222"/>
      <c r="D492" s="222"/>
      <c r="E492" s="222"/>
      <c r="F492" s="222"/>
      <c r="G492" s="222"/>
      <c r="H492" s="223"/>
      <c r="I492" s="222"/>
      <c r="J492" s="222"/>
      <c r="K492" s="222"/>
      <c r="L492" s="222"/>
      <c r="M492" s="222"/>
      <c r="N492" s="222"/>
      <c r="O492" s="222"/>
      <c r="P492" s="222"/>
      <c r="Q492" s="222"/>
      <c r="R492" s="222"/>
      <c r="S492" s="222"/>
      <c r="T492" s="222"/>
      <c r="U492" s="222"/>
      <c r="V492" s="222"/>
      <c r="W492" s="222"/>
      <c r="X492" s="222"/>
      <c r="Y492" s="222"/>
    </row>
    <row r="493" spans="1:25" ht="15.6" x14ac:dyDescent="0.3">
      <c r="A493" s="222"/>
      <c r="B493" s="222"/>
      <c r="C493" s="222"/>
      <c r="D493" s="222"/>
      <c r="E493" s="222"/>
      <c r="F493" s="222"/>
      <c r="G493" s="222"/>
      <c r="H493" s="223"/>
      <c r="I493" s="222"/>
      <c r="J493" s="222"/>
      <c r="K493" s="222"/>
      <c r="L493" s="222"/>
      <c r="M493" s="222"/>
      <c r="N493" s="222"/>
      <c r="O493" s="222"/>
      <c r="P493" s="222"/>
      <c r="Q493" s="222"/>
      <c r="R493" s="222"/>
      <c r="S493" s="222"/>
      <c r="T493" s="222"/>
      <c r="U493" s="222"/>
      <c r="V493" s="222"/>
      <c r="W493" s="222"/>
      <c r="X493" s="222"/>
      <c r="Y493" s="222"/>
    </row>
    <row r="494" spans="1:25" ht="15.6" x14ac:dyDescent="0.3">
      <c r="A494" s="222"/>
      <c r="B494" s="222"/>
      <c r="C494" s="222"/>
      <c r="D494" s="222"/>
      <c r="E494" s="222"/>
      <c r="F494" s="222"/>
      <c r="G494" s="222"/>
      <c r="H494" s="223"/>
      <c r="I494" s="222"/>
      <c r="J494" s="222"/>
      <c r="K494" s="222"/>
      <c r="L494" s="222"/>
      <c r="M494" s="222"/>
      <c r="N494" s="222"/>
      <c r="O494" s="222"/>
      <c r="P494" s="222"/>
      <c r="Q494" s="222"/>
      <c r="R494" s="222"/>
      <c r="S494" s="222"/>
      <c r="T494" s="222"/>
      <c r="U494" s="222"/>
      <c r="V494" s="222"/>
      <c r="W494" s="222"/>
      <c r="X494" s="222"/>
      <c r="Y494" s="222"/>
    </row>
    <row r="495" spans="1:25" ht="15.6" x14ac:dyDescent="0.3">
      <c r="A495" s="222"/>
      <c r="B495" s="222"/>
      <c r="C495" s="222"/>
      <c r="D495" s="222"/>
      <c r="E495" s="222"/>
      <c r="F495" s="222"/>
      <c r="G495" s="222"/>
      <c r="H495" s="223"/>
      <c r="I495" s="222"/>
      <c r="J495" s="222"/>
      <c r="K495" s="222"/>
      <c r="L495" s="222"/>
      <c r="M495" s="222"/>
      <c r="N495" s="222"/>
      <c r="O495" s="222"/>
      <c r="P495" s="222"/>
      <c r="Q495" s="222"/>
      <c r="R495" s="222"/>
      <c r="S495" s="222"/>
      <c r="T495" s="222"/>
      <c r="U495" s="222"/>
      <c r="V495" s="222"/>
      <c r="W495" s="222"/>
      <c r="X495" s="222"/>
      <c r="Y495" s="222"/>
    </row>
    <row r="496" spans="1:25" ht="15.6" x14ac:dyDescent="0.3">
      <c r="A496" s="222"/>
      <c r="B496" s="222"/>
      <c r="C496" s="222"/>
      <c r="D496" s="222"/>
      <c r="E496" s="222"/>
      <c r="F496" s="222"/>
      <c r="G496" s="222"/>
      <c r="H496" s="223"/>
      <c r="I496" s="222"/>
      <c r="J496" s="222"/>
      <c r="K496" s="222"/>
      <c r="L496" s="222"/>
      <c r="M496" s="222"/>
      <c r="N496" s="222"/>
      <c r="O496" s="222"/>
      <c r="P496" s="222"/>
      <c r="Q496" s="222"/>
      <c r="R496" s="222"/>
      <c r="S496" s="222"/>
      <c r="T496" s="222"/>
      <c r="U496" s="222"/>
      <c r="V496" s="222"/>
      <c r="W496" s="222"/>
      <c r="X496" s="222"/>
      <c r="Y496" s="222"/>
    </row>
    <row r="497" spans="1:25" ht="15.6" x14ac:dyDescent="0.3">
      <c r="A497" s="222"/>
      <c r="B497" s="222"/>
      <c r="C497" s="222"/>
      <c r="D497" s="222"/>
      <c r="E497" s="222"/>
      <c r="F497" s="222"/>
      <c r="G497" s="222"/>
      <c r="H497" s="223"/>
      <c r="I497" s="222"/>
      <c r="J497" s="222"/>
      <c r="K497" s="222"/>
      <c r="L497" s="222"/>
      <c r="M497" s="222"/>
      <c r="N497" s="222"/>
      <c r="O497" s="222"/>
      <c r="P497" s="222"/>
      <c r="Q497" s="222"/>
      <c r="R497" s="222"/>
      <c r="S497" s="222"/>
      <c r="T497" s="222"/>
      <c r="U497" s="222"/>
      <c r="V497" s="222"/>
      <c r="W497" s="222"/>
      <c r="X497" s="222"/>
      <c r="Y497" s="222"/>
    </row>
    <row r="498" spans="1:25" ht="15.6" x14ac:dyDescent="0.3">
      <c r="A498" s="222"/>
      <c r="B498" s="222"/>
      <c r="C498" s="222"/>
      <c r="D498" s="222"/>
      <c r="E498" s="222"/>
      <c r="F498" s="222"/>
      <c r="G498" s="222"/>
      <c r="H498" s="223"/>
      <c r="I498" s="222"/>
      <c r="J498" s="222"/>
      <c r="K498" s="222"/>
      <c r="L498" s="222"/>
      <c r="M498" s="222"/>
      <c r="N498" s="222"/>
      <c r="O498" s="222"/>
      <c r="P498" s="222"/>
      <c r="Q498" s="222"/>
      <c r="R498" s="222"/>
      <c r="S498" s="222"/>
      <c r="T498" s="222"/>
      <c r="U498" s="222"/>
      <c r="V498" s="222"/>
      <c r="W498" s="222"/>
      <c r="X498" s="222"/>
      <c r="Y498" s="222"/>
    </row>
    <row r="499" spans="1:25" ht="15.6" x14ac:dyDescent="0.3">
      <c r="A499" s="222"/>
      <c r="B499" s="222"/>
      <c r="C499" s="222"/>
      <c r="D499" s="222"/>
      <c r="E499" s="222"/>
      <c r="F499" s="222"/>
      <c r="G499" s="222"/>
      <c r="H499" s="223"/>
      <c r="I499" s="222"/>
      <c r="J499" s="222"/>
      <c r="K499" s="222"/>
      <c r="L499" s="222"/>
      <c r="M499" s="222"/>
      <c r="N499" s="222"/>
      <c r="O499" s="222"/>
      <c r="P499" s="222"/>
      <c r="Q499" s="222"/>
      <c r="R499" s="222"/>
      <c r="S499" s="222"/>
      <c r="T499" s="222"/>
      <c r="U499" s="222"/>
      <c r="V499" s="222"/>
      <c r="W499" s="222"/>
      <c r="X499" s="222"/>
      <c r="Y499" s="222"/>
    </row>
    <row r="500" spans="1:25" ht="15.6" x14ac:dyDescent="0.3">
      <c r="A500" s="222"/>
      <c r="B500" s="222"/>
      <c r="C500" s="222"/>
      <c r="D500" s="222"/>
      <c r="E500" s="222"/>
      <c r="F500" s="222"/>
      <c r="G500" s="222"/>
      <c r="H500" s="223"/>
      <c r="I500" s="222"/>
      <c r="J500" s="222"/>
      <c r="K500" s="222"/>
      <c r="L500" s="222"/>
      <c r="M500" s="222"/>
      <c r="N500" s="222"/>
      <c r="O500" s="222"/>
      <c r="P500" s="222"/>
      <c r="Q500" s="222"/>
      <c r="R500" s="222"/>
      <c r="S500" s="222"/>
      <c r="T500" s="222"/>
      <c r="U500" s="222"/>
      <c r="V500" s="222"/>
      <c r="W500" s="222"/>
      <c r="X500" s="222"/>
      <c r="Y500" s="222"/>
    </row>
    <row r="501" spans="1:25" ht="15.6" x14ac:dyDescent="0.3">
      <c r="A501" s="222"/>
      <c r="B501" s="222"/>
      <c r="C501" s="222"/>
      <c r="D501" s="222"/>
      <c r="E501" s="222"/>
      <c r="F501" s="222"/>
      <c r="G501" s="222"/>
      <c r="H501" s="223"/>
      <c r="I501" s="222"/>
      <c r="J501" s="222"/>
      <c r="K501" s="222"/>
      <c r="L501" s="222"/>
      <c r="M501" s="222"/>
      <c r="N501" s="222"/>
      <c r="O501" s="222"/>
      <c r="P501" s="222"/>
      <c r="Q501" s="222"/>
      <c r="R501" s="222"/>
      <c r="S501" s="222"/>
      <c r="T501" s="222"/>
      <c r="U501" s="222"/>
      <c r="V501" s="222"/>
      <c r="W501" s="222"/>
      <c r="X501" s="222"/>
      <c r="Y501" s="222"/>
    </row>
    <row r="502" spans="1:25" ht="15.6" x14ac:dyDescent="0.3">
      <c r="A502" s="222"/>
      <c r="B502" s="222"/>
      <c r="C502" s="222"/>
      <c r="D502" s="222"/>
      <c r="E502" s="222"/>
      <c r="F502" s="222"/>
      <c r="G502" s="222"/>
      <c r="H502" s="223"/>
      <c r="I502" s="222"/>
      <c r="J502" s="222"/>
      <c r="K502" s="222"/>
      <c r="L502" s="222"/>
      <c r="M502" s="222"/>
      <c r="N502" s="222"/>
      <c r="O502" s="222"/>
      <c r="P502" s="222"/>
      <c r="Q502" s="222"/>
      <c r="R502" s="222"/>
      <c r="S502" s="222"/>
      <c r="T502" s="222"/>
      <c r="U502" s="222"/>
      <c r="V502" s="222"/>
      <c r="W502" s="222"/>
      <c r="X502" s="222"/>
      <c r="Y502" s="222"/>
    </row>
    <row r="503" spans="1:25" ht="15.6" x14ac:dyDescent="0.3">
      <c r="A503" s="222"/>
      <c r="B503" s="222"/>
      <c r="C503" s="222"/>
      <c r="D503" s="222"/>
      <c r="E503" s="222"/>
      <c r="F503" s="222"/>
      <c r="G503" s="222"/>
      <c r="H503" s="223"/>
      <c r="I503" s="222"/>
      <c r="J503" s="222"/>
      <c r="K503" s="222"/>
      <c r="L503" s="222"/>
      <c r="M503" s="222"/>
      <c r="N503" s="222"/>
      <c r="O503" s="222"/>
      <c r="P503" s="222"/>
      <c r="Q503" s="222"/>
      <c r="R503" s="222"/>
      <c r="S503" s="222"/>
      <c r="T503" s="222"/>
      <c r="U503" s="222"/>
      <c r="V503" s="222"/>
      <c r="W503" s="222"/>
      <c r="X503" s="222"/>
      <c r="Y503" s="222"/>
    </row>
    <row r="504" spans="1:25" ht="15.6" x14ac:dyDescent="0.3">
      <c r="A504" s="222"/>
      <c r="B504" s="222"/>
      <c r="C504" s="222"/>
      <c r="D504" s="222"/>
      <c r="E504" s="222"/>
      <c r="F504" s="222"/>
      <c r="G504" s="222"/>
      <c r="H504" s="223"/>
      <c r="I504" s="222"/>
      <c r="J504" s="222"/>
      <c r="K504" s="222"/>
      <c r="L504" s="222"/>
      <c r="M504" s="222"/>
      <c r="N504" s="222"/>
      <c r="O504" s="222"/>
      <c r="P504" s="222"/>
      <c r="Q504" s="222"/>
      <c r="R504" s="222"/>
      <c r="S504" s="222"/>
      <c r="T504" s="222"/>
      <c r="U504" s="222"/>
      <c r="V504" s="222"/>
      <c r="W504" s="222"/>
      <c r="X504" s="222"/>
      <c r="Y504" s="222"/>
    </row>
    <row r="505" spans="1:25" ht="15.6" x14ac:dyDescent="0.3">
      <c r="A505" s="222"/>
      <c r="B505" s="222"/>
      <c r="C505" s="222"/>
      <c r="D505" s="222"/>
      <c r="E505" s="222"/>
      <c r="F505" s="222"/>
      <c r="G505" s="222"/>
      <c r="H505" s="223"/>
      <c r="I505" s="222"/>
      <c r="J505" s="222"/>
      <c r="K505" s="222"/>
      <c r="L505" s="222"/>
      <c r="M505" s="222"/>
      <c r="N505" s="222"/>
      <c r="O505" s="222"/>
      <c r="P505" s="222"/>
      <c r="Q505" s="222"/>
      <c r="R505" s="222"/>
      <c r="S505" s="222"/>
      <c r="T505" s="222"/>
      <c r="U505" s="222"/>
      <c r="V505" s="222"/>
      <c r="W505" s="222"/>
      <c r="X505" s="222"/>
      <c r="Y505" s="222"/>
    </row>
    <row r="506" spans="1:25" ht="15.6" x14ac:dyDescent="0.3">
      <c r="A506" s="222"/>
      <c r="B506" s="222"/>
      <c r="C506" s="222"/>
      <c r="D506" s="222"/>
      <c r="E506" s="222"/>
      <c r="F506" s="222"/>
      <c r="G506" s="222"/>
      <c r="H506" s="223"/>
      <c r="I506" s="222"/>
      <c r="J506" s="222"/>
      <c r="K506" s="222"/>
      <c r="L506" s="222"/>
      <c r="M506" s="222"/>
      <c r="N506" s="222"/>
      <c r="O506" s="222"/>
      <c r="P506" s="222"/>
      <c r="Q506" s="222"/>
      <c r="R506" s="222"/>
      <c r="S506" s="222"/>
      <c r="T506" s="222"/>
      <c r="U506" s="222"/>
      <c r="V506" s="222"/>
      <c r="W506" s="222"/>
      <c r="X506" s="222"/>
      <c r="Y506" s="222"/>
    </row>
    <row r="507" spans="1:25" ht="15.6" x14ac:dyDescent="0.3">
      <c r="A507" s="222"/>
      <c r="B507" s="222"/>
      <c r="C507" s="222"/>
      <c r="D507" s="222"/>
      <c r="E507" s="222"/>
      <c r="F507" s="222"/>
      <c r="G507" s="222"/>
      <c r="H507" s="223"/>
      <c r="I507" s="222"/>
      <c r="J507" s="222"/>
      <c r="K507" s="222"/>
      <c r="L507" s="222"/>
      <c r="M507" s="222"/>
      <c r="N507" s="222"/>
      <c r="O507" s="222"/>
      <c r="P507" s="222"/>
      <c r="Q507" s="222"/>
      <c r="R507" s="222"/>
      <c r="S507" s="222"/>
      <c r="T507" s="222"/>
      <c r="U507" s="222"/>
      <c r="V507" s="222"/>
      <c r="W507" s="222"/>
      <c r="X507" s="222"/>
      <c r="Y507" s="222"/>
    </row>
    <row r="508" spans="1:25" ht="15.6" x14ac:dyDescent="0.3">
      <c r="A508" s="222"/>
      <c r="B508" s="222"/>
      <c r="C508" s="222"/>
      <c r="D508" s="222"/>
      <c r="E508" s="222"/>
      <c r="F508" s="222"/>
      <c r="G508" s="222"/>
      <c r="H508" s="223"/>
      <c r="I508" s="222"/>
      <c r="J508" s="222"/>
      <c r="K508" s="222"/>
      <c r="L508" s="222"/>
      <c r="M508" s="222"/>
      <c r="N508" s="222"/>
      <c r="O508" s="222"/>
      <c r="P508" s="222"/>
      <c r="Q508" s="222"/>
      <c r="R508" s="222"/>
      <c r="S508" s="222"/>
      <c r="T508" s="222"/>
      <c r="U508" s="222"/>
      <c r="V508" s="222"/>
      <c r="W508" s="222"/>
      <c r="X508" s="222"/>
      <c r="Y508" s="222"/>
    </row>
    <row r="509" spans="1:25" ht="15.6" x14ac:dyDescent="0.3">
      <c r="A509" s="222"/>
      <c r="B509" s="222"/>
      <c r="C509" s="222"/>
      <c r="D509" s="222"/>
      <c r="E509" s="222"/>
      <c r="F509" s="222"/>
      <c r="G509" s="222"/>
      <c r="H509" s="223"/>
      <c r="I509" s="222"/>
      <c r="J509" s="222"/>
      <c r="K509" s="222"/>
      <c r="L509" s="222"/>
      <c r="M509" s="222"/>
      <c r="N509" s="222"/>
      <c r="O509" s="222"/>
      <c r="P509" s="222"/>
      <c r="Q509" s="222"/>
      <c r="R509" s="222"/>
      <c r="S509" s="222"/>
      <c r="T509" s="222"/>
      <c r="U509" s="222"/>
      <c r="V509" s="222"/>
      <c r="W509" s="222"/>
      <c r="X509" s="222"/>
      <c r="Y509" s="222"/>
    </row>
    <row r="510" spans="1:25" ht="15.6" x14ac:dyDescent="0.3">
      <c r="A510" s="222"/>
      <c r="B510" s="222"/>
      <c r="C510" s="222"/>
      <c r="D510" s="222"/>
      <c r="E510" s="222"/>
      <c r="F510" s="222"/>
      <c r="G510" s="222"/>
      <c r="H510" s="223"/>
      <c r="I510" s="222"/>
      <c r="J510" s="222"/>
      <c r="K510" s="222"/>
      <c r="L510" s="222"/>
      <c r="M510" s="222"/>
      <c r="N510" s="222"/>
      <c r="O510" s="222"/>
      <c r="P510" s="222"/>
      <c r="Q510" s="222"/>
      <c r="R510" s="222"/>
      <c r="S510" s="222"/>
      <c r="T510" s="222"/>
      <c r="U510" s="222"/>
      <c r="V510" s="222"/>
      <c r="W510" s="222"/>
      <c r="X510" s="222"/>
      <c r="Y510" s="222"/>
    </row>
    <row r="511" spans="1:25" ht="15.6" x14ac:dyDescent="0.3">
      <c r="A511" s="222"/>
      <c r="B511" s="222"/>
      <c r="C511" s="222"/>
      <c r="D511" s="222"/>
      <c r="E511" s="222"/>
      <c r="F511" s="222"/>
      <c r="G511" s="222"/>
      <c r="H511" s="223"/>
      <c r="I511" s="222"/>
      <c r="J511" s="222"/>
      <c r="K511" s="222"/>
      <c r="L511" s="222"/>
      <c r="M511" s="222"/>
      <c r="N511" s="222"/>
      <c r="O511" s="222"/>
      <c r="P511" s="222"/>
      <c r="Q511" s="222"/>
      <c r="R511" s="222"/>
      <c r="S511" s="222"/>
      <c r="T511" s="222"/>
      <c r="U511" s="222"/>
      <c r="V511" s="222"/>
      <c r="W511" s="222"/>
      <c r="X511" s="222"/>
      <c r="Y511" s="222"/>
    </row>
    <row r="512" spans="1:25" ht="15.6" x14ac:dyDescent="0.3">
      <c r="A512" s="222"/>
      <c r="B512" s="222"/>
      <c r="C512" s="222"/>
      <c r="D512" s="222"/>
      <c r="E512" s="222"/>
      <c r="F512" s="222"/>
      <c r="G512" s="222"/>
      <c r="H512" s="223"/>
      <c r="I512" s="222"/>
      <c r="J512" s="222"/>
      <c r="K512" s="222"/>
      <c r="L512" s="222"/>
      <c r="M512" s="222"/>
      <c r="N512" s="222"/>
      <c r="O512" s="222"/>
      <c r="P512" s="222"/>
      <c r="Q512" s="222"/>
      <c r="R512" s="222"/>
      <c r="S512" s="222"/>
      <c r="T512" s="222"/>
      <c r="U512" s="222"/>
      <c r="V512" s="222"/>
      <c r="W512" s="222"/>
      <c r="X512" s="222"/>
      <c r="Y512" s="222"/>
    </row>
    <row r="513" spans="1:25" ht="15.6" x14ac:dyDescent="0.3">
      <c r="A513" s="222"/>
      <c r="B513" s="222"/>
      <c r="C513" s="222"/>
      <c r="D513" s="222"/>
      <c r="E513" s="222"/>
      <c r="F513" s="222"/>
      <c r="G513" s="222"/>
      <c r="H513" s="223"/>
      <c r="I513" s="222"/>
      <c r="J513" s="222"/>
      <c r="K513" s="222"/>
      <c r="L513" s="222"/>
      <c r="M513" s="222"/>
      <c r="N513" s="222"/>
      <c r="O513" s="222"/>
      <c r="P513" s="222"/>
      <c r="Q513" s="222"/>
      <c r="R513" s="222"/>
      <c r="S513" s="222"/>
      <c r="T513" s="222"/>
      <c r="U513" s="222"/>
      <c r="V513" s="222"/>
      <c r="W513" s="222"/>
      <c r="X513" s="222"/>
      <c r="Y513" s="222"/>
    </row>
    <row r="514" spans="1:25" ht="15.6" x14ac:dyDescent="0.3">
      <c r="A514" s="222"/>
      <c r="B514" s="222"/>
      <c r="C514" s="222"/>
      <c r="D514" s="222"/>
      <c r="E514" s="222"/>
      <c r="F514" s="222"/>
      <c r="G514" s="222"/>
      <c r="H514" s="223"/>
      <c r="I514" s="222"/>
      <c r="J514" s="222"/>
      <c r="K514" s="222"/>
      <c r="L514" s="222"/>
      <c r="M514" s="222"/>
      <c r="N514" s="222"/>
      <c r="O514" s="222"/>
      <c r="P514" s="222"/>
      <c r="Q514" s="222"/>
      <c r="R514" s="222"/>
      <c r="S514" s="222"/>
      <c r="T514" s="222"/>
      <c r="U514" s="222"/>
      <c r="V514" s="222"/>
      <c r="W514" s="222"/>
      <c r="X514" s="222"/>
      <c r="Y514" s="222"/>
    </row>
    <row r="515" spans="1:25" ht="15.6" x14ac:dyDescent="0.3">
      <c r="A515" s="222"/>
      <c r="B515" s="222"/>
      <c r="C515" s="222"/>
      <c r="D515" s="222"/>
      <c r="E515" s="222"/>
      <c r="F515" s="222"/>
      <c r="G515" s="222"/>
      <c r="H515" s="223"/>
      <c r="I515" s="222"/>
      <c r="J515" s="222"/>
      <c r="K515" s="222"/>
      <c r="L515" s="222"/>
      <c r="M515" s="222"/>
      <c r="N515" s="222"/>
      <c r="O515" s="222"/>
      <c r="P515" s="222"/>
      <c r="Q515" s="222"/>
      <c r="R515" s="222"/>
      <c r="S515" s="222"/>
      <c r="T515" s="222"/>
      <c r="U515" s="222"/>
      <c r="V515" s="222"/>
      <c r="W515" s="222"/>
      <c r="X515" s="222"/>
      <c r="Y515" s="222"/>
    </row>
    <row r="516" spans="1:25" ht="15.6" x14ac:dyDescent="0.3">
      <c r="A516" s="222"/>
      <c r="B516" s="222"/>
      <c r="C516" s="222"/>
      <c r="D516" s="222"/>
      <c r="E516" s="222"/>
      <c r="F516" s="222"/>
      <c r="G516" s="222"/>
      <c r="H516" s="223"/>
      <c r="I516" s="222"/>
      <c r="J516" s="222"/>
      <c r="K516" s="222"/>
      <c r="L516" s="222"/>
      <c r="M516" s="222"/>
      <c r="N516" s="222"/>
      <c r="O516" s="222"/>
      <c r="P516" s="222"/>
      <c r="Q516" s="222"/>
      <c r="R516" s="222"/>
      <c r="S516" s="222"/>
      <c r="T516" s="222"/>
      <c r="U516" s="222"/>
      <c r="V516" s="222"/>
      <c r="W516" s="222"/>
      <c r="X516" s="222"/>
      <c r="Y516" s="222"/>
    </row>
    <row r="517" spans="1:25" ht="15.6" x14ac:dyDescent="0.3">
      <c r="A517" s="222"/>
      <c r="B517" s="222"/>
      <c r="C517" s="222"/>
      <c r="D517" s="222"/>
      <c r="E517" s="222"/>
      <c r="F517" s="222"/>
      <c r="G517" s="222"/>
      <c r="H517" s="223"/>
      <c r="I517" s="222"/>
      <c r="J517" s="222"/>
      <c r="K517" s="222"/>
      <c r="L517" s="222"/>
      <c r="M517" s="222"/>
      <c r="N517" s="222"/>
      <c r="O517" s="222"/>
      <c r="P517" s="222"/>
      <c r="Q517" s="222"/>
      <c r="R517" s="222"/>
      <c r="S517" s="222"/>
      <c r="T517" s="222"/>
      <c r="U517" s="222"/>
      <c r="V517" s="222"/>
      <c r="W517" s="222"/>
      <c r="X517" s="222"/>
      <c r="Y517" s="222"/>
    </row>
    <row r="518" spans="1:25" ht="15.6" x14ac:dyDescent="0.3">
      <c r="A518" s="222"/>
      <c r="B518" s="222"/>
      <c r="C518" s="222"/>
      <c r="D518" s="222"/>
      <c r="E518" s="222"/>
      <c r="F518" s="222"/>
      <c r="G518" s="222"/>
      <c r="H518" s="223"/>
      <c r="I518" s="222"/>
      <c r="J518" s="222"/>
      <c r="K518" s="222"/>
      <c r="L518" s="222"/>
      <c r="M518" s="222"/>
      <c r="N518" s="222"/>
      <c r="O518" s="222"/>
      <c r="P518" s="222"/>
      <c r="Q518" s="222"/>
      <c r="R518" s="222"/>
      <c r="S518" s="222"/>
      <c r="T518" s="222"/>
      <c r="U518" s="222"/>
      <c r="V518" s="222"/>
      <c r="W518" s="222"/>
      <c r="X518" s="222"/>
      <c r="Y518" s="222"/>
    </row>
    <row r="519" spans="1:25" ht="15.6" x14ac:dyDescent="0.3">
      <c r="A519" s="222"/>
      <c r="B519" s="222"/>
      <c r="C519" s="222"/>
      <c r="D519" s="222"/>
      <c r="E519" s="222"/>
      <c r="F519" s="222"/>
      <c r="G519" s="222"/>
      <c r="H519" s="223"/>
      <c r="I519" s="222"/>
      <c r="J519" s="222"/>
      <c r="K519" s="222"/>
      <c r="L519" s="222"/>
      <c r="M519" s="222"/>
      <c r="N519" s="222"/>
      <c r="O519" s="222"/>
      <c r="P519" s="222"/>
      <c r="Q519" s="222"/>
      <c r="R519" s="222"/>
      <c r="S519" s="222"/>
      <c r="T519" s="222"/>
      <c r="U519" s="222"/>
      <c r="V519" s="222"/>
      <c r="W519" s="222"/>
      <c r="X519" s="222"/>
      <c r="Y519" s="222"/>
    </row>
    <row r="520" spans="1:25" ht="15.6" x14ac:dyDescent="0.3">
      <c r="A520" s="222"/>
      <c r="B520" s="222"/>
      <c r="C520" s="222"/>
      <c r="D520" s="222"/>
      <c r="E520" s="222"/>
      <c r="F520" s="222"/>
      <c r="G520" s="222"/>
      <c r="H520" s="223"/>
      <c r="I520" s="222"/>
      <c r="J520" s="222"/>
      <c r="K520" s="222"/>
      <c r="L520" s="222"/>
      <c r="M520" s="222"/>
      <c r="N520" s="222"/>
      <c r="O520" s="222"/>
      <c r="P520" s="222"/>
      <c r="Q520" s="222"/>
      <c r="R520" s="222"/>
      <c r="S520" s="222"/>
      <c r="T520" s="222"/>
      <c r="U520" s="222"/>
      <c r="V520" s="222"/>
      <c r="W520" s="222"/>
      <c r="X520" s="222"/>
      <c r="Y520" s="222"/>
    </row>
    <row r="521" spans="1:25" ht="15.6" x14ac:dyDescent="0.3">
      <c r="A521" s="222"/>
      <c r="B521" s="222"/>
      <c r="C521" s="222"/>
      <c r="D521" s="222"/>
      <c r="E521" s="222"/>
      <c r="F521" s="222"/>
      <c r="G521" s="222"/>
      <c r="H521" s="223"/>
      <c r="I521" s="222"/>
      <c r="J521" s="222"/>
      <c r="K521" s="222"/>
      <c r="L521" s="222"/>
      <c r="M521" s="222"/>
      <c r="N521" s="222"/>
      <c r="O521" s="222"/>
      <c r="P521" s="222"/>
      <c r="Q521" s="222"/>
      <c r="R521" s="222"/>
      <c r="S521" s="222"/>
      <c r="T521" s="222"/>
      <c r="U521" s="222"/>
      <c r="V521" s="222"/>
      <c r="W521" s="222"/>
      <c r="X521" s="222"/>
      <c r="Y521" s="222"/>
    </row>
    <row r="522" spans="1:25" ht="15.6" x14ac:dyDescent="0.3">
      <c r="A522" s="222"/>
      <c r="B522" s="222"/>
      <c r="C522" s="222"/>
      <c r="D522" s="222"/>
      <c r="E522" s="222"/>
      <c r="F522" s="222"/>
      <c r="G522" s="222"/>
      <c r="H522" s="223"/>
      <c r="I522" s="222"/>
      <c r="J522" s="222"/>
      <c r="K522" s="222"/>
      <c r="L522" s="222"/>
      <c r="M522" s="222"/>
      <c r="N522" s="222"/>
      <c r="O522" s="222"/>
      <c r="P522" s="222"/>
      <c r="Q522" s="222"/>
      <c r="R522" s="222"/>
      <c r="S522" s="222"/>
      <c r="T522" s="222"/>
      <c r="U522" s="222"/>
      <c r="V522" s="222"/>
      <c r="W522" s="222"/>
      <c r="X522" s="222"/>
      <c r="Y522" s="222"/>
    </row>
    <row r="523" spans="1:25" ht="15.6" x14ac:dyDescent="0.3">
      <c r="A523" s="222"/>
      <c r="B523" s="222"/>
      <c r="C523" s="222"/>
      <c r="D523" s="222"/>
      <c r="E523" s="222"/>
      <c r="F523" s="222"/>
      <c r="G523" s="222"/>
      <c r="H523" s="223"/>
      <c r="I523" s="222"/>
      <c r="J523" s="222"/>
      <c r="K523" s="222"/>
      <c r="L523" s="222"/>
      <c r="M523" s="222"/>
      <c r="N523" s="222"/>
      <c r="O523" s="222"/>
      <c r="P523" s="222"/>
      <c r="Q523" s="222"/>
      <c r="R523" s="222"/>
      <c r="S523" s="222"/>
      <c r="T523" s="222"/>
      <c r="U523" s="222"/>
      <c r="V523" s="222"/>
      <c r="W523" s="222"/>
      <c r="X523" s="222"/>
      <c r="Y523" s="222"/>
    </row>
    <row r="524" spans="1:25" ht="15.6" x14ac:dyDescent="0.3">
      <c r="A524" s="222"/>
      <c r="B524" s="222"/>
      <c r="C524" s="222"/>
      <c r="D524" s="222"/>
      <c r="E524" s="222"/>
      <c r="F524" s="222"/>
      <c r="G524" s="222"/>
      <c r="H524" s="223"/>
      <c r="I524" s="222"/>
      <c r="J524" s="222"/>
      <c r="K524" s="222"/>
      <c r="L524" s="222"/>
      <c r="M524" s="222"/>
      <c r="N524" s="222"/>
      <c r="O524" s="222"/>
      <c r="P524" s="222"/>
      <c r="Q524" s="222"/>
      <c r="R524" s="222"/>
      <c r="S524" s="222"/>
      <c r="T524" s="222"/>
      <c r="U524" s="222"/>
      <c r="V524" s="222"/>
      <c r="W524" s="222"/>
      <c r="X524" s="222"/>
      <c r="Y524" s="222"/>
    </row>
    <row r="525" spans="1:25" ht="15.6" x14ac:dyDescent="0.3">
      <c r="A525" s="222"/>
      <c r="B525" s="222"/>
      <c r="C525" s="222"/>
      <c r="D525" s="222"/>
      <c r="E525" s="222"/>
      <c r="F525" s="222"/>
      <c r="G525" s="222"/>
      <c r="H525" s="223"/>
      <c r="I525" s="222"/>
      <c r="J525" s="222"/>
      <c r="K525" s="222"/>
      <c r="L525" s="222"/>
      <c r="M525" s="222"/>
      <c r="N525" s="222"/>
      <c r="O525" s="222"/>
      <c r="P525" s="222"/>
      <c r="Q525" s="222"/>
      <c r="R525" s="222"/>
      <c r="S525" s="222"/>
      <c r="T525" s="222"/>
      <c r="U525" s="222"/>
      <c r="V525" s="222"/>
      <c r="W525" s="222"/>
      <c r="X525" s="222"/>
      <c r="Y525" s="222"/>
    </row>
    <row r="526" spans="1:25" ht="15.6" x14ac:dyDescent="0.3">
      <c r="A526" s="222"/>
      <c r="B526" s="222"/>
      <c r="C526" s="222"/>
      <c r="D526" s="222"/>
      <c r="E526" s="222"/>
      <c r="F526" s="222"/>
      <c r="G526" s="222"/>
      <c r="H526" s="223"/>
      <c r="I526" s="222"/>
      <c r="J526" s="222"/>
      <c r="K526" s="222"/>
      <c r="L526" s="222"/>
      <c r="M526" s="222"/>
      <c r="N526" s="222"/>
      <c r="O526" s="222"/>
      <c r="P526" s="222"/>
      <c r="Q526" s="222"/>
      <c r="R526" s="222"/>
      <c r="S526" s="222"/>
      <c r="T526" s="222"/>
      <c r="U526" s="222"/>
      <c r="V526" s="222"/>
      <c r="W526" s="222"/>
      <c r="X526" s="222"/>
      <c r="Y526" s="222"/>
    </row>
    <row r="527" spans="1:25" ht="15.6" x14ac:dyDescent="0.3">
      <c r="A527" s="222"/>
      <c r="B527" s="222"/>
      <c r="C527" s="222"/>
      <c r="D527" s="222"/>
      <c r="E527" s="222"/>
      <c r="F527" s="222"/>
      <c r="G527" s="222"/>
      <c r="H527" s="223"/>
      <c r="I527" s="222"/>
      <c r="J527" s="222"/>
      <c r="K527" s="222"/>
      <c r="L527" s="222"/>
      <c r="M527" s="222"/>
      <c r="N527" s="222"/>
      <c r="O527" s="222"/>
      <c r="P527" s="222"/>
      <c r="Q527" s="222"/>
      <c r="R527" s="222"/>
      <c r="S527" s="222"/>
      <c r="T527" s="222"/>
      <c r="U527" s="222"/>
      <c r="V527" s="222"/>
      <c r="W527" s="222"/>
      <c r="X527" s="222"/>
      <c r="Y527" s="222"/>
    </row>
    <row r="528" spans="1:25" ht="15.6" x14ac:dyDescent="0.3">
      <c r="A528" s="222"/>
      <c r="B528" s="222"/>
      <c r="C528" s="222"/>
      <c r="D528" s="222"/>
      <c r="E528" s="222"/>
      <c r="F528" s="222"/>
      <c r="G528" s="222"/>
      <c r="H528" s="223"/>
      <c r="I528" s="222"/>
      <c r="J528" s="222"/>
      <c r="K528" s="222"/>
      <c r="L528" s="222"/>
      <c r="M528" s="222"/>
      <c r="N528" s="222"/>
      <c r="O528" s="222"/>
      <c r="P528" s="222"/>
      <c r="Q528" s="222"/>
      <c r="R528" s="222"/>
      <c r="S528" s="222"/>
      <c r="T528" s="222"/>
      <c r="U528" s="222"/>
      <c r="V528" s="222"/>
      <c r="W528" s="222"/>
      <c r="X528" s="222"/>
      <c r="Y528" s="222"/>
    </row>
    <row r="529" spans="1:25" ht="15.6" x14ac:dyDescent="0.3">
      <c r="A529" s="222"/>
      <c r="B529" s="222"/>
      <c r="C529" s="222"/>
      <c r="D529" s="222"/>
      <c r="E529" s="222"/>
      <c r="F529" s="222"/>
      <c r="G529" s="222"/>
      <c r="H529" s="223"/>
      <c r="I529" s="222"/>
      <c r="J529" s="222"/>
      <c r="K529" s="222"/>
      <c r="L529" s="222"/>
      <c r="M529" s="222"/>
      <c r="N529" s="222"/>
      <c r="O529" s="222"/>
      <c r="P529" s="222"/>
      <c r="Q529" s="222"/>
      <c r="R529" s="222"/>
      <c r="S529" s="222"/>
      <c r="T529" s="222"/>
      <c r="U529" s="222"/>
      <c r="V529" s="222"/>
      <c r="W529" s="222"/>
      <c r="X529" s="222"/>
      <c r="Y529" s="222"/>
    </row>
    <row r="530" spans="1:25" ht="15.6" x14ac:dyDescent="0.3">
      <c r="A530" s="222"/>
      <c r="B530" s="222"/>
      <c r="C530" s="222"/>
      <c r="D530" s="222"/>
      <c r="E530" s="222"/>
      <c r="F530" s="222"/>
      <c r="G530" s="222"/>
      <c r="H530" s="223"/>
      <c r="I530" s="222"/>
      <c r="J530" s="222"/>
      <c r="K530" s="222"/>
      <c r="L530" s="222"/>
      <c r="M530" s="222"/>
      <c r="N530" s="222"/>
      <c r="O530" s="222"/>
      <c r="P530" s="222"/>
      <c r="Q530" s="222"/>
      <c r="R530" s="222"/>
      <c r="S530" s="222"/>
      <c r="T530" s="222"/>
      <c r="U530" s="222"/>
      <c r="V530" s="222"/>
      <c r="W530" s="222"/>
      <c r="X530" s="222"/>
      <c r="Y530" s="222"/>
    </row>
    <row r="531" spans="1:25" ht="15.6" x14ac:dyDescent="0.3">
      <c r="A531" s="222"/>
      <c r="B531" s="222"/>
      <c r="C531" s="222"/>
      <c r="D531" s="222"/>
      <c r="E531" s="222"/>
      <c r="F531" s="222"/>
      <c r="G531" s="222"/>
      <c r="H531" s="223"/>
      <c r="I531" s="222"/>
      <c r="J531" s="222"/>
      <c r="K531" s="222"/>
      <c r="L531" s="222"/>
      <c r="M531" s="222"/>
      <c r="N531" s="222"/>
      <c r="O531" s="222"/>
      <c r="P531" s="222"/>
      <c r="Q531" s="222"/>
      <c r="R531" s="222"/>
      <c r="S531" s="222"/>
      <c r="T531" s="222"/>
      <c r="U531" s="222"/>
      <c r="V531" s="222"/>
      <c r="W531" s="222"/>
      <c r="X531" s="222"/>
      <c r="Y531" s="222"/>
    </row>
    <row r="532" spans="1:25" ht="15.6" x14ac:dyDescent="0.3">
      <c r="A532" s="222"/>
      <c r="B532" s="222"/>
      <c r="C532" s="222"/>
      <c r="D532" s="222"/>
      <c r="E532" s="222"/>
      <c r="F532" s="222"/>
      <c r="G532" s="222"/>
      <c r="H532" s="223"/>
      <c r="I532" s="222"/>
      <c r="J532" s="222"/>
      <c r="K532" s="222"/>
      <c r="L532" s="222"/>
      <c r="M532" s="222"/>
      <c r="N532" s="222"/>
      <c r="O532" s="222"/>
      <c r="P532" s="222"/>
      <c r="Q532" s="222"/>
      <c r="R532" s="222"/>
      <c r="S532" s="222"/>
      <c r="T532" s="222"/>
      <c r="U532" s="222"/>
      <c r="V532" s="222"/>
      <c r="W532" s="222"/>
      <c r="X532" s="222"/>
      <c r="Y532" s="222"/>
    </row>
    <row r="533" spans="1:25" ht="15.6" x14ac:dyDescent="0.3">
      <c r="A533" s="222"/>
      <c r="B533" s="222"/>
      <c r="C533" s="222"/>
      <c r="D533" s="222"/>
      <c r="E533" s="222"/>
      <c r="F533" s="222"/>
      <c r="G533" s="222"/>
      <c r="H533" s="223"/>
      <c r="I533" s="222"/>
      <c r="J533" s="222"/>
      <c r="K533" s="222"/>
      <c r="L533" s="222"/>
      <c r="M533" s="222"/>
      <c r="N533" s="222"/>
      <c r="O533" s="222"/>
      <c r="P533" s="222"/>
      <c r="Q533" s="222"/>
      <c r="R533" s="222"/>
      <c r="S533" s="222"/>
      <c r="T533" s="222"/>
      <c r="U533" s="222"/>
      <c r="V533" s="222"/>
      <c r="W533" s="222"/>
      <c r="X533" s="222"/>
      <c r="Y533" s="222"/>
    </row>
    <row r="534" spans="1:25" ht="15.6" x14ac:dyDescent="0.3">
      <c r="A534" s="222"/>
      <c r="B534" s="222"/>
      <c r="C534" s="222"/>
      <c r="D534" s="222"/>
      <c r="E534" s="222"/>
      <c r="F534" s="222"/>
      <c r="G534" s="222"/>
      <c r="H534" s="223"/>
      <c r="I534" s="222"/>
      <c r="J534" s="222"/>
      <c r="K534" s="222"/>
      <c r="L534" s="222"/>
      <c r="M534" s="222"/>
      <c r="N534" s="222"/>
      <c r="O534" s="222"/>
      <c r="P534" s="222"/>
      <c r="Q534" s="222"/>
      <c r="R534" s="222"/>
      <c r="S534" s="222"/>
      <c r="T534" s="222"/>
      <c r="U534" s="222"/>
      <c r="V534" s="222"/>
      <c r="W534" s="222"/>
      <c r="X534" s="222"/>
      <c r="Y534" s="222"/>
    </row>
    <row r="535" spans="1:25" ht="15.6" x14ac:dyDescent="0.3">
      <c r="A535" s="222"/>
      <c r="B535" s="222"/>
      <c r="C535" s="222"/>
      <c r="D535" s="222"/>
      <c r="E535" s="222"/>
      <c r="F535" s="222"/>
      <c r="G535" s="222"/>
      <c r="H535" s="223"/>
      <c r="I535" s="222"/>
      <c r="J535" s="222"/>
      <c r="K535" s="222"/>
      <c r="L535" s="222"/>
      <c r="M535" s="222"/>
      <c r="N535" s="222"/>
      <c r="O535" s="222"/>
      <c r="P535" s="222"/>
      <c r="Q535" s="222"/>
      <c r="R535" s="222"/>
      <c r="S535" s="222"/>
      <c r="T535" s="222"/>
      <c r="U535" s="222"/>
      <c r="V535" s="222"/>
      <c r="W535" s="222"/>
      <c r="X535" s="222"/>
      <c r="Y535" s="222"/>
    </row>
    <row r="536" spans="1:25" ht="15.6" x14ac:dyDescent="0.3">
      <c r="A536" s="222"/>
      <c r="B536" s="222"/>
      <c r="C536" s="222"/>
      <c r="D536" s="222"/>
      <c r="E536" s="222"/>
      <c r="F536" s="222"/>
      <c r="G536" s="222"/>
      <c r="H536" s="223"/>
      <c r="I536" s="222"/>
      <c r="J536" s="222"/>
      <c r="K536" s="222"/>
      <c r="L536" s="222"/>
      <c r="M536" s="222"/>
      <c r="N536" s="222"/>
      <c r="O536" s="222"/>
      <c r="P536" s="222"/>
      <c r="Q536" s="222"/>
      <c r="R536" s="222"/>
      <c r="S536" s="222"/>
      <c r="T536" s="222"/>
      <c r="U536" s="222"/>
      <c r="V536" s="222"/>
      <c r="W536" s="222"/>
      <c r="X536" s="222"/>
      <c r="Y536" s="222"/>
    </row>
    <row r="537" spans="1:25" ht="15.6" x14ac:dyDescent="0.3">
      <c r="A537" s="222"/>
      <c r="B537" s="222"/>
      <c r="C537" s="222"/>
      <c r="D537" s="222"/>
      <c r="E537" s="222"/>
      <c r="F537" s="222"/>
      <c r="G537" s="222"/>
      <c r="H537" s="223"/>
      <c r="I537" s="222"/>
      <c r="J537" s="222"/>
      <c r="K537" s="222"/>
      <c r="L537" s="222"/>
      <c r="M537" s="222"/>
      <c r="N537" s="222"/>
      <c r="O537" s="222"/>
      <c r="P537" s="222"/>
      <c r="Q537" s="222"/>
      <c r="R537" s="222"/>
      <c r="S537" s="222"/>
      <c r="T537" s="222"/>
      <c r="U537" s="222"/>
      <c r="V537" s="222"/>
      <c r="W537" s="222"/>
      <c r="X537" s="222"/>
      <c r="Y537" s="222"/>
    </row>
    <row r="538" spans="1:25" ht="15.6" x14ac:dyDescent="0.3">
      <c r="A538" s="222"/>
      <c r="B538" s="222"/>
      <c r="C538" s="222"/>
      <c r="D538" s="222"/>
      <c r="E538" s="222"/>
      <c r="F538" s="222"/>
      <c r="G538" s="222"/>
      <c r="H538" s="223"/>
      <c r="I538" s="222"/>
      <c r="J538" s="222"/>
      <c r="K538" s="222"/>
      <c r="L538" s="222"/>
      <c r="M538" s="222"/>
      <c r="N538" s="222"/>
      <c r="O538" s="222"/>
      <c r="P538" s="222"/>
      <c r="Q538" s="222"/>
      <c r="R538" s="222"/>
      <c r="S538" s="222"/>
      <c r="T538" s="222"/>
      <c r="U538" s="222"/>
      <c r="V538" s="222"/>
      <c r="W538" s="222"/>
      <c r="X538" s="222"/>
      <c r="Y538" s="222"/>
    </row>
    <row r="539" spans="1:25" ht="15.6" x14ac:dyDescent="0.3">
      <c r="A539" s="222"/>
      <c r="B539" s="222"/>
      <c r="C539" s="222"/>
      <c r="D539" s="222"/>
      <c r="E539" s="222"/>
      <c r="F539" s="222"/>
      <c r="G539" s="222"/>
      <c r="H539" s="223"/>
      <c r="I539" s="222"/>
      <c r="J539" s="222"/>
      <c r="K539" s="222"/>
      <c r="L539" s="222"/>
      <c r="M539" s="222"/>
      <c r="N539" s="222"/>
      <c r="O539" s="222"/>
      <c r="P539" s="222"/>
      <c r="Q539" s="222"/>
      <c r="R539" s="222"/>
      <c r="S539" s="222"/>
      <c r="T539" s="222"/>
      <c r="U539" s="222"/>
      <c r="V539" s="222"/>
      <c r="W539" s="222"/>
      <c r="X539" s="222"/>
      <c r="Y539" s="222"/>
    </row>
    <row r="540" spans="1:25" ht="15.6" x14ac:dyDescent="0.3">
      <c r="A540" s="222"/>
      <c r="B540" s="222"/>
      <c r="C540" s="222"/>
      <c r="D540" s="222"/>
      <c r="E540" s="222"/>
      <c r="F540" s="222"/>
      <c r="G540" s="222"/>
      <c r="H540" s="223"/>
      <c r="I540" s="222"/>
      <c r="J540" s="222"/>
      <c r="K540" s="222"/>
      <c r="L540" s="222"/>
      <c r="M540" s="222"/>
      <c r="N540" s="222"/>
      <c r="O540" s="222"/>
      <c r="P540" s="222"/>
      <c r="Q540" s="222"/>
      <c r="R540" s="222"/>
      <c r="S540" s="222"/>
      <c r="T540" s="222"/>
      <c r="U540" s="222"/>
      <c r="V540" s="222"/>
      <c r="W540" s="222"/>
      <c r="X540" s="222"/>
      <c r="Y540" s="222"/>
    </row>
    <row r="541" spans="1:25" ht="15.6" x14ac:dyDescent="0.3">
      <c r="A541" s="222"/>
      <c r="B541" s="222"/>
      <c r="C541" s="222"/>
      <c r="D541" s="222"/>
      <c r="E541" s="222"/>
      <c r="F541" s="222"/>
      <c r="G541" s="222"/>
      <c r="H541" s="223"/>
      <c r="I541" s="222"/>
      <c r="J541" s="222"/>
      <c r="K541" s="222"/>
      <c r="L541" s="222"/>
      <c r="M541" s="222"/>
      <c r="N541" s="222"/>
      <c r="O541" s="222"/>
      <c r="P541" s="222"/>
      <c r="Q541" s="222"/>
      <c r="R541" s="222"/>
      <c r="S541" s="222"/>
      <c r="T541" s="222"/>
      <c r="U541" s="222"/>
      <c r="V541" s="222"/>
      <c r="W541" s="222"/>
      <c r="X541" s="222"/>
      <c r="Y541" s="222"/>
    </row>
    <row r="542" spans="1:25" ht="15.6" x14ac:dyDescent="0.3">
      <c r="A542" s="222"/>
      <c r="B542" s="222"/>
      <c r="C542" s="222"/>
      <c r="D542" s="222"/>
      <c r="E542" s="222"/>
      <c r="F542" s="222"/>
      <c r="G542" s="222"/>
      <c r="H542" s="223"/>
      <c r="I542" s="222"/>
      <c r="J542" s="222"/>
      <c r="K542" s="222"/>
      <c r="L542" s="222"/>
      <c r="M542" s="222"/>
      <c r="N542" s="222"/>
      <c r="O542" s="222"/>
      <c r="P542" s="222"/>
      <c r="Q542" s="222"/>
      <c r="R542" s="222"/>
      <c r="S542" s="222"/>
      <c r="T542" s="222"/>
      <c r="U542" s="222"/>
      <c r="V542" s="222"/>
      <c r="W542" s="222"/>
      <c r="X542" s="222"/>
      <c r="Y542" s="222"/>
    </row>
    <row r="543" spans="1:25" ht="15.6" x14ac:dyDescent="0.3">
      <c r="A543" s="222"/>
      <c r="B543" s="222"/>
      <c r="C543" s="222"/>
      <c r="D543" s="222"/>
      <c r="E543" s="222"/>
      <c r="F543" s="222"/>
      <c r="G543" s="222"/>
      <c r="H543" s="223"/>
      <c r="I543" s="222"/>
      <c r="J543" s="222"/>
      <c r="K543" s="222"/>
      <c r="L543" s="222"/>
      <c r="M543" s="222"/>
      <c r="N543" s="222"/>
      <c r="O543" s="222"/>
      <c r="P543" s="222"/>
      <c r="Q543" s="222"/>
      <c r="R543" s="222"/>
      <c r="S543" s="222"/>
      <c r="T543" s="222"/>
      <c r="U543" s="222"/>
      <c r="V543" s="222"/>
      <c r="W543" s="222"/>
      <c r="X543" s="222"/>
      <c r="Y543" s="222"/>
    </row>
    <row r="544" spans="1:25" ht="15.6" x14ac:dyDescent="0.3">
      <c r="A544" s="222"/>
      <c r="B544" s="222"/>
      <c r="C544" s="222"/>
      <c r="D544" s="222"/>
      <c r="E544" s="222"/>
      <c r="F544" s="222"/>
      <c r="G544" s="222"/>
      <c r="H544" s="223"/>
      <c r="I544" s="222"/>
      <c r="J544" s="222"/>
      <c r="K544" s="222"/>
      <c r="L544" s="222"/>
      <c r="M544" s="222"/>
      <c r="N544" s="222"/>
      <c r="O544" s="222"/>
      <c r="P544" s="222"/>
      <c r="Q544" s="222"/>
      <c r="R544" s="222"/>
      <c r="S544" s="222"/>
      <c r="T544" s="222"/>
      <c r="U544" s="222"/>
      <c r="V544" s="222"/>
      <c r="W544" s="222"/>
      <c r="X544" s="222"/>
      <c r="Y544" s="222"/>
    </row>
    <row r="545" spans="1:25" ht="15.6" x14ac:dyDescent="0.3">
      <c r="A545" s="222"/>
      <c r="B545" s="222"/>
      <c r="C545" s="222"/>
      <c r="D545" s="222"/>
      <c r="E545" s="222"/>
      <c r="F545" s="222"/>
      <c r="G545" s="222"/>
      <c r="H545" s="223"/>
      <c r="I545" s="222"/>
      <c r="J545" s="222"/>
      <c r="K545" s="222"/>
      <c r="L545" s="222"/>
      <c r="M545" s="222"/>
      <c r="N545" s="222"/>
      <c r="O545" s="222"/>
      <c r="P545" s="222"/>
      <c r="Q545" s="222"/>
      <c r="R545" s="222"/>
      <c r="S545" s="222"/>
      <c r="T545" s="222"/>
      <c r="U545" s="222"/>
      <c r="V545" s="222"/>
      <c r="W545" s="222"/>
      <c r="X545" s="222"/>
      <c r="Y545" s="222"/>
    </row>
    <row r="546" spans="1:25" ht="15.6" x14ac:dyDescent="0.3">
      <c r="A546" s="222"/>
      <c r="B546" s="222"/>
      <c r="C546" s="222"/>
      <c r="D546" s="222"/>
      <c r="E546" s="222"/>
      <c r="F546" s="222"/>
      <c r="G546" s="222"/>
      <c r="H546" s="223"/>
      <c r="I546" s="222"/>
      <c r="J546" s="222"/>
      <c r="K546" s="222"/>
      <c r="L546" s="222"/>
      <c r="M546" s="222"/>
      <c r="N546" s="222"/>
      <c r="O546" s="222"/>
      <c r="P546" s="222"/>
      <c r="Q546" s="222"/>
      <c r="R546" s="222"/>
      <c r="S546" s="222"/>
      <c r="T546" s="222"/>
      <c r="U546" s="222"/>
      <c r="V546" s="222"/>
      <c r="W546" s="222"/>
      <c r="X546" s="222"/>
      <c r="Y546" s="222"/>
    </row>
    <row r="547" spans="1:25" ht="15.6" x14ac:dyDescent="0.3">
      <c r="A547" s="222"/>
      <c r="B547" s="222"/>
      <c r="C547" s="222"/>
      <c r="D547" s="222"/>
      <c r="E547" s="222"/>
      <c r="F547" s="222"/>
      <c r="G547" s="222"/>
      <c r="H547" s="223"/>
      <c r="I547" s="222"/>
      <c r="J547" s="222"/>
      <c r="K547" s="222"/>
      <c r="L547" s="222"/>
      <c r="M547" s="222"/>
      <c r="N547" s="222"/>
      <c r="O547" s="222"/>
      <c r="P547" s="222"/>
      <c r="Q547" s="222"/>
      <c r="R547" s="222"/>
      <c r="S547" s="222"/>
      <c r="T547" s="222"/>
      <c r="U547" s="222"/>
      <c r="V547" s="222"/>
      <c r="W547" s="222"/>
      <c r="X547" s="222"/>
      <c r="Y547" s="222"/>
    </row>
    <row r="548" spans="1:25" ht="15.6" x14ac:dyDescent="0.3">
      <c r="A548" s="222"/>
      <c r="B548" s="222"/>
      <c r="C548" s="222"/>
      <c r="D548" s="222"/>
      <c r="E548" s="222"/>
      <c r="F548" s="222"/>
      <c r="G548" s="222"/>
      <c r="H548" s="223"/>
      <c r="I548" s="222"/>
      <c r="J548" s="222"/>
      <c r="K548" s="222"/>
      <c r="L548" s="222"/>
      <c r="M548" s="222"/>
      <c r="N548" s="222"/>
      <c r="O548" s="222"/>
      <c r="P548" s="222"/>
      <c r="Q548" s="222"/>
      <c r="R548" s="222"/>
      <c r="S548" s="222"/>
      <c r="T548" s="222"/>
      <c r="U548" s="222"/>
      <c r="V548" s="222"/>
      <c r="W548" s="222"/>
      <c r="X548" s="222"/>
      <c r="Y548" s="222"/>
    </row>
    <row r="549" spans="1:25" ht="15.6" x14ac:dyDescent="0.3">
      <c r="A549" s="222"/>
      <c r="B549" s="222"/>
      <c r="C549" s="222"/>
      <c r="D549" s="222"/>
      <c r="E549" s="222"/>
      <c r="F549" s="222"/>
      <c r="G549" s="222"/>
      <c r="H549" s="223"/>
      <c r="I549" s="222"/>
      <c r="J549" s="222"/>
      <c r="K549" s="222"/>
      <c r="L549" s="222"/>
      <c r="M549" s="222"/>
      <c r="N549" s="222"/>
      <c r="O549" s="222"/>
      <c r="P549" s="222"/>
      <c r="Q549" s="222"/>
      <c r="R549" s="222"/>
      <c r="S549" s="222"/>
      <c r="T549" s="222"/>
      <c r="U549" s="222"/>
      <c r="V549" s="222"/>
      <c r="W549" s="222"/>
      <c r="X549" s="222"/>
      <c r="Y549" s="222"/>
    </row>
    <row r="550" spans="1:25" ht="15.6" x14ac:dyDescent="0.3">
      <c r="A550" s="222"/>
      <c r="B550" s="222"/>
      <c r="C550" s="222"/>
      <c r="D550" s="222"/>
      <c r="E550" s="222"/>
      <c r="F550" s="222"/>
      <c r="G550" s="222"/>
      <c r="H550" s="223"/>
      <c r="I550" s="222"/>
      <c r="J550" s="222"/>
      <c r="K550" s="222"/>
      <c r="L550" s="222"/>
      <c r="M550" s="222"/>
      <c r="N550" s="222"/>
      <c r="O550" s="222"/>
      <c r="P550" s="222"/>
      <c r="Q550" s="222"/>
      <c r="R550" s="222"/>
      <c r="S550" s="222"/>
      <c r="T550" s="222"/>
      <c r="U550" s="222"/>
      <c r="V550" s="222"/>
      <c r="W550" s="222"/>
      <c r="X550" s="222"/>
      <c r="Y550" s="222"/>
    </row>
    <row r="551" spans="1:25" ht="15.6" x14ac:dyDescent="0.3">
      <c r="A551" s="222"/>
      <c r="B551" s="222"/>
      <c r="C551" s="222"/>
      <c r="D551" s="222"/>
      <c r="E551" s="222"/>
      <c r="F551" s="222"/>
      <c r="G551" s="222"/>
      <c r="H551" s="223"/>
      <c r="I551" s="222"/>
      <c r="J551" s="222"/>
      <c r="K551" s="222"/>
      <c r="L551" s="222"/>
      <c r="M551" s="222"/>
      <c r="N551" s="222"/>
      <c r="O551" s="222"/>
      <c r="P551" s="222"/>
      <c r="Q551" s="222"/>
      <c r="R551" s="222"/>
      <c r="S551" s="222"/>
      <c r="T551" s="222"/>
      <c r="U551" s="222"/>
      <c r="V551" s="222"/>
      <c r="W551" s="222"/>
      <c r="X551" s="222"/>
      <c r="Y551" s="222"/>
    </row>
    <row r="552" spans="1:25" ht="15.6" x14ac:dyDescent="0.3">
      <c r="A552" s="222"/>
      <c r="B552" s="222"/>
      <c r="C552" s="222"/>
      <c r="D552" s="222"/>
      <c r="E552" s="222"/>
      <c r="F552" s="222"/>
      <c r="G552" s="222"/>
      <c r="H552" s="223"/>
      <c r="I552" s="222"/>
      <c r="J552" s="222"/>
      <c r="K552" s="222"/>
      <c r="L552" s="222"/>
      <c r="M552" s="222"/>
      <c r="N552" s="222"/>
      <c r="O552" s="222"/>
      <c r="P552" s="222"/>
      <c r="Q552" s="222"/>
      <c r="R552" s="222"/>
      <c r="S552" s="222"/>
      <c r="T552" s="222"/>
      <c r="U552" s="222"/>
      <c r="V552" s="222"/>
      <c r="W552" s="222"/>
      <c r="X552" s="222"/>
      <c r="Y552" s="222"/>
    </row>
    <row r="553" spans="1:25" ht="15.6" x14ac:dyDescent="0.3">
      <c r="A553" s="222"/>
      <c r="B553" s="222"/>
      <c r="C553" s="222"/>
      <c r="D553" s="222"/>
      <c r="E553" s="222"/>
      <c r="F553" s="222"/>
      <c r="G553" s="222"/>
      <c r="H553" s="223"/>
      <c r="I553" s="222"/>
      <c r="J553" s="222"/>
      <c r="K553" s="222"/>
      <c r="L553" s="222"/>
      <c r="M553" s="222"/>
      <c r="N553" s="222"/>
      <c r="O553" s="222"/>
      <c r="P553" s="222"/>
      <c r="Q553" s="222"/>
      <c r="R553" s="222"/>
      <c r="S553" s="222"/>
      <c r="T553" s="222"/>
      <c r="U553" s="222"/>
      <c r="V553" s="222"/>
      <c r="W553" s="222"/>
      <c r="X553" s="222"/>
      <c r="Y553" s="222"/>
    </row>
    <row r="554" spans="1:25" ht="15.6" x14ac:dyDescent="0.3">
      <c r="A554" s="222"/>
      <c r="B554" s="222"/>
      <c r="C554" s="222"/>
      <c r="D554" s="222"/>
      <c r="E554" s="222"/>
      <c r="F554" s="222"/>
      <c r="G554" s="222"/>
      <c r="H554" s="223"/>
      <c r="I554" s="222"/>
      <c r="J554" s="222"/>
      <c r="K554" s="222"/>
      <c r="L554" s="222"/>
      <c r="M554" s="222"/>
      <c r="N554" s="222"/>
      <c r="O554" s="222"/>
      <c r="P554" s="222"/>
      <c r="Q554" s="222"/>
      <c r="R554" s="222"/>
      <c r="S554" s="222"/>
      <c r="T554" s="222"/>
      <c r="U554" s="222"/>
      <c r="V554" s="222"/>
      <c r="W554" s="222"/>
      <c r="X554" s="222"/>
      <c r="Y554" s="222"/>
    </row>
    <row r="555" spans="1:25" ht="15.6" x14ac:dyDescent="0.3">
      <c r="A555" s="222"/>
      <c r="B555" s="222"/>
      <c r="C555" s="222"/>
      <c r="D555" s="222"/>
      <c r="E555" s="222"/>
      <c r="F555" s="222"/>
      <c r="G555" s="222"/>
      <c r="H555" s="223"/>
      <c r="I555" s="222"/>
      <c r="J555" s="222"/>
      <c r="K555" s="222"/>
      <c r="L555" s="222"/>
      <c r="M555" s="222"/>
      <c r="N555" s="222"/>
      <c r="O555" s="222"/>
      <c r="P555" s="222"/>
      <c r="Q555" s="222"/>
      <c r="R555" s="222"/>
      <c r="S555" s="222"/>
      <c r="T555" s="222"/>
      <c r="U555" s="222"/>
      <c r="V555" s="222"/>
      <c r="W555" s="222"/>
      <c r="X555" s="222"/>
      <c r="Y555" s="222"/>
    </row>
    <row r="556" spans="1:25" ht="15.6" x14ac:dyDescent="0.3">
      <c r="A556" s="222"/>
      <c r="B556" s="222"/>
      <c r="C556" s="222"/>
      <c r="D556" s="222"/>
      <c r="E556" s="222"/>
      <c r="F556" s="222"/>
      <c r="G556" s="222"/>
      <c r="H556" s="223"/>
      <c r="I556" s="222"/>
      <c r="J556" s="222"/>
      <c r="K556" s="222"/>
      <c r="L556" s="222"/>
      <c r="M556" s="222"/>
      <c r="N556" s="222"/>
      <c r="O556" s="222"/>
      <c r="P556" s="222"/>
      <c r="Q556" s="222"/>
      <c r="R556" s="222"/>
      <c r="S556" s="222"/>
      <c r="T556" s="222"/>
      <c r="U556" s="222"/>
      <c r="V556" s="222"/>
      <c r="W556" s="222"/>
      <c r="X556" s="222"/>
      <c r="Y556" s="222"/>
    </row>
    <row r="557" spans="1:25" ht="15.6" x14ac:dyDescent="0.3">
      <c r="A557" s="222"/>
      <c r="B557" s="222"/>
      <c r="C557" s="222"/>
      <c r="D557" s="222"/>
      <c r="E557" s="222"/>
      <c r="F557" s="222"/>
      <c r="G557" s="222"/>
      <c r="H557" s="223"/>
      <c r="I557" s="222"/>
      <c r="J557" s="222"/>
      <c r="K557" s="222"/>
      <c r="L557" s="222"/>
      <c r="M557" s="222"/>
      <c r="N557" s="222"/>
      <c r="O557" s="222"/>
      <c r="P557" s="222"/>
      <c r="Q557" s="222"/>
      <c r="R557" s="222"/>
      <c r="S557" s="222"/>
      <c r="T557" s="222"/>
      <c r="U557" s="222"/>
      <c r="V557" s="222"/>
      <c r="W557" s="222"/>
      <c r="X557" s="222"/>
      <c r="Y557" s="222"/>
    </row>
    <row r="558" spans="1:25" ht="15.6" x14ac:dyDescent="0.3">
      <c r="A558" s="222"/>
      <c r="B558" s="222"/>
      <c r="C558" s="222"/>
      <c r="D558" s="222"/>
      <c r="E558" s="222"/>
      <c r="F558" s="222"/>
      <c r="G558" s="222"/>
      <c r="H558" s="223"/>
      <c r="I558" s="222"/>
      <c r="J558" s="222"/>
      <c r="K558" s="222"/>
      <c r="L558" s="222"/>
      <c r="M558" s="222"/>
      <c r="N558" s="222"/>
      <c r="O558" s="222"/>
      <c r="P558" s="222"/>
      <c r="Q558" s="222"/>
      <c r="R558" s="222"/>
      <c r="S558" s="222"/>
      <c r="T558" s="222"/>
      <c r="U558" s="222"/>
      <c r="V558" s="222"/>
      <c r="W558" s="222"/>
      <c r="X558" s="222"/>
      <c r="Y558" s="222"/>
    </row>
    <row r="559" spans="1:25" ht="15.6" x14ac:dyDescent="0.3">
      <c r="A559" s="222"/>
      <c r="B559" s="222"/>
      <c r="C559" s="222"/>
      <c r="D559" s="222"/>
      <c r="E559" s="222"/>
      <c r="F559" s="222"/>
      <c r="G559" s="222"/>
      <c r="H559" s="223"/>
      <c r="I559" s="222"/>
      <c r="J559" s="222"/>
      <c r="K559" s="222"/>
      <c r="L559" s="222"/>
      <c r="M559" s="222"/>
      <c r="N559" s="222"/>
      <c r="O559" s="222"/>
      <c r="P559" s="222"/>
      <c r="Q559" s="222"/>
      <c r="R559" s="222"/>
      <c r="S559" s="222"/>
      <c r="T559" s="222"/>
      <c r="U559" s="222"/>
      <c r="V559" s="222"/>
      <c r="W559" s="222"/>
      <c r="X559" s="222"/>
      <c r="Y559" s="222"/>
    </row>
    <row r="560" spans="1:25" ht="15.6" x14ac:dyDescent="0.3">
      <c r="A560" s="222"/>
      <c r="B560" s="222"/>
      <c r="C560" s="222"/>
      <c r="D560" s="222"/>
      <c r="E560" s="222"/>
      <c r="F560" s="222"/>
      <c r="G560" s="222"/>
      <c r="H560" s="223"/>
      <c r="I560" s="222"/>
      <c r="J560" s="222"/>
      <c r="K560" s="222"/>
      <c r="L560" s="222"/>
      <c r="M560" s="222"/>
      <c r="N560" s="222"/>
      <c r="O560" s="222"/>
      <c r="P560" s="222"/>
      <c r="Q560" s="222"/>
      <c r="R560" s="222"/>
      <c r="S560" s="222"/>
      <c r="T560" s="222"/>
      <c r="U560" s="222"/>
      <c r="V560" s="222"/>
      <c r="W560" s="222"/>
      <c r="X560" s="222"/>
      <c r="Y560" s="222"/>
    </row>
    <row r="561" spans="1:25" ht="15.6" x14ac:dyDescent="0.3">
      <c r="A561" s="222"/>
      <c r="B561" s="222"/>
      <c r="C561" s="222"/>
      <c r="D561" s="222"/>
      <c r="E561" s="222"/>
      <c r="F561" s="222"/>
      <c r="G561" s="222"/>
      <c r="H561" s="223"/>
      <c r="I561" s="222"/>
      <c r="J561" s="222"/>
      <c r="K561" s="222"/>
      <c r="L561" s="222"/>
      <c r="M561" s="222"/>
      <c r="N561" s="222"/>
      <c r="O561" s="222"/>
      <c r="P561" s="222"/>
      <c r="Q561" s="222"/>
      <c r="R561" s="222"/>
      <c r="S561" s="222"/>
      <c r="T561" s="222"/>
      <c r="U561" s="222"/>
      <c r="V561" s="222"/>
      <c r="W561" s="222"/>
      <c r="X561" s="222"/>
      <c r="Y561" s="222"/>
    </row>
    <row r="562" spans="1:25" ht="15.6" x14ac:dyDescent="0.3">
      <c r="A562" s="222"/>
      <c r="B562" s="222"/>
      <c r="C562" s="222"/>
      <c r="D562" s="222"/>
      <c r="E562" s="222"/>
      <c r="F562" s="222"/>
      <c r="G562" s="222"/>
      <c r="H562" s="223"/>
      <c r="I562" s="222"/>
      <c r="J562" s="222"/>
      <c r="K562" s="222"/>
      <c r="L562" s="222"/>
      <c r="M562" s="222"/>
      <c r="N562" s="222"/>
      <c r="O562" s="222"/>
      <c r="P562" s="222"/>
      <c r="Q562" s="222"/>
      <c r="R562" s="222"/>
      <c r="S562" s="222"/>
      <c r="T562" s="222"/>
      <c r="U562" s="222"/>
      <c r="V562" s="222"/>
      <c r="W562" s="222"/>
      <c r="X562" s="222"/>
      <c r="Y562" s="222"/>
    </row>
    <row r="563" spans="1:25" ht="15.6" x14ac:dyDescent="0.3">
      <c r="A563" s="222"/>
      <c r="B563" s="222"/>
      <c r="C563" s="222"/>
      <c r="D563" s="222"/>
      <c r="E563" s="222"/>
      <c r="F563" s="222"/>
      <c r="G563" s="222"/>
      <c r="H563" s="223"/>
      <c r="I563" s="222"/>
      <c r="J563" s="222"/>
      <c r="K563" s="222"/>
      <c r="L563" s="222"/>
      <c r="M563" s="222"/>
      <c r="N563" s="222"/>
      <c r="O563" s="222"/>
      <c r="P563" s="222"/>
      <c r="Q563" s="222"/>
      <c r="R563" s="222"/>
      <c r="S563" s="222"/>
      <c r="T563" s="222"/>
      <c r="U563" s="222"/>
      <c r="V563" s="222"/>
      <c r="W563" s="222"/>
      <c r="X563" s="222"/>
      <c r="Y563" s="222"/>
    </row>
    <row r="564" spans="1:25" ht="15.6" x14ac:dyDescent="0.3">
      <c r="A564" s="222"/>
      <c r="B564" s="222"/>
      <c r="C564" s="222"/>
      <c r="D564" s="222"/>
      <c r="E564" s="222"/>
      <c r="F564" s="222"/>
      <c r="G564" s="222"/>
      <c r="H564" s="223"/>
      <c r="I564" s="222"/>
      <c r="J564" s="222"/>
      <c r="K564" s="222"/>
      <c r="L564" s="222"/>
      <c r="M564" s="222"/>
      <c r="N564" s="222"/>
      <c r="O564" s="222"/>
      <c r="P564" s="222"/>
      <c r="Q564" s="222"/>
      <c r="R564" s="222"/>
      <c r="S564" s="222"/>
      <c r="T564" s="222"/>
      <c r="U564" s="222"/>
      <c r="V564" s="222"/>
      <c r="W564" s="222"/>
      <c r="X564" s="222"/>
      <c r="Y564" s="222"/>
    </row>
    <row r="565" spans="1:25" ht="15.6" x14ac:dyDescent="0.3">
      <c r="A565" s="222"/>
      <c r="B565" s="222"/>
      <c r="C565" s="222"/>
      <c r="D565" s="222"/>
      <c r="E565" s="222"/>
      <c r="F565" s="222"/>
      <c r="G565" s="222"/>
      <c r="H565" s="223"/>
      <c r="I565" s="222"/>
      <c r="J565" s="222"/>
      <c r="K565" s="222"/>
      <c r="L565" s="222"/>
      <c r="M565" s="222"/>
      <c r="N565" s="222"/>
      <c r="O565" s="222"/>
      <c r="P565" s="222"/>
      <c r="Q565" s="222"/>
      <c r="R565" s="222"/>
      <c r="S565" s="222"/>
      <c r="T565" s="222"/>
      <c r="U565" s="222"/>
      <c r="V565" s="222"/>
      <c r="W565" s="222"/>
      <c r="X565" s="222"/>
      <c r="Y565" s="222"/>
    </row>
    <row r="566" spans="1:25" ht="15.6" x14ac:dyDescent="0.3">
      <c r="A566" s="222"/>
      <c r="B566" s="222"/>
      <c r="C566" s="222"/>
      <c r="D566" s="222"/>
      <c r="E566" s="222"/>
      <c r="F566" s="222"/>
      <c r="G566" s="222"/>
      <c r="H566" s="223"/>
      <c r="I566" s="222"/>
      <c r="J566" s="222"/>
      <c r="K566" s="222"/>
      <c r="L566" s="222"/>
      <c r="M566" s="222"/>
      <c r="N566" s="222"/>
      <c r="O566" s="222"/>
      <c r="P566" s="222"/>
      <c r="Q566" s="222"/>
      <c r="R566" s="222"/>
      <c r="S566" s="222"/>
      <c r="T566" s="222"/>
      <c r="U566" s="222"/>
      <c r="V566" s="222"/>
      <c r="W566" s="222"/>
      <c r="X566" s="222"/>
      <c r="Y566" s="222"/>
    </row>
    <row r="567" spans="1:25" ht="15.6" x14ac:dyDescent="0.3">
      <c r="A567" s="222"/>
      <c r="B567" s="222"/>
      <c r="C567" s="222"/>
      <c r="D567" s="222"/>
      <c r="E567" s="222"/>
      <c r="F567" s="222"/>
      <c r="G567" s="222"/>
      <c r="H567" s="223"/>
      <c r="I567" s="222"/>
      <c r="J567" s="222"/>
      <c r="K567" s="222"/>
      <c r="L567" s="222"/>
      <c r="M567" s="222"/>
      <c r="N567" s="222"/>
      <c r="O567" s="222"/>
      <c r="P567" s="222"/>
      <c r="Q567" s="222"/>
      <c r="R567" s="222"/>
      <c r="S567" s="222"/>
      <c r="T567" s="222"/>
      <c r="U567" s="222"/>
      <c r="V567" s="222"/>
      <c r="W567" s="222"/>
      <c r="X567" s="222"/>
      <c r="Y567" s="222"/>
    </row>
    <row r="568" spans="1:25" ht="15.6" x14ac:dyDescent="0.3">
      <c r="A568" s="222"/>
      <c r="B568" s="222"/>
      <c r="C568" s="222"/>
      <c r="D568" s="222"/>
      <c r="E568" s="222"/>
      <c r="F568" s="222"/>
      <c r="G568" s="222"/>
      <c r="H568" s="223"/>
      <c r="I568" s="222"/>
      <c r="J568" s="222"/>
      <c r="K568" s="222"/>
      <c r="L568" s="222"/>
      <c r="M568" s="222"/>
      <c r="N568" s="222"/>
      <c r="O568" s="222"/>
      <c r="P568" s="222"/>
      <c r="Q568" s="222"/>
      <c r="R568" s="222"/>
      <c r="S568" s="222"/>
      <c r="T568" s="222"/>
      <c r="U568" s="222"/>
      <c r="V568" s="222"/>
      <c r="W568" s="222"/>
      <c r="X568" s="222"/>
      <c r="Y568" s="222"/>
    </row>
    <row r="569" spans="1:25" ht="15.6" x14ac:dyDescent="0.3">
      <c r="A569" s="222"/>
      <c r="B569" s="222"/>
      <c r="C569" s="222"/>
      <c r="D569" s="222"/>
      <c r="E569" s="222"/>
      <c r="F569" s="222"/>
      <c r="G569" s="222"/>
      <c r="H569" s="223"/>
      <c r="I569" s="222"/>
      <c r="J569" s="222"/>
      <c r="K569" s="222"/>
      <c r="L569" s="222"/>
      <c r="M569" s="222"/>
      <c r="N569" s="222"/>
      <c r="O569" s="222"/>
      <c r="P569" s="222"/>
      <c r="Q569" s="222"/>
      <c r="R569" s="222"/>
      <c r="S569" s="222"/>
      <c r="T569" s="222"/>
      <c r="U569" s="222"/>
      <c r="V569" s="222"/>
      <c r="W569" s="222"/>
      <c r="X569" s="222"/>
      <c r="Y569" s="222"/>
    </row>
    <row r="570" spans="1:25" ht="15.6" x14ac:dyDescent="0.3">
      <c r="A570" s="222"/>
      <c r="B570" s="222"/>
      <c r="C570" s="222"/>
      <c r="D570" s="222"/>
      <c r="E570" s="222"/>
      <c r="F570" s="222"/>
      <c r="G570" s="222"/>
      <c r="H570" s="223"/>
      <c r="I570" s="222"/>
      <c r="J570" s="222"/>
      <c r="K570" s="222"/>
      <c r="L570" s="222"/>
      <c r="M570" s="222"/>
      <c r="N570" s="222"/>
      <c r="O570" s="222"/>
      <c r="P570" s="222"/>
      <c r="Q570" s="222"/>
      <c r="R570" s="222"/>
      <c r="S570" s="222"/>
      <c r="T570" s="222"/>
      <c r="U570" s="222"/>
      <c r="V570" s="222"/>
      <c r="W570" s="222"/>
      <c r="X570" s="222"/>
      <c r="Y570" s="222"/>
    </row>
    <row r="571" spans="1:25" ht="15.6" x14ac:dyDescent="0.3">
      <c r="A571" s="222"/>
      <c r="B571" s="222"/>
      <c r="C571" s="222"/>
      <c r="D571" s="222"/>
      <c r="E571" s="222"/>
      <c r="F571" s="222"/>
      <c r="G571" s="222"/>
      <c r="H571" s="223"/>
      <c r="I571" s="222"/>
      <c r="J571" s="222"/>
      <c r="K571" s="222"/>
      <c r="L571" s="222"/>
      <c r="M571" s="222"/>
      <c r="N571" s="222"/>
      <c r="O571" s="222"/>
      <c r="P571" s="222"/>
      <c r="Q571" s="222"/>
      <c r="R571" s="222"/>
      <c r="S571" s="222"/>
      <c r="T571" s="222"/>
      <c r="U571" s="222"/>
      <c r="V571" s="222"/>
      <c r="W571" s="222"/>
      <c r="X571" s="222"/>
      <c r="Y571" s="222"/>
    </row>
    <row r="572" spans="1:25" ht="15.6" x14ac:dyDescent="0.3">
      <c r="A572" s="222"/>
      <c r="B572" s="222"/>
      <c r="C572" s="222"/>
      <c r="D572" s="222"/>
      <c r="E572" s="222"/>
      <c r="F572" s="222"/>
      <c r="G572" s="222"/>
      <c r="H572" s="223"/>
      <c r="I572" s="222"/>
      <c r="J572" s="222"/>
      <c r="K572" s="222"/>
      <c r="L572" s="222"/>
      <c r="M572" s="222"/>
      <c r="N572" s="222"/>
      <c r="O572" s="222"/>
      <c r="P572" s="222"/>
      <c r="Q572" s="222"/>
      <c r="R572" s="222"/>
      <c r="S572" s="222"/>
      <c r="T572" s="222"/>
      <c r="U572" s="222"/>
      <c r="V572" s="222"/>
      <c r="W572" s="222"/>
      <c r="X572" s="222"/>
      <c r="Y572" s="222"/>
    </row>
    <row r="573" spans="1:25" ht="15.6" x14ac:dyDescent="0.3">
      <c r="A573" s="222"/>
      <c r="B573" s="222"/>
      <c r="C573" s="222"/>
      <c r="D573" s="222"/>
      <c r="E573" s="222"/>
      <c r="F573" s="222"/>
      <c r="G573" s="222"/>
      <c r="H573" s="223"/>
      <c r="I573" s="222"/>
      <c r="J573" s="222"/>
      <c r="K573" s="222"/>
      <c r="L573" s="222"/>
      <c r="M573" s="222"/>
      <c r="N573" s="222"/>
      <c r="O573" s="222"/>
      <c r="P573" s="222"/>
      <c r="Q573" s="222"/>
      <c r="R573" s="222"/>
      <c r="S573" s="222"/>
      <c r="T573" s="222"/>
      <c r="U573" s="222"/>
      <c r="V573" s="222"/>
      <c r="W573" s="222"/>
      <c r="X573" s="222"/>
      <c r="Y573" s="222"/>
    </row>
    <row r="574" spans="1:25" ht="15.6" x14ac:dyDescent="0.3">
      <c r="A574" s="222"/>
      <c r="B574" s="222"/>
      <c r="C574" s="222"/>
      <c r="D574" s="222"/>
      <c r="E574" s="222"/>
      <c r="F574" s="222"/>
      <c r="G574" s="222"/>
      <c r="H574" s="223"/>
      <c r="I574" s="222"/>
      <c r="J574" s="222"/>
      <c r="K574" s="222"/>
      <c r="L574" s="222"/>
      <c r="M574" s="222"/>
      <c r="N574" s="222"/>
      <c r="O574" s="222"/>
      <c r="P574" s="222"/>
      <c r="Q574" s="222"/>
      <c r="R574" s="222"/>
      <c r="S574" s="222"/>
      <c r="T574" s="222"/>
      <c r="U574" s="222"/>
      <c r="V574" s="222"/>
      <c r="W574" s="222"/>
      <c r="X574" s="222"/>
      <c r="Y574" s="222"/>
    </row>
    <row r="575" spans="1:25" ht="15.6" x14ac:dyDescent="0.3">
      <c r="A575" s="222"/>
      <c r="B575" s="222"/>
      <c r="C575" s="222"/>
      <c r="D575" s="222"/>
      <c r="E575" s="222"/>
      <c r="F575" s="222"/>
      <c r="G575" s="222"/>
      <c r="H575" s="223"/>
      <c r="I575" s="222"/>
      <c r="J575" s="222"/>
      <c r="K575" s="222"/>
      <c r="L575" s="222"/>
      <c r="M575" s="222"/>
      <c r="N575" s="222"/>
      <c r="O575" s="222"/>
      <c r="P575" s="222"/>
      <c r="Q575" s="222"/>
      <c r="R575" s="222"/>
      <c r="S575" s="222"/>
      <c r="T575" s="222"/>
      <c r="U575" s="222"/>
      <c r="V575" s="222"/>
      <c r="W575" s="222"/>
      <c r="X575" s="222"/>
      <c r="Y575" s="222"/>
    </row>
    <row r="576" spans="1:25" ht="15.6" x14ac:dyDescent="0.3">
      <c r="A576" s="222"/>
      <c r="B576" s="222"/>
      <c r="C576" s="222"/>
      <c r="D576" s="222"/>
      <c r="E576" s="222"/>
      <c r="F576" s="222"/>
      <c r="G576" s="222"/>
      <c r="H576" s="223"/>
      <c r="I576" s="222"/>
      <c r="J576" s="222"/>
      <c r="K576" s="222"/>
      <c r="L576" s="222"/>
      <c r="M576" s="222"/>
      <c r="N576" s="222"/>
      <c r="O576" s="222"/>
      <c r="P576" s="222"/>
      <c r="Q576" s="222"/>
      <c r="R576" s="222"/>
      <c r="S576" s="222"/>
      <c r="T576" s="222"/>
      <c r="U576" s="222"/>
      <c r="V576" s="222"/>
      <c r="W576" s="222"/>
      <c r="X576" s="222"/>
      <c r="Y576" s="222"/>
    </row>
    <row r="577" spans="1:25" ht="15.6" x14ac:dyDescent="0.3">
      <c r="A577" s="222"/>
      <c r="B577" s="222"/>
      <c r="C577" s="222"/>
      <c r="D577" s="222"/>
      <c r="E577" s="222"/>
      <c r="F577" s="222"/>
      <c r="G577" s="222"/>
      <c r="H577" s="223"/>
      <c r="I577" s="222"/>
      <c r="J577" s="222"/>
      <c r="K577" s="222"/>
      <c r="L577" s="222"/>
      <c r="M577" s="222"/>
      <c r="N577" s="222"/>
      <c r="O577" s="222"/>
      <c r="P577" s="222"/>
      <c r="Q577" s="222"/>
      <c r="R577" s="222"/>
      <c r="S577" s="222"/>
      <c r="T577" s="222"/>
      <c r="U577" s="222"/>
      <c r="V577" s="222"/>
      <c r="W577" s="222"/>
      <c r="X577" s="222"/>
      <c r="Y577" s="222"/>
    </row>
    <row r="578" spans="1:25" ht="15.6" x14ac:dyDescent="0.3">
      <c r="A578" s="222"/>
      <c r="B578" s="222"/>
      <c r="C578" s="222"/>
      <c r="D578" s="222"/>
      <c r="E578" s="222"/>
      <c r="F578" s="222"/>
      <c r="G578" s="222"/>
      <c r="H578" s="223"/>
      <c r="I578" s="222"/>
      <c r="J578" s="222"/>
      <c r="K578" s="222"/>
      <c r="L578" s="222"/>
      <c r="M578" s="222"/>
      <c r="N578" s="222"/>
      <c r="O578" s="222"/>
      <c r="P578" s="222"/>
      <c r="Q578" s="222"/>
      <c r="R578" s="222"/>
      <c r="S578" s="222"/>
      <c r="T578" s="222"/>
      <c r="U578" s="222"/>
      <c r="V578" s="222"/>
      <c r="W578" s="222"/>
      <c r="X578" s="222"/>
      <c r="Y578" s="222"/>
    </row>
    <row r="579" spans="1:25" ht="15.6" x14ac:dyDescent="0.3">
      <c r="A579" s="222"/>
      <c r="B579" s="222"/>
      <c r="C579" s="222"/>
      <c r="D579" s="222"/>
      <c r="E579" s="222"/>
      <c r="F579" s="222"/>
      <c r="G579" s="222"/>
      <c r="H579" s="223"/>
      <c r="I579" s="222"/>
      <c r="J579" s="222"/>
      <c r="K579" s="222"/>
      <c r="L579" s="222"/>
      <c r="M579" s="222"/>
      <c r="N579" s="222"/>
      <c r="O579" s="222"/>
      <c r="P579" s="222"/>
      <c r="Q579" s="222"/>
      <c r="R579" s="222"/>
      <c r="S579" s="222"/>
      <c r="T579" s="222"/>
      <c r="U579" s="222"/>
      <c r="V579" s="222"/>
      <c r="W579" s="222"/>
      <c r="X579" s="222"/>
      <c r="Y579" s="222"/>
    </row>
    <row r="580" spans="1:25" ht="15.6" x14ac:dyDescent="0.3">
      <c r="A580" s="222"/>
      <c r="B580" s="222"/>
      <c r="C580" s="222"/>
      <c r="D580" s="222"/>
      <c r="E580" s="222"/>
      <c r="F580" s="222"/>
      <c r="G580" s="222"/>
      <c r="H580" s="223"/>
      <c r="I580" s="222"/>
      <c r="J580" s="222"/>
      <c r="K580" s="222"/>
      <c r="L580" s="222"/>
      <c r="M580" s="222"/>
      <c r="N580" s="222"/>
      <c r="O580" s="222"/>
      <c r="P580" s="222"/>
      <c r="Q580" s="222"/>
      <c r="R580" s="222"/>
      <c r="S580" s="222"/>
      <c r="T580" s="222"/>
      <c r="U580" s="222"/>
      <c r="V580" s="222"/>
      <c r="W580" s="222"/>
      <c r="X580" s="222"/>
      <c r="Y580" s="222"/>
    </row>
    <row r="581" spans="1:25" ht="15.6" x14ac:dyDescent="0.3">
      <c r="A581" s="222"/>
      <c r="B581" s="222"/>
      <c r="C581" s="222"/>
      <c r="D581" s="222"/>
      <c r="E581" s="222"/>
      <c r="F581" s="222"/>
      <c r="G581" s="222"/>
      <c r="H581" s="223"/>
      <c r="I581" s="222"/>
      <c r="J581" s="222"/>
      <c r="K581" s="222"/>
      <c r="L581" s="222"/>
      <c r="M581" s="222"/>
      <c r="N581" s="222"/>
      <c r="O581" s="222"/>
      <c r="P581" s="222"/>
      <c r="Q581" s="222"/>
      <c r="R581" s="222"/>
      <c r="S581" s="222"/>
      <c r="T581" s="222"/>
      <c r="U581" s="222"/>
      <c r="V581" s="222"/>
      <c r="W581" s="222"/>
      <c r="X581" s="222"/>
      <c r="Y581" s="222"/>
    </row>
    <row r="582" spans="1:25" ht="15.6" x14ac:dyDescent="0.3">
      <c r="A582" s="222"/>
      <c r="B582" s="222"/>
      <c r="C582" s="222"/>
      <c r="D582" s="222"/>
      <c r="E582" s="222"/>
      <c r="F582" s="222"/>
      <c r="G582" s="222"/>
      <c r="H582" s="223"/>
      <c r="I582" s="222"/>
      <c r="J582" s="222"/>
      <c r="K582" s="222"/>
      <c r="L582" s="222"/>
      <c r="M582" s="222"/>
      <c r="N582" s="222"/>
      <c r="O582" s="222"/>
      <c r="P582" s="222"/>
      <c r="Q582" s="222"/>
      <c r="R582" s="222"/>
      <c r="S582" s="222"/>
      <c r="T582" s="222"/>
      <c r="U582" s="222"/>
      <c r="V582" s="222"/>
      <c r="W582" s="222"/>
      <c r="X582" s="222"/>
      <c r="Y582" s="222"/>
    </row>
    <row r="583" spans="1:25" ht="15.6" x14ac:dyDescent="0.3">
      <c r="A583" s="222"/>
      <c r="B583" s="222"/>
      <c r="C583" s="222"/>
      <c r="D583" s="222"/>
      <c r="E583" s="222"/>
      <c r="F583" s="222"/>
      <c r="G583" s="222"/>
      <c r="H583" s="223"/>
      <c r="I583" s="222"/>
      <c r="J583" s="222"/>
      <c r="K583" s="222"/>
      <c r="L583" s="222"/>
      <c r="M583" s="222"/>
      <c r="N583" s="222"/>
      <c r="O583" s="222"/>
      <c r="P583" s="222"/>
      <c r="Q583" s="222"/>
      <c r="R583" s="222"/>
      <c r="S583" s="222"/>
      <c r="T583" s="222"/>
      <c r="U583" s="222"/>
      <c r="V583" s="222"/>
      <c r="W583" s="222"/>
      <c r="X583" s="222"/>
      <c r="Y583" s="222"/>
    </row>
    <row r="584" spans="1:25" ht="15.6" x14ac:dyDescent="0.3">
      <c r="A584" s="222"/>
      <c r="B584" s="222"/>
      <c r="C584" s="222"/>
      <c r="D584" s="222"/>
      <c r="E584" s="222"/>
      <c r="F584" s="222"/>
      <c r="G584" s="222"/>
      <c r="H584" s="223"/>
      <c r="I584" s="222"/>
      <c r="J584" s="222"/>
      <c r="K584" s="222"/>
      <c r="L584" s="222"/>
      <c r="M584" s="222"/>
      <c r="N584" s="222"/>
      <c r="O584" s="222"/>
      <c r="P584" s="222"/>
      <c r="Q584" s="222"/>
      <c r="R584" s="222"/>
      <c r="S584" s="222"/>
      <c r="T584" s="222"/>
      <c r="U584" s="222"/>
      <c r="V584" s="222"/>
      <c r="W584" s="222"/>
      <c r="X584" s="222"/>
      <c r="Y584" s="222"/>
    </row>
    <row r="585" spans="1:25" ht="15.6" x14ac:dyDescent="0.3">
      <c r="A585" s="222"/>
      <c r="B585" s="222"/>
      <c r="C585" s="222"/>
      <c r="D585" s="222"/>
      <c r="E585" s="222"/>
      <c r="F585" s="222"/>
      <c r="G585" s="222"/>
      <c r="H585" s="223"/>
      <c r="I585" s="222"/>
      <c r="J585" s="222"/>
      <c r="K585" s="222"/>
      <c r="L585" s="222"/>
      <c r="M585" s="222"/>
      <c r="N585" s="222"/>
      <c r="O585" s="222"/>
      <c r="P585" s="222"/>
      <c r="Q585" s="222"/>
      <c r="R585" s="222"/>
      <c r="S585" s="222"/>
      <c r="T585" s="222"/>
      <c r="U585" s="222"/>
      <c r="V585" s="222"/>
      <c r="W585" s="222"/>
      <c r="X585" s="222"/>
      <c r="Y585" s="222"/>
    </row>
    <row r="586" spans="1:25" ht="15.6" x14ac:dyDescent="0.3">
      <c r="A586" s="222"/>
      <c r="B586" s="222"/>
      <c r="C586" s="222"/>
      <c r="D586" s="222"/>
      <c r="E586" s="222"/>
      <c r="F586" s="222"/>
      <c r="G586" s="222"/>
      <c r="H586" s="223"/>
      <c r="I586" s="222"/>
      <c r="J586" s="222"/>
      <c r="K586" s="222"/>
      <c r="L586" s="222"/>
      <c r="M586" s="222"/>
      <c r="N586" s="222"/>
      <c r="O586" s="222"/>
      <c r="P586" s="222"/>
      <c r="Q586" s="222"/>
      <c r="R586" s="222"/>
      <c r="S586" s="222"/>
      <c r="T586" s="222"/>
      <c r="U586" s="222"/>
      <c r="V586" s="222"/>
      <c r="W586" s="222"/>
      <c r="X586" s="222"/>
      <c r="Y586" s="222"/>
    </row>
    <row r="587" spans="1:25" ht="15.6" x14ac:dyDescent="0.3">
      <c r="A587" s="222"/>
      <c r="B587" s="222"/>
      <c r="C587" s="222"/>
      <c r="D587" s="222"/>
      <c r="E587" s="222"/>
      <c r="F587" s="222"/>
      <c r="G587" s="222"/>
      <c r="H587" s="223"/>
      <c r="I587" s="222"/>
      <c r="J587" s="222"/>
      <c r="K587" s="222"/>
      <c r="L587" s="222"/>
      <c r="M587" s="222"/>
      <c r="N587" s="222"/>
      <c r="O587" s="222"/>
      <c r="P587" s="222"/>
      <c r="Q587" s="222"/>
      <c r="R587" s="222"/>
      <c r="S587" s="222"/>
      <c r="T587" s="222"/>
      <c r="U587" s="222"/>
      <c r="V587" s="222"/>
      <c r="W587" s="222"/>
      <c r="X587" s="222"/>
      <c r="Y587" s="222"/>
    </row>
    <row r="588" spans="1:25" ht="15.6" x14ac:dyDescent="0.3">
      <c r="A588" s="222"/>
      <c r="B588" s="222"/>
      <c r="C588" s="222"/>
      <c r="D588" s="222"/>
      <c r="E588" s="222"/>
      <c r="F588" s="222"/>
      <c r="G588" s="222"/>
      <c r="H588" s="223"/>
      <c r="I588" s="222"/>
      <c r="J588" s="222"/>
      <c r="K588" s="222"/>
      <c r="L588" s="222"/>
      <c r="M588" s="222"/>
      <c r="N588" s="222"/>
      <c r="O588" s="222"/>
      <c r="P588" s="222"/>
      <c r="Q588" s="222"/>
      <c r="R588" s="222"/>
      <c r="S588" s="222"/>
      <c r="T588" s="222"/>
      <c r="U588" s="222"/>
      <c r="V588" s="222"/>
      <c r="W588" s="222"/>
      <c r="X588" s="222"/>
      <c r="Y588" s="222"/>
    </row>
    <row r="589" spans="1:25" ht="15.6" x14ac:dyDescent="0.3">
      <c r="A589" s="222"/>
      <c r="B589" s="222"/>
      <c r="C589" s="222"/>
      <c r="D589" s="222"/>
      <c r="E589" s="222"/>
      <c r="F589" s="222"/>
      <c r="G589" s="222"/>
      <c r="H589" s="223"/>
      <c r="I589" s="222"/>
      <c r="J589" s="222"/>
      <c r="K589" s="222"/>
      <c r="L589" s="222"/>
      <c r="M589" s="222"/>
      <c r="N589" s="222"/>
      <c r="O589" s="222"/>
      <c r="P589" s="222"/>
      <c r="Q589" s="222"/>
      <c r="R589" s="222"/>
      <c r="S589" s="222"/>
      <c r="T589" s="222"/>
      <c r="U589" s="222"/>
      <c r="V589" s="222"/>
      <c r="W589" s="222"/>
      <c r="X589" s="222"/>
      <c r="Y589" s="222"/>
    </row>
    <row r="590" spans="1:25" ht="15.6" x14ac:dyDescent="0.3">
      <c r="A590" s="222"/>
      <c r="B590" s="222"/>
      <c r="C590" s="222"/>
      <c r="D590" s="222"/>
      <c r="E590" s="222"/>
      <c r="F590" s="222"/>
      <c r="G590" s="222"/>
      <c r="H590" s="223"/>
      <c r="I590" s="222"/>
      <c r="J590" s="222"/>
      <c r="K590" s="222"/>
      <c r="L590" s="222"/>
      <c r="M590" s="222"/>
      <c r="N590" s="222"/>
      <c r="O590" s="222"/>
      <c r="P590" s="222"/>
      <c r="Q590" s="222"/>
      <c r="R590" s="222"/>
      <c r="S590" s="222"/>
      <c r="T590" s="222"/>
      <c r="U590" s="222"/>
      <c r="V590" s="222"/>
      <c r="W590" s="222"/>
      <c r="X590" s="222"/>
      <c r="Y590" s="222"/>
    </row>
    <row r="591" spans="1:25" ht="15.6" x14ac:dyDescent="0.3">
      <c r="A591" s="222"/>
      <c r="B591" s="222"/>
      <c r="C591" s="222"/>
      <c r="D591" s="222"/>
      <c r="E591" s="222"/>
      <c r="F591" s="222"/>
      <c r="G591" s="222"/>
      <c r="H591" s="223"/>
      <c r="I591" s="222"/>
      <c r="J591" s="222"/>
      <c r="K591" s="222"/>
      <c r="L591" s="222"/>
      <c r="M591" s="222"/>
      <c r="N591" s="222"/>
      <c r="O591" s="222"/>
      <c r="P591" s="222"/>
      <c r="Q591" s="222"/>
      <c r="R591" s="222"/>
      <c r="S591" s="222"/>
      <c r="T591" s="222"/>
      <c r="U591" s="222"/>
      <c r="V591" s="222"/>
      <c r="W591" s="222"/>
      <c r="X591" s="222"/>
      <c r="Y591" s="222"/>
    </row>
    <row r="592" spans="1:25" ht="15.6" x14ac:dyDescent="0.3">
      <c r="A592" s="222"/>
      <c r="B592" s="222"/>
      <c r="C592" s="222"/>
      <c r="D592" s="222"/>
      <c r="E592" s="222"/>
      <c r="F592" s="222"/>
      <c r="G592" s="222"/>
      <c r="H592" s="223"/>
      <c r="I592" s="222"/>
      <c r="J592" s="222"/>
      <c r="K592" s="222"/>
      <c r="L592" s="222"/>
      <c r="M592" s="222"/>
      <c r="N592" s="222"/>
      <c r="O592" s="222"/>
      <c r="P592" s="222"/>
      <c r="Q592" s="222"/>
      <c r="R592" s="222"/>
      <c r="S592" s="222"/>
      <c r="T592" s="222"/>
      <c r="U592" s="222"/>
      <c r="V592" s="222"/>
      <c r="W592" s="222"/>
      <c r="X592" s="222"/>
      <c r="Y592" s="222"/>
    </row>
    <row r="593" spans="1:25" ht="15.6" x14ac:dyDescent="0.3">
      <c r="A593" s="222"/>
      <c r="B593" s="222"/>
      <c r="C593" s="222"/>
      <c r="D593" s="222"/>
      <c r="E593" s="222"/>
      <c r="F593" s="222"/>
      <c r="G593" s="222"/>
      <c r="H593" s="223"/>
      <c r="I593" s="222"/>
      <c r="J593" s="222"/>
      <c r="K593" s="222"/>
      <c r="L593" s="222"/>
      <c r="M593" s="222"/>
      <c r="N593" s="222"/>
      <c r="O593" s="222"/>
      <c r="P593" s="222"/>
      <c r="Q593" s="222"/>
      <c r="R593" s="222"/>
      <c r="S593" s="222"/>
      <c r="T593" s="222"/>
      <c r="U593" s="222"/>
      <c r="V593" s="222"/>
      <c r="W593" s="222"/>
      <c r="X593" s="222"/>
      <c r="Y593" s="222"/>
    </row>
    <row r="594" spans="1:25" ht="15.6" x14ac:dyDescent="0.3">
      <c r="A594" s="222"/>
      <c r="B594" s="222"/>
      <c r="C594" s="222"/>
      <c r="D594" s="222"/>
      <c r="E594" s="222"/>
      <c r="F594" s="222"/>
      <c r="G594" s="222"/>
      <c r="H594" s="223"/>
      <c r="I594" s="222"/>
      <c r="J594" s="222"/>
      <c r="K594" s="222"/>
      <c r="L594" s="222"/>
      <c r="M594" s="222"/>
      <c r="N594" s="222"/>
      <c r="O594" s="222"/>
      <c r="P594" s="222"/>
      <c r="Q594" s="222"/>
      <c r="R594" s="222"/>
      <c r="S594" s="222"/>
      <c r="T594" s="222"/>
      <c r="U594" s="222"/>
      <c r="V594" s="222"/>
      <c r="W594" s="222"/>
      <c r="X594" s="222"/>
      <c r="Y594" s="222"/>
    </row>
    <row r="595" spans="1:25" ht="15.6" x14ac:dyDescent="0.3">
      <c r="A595" s="222"/>
      <c r="B595" s="222"/>
      <c r="C595" s="222"/>
      <c r="D595" s="222"/>
      <c r="E595" s="222"/>
      <c r="F595" s="222"/>
      <c r="G595" s="222"/>
      <c r="H595" s="223"/>
      <c r="I595" s="222"/>
      <c r="J595" s="222"/>
      <c r="K595" s="222"/>
      <c r="L595" s="222"/>
      <c r="M595" s="222"/>
      <c r="N595" s="222"/>
      <c r="O595" s="222"/>
      <c r="P595" s="222"/>
      <c r="Q595" s="222"/>
      <c r="R595" s="222"/>
      <c r="S595" s="222"/>
      <c r="T595" s="222"/>
      <c r="U595" s="222"/>
      <c r="V595" s="222"/>
      <c r="W595" s="222"/>
      <c r="X595" s="222"/>
      <c r="Y595" s="222"/>
    </row>
    <row r="596" spans="1:25" ht="15.6" x14ac:dyDescent="0.3">
      <c r="A596" s="222"/>
      <c r="B596" s="222"/>
      <c r="C596" s="222"/>
      <c r="D596" s="222"/>
      <c r="E596" s="222"/>
      <c r="F596" s="222"/>
      <c r="G596" s="222"/>
      <c r="H596" s="223"/>
      <c r="I596" s="222"/>
      <c r="J596" s="222"/>
      <c r="K596" s="222"/>
      <c r="L596" s="222"/>
      <c r="M596" s="222"/>
      <c r="N596" s="222"/>
      <c r="O596" s="222"/>
      <c r="P596" s="222"/>
      <c r="Q596" s="222"/>
      <c r="R596" s="222"/>
      <c r="S596" s="222"/>
      <c r="T596" s="222"/>
      <c r="U596" s="222"/>
      <c r="V596" s="222"/>
      <c r="W596" s="222"/>
      <c r="X596" s="222"/>
      <c r="Y596" s="222"/>
    </row>
    <row r="597" spans="1:25" ht="15.6" x14ac:dyDescent="0.3">
      <c r="A597" s="222"/>
      <c r="B597" s="222"/>
      <c r="C597" s="222"/>
      <c r="D597" s="222"/>
      <c r="E597" s="222"/>
      <c r="F597" s="222"/>
      <c r="G597" s="222"/>
      <c r="H597" s="223"/>
      <c r="I597" s="222"/>
      <c r="J597" s="222"/>
      <c r="K597" s="222"/>
      <c r="L597" s="222"/>
      <c r="M597" s="222"/>
      <c r="N597" s="222"/>
      <c r="O597" s="222"/>
      <c r="P597" s="222"/>
      <c r="Q597" s="222"/>
      <c r="R597" s="222"/>
      <c r="S597" s="222"/>
      <c r="T597" s="222"/>
      <c r="U597" s="222"/>
      <c r="V597" s="222"/>
      <c r="W597" s="222"/>
      <c r="X597" s="222"/>
      <c r="Y597" s="222"/>
    </row>
    <row r="598" spans="1:25" ht="15.6" x14ac:dyDescent="0.3">
      <c r="A598" s="222"/>
      <c r="B598" s="222"/>
      <c r="C598" s="222"/>
      <c r="D598" s="222"/>
      <c r="E598" s="222"/>
      <c r="F598" s="222"/>
      <c r="G598" s="222"/>
      <c r="H598" s="223"/>
      <c r="I598" s="222"/>
      <c r="J598" s="222"/>
      <c r="K598" s="222"/>
      <c r="L598" s="222"/>
      <c r="M598" s="222"/>
      <c r="N598" s="222"/>
      <c r="O598" s="222"/>
      <c r="P598" s="222"/>
      <c r="Q598" s="222"/>
      <c r="R598" s="222"/>
      <c r="S598" s="222"/>
      <c r="T598" s="222"/>
      <c r="U598" s="222"/>
      <c r="V598" s="222"/>
      <c r="W598" s="222"/>
      <c r="X598" s="222"/>
      <c r="Y598" s="222"/>
    </row>
    <row r="599" spans="1:25" ht="15.6" x14ac:dyDescent="0.3">
      <c r="A599" s="222"/>
      <c r="B599" s="222"/>
      <c r="C599" s="222"/>
      <c r="D599" s="222"/>
      <c r="E599" s="222"/>
      <c r="F599" s="222"/>
      <c r="G599" s="222"/>
      <c r="H599" s="223"/>
      <c r="I599" s="222"/>
      <c r="J599" s="222"/>
      <c r="K599" s="222"/>
      <c r="L599" s="222"/>
      <c r="M599" s="222"/>
      <c r="N599" s="222"/>
      <c r="O599" s="222"/>
      <c r="P599" s="222"/>
      <c r="Q599" s="222"/>
      <c r="R599" s="222"/>
      <c r="S599" s="222"/>
      <c r="T599" s="222"/>
      <c r="U599" s="222"/>
      <c r="V599" s="222"/>
      <c r="W599" s="222"/>
      <c r="X599" s="222"/>
      <c r="Y599" s="222"/>
    </row>
    <row r="600" spans="1:25" ht="15.6" x14ac:dyDescent="0.3">
      <c r="A600" s="222"/>
      <c r="B600" s="222"/>
      <c r="C600" s="222"/>
      <c r="D600" s="222"/>
      <c r="E600" s="222"/>
      <c r="F600" s="222"/>
      <c r="G600" s="222"/>
      <c r="H600" s="223"/>
      <c r="I600" s="222"/>
      <c r="J600" s="222"/>
      <c r="K600" s="222"/>
      <c r="L600" s="222"/>
      <c r="M600" s="222"/>
      <c r="N600" s="222"/>
      <c r="O600" s="222"/>
      <c r="P600" s="222"/>
      <c r="Q600" s="222"/>
      <c r="R600" s="222"/>
      <c r="S600" s="222"/>
      <c r="T600" s="222"/>
      <c r="U600" s="222"/>
      <c r="V600" s="222"/>
      <c r="W600" s="222"/>
      <c r="X600" s="222"/>
      <c r="Y600" s="222"/>
    </row>
    <row r="601" spans="1:25" ht="15.6" x14ac:dyDescent="0.3">
      <c r="A601" s="222"/>
      <c r="B601" s="222"/>
      <c r="C601" s="222"/>
      <c r="D601" s="222"/>
      <c r="E601" s="222"/>
      <c r="F601" s="222"/>
      <c r="G601" s="222"/>
      <c r="H601" s="223"/>
      <c r="I601" s="222"/>
      <c r="J601" s="222"/>
      <c r="K601" s="222"/>
      <c r="L601" s="222"/>
      <c r="M601" s="222"/>
      <c r="N601" s="222"/>
      <c r="O601" s="222"/>
      <c r="P601" s="222"/>
      <c r="Q601" s="222"/>
      <c r="R601" s="222"/>
      <c r="S601" s="222"/>
      <c r="T601" s="222"/>
      <c r="U601" s="222"/>
      <c r="V601" s="222"/>
      <c r="W601" s="222"/>
      <c r="X601" s="222"/>
      <c r="Y601" s="222"/>
    </row>
    <row r="602" spans="1:25" ht="15.6" x14ac:dyDescent="0.3">
      <c r="A602" s="222"/>
      <c r="B602" s="222"/>
      <c r="C602" s="222"/>
      <c r="D602" s="222"/>
      <c r="E602" s="222"/>
      <c r="F602" s="222"/>
      <c r="G602" s="222"/>
      <c r="H602" s="223"/>
      <c r="I602" s="222"/>
      <c r="J602" s="222"/>
      <c r="K602" s="222"/>
      <c r="L602" s="222"/>
      <c r="M602" s="222"/>
      <c r="N602" s="222"/>
      <c r="O602" s="222"/>
      <c r="P602" s="222"/>
      <c r="Q602" s="222"/>
      <c r="R602" s="222"/>
      <c r="S602" s="222"/>
      <c r="T602" s="222"/>
      <c r="U602" s="222"/>
      <c r="V602" s="222"/>
      <c r="W602" s="222"/>
      <c r="X602" s="222"/>
      <c r="Y602" s="222"/>
    </row>
    <row r="603" spans="1:25" ht="15.6" x14ac:dyDescent="0.3">
      <c r="A603" s="222"/>
      <c r="B603" s="222"/>
      <c r="C603" s="222"/>
      <c r="D603" s="222"/>
      <c r="E603" s="222"/>
      <c r="F603" s="222"/>
      <c r="G603" s="222"/>
      <c r="H603" s="223"/>
      <c r="I603" s="222"/>
      <c r="J603" s="222"/>
      <c r="K603" s="222"/>
      <c r="L603" s="222"/>
      <c r="M603" s="222"/>
      <c r="N603" s="222"/>
      <c r="O603" s="222"/>
      <c r="P603" s="222"/>
      <c r="Q603" s="222"/>
      <c r="R603" s="222"/>
      <c r="S603" s="222"/>
      <c r="T603" s="222"/>
      <c r="U603" s="222"/>
      <c r="V603" s="222"/>
      <c r="W603" s="222"/>
      <c r="X603" s="222"/>
      <c r="Y603" s="222"/>
    </row>
    <row r="604" spans="1:25" ht="15.6" x14ac:dyDescent="0.3">
      <c r="A604" s="222"/>
      <c r="B604" s="222"/>
      <c r="C604" s="222"/>
      <c r="D604" s="222"/>
      <c r="E604" s="222"/>
      <c r="F604" s="222"/>
      <c r="G604" s="222"/>
      <c r="H604" s="223"/>
      <c r="I604" s="222"/>
      <c r="J604" s="222"/>
      <c r="K604" s="222"/>
      <c r="L604" s="222"/>
      <c r="M604" s="222"/>
      <c r="N604" s="222"/>
      <c r="O604" s="222"/>
      <c r="P604" s="222"/>
      <c r="Q604" s="222"/>
      <c r="R604" s="222"/>
      <c r="S604" s="222"/>
      <c r="T604" s="222"/>
      <c r="U604" s="222"/>
      <c r="V604" s="222"/>
      <c r="W604" s="222"/>
      <c r="X604" s="222"/>
      <c r="Y604" s="222"/>
    </row>
    <row r="605" spans="1:25" ht="15.6" x14ac:dyDescent="0.3">
      <c r="A605" s="222"/>
      <c r="B605" s="222"/>
      <c r="C605" s="222"/>
      <c r="D605" s="222"/>
      <c r="E605" s="222"/>
      <c r="F605" s="222"/>
      <c r="G605" s="222"/>
      <c r="H605" s="223"/>
      <c r="I605" s="222"/>
      <c r="J605" s="222"/>
      <c r="K605" s="222"/>
      <c r="L605" s="222"/>
      <c r="M605" s="222"/>
      <c r="N605" s="222"/>
      <c r="O605" s="222"/>
      <c r="P605" s="222"/>
      <c r="Q605" s="222"/>
      <c r="R605" s="222"/>
      <c r="S605" s="222"/>
      <c r="T605" s="222"/>
      <c r="U605" s="222"/>
      <c r="V605" s="222"/>
      <c r="W605" s="222"/>
      <c r="X605" s="222"/>
      <c r="Y605" s="222"/>
    </row>
    <row r="606" spans="1:25" ht="15.6" x14ac:dyDescent="0.3">
      <c r="A606" s="222"/>
      <c r="B606" s="222"/>
      <c r="C606" s="222"/>
      <c r="D606" s="222"/>
      <c r="E606" s="222"/>
      <c r="F606" s="222"/>
      <c r="G606" s="222"/>
      <c r="H606" s="223"/>
      <c r="I606" s="222"/>
      <c r="J606" s="222"/>
      <c r="K606" s="222"/>
      <c r="L606" s="222"/>
      <c r="M606" s="222"/>
      <c r="N606" s="222"/>
      <c r="O606" s="222"/>
      <c r="P606" s="222"/>
      <c r="Q606" s="222"/>
      <c r="R606" s="222"/>
      <c r="S606" s="222"/>
      <c r="T606" s="222"/>
      <c r="U606" s="222"/>
      <c r="V606" s="222"/>
      <c r="W606" s="222"/>
      <c r="X606" s="222"/>
      <c r="Y606" s="222"/>
    </row>
    <row r="607" spans="1:25" ht="15.6" x14ac:dyDescent="0.3">
      <c r="A607" s="222"/>
      <c r="B607" s="222"/>
      <c r="C607" s="222"/>
      <c r="D607" s="222"/>
      <c r="E607" s="222"/>
      <c r="F607" s="222"/>
      <c r="G607" s="222"/>
      <c r="H607" s="223"/>
      <c r="I607" s="222"/>
      <c r="J607" s="222"/>
      <c r="K607" s="222"/>
      <c r="L607" s="222"/>
      <c r="M607" s="222"/>
      <c r="N607" s="222"/>
      <c r="O607" s="222"/>
      <c r="P607" s="222"/>
      <c r="Q607" s="222"/>
      <c r="R607" s="222"/>
      <c r="S607" s="222"/>
      <c r="T607" s="222"/>
      <c r="U607" s="222"/>
      <c r="V607" s="222"/>
      <c r="W607" s="222"/>
      <c r="X607" s="222"/>
      <c r="Y607" s="222"/>
    </row>
    <row r="608" spans="1:25" ht="15.6" x14ac:dyDescent="0.3">
      <c r="A608" s="222"/>
      <c r="B608" s="222"/>
      <c r="C608" s="222"/>
      <c r="D608" s="222"/>
      <c r="E608" s="222"/>
      <c r="F608" s="222"/>
      <c r="G608" s="222"/>
      <c r="H608" s="223"/>
      <c r="I608" s="222"/>
      <c r="J608" s="222"/>
      <c r="K608" s="222"/>
      <c r="L608" s="222"/>
      <c r="M608" s="222"/>
      <c r="N608" s="222"/>
      <c r="O608" s="222"/>
      <c r="P608" s="222"/>
      <c r="Q608" s="222"/>
      <c r="R608" s="222"/>
      <c r="S608" s="222"/>
      <c r="T608" s="222"/>
      <c r="U608" s="222"/>
      <c r="V608" s="222"/>
      <c r="W608" s="222"/>
      <c r="X608" s="222"/>
      <c r="Y608" s="222"/>
    </row>
    <row r="609" spans="1:25" ht="15.6" x14ac:dyDescent="0.3">
      <c r="A609" s="222"/>
      <c r="B609" s="222"/>
      <c r="C609" s="222"/>
      <c r="D609" s="222"/>
      <c r="E609" s="222"/>
      <c r="F609" s="222"/>
      <c r="G609" s="222"/>
      <c r="H609" s="223"/>
      <c r="I609" s="222"/>
      <c r="J609" s="222"/>
      <c r="K609" s="222"/>
      <c r="L609" s="222"/>
      <c r="M609" s="222"/>
      <c r="N609" s="222"/>
      <c r="O609" s="222"/>
      <c r="P609" s="222"/>
      <c r="Q609" s="222"/>
      <c r="R609" s="222"/>
      <c r="S609" s="222"/>
      <c r="T609" s="222"/>
      <c r="U609" s="222"/>
      <c r="V609" s="222"/>
      <c r="W609" s="222"/>
      <c r="X609" s="222"/>
      <c r="Y609" s="222"/>
    </row>
    <row r="610" spans="1:25" ht="15.6" x14ac:dyDescent="0.3">
      <c r="A610" s="222"/>
      <c r="B610" s="222"/>
      <c r="C610" s="222"/>
      <c r="D610" s="222"/>
      <c r="E610" s="222"/>
      <c r="F610" s="222"/>
      <c r="G610" s="222"/>
      <c r="H610" s="223"/>
      <c r="I610" s="222"/>
      <c r="J610" s="222"/>
      <c r="K610" s="222"/>
      <c r="L610" s="222"/>
      <c r="M610" s="222"/>
      <c r="N610" s="222"/>
      <c r="O610" s="222"/>
      <c r="P610" s="222"/>
      <c r="Q610" s="222"/>
      <c r="R610" s="222"/>
      <c r="S610" s="222"/>
      <c r="T610" s="222"/>
      <c r="U610" s="222"/>
      <c r="V610" s="222"/>
      <c r="W610" s="222"/>
      <c r="X610" s="222"/>
      <c r="Y610" s="222"/>
    </row>
    <row r="611" spans="1:25" ht="15.6" x14ac:dyDescent="0.3">
      <c r="A611" s="222"/>
      <c r="B611" s="222"/>
      <c r="C611" s="222"/>
      <c r="D611" s="222"/>
      <c r="E611" s="222"/>
      <c r="F611" s="222"/>
      <c r="G611" s="222"/>
      <c r="H611" s="223"/>
      <c r="I611" s="222"/>
      <c r="J611" s="222"/>
      <c r="K611" s="222"/>
      <c r="L611" s="222"/>
      <c r="M611" s="222"/>
      <c r="N611" s="222"/>
      <c r="O611" s="222"/>
      <c r="P611" s="222"/>
      <c r="Q611" s="222"/>
      <c r="R611" s="222"/>
      <c r="S611" s="222"/>
      <c r="T611" s="222"/>
      <c r="U611" s="222"/>
      <c r="V611" s="222"/>
      <c r="W611" s="222"/>
      <c r="X611" s="222"/>
      <c r="Y611" s="222"/>
    </row>
    <row r="612" spans="1:25" ht="15.6" x14ac:dyDescent="0.3">
      <c r="A612" s="222"/>
      <c r="B612" s="222"/>
      <c r="C612" s="222"/>
      <c r="D612" s="222"/>
      <c r="E612" s="222"/>
      <c r="F612" s="222"/>
      <c r="G612" s="222"/>
      <c r="H612" s="223"/>
      <c r="I612" s="222"/>
      <c r="J612" s="222"/>
      <c r="K612" s="222"/>
      <c r="L612" s="222"/>
      <c r="M612" s="222"/>
      <c r="N612" s="222"/>
      <c r="O612" s="222"/>
      <c r="P612" s="222"/>
      <c r="Q612" s="222"/>
      <c r="R612" s="222"/>
      <c r="S612" s="222"/>
      <c r="T612" s="222"/>
      <c r="U612" s="222"/>
      <c r="V612" s="222"/>
      <c r="W612" s="222"/>
      <c r="X612" s="222"/>
      <c r="Y612" s="222"/>
    </row>
    <row r="613" spans="1:25" ht="15.6" x14ac:dyDescent="0.3">
      <c r="A613" s="222"/>
      <c r="B613" s="222"/>
      <c r="C613" s="222"/>
      <c r="D613" s="222"/>
      <c r="E613" s="222"/>
      <c r="F613" s="222"/>
      <c r="G613" s="222"/>
      <c r="H613" s="223"/>
      <c r="I613" s="222"/>
      <c r="J613" s="222"/>
      <c r="K613" s="222"/>
      <c r="L613" s="222"/>
      <c r="M613" s="222"/>
      <c r="N613" s="222"/>
      <c r="O613" s="222"/>
      <c r="P613" s="222"/>
      <c r="Q613" s="222"/>
      <c r="R613" s="222"/>
      <c r="S613" s="222"/>
      <c r="T613" s="222"/>
      <c r="U613" s="222"/>
      <c r="V613" s="222"/>
      <c r="W613" s="222"/>
      <c r="X613" s="222"/>
      <c r="Y613" s="222"/>
    </row>
    <row r="614" spans="1:25" ht="15.6" x14ac:dyDescent="0.3">
      <c r="A614" s="222"/>
      <c r="B614" s="222"/>
      <c r="C614" s="222"/>
      <c r="D614" s="222"/>
      <c r="E614" s="222"/>
      <c r="F614" s="222"/>
      <c r="G614" s="222"/>
      <c r="H614" s="223"/>
      <c r="I614" s="222"/>
      <c r="J614" s="222"/>
      <c r="K614" s="222"/>
      <c r="L614" s="222"/>
      <c r="M614" s="222"/>
      <c r="N614" s="222"/>
      <c r="O614" s="222"/>
      <c r="P614" s="222"/>
      <c r="Q614" s="222"/>
      <c r="R614" s="222"/>
      <c r="S614" s="222"/>
      <c r="T614" s="222"/>
      <c r="U614" s="222"/>
      <c r="V614" s="222"/>
      <c r="W614" s="222"/>
      <c r="X614" s="222"/>
      <c r="Y614" s="222"/>
    </row>
    <row r="615" spans="1:25" ht="15.6" x14ac:dyDescent="0.3">
      <c r="A615" s="222"/>
      <c r="B615" s="222"/>
      <c r="C615" s="222"/>
      <c r="D615" s="222"/>
      <c r="E615" s="222"/>
      <c r="F615" s="222"/>
      <c r="G615" s="222"/>
      <c r="H615" s="223"/>
      <c r="I615" s="222"/>
      <c r="J615" s="222"/>
      <c r="K615" s="222"/>
      <c r="L615" s="222"/>
      <c r="M615" s="222"/>
      <c r="N615" s="222"/>
      <c r="O615" s="222"/>
      <c r="P615" s="222"/>
      <c r="Q615" s="222"/>
      <c r="R615" s="222"/>
      <c r="S615" s="222"/>
      <c r="T615" s="222"/>
      <c r="U615" s="222"/>
      <c r="V615" s="222"/>
      <c r="W615" s="222"/>
      <c r="X615" s="222"/>
      <c r="Y615" s="222"/>
    </row>
    <row r="616" spans="1:25" ht="15.6" x14ac:dyDescent="0.3">
      <c r="A616" s="222"/>
      <c r="B616" s="222"/>
      <c r="C616" s="222"/>
      <c r="D616" s="222"/>
      <c r="E616" s="222"/>
      <c r="F616" s="222"/>
      <c r="G616" s="222"/>
      <c r="H616" s="223"/>
      <c r="I616" s="222"/>
      <c r="J616" s="222"/>
      <c r="K616" s="222"/>
      <c r="L616" s="222"/>
      <c r="M616" s="222"/>
      <c r="N616" s="222"/>
      <c r="O616" s="222"/>
      <c r="P616" s="222"/>
      <c r="Q616" s="222"/>
      <c r="R616" s="222"/>
      <c r="S616" s="222"/>
      <c r="T616" s="222"/>
      <c r="U616" s="222"/>
      <c r="V616" s="222"/>
      <c r="W616" s="222"/>
      <c r="X616" s="222"/>
      <c r="Y616" s="222"/>
    </row>
    <row r="617" spans="1:25" ht="15.6" x14ac:dyDescent="0.3">
      <c r="A617" s="222"/>
      <c r="B617" s="222"/>
      <c r="C617" s="222"/>
      <c r="D617" s="222"/>
      <c r="E617" s="222"/>
      <c r="F617" s="222"/>
      <c r="G617" s="222"/>
      <c r="H617" s="223"/>
      <c r="I617" s="222"/>
      <c r="J617" s="222"/>
      <c r="K617" s="222"/>
      <c r="L617" s="222"/>
      <c r="M617" s="222"/>
      <c r="N617" s="222"/>
      <c r="O617" s="222"/>
      <c r="P617" s="222"/>
      <c r="Q617" s="222"/>
      <c r="R617" s="222"/>
      <c r="S617" s="222"/>
      <c r="T617" s="222"/>
      <c r="U617" s="222"/>
      <c r="V617" s="222"/>
      <c r="W617" s="222"/>
      <c r="X617" s="222"/>
      <c r="Y617" s="222"/>
    </row>
    <row r="618" spans="1:25" ht="15.6" x14ac:dyDescent="0.3">
      <c r="A618" s="222"/>
      <c r="B618" s="222"/>
      <c r="C618" s="222"/>
      <c r="D618" s="222"/>
      <c r="E618" s="222"/>
      <c r="F618" s="222"/>
      <c r="G618" s="222"/>
      <c r="H618" s="223"/>
      <c r="I618" s="222"/>
      <c r="J618" s="222"/>
      <c r="K618" s="222"/>
      <c r="L618" s="222"/>
      <c r="M618" s="222"/>
      <c r="N618" s="222"/>
      <c r="O618" s="222"/>
      <c r="P618" s="222"/>
      <c r="Q618" s="222"/>
      <c r="R618" s="222"/>
      <c r="S618" s="222"/>
      <c r="T618" s="222"/>
      <c r="U618" s="222"/>
      <c r="V618" s="222"/>
      <c r="W618" s="222"/>
      <c r="X618" s="222"/>
      <c r="Y618" s="222"/>
    </row>
    <row r="619" spans="1:25" ht="15.6" x14ac:dyDescent="0.3">
      <c r="A619" s="222"/>
      <c r="B619" s="222"/>
      <c r="C619" s="222"/>
      <c r="D619" s="222"/>
      <c r="E619" s="222"/>
      <c r="F619" s="222"/>
      <c r="G619" s="222"/>
      <c r="H619" s="223"/>
      <c r="I619" s="222"/>
      <c r="J619" s="222"/>
      <c r="K619" s="222"/>
      <c r="L619" s="222"/>
      <c r="M619" s="222"/>
      <c r="N619" s="222"/>
      <c r="O619" s="222"/>
      <c r="P619" s="222"/>
      <c r="Q619" s="222"/>
      <c r="R619" s="222"/>
      <c r="S619" s="222"/>
      <c r="T619" s="222"/>
      <c r="U619" s="222"/>
      <c r="V619" s="222"/>
      <c r="W619" s="222"/>
      <c r="X619" s="222"/>
      <c r="Y619" s="222"/>
    </row>
    <row r="620" spans="1:25" ht="15.6" x14ac:dyDescent="0.3">
      <c r="A620" s="222"/>
      <c r="B620" s="222"/>
      <c r="C620" s="222"/>
      <c r="D620" s="222"/>
      <c r="E620" s="222"/>
      <c r="F620" s="222"/>
      <c r="G620" s="222"/>
      <c r="H620" s="223"/>
      <c r="I620" s="222"/>
      <c r="J620" s="222"/>
      <c r="K620" s="222"/>
      <c r="L620" s="222"/>
      <c r="M620" s="222"/>
      <c r="N620" s="222"/>
      <c r="O620" s="222"/>
      <c r="P620" s="222"/>
      <c r="Q620" s="222"/>
      <c r="R620" s="222"/>
      <c r="S620" s="222"/>
      <c r="T620" s="222"/>
      <c r="U620" s="222"/>
      <c r="V620" s="222"/>
      <c r="W620" s="222"/>
      <c r="X620" s="222"/>
      <c r="Y620" s="222"/>
    </row>
    <row r="621" spans="1:25" ht="15.6" x14ac:dyDescent="0.3">
      <c r="A621" s="222"/>
      <c r="B621" s="222"/>
      <c r="C621" s="222"/>
      <c r="D621" s="222"/>
      <c r="E621" s="222"/>
      <c r="F621" s="222"/>
      <c r="G621" s="222"/>
      <c r="H621" s="223"/>
      <c r="I621" s="222"/>
      <c r="J621" s="222"/>
      <c r="K621" s="222"/>
      <c r="L621" s="222"/>
      <c r="M621" s="222"/>
      <c r="N621" s="222"/>
      <c r="O621" s="222"/>
      <c r="P621" s="222"/>
      <c r="Q621" s="222"/>
      <c r="R621" s="222"/>
      <c r="S621" s="222"/>
      <c r="T621" s="222"/>
      <c r="U621" s="222"/>
      <c r="V621" s="222"/>
      <c r="W621" s="222"/>
      <c r="X621" s="222"/>
      <c r="Y621" s="222"/>
    </row>
    <row r="622" spans="1:25" ht="15.6" x14ac:dyDescent="0.3">
      <c r="A622" s="222"/>
      <c r="B622" s="222"/>
      <c r="C622" s="222"/>
      <c r="D622" s="222"/>
      <c r="E622" s="222"/>
      <c r="F622" s="222"/>
      <c r="G622" s="222"/>
      <c r="H622" s="223"/>
      <c r="I622" s="222"/>
      <c r="J622" s="222"/>
      <c r="K622" s="222"/>
      <c r="L622" s="222"/>
      <c r="M622" s="222"/>
      <c r="N622" s="222"/>
      <c r="O622" s="222"/>
      <c r="P622" s="222"/>
      <c r="Q622" s="222"/>
      <c r="R622" s="222"/>
      <c r="S622" s="222"/>
      <c r="T622" s="222"/>
      <c r="U622" s="222"/>
      <c r="V622" s="222"/>
      <c r="W622" s="222"/>
      <c r="X622" s="222"/>
      <c r="Y622" s="222"/>
    </row>
    <row r="623" spans="1:25" ht="15.6" x14ac:dyDescent="0.3">
      <c r="A623" s="222"/>
      <c r="B623" s="222"/>
      <c r="C623" s="222"/>
      <c r="D623" s="222"/>
      <c r="E623" s="222"/>
      <c r="F623" s="222"/>
      <c r="G623" s="222"/>
      <c r="H623" s="223"/>
      <c r="I623" s="222"/>
      <c r="J623" s="222"/>
      <c r="K623" s="222"/>
      <c r="L623" s="222"/>
      <c r="M623" s="222"/>
      <c r="N623" s="222"/>
      <c r="O623" s="222"/>
      <c r="P623" s="222"/>
      <c r="Q623" s="222"/>
      <c r="R623" s="222"/>
      <c r="S623" s="222"/>
      <c r="T623" s="222"/>
      <c r="U623" s="222"/>
      <c r="V623" s="222"/>
      <c r="W623" s="222"/>
      <c r="X623" s="222"/>
      <c r="Y623" s="222"/>
    </row>
    <row r="624" spans="1:25" ht="15.6" x14ac:dyDescent="0.3">
      <c r="A624" s="222"/>
      <c r="B624" s="222"/>
      <c r="C624" s="222"/>
      <c r="D624" s="222"/>
      <c r="E624" s="222"/>
      <c r="F624" s="222"/>
      <c r="G624" s="222"/>
      <c r="H624" s="223"/>
      <c r="I624" s="222"/>
      <c r="J624" s="222"/>
      <c r="K624" s="222"/>
      <c r="L624" s="222"/>
      <c r="M624" s="222"/>
      <c r="N624" s="222"/>
      <c r="O624" s="222"/>
      <c r="P624" s="222"/>
      <c r="Q624" s="222"/>
      <c r="R624" s="222"/>
      <c r="S624" s="222"/>
      <c r="T624" s="222"/>
      <c r="U624" s="222"/>
      <c r="V624" s="222"/>
      <c r="W624" s="222"/>
      <c r="X624" s="222"/>
      <c r="Y624" s="222"/>
    </row>
    <row r="625" spans="1:25" ht="15.6" x14ac:dyDescent="0.3">
      <c r="A625" s="222"/>
      <c r="B625" s="222"/>
      <c r="C625" s="222"/>
      <c r="D625" s="222"/>
      <c r="E625" s="222"/>
      <c r="F625" s="222"/>
      <c r="G625" s="222"/>
      <c r="H625" s="223"/>
      <c r="I625" s="222"/>
      <c r="J625" s="222"/>
      <c r="K625" s="222"/>
      <c r="L625" s="222"/>
      <c r="M625" s="222"/>
      <c r="N625" s="222"/>
      <c r="O625" s="222"/>
      <c r="P625" s="222"/>
      <c r="Q625" s="222"/>
      <c r="R625" s="222"/>
      <c r="S625" s="222"/>
      <c r="T625" s="222"/>
      <c r="U625" s="222"/>
      <c r="V625" s="222"/>
      <c r="W625" s="222"/>
      <c r="X625" s="222"/>
      <c r="Y625" s="222"/>
    </row>
    <row r="626" spans="1:25" ht="15.6" x14ac:dyDescent="0.3">
      <c r="A626" s="222"/>
      <c r="B626" s="222"/>
      <c r="C626" s="222"/>
      <c r="D626" s="222"/>
      <c r="E626" s="222"/>
      <c r="F626" s="222"/>
      <c r="G626" s="222"/>
      <c r="H626" s="223"/>
      <c r="I626" s="222"/>
      <c r="J626" s="222"/>
      <c r="K626" s="222"/>
      <c r="L626" s="222"/>
      <c r="M626" s="222"/>
      <c r="N626" s="222"/>
      <c r="O626" s="222"/>
      <c r="P626" s="222"/>
      <c r="Q626" s="222"/>
      <c r="R626" s="222"/>
      <c r="S626" s="222"/>
      <c r="T626" s="222"/>
      <c r="U626" s="222"/>
      <c r="V626" s="222"/>
      <c r="W626" s="222"/>
      <c r="X626" s="222"/>
      <c r="Y626" s="222"/>
    </row>
    <row r="627" spans="1:25" ht="15.6" x14ac:dyDescent="0.3">
      <c r="A627" s="222"/>
      <c r="B627" s="222"/>
      <c r="C627" s="222"/>
      <c r="D627" s="222"/>
      <c r="E627" s="222"/>
      <c r="F627" s="222"/>
      <c r="G627" s="222"/>
      <c r="H627" s="223"/>
      <c r="I627" s="222"/>
      <c r="J627" s="222"/>
      <c r="K627" s="222"/>
      <c r="L627" s="222"/>
      <c r="M627" s="222"/>
      <c r="N627" s="222"/>
      <c r="O627" s="222"/>
      <c r="P627" s="222"/>
      <c r="Q627" s="222"/>
      <c r="R627" s="222"/>
      <c r="S627" s="222"/>
      <c r="T627" s="222"/>
      <c r="U627" s="222"/>
      <c r="V627" s="222"/>
      <c r="W627" s="222"/>
      <c r="X627" s="222"/>
      <c r="Y627" s="222"/>
    </row>
    <row r="628" spans="1:25" ht="15.6" x14ac:dyDescent="0.3">
      <c r="A628" s="222"/>
      <c r="B628" s="222"/>
      <c r="C628" s="222"/>
      <c r="D628" s="222"/>
      <c r="E628" s="222"/>
      <c r="F628" s="222"/>
      <c r="G628" s="222"/>
      <c r="H628" s="223"/>
      <c r="I628" s="222"/>
      <c r="J628" s="222"/>
      <c r="K628" s="222"/>
      <c r="L628" s="222"/>
      <c r="M628" s="222"/>
      <c r="N628" s="222"/>
      <c r="O628" s="222"/>
      <c r="P628" s="222"/>
      <c r="Q628" s="222"/>
      <c r="R628" s="222"/>
      <c r="S628" s="222"/>
      <c r="T628" s="222"/>
      <c r="U628" s="222"/>
      <c r="V628" s="222"/>
      <c r="W628" s="222"/>
      <c r="X628" s="222"/>
      <c r="Y628" s="222"/>
    </row>
    <row r="629" spans="1:25" ht="15.6" x14ac:dyDescent="0.3">
      <c r="A629" s="222"/>
      <c r="B629" s="222"/>
      <c r="C629" s="222"/>
      <c r="D629" s="222"/>
      <c r="E629" s="222"/>
      <c r="F629" s="222"/>
      <c r="G629" s="222"/>
      <c r="H629" s="223"/>
      <c r="I629" s="222"/>
      <c r="J629" s="222"/>
      <c r="K629" s="222"/>
      <c r="L629" s="222"/>
      <c r="M629" s="222"/>
      <c r="N629" s="222"/>
      <c r="O629" s="222"/>
      <c r="P629" s="222"/>
      <c r="Q629" s="222"/>
      <c r="R629" s="222"/>
      <c r="S629" s="222"/>
      <c r="T629" s="222"/>
      <c r="U629" s="222"/>
      <c r="V629" s="222"/>
      <c r="W629" s="222"/>
      <c r="X629" s="222"/>
      <c r="Y629" s="222"/>
    </row>
    <row r="630" spans="1:25" ht="15.6" x14ac:dyDescent="0.3">
      <c r="A630" s="222"/>
      <c r="B630" s="222"/>
      <c r="C630" s="222"/>
      <c r="D630" s="222"/>
      <c r="E630" s="222"/>
      <c r="F630" s="222"/>
      <c r="G630" s="222"/>
      <c r="H630" s="223"/>
      <c r="I630" s="222"/>
      <c r="J630" s="222"/>
      <c r="K630" s="222"/>
      <c r="L630" s="222"/>
      <c r="M630" s="222"/>
      <c r="N630" s="222"/>
      <c r="O630" s="222"/>
      <c r="P630" s="222"/>
      <c r="Q630" s="222"/>
      <c r="R630" s="222"/>
      <c r="S630" s="222"/>
      <c r="T630" s="222"/>
      <c r="U630" s="222"/>
      <c r="V630" s="222"/>
      <c r="W630" s="222"/>
      <c r="X630" s="222"/>
      <c r="Y630" s="222"/>
    </row>
    <row r="631" spans="1:25" ht="15.6" x14ac:dyDescent="0.3">
      <c r="A631" s="222"/>
      <c r="B631" s="222"/>
      <c r="C631" s="222"/>
      <c r="D631" s="222"/>
      <c r="E631" s="222"/>
      <c r="F631" s="222"/>
      <c r="G631" s="222"/>
      <c r="H631" s="223"/>
      <c r="I631" s="222"/>
      <c r="J631" s="222"/>
      <c r="K631" s="222"/>
      <c r="L631" s="222"/>
      <c r="M631" s="222"/>
      <c r="N631" s="222"/>
      <c r="O631" s="222"/>
      <c r="P631" s="222"/>
      <c r="Q631" s="222"/>
      <c r="R631" s="222"/>
      <c r="S631" s="222"/>
      <c r="T631" s="222"/>
      <c r="U631" s="222"/>
      <c r="V631" s="222"/>
      <c r="W631" s="222"/>
      <c r="X631" s="222"/>
      <c r="Y631" s="222"/>
    </row>
    <row r="632" spans="1:25" ht="15.6" x14ac:dyDescent="0.3">
      <c r="A632" s="222"/>
      <c r="B632" s="222"/>
      <c r="C632" s="222"/>
      <c r="D632" s="222"/>
      <c r="E632" s="222"/>
      <c r="F632" s="222"/>
      <c r="G632" s="222"/>
      <c r="H632" s="223"/>
      <c r="I632" s="222"/>
      <c r="J632" s="222"/>
      <c r="K632" s="222"/>
      <c r="L632" s="222"/>
      <c r="M632" s="222"/>
      <c r="N632" s="222"/>
      <c r="O632" s="222"/>
      <c r="P632" s="222"/>
      <c r="Q632" s="222"/>
      <c r="R632" s="222"/>
      <c r="S632" s="222"/>
      <c r="T632" s="222"/>
      <c r="U632" s="222"/>
      <c r="V632" s="222"/>
      <c r="W632" s="222"/>
      <c r="X632" s="222"/>
      <c r="Y632" s="222"/>
    </row>
    <row r="633" spans="1:25" ht="15.6" x14ac:dyDescent="0.3">
      <c r="A633" s="222"/>
      <c r="B633" s="222"/>
      <c r="C633" s="222"/>
      <c r="D633" s="222"/>
      <c r="E633" s="222"/>
      <c r="F633" s="222"/>
      <c r="G633" s="222"/>
      <c r="H633" s="223"/>
      <c r="I633" s="222"/>
      <c r="J633" s="222"/>
      <c r="K633" s="222"/>
      <c r="L633" s="222"/>
      <c r="M633" s="222"/>
      <c r="N633" s="222"/>
      <c r="O633" s="222"/>
      <c r="P633" s="222"/>
      <c r="Q633" s="222"/>
      <c r="R633" s="222"/>
      <c r="S633" s="222"/>
      <c r="T633" s="222"/>
      <c r="U633" s="222"/>
      <c r="V633" s="222"/>
      <c r="W633" s="222"/>
      <c r="X633" s="222"/>
      <c r="Y633" s="222"/>
    </row>
    <row r="634" spans="1:25" ht="15.6" x14ac:dyDescent="0.3">
      <c r="A634" s="222"/>
      <c r="B634" s="222"/>
      <c r="C634" s="222"/>
      <c r="D634" s="222"/>
      <c r="E634" s="222"/>
      <c r="F634" s="222"/>
      <c r="G634" s="222"/>
      <c r="H634" s="223"/>
      <c r="I634" s="222"/>
      <c r="J634" s="222"/>
      <c r="K634" s="222"/>
      <c r="L634" s="222"/>
      <c r="M634" s="222"/>
      <c r="N634" s="222"/>
      <c r="O634" s="222"/>
      <c r="P634" s="222"/>
      <c r="Q634" s="222"/>
      <c r="R634" s="222"/>
      <c r="S634" s="222"/>
      <c r="T634" s="222"/>
      <c r="U634" s="222"/>
      <c r="V634" s="222"/>
      <c r="W634" s="222"/>
      <c r="X634" s="222"/>
      <c r="Y634" s="222"/>
    </row>
    <row r="635" spans="1:25" ht="15.6" x14ac:dyDescent="0.3">
      <c r="A635" s="222"/>
      <c r="B635" s="222"/>
      <c r="C635" s="222"/>
      <c r="D635" s="222"/>
      <c r="E635" s="222"/>
      <c r="F635" s="222"/>
      <c r="G635" s="222"/>
      <c r="H635" s="223"/>
      <c r="I635" s="222"/>
      <c r="J635" s="222"/>
      <c r="K635" s="222"/>
      <c r="L635" s="222"/>
      <c r="M635" s="222"/>
      <c r="N635" s="222"/>
      <c r="O635" s="222"/>
      <c r="P635" s="222"/>
      <c r="Q635" s="222"/>
      <c r="R635" s="222"/>
      <c r="S635" s="222"/>
      <c r="T635" s="222"/>
      <c r="U635" s="222"/>
      <c r="V635" s="222"/>
      <c r="W635" s="222"/>
      <c r="X635" s="222"/>
      <c r="Y635" s="222"/>
    </row>
    <row r="636" spans="1:25" ht="15.6" x14ac:dyDescent="0.3">
      <c r="A636" s="222"/>
      <c r="B636" s="222"/>
      <c r="C636" s="222"/>
      <c r="D636" s="222"/>
      <c r="E636" s="222"/>
      <c r="F636" s="222"/>
      <c r="G636" s="222"/>
      <c r="H636" s="223"/>
      <c r="I636" s="222"/>
      <c r="J636" s="222"/>
      <c r="K636" s="222"/>
      <c r="L636" s="222"/>
      <c r="M636" s="222"/>
      <c r="N636" s="222"/>
      <c r="O636" s="222"/>
      <c r="P636" s="222"/>
      <c r="Q636" s="222"/>
      <c r="R636" s="222"/>
      <c r="S636" s="222"/>
      <c r="T636" s="222"/>
      <c r="U636" s="222"/>
      <c r="V636" s="222"/>
      <c r="W636" s="222"/>
      <c r="X636" s="222"/>
      <c r="Y636" s="222"/>
    </row>
    <row r="637" spans="1:25" ht="15.6" x14ac:dyDescent="0.3">
      <c r="A637" s="222"/>
      <c r="B637" s="222"/>
      <c r="C637" s="222"/>
      <c r="D637" s="222"/>
      <c r="E637" s="222"/>
      <c r="F637" s="222"/>
      <c r="G637" s="222"/>
      <c r="H637" s="223"/>
      <c r="I637" s="222"/>
      <c r="J637" s="222"/>
      <c r="K637" s="222"/>
      <c r="L637" s="222"/>
      <c r="M637" s="222"/>
      <c r="N637" s="222"/>
      <c r="O637" s="222"/>
      <c r="P637" s="222"/>
      <c r="Q637" s="222"/>
      <c r="R637" s="222"/>
      <c r="S637" s="222"/>
      <c r="T637" s="222"/>
      <c r="U637" s="222"/>
      <c r="V637" s="222"/>
      <c r="W637" s="222"/>
      <c r="X637" s="222"/>
      <c r="Y637" s="222"/>
    </row>
    <row r="638" spans="1:25" ht="15.6" x14ac:dyDescent="0.3">
      <c r="A638" s="222"/>
      <c r="B638" s="222"/>
      <c r="C638" s="222"/>
      <c r="D638" s="222"/>
      <c r="E638" s="222"/>
      <c r="F638" s="222"/>
      <c r="G638" s="222"/>
      <c r="H638" s="223"/>
      <c r="I638" s="222"/>
      <c r="J638" s="222"/>
      <c r="K638" s="222"/>
      <c r="L638" s="222"/>
      <c r="M638" s="222"/>
      <c r="N638" s="222"/>
      <c r="O638" s="222"/>
      <c r="P638" s="222"/>
      <c r="Q638" s="222"/>
      <c r="R638" s="222"/>
      <c r="S638" s="222"/>
      <c r="T638" s="222"/>
      <c r="U638" s="222"/>
      <c r="V638" s="222"/>
      <c r="W638" s="222"/>
      <c r="X638" s="222"/>
      <c r="Y638" s="222"/>
    </row>
    <row r="639" spans="1:25" ht="15.6" x14ac:dyDescent="0.3">
      <c r="A639" s="222"/>
      <c r="B639" s="222"/>
      <c r="C639" s="222"/>
      <c r="D639" s="222"/>
      <c r="E639" s="222"/>
      <c r="F639" s="222"/>
      <c r="G639" s="222"/>
      <c r="H639" s="223"/>
      <c r="I639" s="222"/>
      <c r="J639" s="222"/>
      <c r="K639" s="222"/>
      <c r="L639" s="222"/>
      <c r="M639" s="222"/>
      <c r="N639" s="222"/>
      <c r="O639" s="222"/>
      <c r="P639" s="222"/>
      <c r="Q639" s="222"/>
      <c r="R639" s="222"/>
      <c r="S639" s="222"/>
      <c r="T639" s="222"/>
      <c r="U639" s="222"/>
      <c r="V639" s="222"/>
      <c r="W639" s="222"/>
      <c r="X639" s="222"/>
      <c r="Y639" s="222"/>
    </row>
    <row r="640" spans="1:25" ht="15.6" x14ac:dyDescent="0.3">
      <c r="A640" s="222"/>
      <c r="B640" s="222"/>
      <c r="C640" s="222"/>
      <c r="D640" s="222"/>
      <c r="E640" s="222"/>
      <c r="F640" s="222"/>
      <c r="G640" s="222"/>
      <c r="H640" s="223"/>
      <c r="I640" s="222"/>
      <c r="J640" s="222"/>
      <c r="K640" s="222"/>
      <c r="L640" s="222"/>
      <c r="M640" s="222"/>
      <c r="N640" s="222"/>
      <c r="O640" s="222"/>
      <c r="P640" s="222"/>
      <c r="Q640" s="222"/>
      <c r="R640" s="222"/>
      <c r="S640" s="222"/>
      <c r="T640" s="222"/>
      <c r="U640" s="222"/>
      <c r="V640" s="222"/>
      <c r="W640" s="222"/>
      <c r="X640" s="222"/>
      <c r="Y640" s="222"/>
    </row>
    <row r="641" spans="1:25" ht="15.6" x14ac:dyDescent="0.3">
      <c r="A641" s="222"/>
      <c r="B641" s="222"/>
      <c r="C641" s="222"/>
      <c r="D641" s="222"/>
      <c r="E641" s="222"/>
      <c r="F641" s="222"/>
      <c r="G641" s="222"/>
      <c r="H641" s="223"/>
      <c r="I641" s="222"/>
      <c r="J641" s="222"/>
      <c r="K641" s="222"/>
      <c r="L641" s="222"/>
      <c r="M641" s="222"/>
      <c r="N641" s="222"/>
      <c r="O641" s="222"/>
      <c r="P641" s="222"/>
      <c r="Q641" s="222"/>
      <c r="R641" s="222"/>
      <c r="S641" s="222"/>
      <c r="T641" s="222"/>
      <c r="U641" s="222"/>
      <c r="V641" s="222"/>
      <c r="W641" s="222"/>
      <c r="X641" s="222"/>
      <c r="Y641" s="222"/>
    </row>
    <row r="642" spans="1:25" ht="15.6" x14ac:dyDescent="0.3">
      <c r="A642" s="222"/>
      <c r="B642" s="222"/>
      <c r="C642" s="222"/>
      <c r="D642" s="222"/>
      <c r="E642" s="222"/>
      <c r="F642" s="222"/>
      <c r="G642" s="222"/>
      <c r="H642" s="223"/>
      <c r="I642" s="222"/>
      <c r="J642" s="222"/>
      <c r="K642" s="222"/>
      <c r="L642" s="222"/>
      <c r="M642" s="222"/>
      <c r="N642" s="222"/>
      <c r="O642" s="222"/>
      <c r="P642" s="222"/>
      <c r="Q642" s="222"/>
      <c r="R642" s="222"/>
      <c r="S642" s="222"/>
      <c r="T642" s="222"/>
      <c r="U642" s="222"/>
      <c r="V642" s="222"/>
      <c r="W642" s="222"/>
      <c r="X642" s="222"/>
      <c r="Y642" s="222"/>
    </row>
    <row r="643" spans="1:25" ht="15.6" x14ac:dyDescent="0.3">
      <c r="A643" s="222"/>
      <c r="B643" s="222"/>
      <c r="C643" s="222"/>
      <c r="D643" s="222"/>
      <c r="E643" s="222"/>
      <c r="F643" s="222"/>
      <c r="G643" s="222"/>
      <c r="H643" s="223"/>
      <c r="I643" s="222"/>
      <c r="J643" s="222"/>
      <c r="K643" s="222"/>
      <c r="L643" s="222"/>
      <c r="M643" s="222"/>
      <c r="N643" s="222"/>
      <c r="O643" s="222"/>
      <c r="P643" s="222"/>
      <c r="Q643" s="222"/>
      <c r="R643" s="222"/>
      <c r="S643" s="222"/>
      <c r="T643" s="222"/>
      <c r="U643" s="222"/>
      <c r="V643" s="222"/>
      <c r="W643" s="222"/>
      <c r="X643" s="222"/>
      <c r="Y643" s="222"/>
    </row>
    <row r="644" spans="1:25" ht="15.6" x14ac:dyDescent="0.3">
      <c r="A644" s="222"/>
      <c r="B644" s="222"/>
      <c r="C644" s="222"/>
      <c r="D644" s="222"/>
      <c r="E644" s="222"/>
      <c r="F644" s="222"/>
      <c r="G644" s="222"/>
      <c r="H644" s="223"/>
      <c r="I644" s="222"/>
      <c r="J644" s="222"/>
      <c r="K644" s="222"/>
      <c r="L644" s="222"/>
      <c r="M644" s="222"/>
      <c r="N644" s="222"/>
      <c r="O644" s="222"/>
      <c r="P644" s="222"/>
      <c r="Q644" s="222"/>
      <c r="R644" s="222"/>
      <c r="S644" s="222"/>
      <c r="T644" s="222"/>
      <c r="U644" s="222"/>
      <c r="V644" s="222"/>
      <c r="W644" s="222"/>
      <c r="X644" s="222"/>
      <c r="Y644" s="222"/>
    </row>
    <row r="645" spans="1:25" ht="15.6" x14ac:dyDescent="0.3">
      <c r="A645" s="222"/>
      <c r="B645" s="222"/>
      <c r="C645" s="222"/>
      <c r="D645" s="222"/>
      <c r="E645" s="222"/>
      <c r="F645" s="222"/>
      <c r="G645" s="222"/>
      <c r="H645" s="223"/>
      <c r="I645" s="222"/>
      <c r="J645" s="222"/>
      <c r="K645" s="222"/>
      <c r="L645" s="222"/>
      <c r="M645" s="222"/>
      <c r="N645" s="222"/>
      <c r="O645" s="222"/>
      <c r="P645" s="222"/>
      <c r="Q645" s="222"/>
      <c r="R645" s="222"/>
      <c r="S645" s="222"/>
      <c r="T645" s="222"/>
      <c r="U645" s="222"/>
      <c r="V645" s="222"/>
      <c r="W645" s="222"/>
      <c r="X645" s="222"/>
      <c r="Y645" s="222"/>
    </row>
    <row r="646" spans="1:25" ht="15.6" x14ac:dyDescent="0.3">
      <c r="A646" s="222"/>
      <c r="B646" s="222"/>
      <c r="C646" s="222"/>
      <c r="D646" s="222"/>
      <c r="E646" s="222"/>
      <c r="F646" s="222"/>
      <c r="G646" s="222"/>
      <c r="H646" s="223"/>
      <c r="I646" s="222"/>
      <c r="J646" s="222"/>
      <c r="K646" s="222"/>
      <c r="L646" s="222"/>
      <c r="M646" s="222"/>
      <c r="N646" s="222"/>
      <c r="O646" s="222"/>
      <c r="P646" s="222"/>
      <c r="Q646" s="222"/>
      <c r="R646" s="222"/>
      <c r="S646" s="222"/>
      <c r="T646" s="222"/>
      <c r="U646" s="222"/>
      <c r="V646" s="222"/>
      <c r="W646" s="222"/>
      <c r="X646" s="222"/>
      <c r="Y646" s="222"/>
    </row>
    <row r="647" spans="1:25" ht="15.6" x14ac:dyDescent="0.3">
      <c r="A647" s="222"/>
      <c r="B647" s="222"/>
      <c r="C647" s="222"/>
      <c r="D647" s="222"/>
      <c r="E647" s="222"/>
      <c r="F647" s="222"/>
      <c r="G647" s="222"/>
      <c r="H647" s="223"/>
      <c r="I647" s="222"/>
      <c r="J647" s="222"/>
      <c r="K647" s="222"/>
      <c r="L647" s="222"/>
      <c r="M647" s="222"/>
      <c r="N647" s="222"/>
      <c r="O647" s="222"/>
      <c r="P647" s="222"/>
      <c r="Q647" s="222"/>
      <c r="R647" s="222"/>
      <c r="S647" s="222"/>
      <c r="T647" s="222"/>
      <c r="U647" s="222"/>
      <c r="V647" s="222"/>
      <c r="W647" s="222"/>
      <c r="X647" s="222"/>
      <c r="Y647" s="222"/>
    </row>
    <row r="648" spans="1:25" ht="15.6" x14ac:dyDescent="0.3">
      <c r="A648" s="222"/>
      <c r="B648" s="222"/>
      <c r="C648" s="222"/>
      <c r="D648" s="222"/>
      <c r="E648" s="222"/>
      <c r="F648" s="222"/>
      <c r="G648" s="222"/>
      <c r="H648" s="223"/>
      <c r="I648" s="222"/>
      <c r="J648" s="222"/>
      <c r="K648" s="222"/>
      <c r="L648" s="222"/>
      <c r="M648" s="222"/>
      <c r="N648" s="222"/>
      <c r="O648" s="222"/>
      <c r="P648" s="222"/>
      <c r="Q648" s="222"/>
      <c r="R648" s="222"/>
      <c r="S648" s="222"/>
      <c r="T648" s="222"/>
      <c r="U648" s="222"/>
      <c r="V648" s="222"/>
      <c r="W648" s="222"/>
      <c r="X648" s="222"/>
      <c r="Y648" s="222"/>
    </row>
    <row r="649" spans="1:25" ht="15.6" x14ac:dyDescent="0.3">
      <c r="A649" s="222"/>
      <c r="B649" s="222"/>
      <c r="C649" s="222"/>
      <c r="D649" s="222"/>
      <c r="E649" s="222"/>
      <c r="F649" s="222"/>
      <c r="G649" s="222"/>
      <c r="H649" s="223"/>
      <c r="I649" s="222"/>
      <c r="J649" s="222"/>
      <c r="K649" s="222"/>
      <c r="L649" s="222"/>
      <c r="M649" s="222"/>
      <c r="N649" s="222"/>
      <c r="O649" s="222"/>
      <c r="P649" s="222"/>
      <c r="Q649" s="222"/>
      <c r="R649" s="222"/>
      <c r="S649" s="222"/>
      <c r="T649" s="222"/>
      <c r="U649" s="222"/>
      <c r="V649" s="222"/>
      <c r="W649" s="222"/>
      <c r="X649" s="222"/>
      <c r="Y649" s="222"/>
    </row>
    <row r="650" spans="1:25" ht="15.6" x14ac:dyDescent="0.3">
      <c r="A650" s="222"/>
      <c r="B650" s="222"/>
      <c r="C650" s="222"/>
      <c r="D650" s="222"/>
      <c r="E650" s="222"/>
      <c r="F650" s="222"/>
      <c r="G650" s="222"/>
      <c r="H650" s="223"/>
      <c r="I650" s="222"/>
      <c r="J650" s="222"/>
      <c r="K650" s="222"/>
      <c r="L650" s="222"/>
      <c r="M650" s="222"/>
      <c r="N650" s="222"/>
      <c r="O650" s="222"/>
      <c r="P650" s="222"/>
      <c r="Q650" s="222"/>
      <c r="R650" s="222"/>
      <c r="S650" s="222"/>
      <c r="T650" s="222"/>
      <c r="U650" s="222"/>
      <c r="V650" s="222"/>
      <c r="W650" s="222"/>
      <c r="X650" s="222"/>
      <c r="Y650" s="222"/>
    </row>
    <row r="651" spans="1:25" ht="15.6" x14ac:dyDescent="0.3">
      <c r="A651" s="222"/>
      <c r="B651" s="222"/>
      <c r="C651" s="222"/>
      <c r="D651" s="222"/>
      <c r="E651" s="222"/>
      <c r="F651" s="222"/>
      <c r="G651" s="222"/>
      <c r="H651" s="223"/>
      <c r="I651" s="222"/>
      <c r="J651" s="222"/>
      <c r="K651" s="222"/>
      <c r="L651" s="222"/>
      <c r="M651" s="222"/>
      <c r="N651" s="222"/>
      <c r="O651" s="222"/>
      <c r="P651" s="222"/>
      <c r="Q651" s="222"/>
      <c r="R651" s="222"/>
      <c r="S651" s="222"/>
      <c r="T651" s="222"/>
      <c r="U651" s="222"/>
      <c r="V651" s="222"/>
      <c r="W651" s="222"/>
      <c r="X651" s="222"/>
      <c r="Y651" s="222"/>
    </row>
    <row r="652" spans="1:25" ht="15.6" x14ac:dyDescent="0.3">
      <c r="A652" s="222"/>
      <c r="B652" s="222"/>
      <c r="C652" s="222"/>
      <c r="D652" s="222"/>
      <c r="E652" s="222"/>
      <c r="F652" s="222"/>
      <c r="G652" s="222"/>
      <c r="H652" s="223"/>
      <c r="I652" s="222"/>
      <c r="J652" s="222"/>
      <c r="K652" s="222"/>
      <c r="L652" s="222"/>
      <c r="M652" s="222"/>
      <c r="N652" s="222"/>
      <c r="O652" s="222"/>
      <c r="P652" s="222"/>
      <c r="Q652" s="222"/>
      <c r="R652" s="222"/>
      <c r="S652" s="222"/>
      <c r="T652" s="222"/>
      <c r="U652" s="222"/>
      <c r="V652" s="222"/>
      <c r="W652" s="222"/>
      <c r="X652" s="222"/>
      <c r="Y652" s="222"/>
    </row>
    <row r="653" spans="1:25" ht="15.6" x14ac:dyDescent="0.3">
      <c r="A653" s="222"/>
      <c r="B653" s="222"/>
      <c r="C653" s="222"/>
      <c r="D653" s="222"/>
      <c r="E653" s="222"/>
      <c r="F653" s="222"/>
      <c r="G653" s="222"/>
      <c r="H653" s="223"/>
      <c r="I653" s="222"/>
      <c r="J653" s="222"/>
      <c r="K653" s="222"/>
      <c r="L653" s="222"/>
      <c r="M653" s="222"/>
      <c r="N653" s="222"/>
      <c r="O653" s="222"/>
      <c r="P653" s="222"/>
      <c r="Q653" s="222"/>
      <c r="R653" s="222"/>
      <c r="S653" s="222"/>
      <c r="T653" s="222"/>
      <c r="U653" s="222"/>
      <c r="V653" s="222"/>
      <c r="W653" s="222"/>
      <c r="X653" s="222"/>
      <c r="Y653" s="222"/>
    </row>
    <row r="654" spans="1:25" ht="15.6" x14ac:dyDescent="0.3">
      <c r="A654" s="222"/>
      <c r="B654" s="222"/>
      <c r="C654" s="222"/>
      <c r="D654" s="222"/>
      <c r="E654" s="222"/>
      <c r="F654" s="222"/>
      <c r="G654" s="222"/>
      <c r="H654" s="223"/>
      <c r="I654" s="222"/>
      <c r="J654" s="222"/>
      <c r="K654" s="222"/>
      <c r="L654" s="222"/>
      <c r="M654" s="222"/>
      <c r="N654" s="222"/>
      <c r="O654" s="222"/>
      <c r="P654" s="222"/>
      <c r="Q654" s="222"/>
      <c r="R654" s="222"/>
      <c r="S654" s="222"/>
      <c r="T654" s="222"/>
      <c r="U654" s="222"/>
      <c r="V654" s="222"/>
      <c r="W654" s="222"/>
      <c r="X654" s="222"/>
      <c r="Y654" s="222"/>
    </row>
    <row r="655" spans="1:25" ht="15.6" x14ac:dyDescent="0.3">
      <c r="A655" s="222"/>
      <c r="B655" s="222"/>
      <c r="C655" s="222"/>
      <c r="D655" s="222"/>
      <c r="E655" s="222"/>
      <c r="F655" s="222"/>
      <c r="G655" s="222"/>
      <c r="H655" s="223"/>
      <c r="I655" s="222"/>
      <c r="J655" s="222"/>
      <c r="K655" s="222"/>
      <c r="L655" s="222"/>
      <c r="M655" s="222"/>
      <c r="N655" s="222"/>
      <c r="O655" s="222"/>
      <c r="P655" s="222"/>
      <c r="Q655" s="222"/>
      <c r="R655" s="222"/>
      <c r="S655" s="222"/>
      <c r="T655" s="222"/>
      <c r="U655" s="222"/>
      <c r="V655" s="222"/>
      <c r="W655" s="222"/>
      <c r="X655" s="222"/>
      <c r="Y655" s="222"/>
    </row>
    <row r="656" spans="1:25" ht="15.6" x14ac:dyDescent="0.3">
      <c r="A656" s="222"/>
      <c r="B656" s="222"/>
      <c r="C656" s="222"/>
      <c r="D656" s="222"/>
      <c r="E656" s="222"/>
      <c r="F656" s="222"/>
      <c r="G656" s="222"/>
      <c r="H656" s="223"/>
      <c r="I656" s="222"/>
      <c r="J656" s="222"/>
      <c r="K656" s="222"/>
      <c r="L656" s="222"/>
      <c r="M656" s="222"/>
      <c r="N656" s="222"/>
      <c r="O656" s="222"/>
      <c r="P656" s="222"/>
      <c r="Q656" s="222"/>
      <c r="R656" s="222"/>
      <c r="S656" s="222"/>
      <c r="T656" s="222"/>
      <c r="U656" s="222"/>
      <c r="V656" s="222"/>
      <c r="W656" s="222"/>
      <c r="X656" s="222"/>
      <c r="Y656" s="222"/>
    </row>
    <row r="657" spans="1:25" ht="15.6" x14ac:dyDescent="0.3">
      <c r="A657" s="222"/>
      <c r="B657" s="222"/>
      <c r="C657" s="222"/>
      <c r="D657" s="222"/>
      <c r="E657" s="222"/>
      <c r="F657" s="222"/>
      <c r="G657" s="222"/>
      <c r="H657" s="223"/>
      <c r="I657" s="222"/>
      <c r="J657" s="222"/>
      <c r="K657" s="222"/>
      <c r="L657" s="222"/>
      <c r="M657" s="222"/>
      <c r="N657" s="222"/>
      <c r="O657" s="222"/>
      <c r="P657" s="222"/>
      <c r="Q657" s="222"/>
      <c r="R657" s="222"/>
      <c r="S657" s="222"/>
      <c r="T657" s="222"/>
      <c r="U657" s="222"/>
      <c r="V657" s="222"/>
      <c r="W657" s="222"/>
      <c r="X657" s="222"/>
      <c r="Y657" s="222"/>
    </row>
    <row r="658" spans="1:25" ht="15.6" x14ac:dyDescent="0.3">
      <c r="A658" s="222"/>
      <c r="B658" s="222"/>
      <c r="C658" s="222"/>
      <c r="D658" s="222"/>
      <c r="E658" s="222"/>
      <c r="F658" s="222"/>
      <c r="G658" s="222"/>
      <c r="H658" s="223"/>
      <c r="I658" s="222"/>
      <c r="J658" s="222"/>
      <c r="K658" s="222"/>
      <c r="L658" s="222"/>
      <c r="M658" s="222"/>
      <c r="N658" s="222"/>
      <c r="O658" s="222"/>
      <c r="P658" s="222"/>
      <c r="Q658" s="222"/>
      <c r="R658" s="222"/>
      <c r="S658" s="222"/>
      <c r="T658" s="222"/>
      <c r="U658" s="222"/>
      <c r="V658" s="222"/>
      <c r="W658" s="222"/>
      <c r="X658" s="222"/>
      <c r="Y658" s="222"/>
    </row>
    <row r="659" spans="1:25" ht="15.6" x14ac:dyDescent="0.3">
      <c r="A659" s="222"/>
      <c r="B659" s="222"/>
      <c r="C659" s="222"/>
      <c r="D659" s="222"/>
      <c r="E659" s="222"/>
      <c r="F659" s="222"/>
      <c r="G659" s="222"/>
      <c r="H659" s="223"/>
      <c r="I659" s="222"/>
      <c r="J659" s="222"/>
      <c r="K659" s="222"/>
      <c r="L659" s="222"/>
      <c r="M659" s="222"/>
      <c r="N659" s="222"/>
      <c r="O659" s="222"/>
      <c r="P659" s="222"/>
      <c r="Q659" s="222"/>
      <c r="R659" s="222"/>
      <c r="S659" s="222"/>
      <c r="T659" s="222"/>
      <c r="U659" s="222"/>
      <c r="V659" s="222"/>
      <c r="W659" s="222"/>
      <c r="X659" s="222"/>
      <c r="Y659" s="222"/>
    </row>
    <row r="660" spans="1:25" ht="15.6" x14ac:dyDescent="0.3">
      <c r="A660" s="222"/>
      <c r="B660" s="222"/>
      <c r="C660" s="222"/>
      <c r="D660" s="222"/>
      <c r="E660" s="222"/>
      <c r="F660" s="222"/>
      <c r="G660" s="222"/>
      <c r="H660" s="223"/>
      <c r="I660" s="222"/>
      <c r="J660" s="222"/>
      <c r="K660" s="222"/>
      <c r="L660" s="222"/>
      <c r="M660" s="222"/>
      <c r="N660" s="222"/>
      <c r="O660" s="222"/>
      <c r="P660" s="222"/>
      <c r="Q660" s="222"/>
      <c r="R660" s="222"/>
      <c r="S660" s="222"/>
      <c r="T660" s="222"/>
      <c r="U660" s="222"/>
      <c r="V660" s="222"/>
      <c r="W660" s="222"/>
      <c r="X660" s="222"/>
      <c r="Y660" s="222"/>
    </row>
    <row r="661" spans="1:25" ht="15.6" x14ac:dyDescent="0.3">
      <c r="A661" s="222"/>
      <c r="B661" s="222"/>
      <c r="C661" s="222"/>
      <c r="D661" s="222"/>
      <c r="E661" s="222"/>
      <c r="F661" s="222"/>
      <c r="G661" s="222"/>
      <c r="H661" s="223"/>
      <c r="I661" s="222"/>
      <c r="J661" s="222"/>
      <c r="K661" s="222"/>
      <c r="L661" s="222"/>
      <c r="M661" s="222"/>
      <c r="N661" s="222"/>
      <c r="O661" s="222"/>
      <c r="P661" s="222"/>
      <c r="Q661" s="222"/>
      <c r="R661" s="222"/>
      <c r="S661" s="222"/>
      <c r="T661" s="222"/>
      <c r="U661" s="222"/>
      <c r="V661" s="222"/>
      <c r="W661" s="222"/>
      <c r="X661" s="222"/>
      <c r="Y661" s="222"/>
    </row>
    <row r="662" spans="1:25" ht="15.6" x14ac:dyDescent="0.3">
      <c r="A662" s="222"/>
      <c r="B662" s="222"/>
      <c r="C662" s="222"/>
      <c r="D662" s="222"/>
      <c r="E662" s="222"/>
      <c r="F662" s="222"/>
      <c r="G662" s="222"/>
      <c r="H662" s="223"/>
      <c r="I662" s="222"/>
      <c r="J662" s="222"/>
      <c r="K662" s="222"/>
      <c r="L662" s="222"/>
      <c r="M662" s="222"/>
      <c r="N662" s="222"/>
      <c r="O662" s="222"/>
      <c r="P662" s="222"/>
      <c r="Q662" s="222"/>
      <c r="R662" s="222"/>
      <c r="S662" s="222"/>
      <c r="T662" s="222"/>
      <c r="U662" s="222"/>
      <c r="V662" s="222"/>
      <c r="W662" s="222"/>
      <c r="X662" s="222"/>
      <c r="Y662" s="222"/>
    </row>
    <row r="663" spans="1:25" ht="15.6" x14ac:dyDescent="0.3">
      <c r="A663" s="222"/>
      <c r="B663" s="222"/>
      <c r="C663" s="222"/>
      <c r="D663" s="222"/>
      <c r="E663" s="222"/>
      <c r="F663" s="222"/>
      <c r="G663" s="222"/>
      <c r="H663" s="223"/>
      <c r="I663" s="222"/>
      <c r="J663" s="222"/>
      <c r="K663" s="222"/>
      <c r="L663" s="222"/>
      <c r="M663" s="222"/>
      <c r="N663" s="222"/>
      <c r="O663" s="222"/>
      <c r="P663" s="222"/>
      <c r="Q663" s="222"/>
      <c r="R663" s="222"/>
      <c r="S663" s="222"/>
      <c r="T663" s="222"/>
      <c r="U663" s="222"/>
      <c r="V663" s="222"/>
      <c r="W663" s="222"/>
      <c r="X663" s="222"/>
      <c r="Y663" s="222"/>
    </row>
    <row r="664" spans="1:25" ht="15.6" x14ac:dyDescent="0.3">
      <c r="A664" s="222"/>
      <c r="B664" s="222"/>
      <c r="C664" s="222"/>
      <c r="D664" s="222"/>
      <c r="E664" s="222"/>
      <c r="F664" s="222"/>
      <c r="G664" s="222"/>
      <c r="H664" s="223"/>
      <c r="I664" s="222"/>
      <c r="J664" s="222"/>
      <c r="K664" s="222"/>
      <c r="L664" s="222"/>
      <c r="M664" s="222"/>
      <c r="N664" s="222"/>
      <c r="O664" s="222"/>
      <c r="P664" s="222"/>
      <c r="Q664" s="222"/>
      <c r="R664" s="222"/>
      <c r="S664" s="222"/>
      <c r="T664" s="222"/>
      <c r="U664" s="222"/>
      <c r="V664" s="222"/>
      <c r="W664" s="222"/>
      <c r="X664" s="222"/>
      <c r="Y664" s="222"/>
    </row>
    <row r="665" spans="1:25" ht="15.6" x14ac:dyDescent="0.3">
      <c r="A665" s="222"/>
      <c r="B665" s="222"/>
      <c r="C665" s="222"/>
      <c r="D665" s="222"/>
      <c r="E665" s="222"/>
      <c r="F665" s="222"/>
      <c r="G665" s="222"/>
      <c r="H665" s="223"/>
      <c r="I665" s="222"/>
      <c r="J665" s="222"/>
      <c r="K665" s="222"/>
      <c r="L665" s="222"/>
      <c r="M665" s="222"/>
      <c r="N665" s="222"/>
      <c r="O665" s="222"/>
      <c r="P665" s="222"/>
      <c r="Q665" s="222"/>
      <c r="R665" s="222"/>
      <c r="S665" s="222"/>
      <c r="T665" s="222"/>
      <c r="U665" s="222"/>
      <c r="V665" s="222"/>
      <c r="W665" s="222"/>
      <c r="X665" s="222"/>
      <c r="Y665" s="222"/>
    </row>
    <row r="666" spans="1:25" ht="15.6" x14ac:dyDescent="0.3">
      <c r="A666" s="222"/>
      <c r="B666" s="222"/>
      <c r="C666" s="222"/>
      <c r="D666" s="222"/>
      <c r="E666" s="222"/>
      <c r="F666" s="222"/>
      <c r="G666" s="222"/>
      <c r="H666" s="223"/>
      <c r="I666" s="222"/>
      <c r="J666" s="222"/>
      <c r="K666" s="222"/>
      <c r="L666" s="222"/>
      <c r="M666" s="222"/>
      <c r="N666" s="222"/>
      <c r="O666" s="222"/>
      <c r="P666" s="222"/>
      <c r="Q666" s="222"/>
      <c r="R666" s="222"/>
      <c r="S666" s="222"/>
      <c r="T666" s="222"/>
      <c r="U666" s="222"/>
      <c r="V666" s="222"/>
      <c r="W666" s="222"/>
      <c r="X666" s="222"/>
      <c r="Y666" s="222"/>
    </row>
    <row r="667" spans="1:25" ht="15.6" x14ac:dyDescent="0.3">
      <c r="A667" s="222"/>
      <c r="B667" s="222"/>
      <c r="C667" s="222"/>
      <c r="D667" s="222"/>
      <c r="E667" s="222"/>
      <c r="F667" s="222"/>
      <c r="G667" s="222"/>
      <c r="H667" s="223"/>
      <c r="I667" s="222"/>
      <c r="J667" s="222"/>
      <c r="K667" s="222"/>
      <c r="L667" s="222"/>
      <c r="M667" s="222"/>
      <c r="N667" s="222"/>
      <c r="O667" s="222"/>
      <c r="P667" s="222"/>
      <c r="Q667" s="222"/>
      <c r="R667" s="222"/>
      <c r="S667" s="222"/>
      <c r="T667" s="222"/>
      <c r="U667" s="222"/>
      <c r="V667" s="222"/>
      <c r="W667" s="222"/>
      <c r="X667" s="222"/>
      <c r="Y667" s="222"/>
    </row>
    <row r="668" spans="1:25" ht="15.6" x14ac:dyDescent="0.3">
      <c r="A668" s="222"/>
      <c r="B668" s="222"/>
      <c r="C668" s="222"/>
      <c r="D668" s="222"/>
      <c r="E668" s="222"/>
      <c r="F668" s="222"/>
      <c r="G668" s="222"/>
      <c r="H668" s="223"/>
      <c r="I668" s="222"/>
      <c r="J668" s="222"/>
      <c r="K668" s="222"/>
      <c r="L668" s="222"/>
      <c r="M668" s="222"/>
      <c r="N668" s="222"/>
      <c r="O668" s="222"/>
      <c r="P668" s="222"/>
      <c r="Q668" s="222"/>
      <c r="R668" s="222"/>
      <c r="S668" s="222"/>
      <c r="T668" s="222"/>
      <c r="U668" s="222"/>
      <c r="V668" s="222"/>
      <c r="W668" s="222"/>
      <c r="X668" s="222"/>
      <c r="Y668" s="222"/>
    </row>
    <row r="669" spans="1:25" ht="15.6" x14ac:dyDescent="0.3">
      <c r="A669" s="222"/>
      <c r="B669" s="222"/>
      <c r="C669" s="222"/>
      <c r="D669" s="222"/>
      <c r="E669" s="222"/>
      <c r="F669" s="222"/>
      <c r="G669" s="222"/>
      <c r="H669" s="223"/>
      <c r="I669" s="222"/>
      <c r="J669" s="222"/>
      <c r="K669" s="222"/>
      <c r="L669" s="222"/>
      <c r="M669" s="222"/>
      <c r="N669" s="222"/>
      <c r="O669" s="222"/>
      <c r="P669" s="222"/>
      <c r="Q669" s="222"/>
      <c r="R669" s="222"/>
      <c r="S669" s="222"/>
      <c r="T669" s="222"/>
      <c r="U669" s="222"/>
      <c r="V669" s="222"/>
      <c r="W669" s="222"/>
      <c r="X669" s="222"/>
      <c r="Y669" s="222"/>
    </row>
    <row r="670" spans="1:25" ht="15.6" x14ac:dyDescent="0.3">
      <c r="A670" s="222"/>
      <c r="B670" s="222"/>
      <c r="C670" s="222"/>
      <c r="D670" s="222"/>
      <c r="E670" s="222"/>
      <c r="F670" s="222"/>
      <c r="G670" s="222"/>
      <c r="H670" s="223"/>
      <c r="I670" s="222"/>
      <c r="J670" s="222"/>
      <c r="K670" s="222"/>
      <c r="L670" s="222"/>
      <c r="M670" s="222"/>
      <c r="N670" s="222"/>
      <c r="O670" s="222"/>
      <c r="P670" s="222"/>
      <c r="Q670" s="222"/>
      <c r="R670" s="222"/>
      <c r="S670" s="222"/>
      <c r="T670" s="222"/>
      <c r="U670" s="222"/>
      <c r="V670" s="222"/>
      <c r="W670" s="222"/>
      <c r="X670" s="222"/>
      <c r="Y670" s="222"/>
    </row>
    <row r="671" spans="1:25" ht="15.6" x14ac:dyDescent="0.3">
      <c r="A671" s="222"/>
      <c r="B671" s="222"/>
      <c r="C671" s="222"/>
      <c r="D671" s="222"/>
      <c r="E671" s="222"/>
      <c r="F671" s="222"/>
      <c r="G671" s="222"/>
      <c r="H671" s="223"/>
      <c r="I671" s="222"/>
      <c r="J671" s="222"/>
      <c r="K671" s="222"/>
      <c r="L671" s="222"/>
      <c r="M671" s="222"/>
      <c r="N671" s="222"/>
      <c r="O671" s="222"/>
      <c r="P671" s="222"/>
      <c r="Q671" s="222"/>
      <c r="R671" s="222"/>
      <c r="S671" s="222"/>
      <c r="T671" s="222"/>
      <c r="U671" s="222"/>
      <c r="V671" s="222"/>
      <c r="W671" s="222"/>
      <c r="X671" s="222"/>
      <c r="Y671" s="222"/>
    </row>
    <row r="672" spans="1:25" ht="15.6" x14ac:dyDescent="0.3">
      <c r="A672" s="222"/>
      <c r="B672" s="222"/>
      <c r="C672" s="222"/>
      <c r="D672" s="222"/>
      <c r="E672" s="222"/>
      <c r="F672" s="222"/>
      <c r="G672" s="222"/>
      <c r="H672" s="223"/>
      <c r="I672" s="222"/>
      <c r="J672" s="222"/>
      <c r="K672" s="222"/>
      <c r="L672" s="222"/>
      <c r="M672" s="222"/>
      <c r="N672" s="222"/>
      <c r="O672" s="222"/>
      <c r="P672" s="222"/>
      <c r="Q672" s="222"/>
      <c r="R672" s="222"/>
      <c r="S672" s="222"/>
      <c r="T672" s="222"/>
      <c r="U672" s="222"/>
      <c r="V672" s="222"/>
      <c r="W672" s="222"/>
      <c r="X672" s="222"/>
      <c r="Y672" s="222"/>
    </row>
    <row r="673" spans="1:25" ht="15.6" x14ac:dyDescent="0.3">
      <c r="A673" s="222"/>
      <c r="B673" s="222"/>
      <c r="C673" s="222"/>
      <c r="D673" s="222"/>
      <c r="E673" s="222"/>
      <c r="F673" s="222"/>
      <c r="G673" s="222"/>
      <c r="H673" s="223"/>
      <c r="I673" s="222"/>
      <c r="J673" s="222"/>
      <c r="K673" s="222"/>
      <c r="L673" s="222"/>
      <c r="M673" s="222"/>
      <c r="N673" s="222"/>
      <c r="O673" s="222"/>
      <c r="P673" s="222"/>
      <c r="Q673" s="222"/>
      <c r="R673" s="222"/>
      <c r="S673" s="222"/>
      <c r="T673" s="222"/>
      <c r="U673" s="222"/>
      <c r="V673" s="222"/>
      <c r="W673" s="222"/>
      <c r="X673" s="222"/>
      <c r="Y673" s="222"/>
    </row>
    <row r="674" spans="1:25" ht="15.6" x14ac:dyDescent="0.3">
      <c r="A674" s="222"/>
      <c r="B674" s="222"/>
      <c r="C674" s="222"/>
      <c r="D674" s="222"/>
      <c r="E674" s="222"/>
      <c r="F674" s="222"/>
      <c r="G674" s="222"/>
      <c r="H674" s="223"/>
      <c r="I674" s="222"/>
      <c r="J674" s="222"/>
      <c r="K674" s="222"/>
      <c r="L674" s="222"/>
      <c r="M674" s="222"/>
      <c r="N674" s="222"/>
      <c r="O674" s="222"/>
      <c r="P674" s="222"/>
      <c r="Q674" s="222"/>
      <c r="R674" s="222"/>
      <c r="S674" s="222"/>
      <c r="T674" s="222"/>
      <c r="U674" s="222"/>
      <c r="V674" s="222"/>
      <c r="W674" s="222"/>
      <c r="X674" s="222"/>
      <c r="Y674" s="222"/>
    </row>
    <row r="675" spans="1:25" ht="15.6" x14ac:dyDescent="0.3">
      <c r="A675" s="222"/>
      <c r="B675" s="222"/>
      <c r="C675" s="222"/>
      <c r="D675" s="222"/>
      <c r="E675" s="222"/>
      <c r="F675" s="222"/>
      <c r="G675" s="222"/>
      <c r="H675" s="223"/>
      <c r="I675" s="222"/>
      <c r="J675" s="222"/>
      <c r="K675" s="222"/>
      <c r="L675" s="222"/>
      <c r="M675" s="222"/>
      <c r="N675" s="222"/>
      <c r="O675" s="222"/>
      <c r="P675" s="222"/>
      <c r="Q675" s="222"/>
      <c r="R675" s="222"/>
      <c r="S675" s="222"/>
      <c r="T675" s="222"/>
      <c r="U675" s="222"/>
      <c r="V675" s="222"/>
      <c r="W675" s="222"/>
      <c r="X675" s="222"/>
      <c r="Y675" s="222"/>
    </row>
    <row r="676" spans="1:25" ht="15.6" x14ac:dyDescent="0.3">
      <c r="A676" s="222"/>
      <c r="B676" s="222"/>
      <c r="C676" s="222"/>
      <c r="D676" s="222"/>
      <c r="E676" s="222"/>
      <c r="F676" s="222"/>
      <c r="G676" s="222"/>
      <c r="H676" s="223"/>
      <c r="I676" s="222"/>
      <c r="J676" s="222"/>
      <c r="K676" s="222"/>
      <c r="L676" s="222"/>
      <c r="M676" s="222"/>
      <c r="N676" s="222"/>
      <c r="O676" s="222"/>
      <c r="P676" s="222"/>
      <c r="Q676" s="222"/>
      <c r="R676" s="222"/>
      <c r="S676" s="222"/>
      <c r="T676" s="222"/>
      <c r="U676" s="222"/>
      <c r="V676" s="222"/>
      <c r="W676" s="222"/>
      <c r="X676" s="222"/>
      <c r="Y676" s="222"/>
    </row>
    <row r="677" spans="1:25" ht="15.6" x14ac:dyDescent="0.3">
      <c r="A677" s="222"/>
      <c r="B677" s="222"/>
      <c r="C677" s="222"/>
      <c r="D677" s="222"/>
      <c r="E677" s="222"/>
      <c r="F677" s="222"/>
      <c r="G677" s="222"/>
      <c r="H677" s="223"/>
      <c r="I677" s="222"/>
      <c r="J677" s="222"/>
      <c r="K677" s="222"/>
      <c r="L677" s="222"/>
      <c r="M677" s="222"/>
      <c r="N677" s="222"/>
      <c r="O677" s="222"/>
      <c r="P677" s="222"/>
      <c r="Q677" s="222"/>
      <c r="R677" s="222"/>
      <c r="S677" s="222"/>
      <c r="T677" s="222"/>
      <c r="U677" s="222"/>
      <c r="V677" s="222"/>
      <c r="W677" s="222"/>
      <c r="X677" s="222"/>
      <c r="Y677" s="222"/>
    </row>
    <row r="678" spans="1:25" ht="15.6" x14ac:dyDescent="0.3">
      <c r="A678" s="222"/>
      <c r="B678" s="222"/>
      <c r="C678" s="222"/>
      <c r="D678" s="222"/>
      <c r="E678" s="222"/>
      <c r="F678" s="222"/>
      <c r="G678" s="222"/>
      <c r="H678" s="223"/>
      <c r="I678" s="222"/>
      <c r="J678" s="222"/>
      <c r="K678" s="222"/>
      <c r="L678" s="222"/>
      <c r="M678" s="222"/>
      <c r="N678" s="222"/>
      <c r="O678" s="222"/>
      <c r="P678" s="222"/>
      <c r="Q678" s="222"/>
      <c r="R678" s="222"/>
      <c r="S678" s="222"/>
      <c r="T678" s="222"/>
      <c r="U678" s="222"/>
      <c r="V678" s="222"/>
      <c r="W678" s="222"/>
      <c r="X678" s="222"/>
      <c r="Y678" s="222"/>
    </row>
    <row r="679" spans="1:25" ht="15.6" x14ac:dyDescent="0.3">
      <c r="A679" s="222"/>
      <c r="B679" s="222"/>
      <c r="C679" s="222"/>
      <c r="D679" s="222"/>
      <c r="E679" s="222"/>
      <c r="F679" s="222"/>
      <c r="G679" s="222"/>
      <c r="H679" s="223"/>
      <c r="I679" s="222"/>
      <c r="J679" s="222"/>
      <c r="K679" s="222"/>
      <c r="L679" s="222"/>
      <c r="M679" s="222"/>
      <c r="N679" s="222"/>
      <c r="O679" s="222"/>
      <c r="P679" s="222"/>
      <c r="Q679" s="222"/>
      <c r="R679" s="222"/>
      <c r="S679" s="222"/>
      <c r="T679" s="222"/>
      <c r="U679" s="222"/>
      <c r="V679" s="222"/>
      <c r="W679" s="222"/>
      <c r="X679" s="222"/>
      <c r="Y679" s="222"/>
    </row>
    <row r="680" spans="1:25" ht="15.6" x14ac:dyDescent="0.3">
      <c r="A680" s="222"/>
      <c r="B680" s="222"/>
      <c r="C680" s="222"/>
      <c r="D680" s="222"/>
      <c r="E680" s="222"/>
      <c r="F680" s="222"/>
      <c r="G680" s="222"/>
      <c r="H680" s="223"/>
      <c r="I680" s="222"/>
      <c r="J680" s="222"/>
      <c r="K680" s="222"/>
      <c r="L680" s="222"/>
      <c r="M680" s="222"/>
      <c r="N680" s="222"/>
      <c r="O680" s="222"/>
      <c r="P680" s="222"/>
      <c r="Q680" s="222"/>
      <c r="R680" s="222"/>
      <c r="S680" s="222"/>
      <c r="T680" s="222"/>
      <c r="U680" s="222"/>
      <c r="V680" s="222"/>
      <c r="W680" s="222"/>
      <c r="X680" s="222"/>
      <c r="Y680" s="222"/>
    </row>
    <row r="681" spans="1:25" ht="15.6" x14ac:dyDescent="0.3">
      <c r="A681" s="222"/>
      <c r="B681" s="222"/>
      <c r="C681" s="222"/>
      <c r="D681" s="222"/>
      <c r="E681" s="222"/>
      <c r="F681" s="222"/>
      <c r="G681" s="222"/>
      <c r="H681" s="223"/>
      <c r="I681" s="222"/>
      <c r="J681" s="222"/>
      <c r="K681" s="222"/>
      <c r="L681" s="222"/>
      <c r="M681" s="222"/>
      <c r="N681" s="222"/>
      <c r="O681" s="222"/>
      <c r="P681" s="222"/>
      <c r="Q681" s="222"/>
      <c r="R681" s="222"/>
      <c r="S681" s="222"/>
      <c r="T681" s="222"/>
      <c r="U681" s="222"/>
      <c r="V681" s="222"/>
      <c r="W681" s="222"/>
      <c r="X681" s="222"/>
      <c r="Y681" s="222"/>
    </row>
    <row r="682" spans="1:25" ht="15.6" x14ac:dyDescent="0.3">
      <c r="A682" s="222"/>
      <c r="B682" s="222"/>
      <c r="C682" s="222"/>
      <c r="D682" s="222"/>
      <c r="E682" s="222"/>
      <c r="F682" s="222"/>
      <c r="G682" s="222"/>
      <c r="H682" s="223"/>
      <c r="I682" s="222"/>
      <c r="J682" s="222"/>
      <c r="K682" s="222"/>
      <c r="L682" s="222"/>
      <c r="M682" s="222"/>
      <c r="N682" s="222"/>
      <c r="O682" s="222"/>
      <c r="P682" s="222"/>
      <c r="Q682" s="222"/>
      <c r="R682" s="222"/>
      <c r="S682" s="222"/>
      <c r="T682" s="222"/>
      <c r="U682" s="222"/>
      <c r="V682" s="222"/>
      <c r="W682" s="222"/>
      <c r="X682" s="222"/>
      <c r="Y682" s="222"/>
    </row>
    <row r="683" spans="1:25" ht="15.6" x14ac:dyDescent="0.3">
      <c r="A683" s="222"/>
      <c r="B683" s="222"/>
      <c r="C683" s="222"/>
      <c r="D683" s="222"/>
      <c r="E683" s="222"/>
      <c r="F683" s="222"/>
      <c r="G683" s="222"/>
      <c r="H683" s="223"/>
      <c r="I683" s="222"/>
      <c r="J683" s="222"/>
      <c r="K683" s="222"/>
      <c r="L683" s="222"/>
      <c r="M683" s="222"/>
      <c r="N683" s="222"/>
      <c r="O683" s="222"/>
      <c r="P683" s="222"/>
      <c r="Q683" s="222"/>
      <c r="R683" s="222"/>
      <c r="S683" s="222"/>
      <c r="T683" s="222"/>
      <c r="U683" s="222"/>
      <c r="V683" s="222"/>
      <c r="W683" s="222"/>
      <c r="X683" s="222"/>
      <c r="Y683" s="222"/>
    </row>
    <row r="684" spans="1:25" ht="15.6" x14ac:dyDescent="0.3">
      <c r="A684" s="222"/>
      <c r="B684" s="222"/>
      <c r="C684" s="222"/>
      <c r="D684" s="222"/>
      <c r="E684" s="222"/>
      <c r="F684" s="222"/>
      <c r="G684" s="222"/>
      <c r="H684" s="223"/>
      <c r="I684" s="222"/>
      <c r="J684" s="222"/>
      <c r="K684" s="222"/>
      <c r="L684" s="222"/>
      <c r="M684" s="222"/>
      <c r="N684" s="222"/>
      <c r="O684" s="222"/>
      <c r="P684" s="222"/>
      <c r="Q684" s="222"/>
      <c r="R684" s="222"/>
      <c r="S684" s="222"/>
      <c r="T684" s="222"/>
      <c r="U684" s="222"/>
      <c r="V684" s="222"/>
      <c r="W684" s="222"/>
      <c r="X684" s="222"/>
      <c r="Y684" s="222"/>
    </row>
    <row r="685" spans="1:25" ht="15.6" x14ac:dyDescent="0.3">
      <c r="A685" s="222"/>
      <c r="B685" s="222"/>
      <c r="C685" s="222"/>
      <c r="D685" s="222"/>
      <c r="E685" s="222"/>
      <c r="F685" s="222"/>
      <c r="G685" s="222"/>
      <c r="H685" s="223"/>
      <c r="I685" s="222"/>
      <c r="J685" s="222"/>
      <c r="K685" s="222"/>
      <c r="L685" s="222"/>
      <c r="M685" s="222"/>
      <c r="N685" s="222"/>
      <c r="O685" s="222"/>
      <c r="P685" s="222"/>
      <c r="Q685" s="222"/>
      <c r="R685" s="222"/>
      <c r="S685" s="222"/>
      <c r="T685" s="222"/>
      <c r="U685" s="222"/>
      <c r="V685" s="222"/>
      <c r="W685" s="222"/>
      <c r="X685" s="222"/>
      <c r="Y685" s="222"/>
    </row>
    <row r="686" spans="1:25" ht="15.6" x14ac:dyDescent="0.3">
      <c r="A686" s="222"/>
      <c r="B686" s="222"/>
      <c r="C686" s="222"/>
      <c r="D686" s="222"/>
      <c r="E686" s="222"/>
      <c r="F686" s="222"/>
      <c r="G686" s="222"/>
      <c r="H686" s="223"/>
      <c r="I686" s="222"/>
      <c r="J686" s="222"/>
      <c r="K686" s="222"/>
      <c r="L686" s="222"/>
      <c r="M686" s="222"/>
      <c r="N686" s="222"/>
      <c r="O686" s="222"/>
      <c r="P686" s="222"/>
      <c r="Q686" s="222"/>
      <c r="R686" s="222"/>
      <c r="S686" s="222"/>
      <c r="T686" s="222"/>
      <c r="U686" s="222"/>
      <c r="V686" s="222"/>
      <c r="W686" s="222"/>
      <c r="X686" s="222"/>
      <c r="Y686" s="222"/>
    </row>
    <row r="687" spans="1:25" ht="15.6" x14ac:dyDescent="0.3">
      <c r="A687" s="222"/>
      <c r="B687" s="222"/>
      <c r="C687" s="222"/>
      <c r="D687" s="222"/>
      <c r="E687" s="222"/>
      <c r="F687" s="222"/>
      <c r="G687" s="222"/>
      <c r="H687" s="223"/>
      <c r="I687" s="222"/>
      <c r="J687" s="222"/>
      <c r="K687" s="222"/>
      <c r="L687" s="222"/>
      <c r="M687" s="222"/>
      <c r="N687" s="222"/>
      <c r="O687" s="222"/>
      <c r="P687" s="222"/>
      <c r="Q687" s="222"/>
      <c r="R687" s="222"/>
      <c r="S687" s="222"/>
      <c r="T687" s="222"/>
      <c r="U687" s="222"/>
      <c r="V687" s="222"/>
      <c r="W687" s="222"/>
      <c r="X687" s="222"/>
      <c r="Y687" s="222"/>
    </row>
    <row r="688" spans="1:25" ht="15.6" x14ac:dyDescent="0.3">
      <c r="A688" s="222"/>
      <c r="B688" s="222"/>
      <c r="C688" s="222"/>
      <c r="D688" s="222"/>
      <c r="E688" s="222"/>
      <c r="F688" s="222"/>
      <c r="G688" s="222"/>
      <c r="H688" s="223"/>
      <c r="I688" s="222"/>
      <c r="J688" s="222"/>
      <c r="K688" s="222"/>
      <c r="L688" s="222"/>
      <c r="M688" s="222"/>
      <c r="N688" s="222"/>
      <c r="O688" s="222"/>
      <c r="P688" s="222"/>
      <c r="Q688" s="222"/>
      <c r="R688" s="222"/>
      <c r="S688" s="222"/>
      <c r="T688" s="222"/>
      <c r="U688" s="222"/>
      <c r="V688" s="222"/>
      <c r="W688" s="222"/>
      <c r="X688" s="222"/>
      <c r="Y688" s="222"/>
    </row>
    <row r="689" spans="1:25" ht="15.6" x14ac:dyDescent="0.3">
      <c r="A689" s="222"/>
      <c r="B689" s="222"/>
      <c r="C689" s="222"/>
      <c r="D689" s="222"/>
      <c r="E689" s="222"/>
      <c r="F689" s="222"/>
      <c r="G689" s="222"/>
      <c r="H689" s="223"/>
      <c r="I689" s="222"/>
      <c r="J689" s="222"/>
      <c r="K689" s="222"/>
      <c r="L689" s="222"/>
      <c r="M689" s="222"/>
      <c r="N689" s="222"/>
      <c r="O689" s="222"/>
      <c r="P689" s="222"/>
      <c r="Q689" s="222"/>
      <c r="R689" s="222"/>
      <c r="S689" s="222"/>
      <c r="T689" s="222"/>
      <c r="U689" s="222"/>
      <c r="V689" s="222"/>
      <c r="W689" s="222"/>
      <c r="X689" s="222"/>
      <c r="Y689" s="222"/>
    </row>
    <row r="690" spans="1:25" ht="15.6" x14ac:dyDescent="0.3">
      <c r="A690" s="222"/>
      <c r="B690" s="222"/>
      <c r="C690" s="222"/>
      <c r="D690" s="222"/>
      <c r="E690" s="222"/>
      <c r="F690" s="222"/>
      <c r="G690" s="222"/>
      <c r="H690" s="223"/>
      <c r="I690" s="222"/>
      <c r="J690" s="222"/>
      <c r="K690" s="222"/>
      <c r="L690" s="222"/>
      <c r="M690" s="222"/>
      <c r="N690" s="222"/>
      <c r="O690" s="222"/>
      <c r="P690" s="222"/>
      <c r="Q690" s="222"/>
      <c r="R690" s="222"/>
      <c r="S690" s="222"/>
      <c r="T690" s="222"/>
      <c r="U690" s="222"/>
      <c r="V690" s="222"/>
      <c r="W690" s="222"/>
      <c r="X690" s="222"/>
      <c r="Y690" s="222"/>
    </row>
    <row r="691" spans="1:25" ht="15.6" x14ac:dyDescent="0.3">
      <c r="A691" s="222"/>
      <c r="B691" s="222"/>
      <c r="C691" s="222"/>
      <c r="D691" s="222"/>
      <c r="E691" s="222"/>
      <c r="F691" s="222"/>
      <c r="G691" s="222"/>
      <c r="H691" s="223"/>
      <c r="I691" s="222"/>
      <c r="J691" s="222"/>
      <c r="K691" s="222"/>
      <c r="L691" s="222"/>
      <c r="M691" s="222"/>
      <c r="N691" s="222"/>
      <c r="O691" s="222"/>
      <c r="P691" s="222"/>
      <c r="Q691" s="222"/>
      <c r="R691" s="222"/>
      <c r="S691" s="222"/>
      <c r="T691" s="222"/>
      <c r="U691" s="222"/>
      <c r="V691" s="222"/>
      <c r="W691" s="222"/>
      <c r="X691" s="222"/>
      <c r="Y691" s="222"/>
    </row>
    <row r="692" spans="1:25" ht="15.6" x14ac:dyDescent="0.3">
      <c r="A692" s="222"/>
      <c r="B692" s="222"/>
      <c r="C692" s="222"/>
      <c r="D692" s="222"/>
      <c r="E692" s="222"/>
      <c r="F692" s="222"/>
      <c r="G692" s="222"/>
      <c r="H692" s="223"/>
      <c r="I692" s="222"/>
      <c r="J692" s="222"/>
      <c r="K692" s="222"/>
      <c r="L692" s="222"/>
      <c r="M692" s="222"/>
      <c r="N692" s="222"/>
      <c r="O692" s="222"/>
      <c r="P692" s="222"/>
      <c r="Q692" s="222"/>
      <c r="R692" s="222"/>
      <c r="S692" s="222"/>
      <c r="T692" s="222"/>
      <c r="U692" s="222"/>
      <c r="V692" s="222"/>
      <c r="W692" s="222"/>
      <c r="X692" s="222"/>
      <c r="Y692" s="222"/>
    </row>
    <row r="693" spans="1:25" ht="15.6" x14ac:dyDescent="0.3">
      <c r="A693" s="222"/>
      <c r="B693" s="222"/>
      <c r="C693" s="222"/>
      <c r="D693" s="222"/>
      <c r="E693" s="222"/>
      <c r="F693" s="222"/>
      <c r="G693" s="222"/>
      <c r="H693" s="223"/>
      <c r="I693" s="222"/>
      <c r="J693" s="222"/>
      <c r="K693" s="222"/>
      <c r="L693" s="222"/>
      <c r="M693" s="222"/>
      <c r="N693" s="222"/>
      <c r="O693" s="222"/>
      <c r="P693" s="222"/>
      <c r="Q693" s="222"/>
      <c r="R693" s="222"/>
      <c r="S693" s="222"/>
      <c r="T693" s="222"/>
      <c r="U693" s="222"/>
      <c r="V693" s="222"/>
      <c r="W693" s="222"/>
      <c r="X693" s="222"/>
      <c r="Y693" s="222"/>
    </row>
    <row r="694" spans="1:25" ht="15.6" x14ac:dyDescent="0.3">
      <c r="A694" s="222"/>
      <c r="B694" s="222"/>
      <c r="C694" s="222"/>
      <c r="D694" s="222"/>
      <c r="E694" s="222"/>
      <c r="F694" s="222"/>
      <c r="G694" s="222"/>
      <c r="H694" s="223"/>
      <c r="I694" s="222"/>
      <c r="J694" s="222"/>
      <c r="K694" s="222"/>
      <c r="L694" s="222"/>
      <c r="M694" s="222"/>
      <c r="N694" s="222"/>
      <c r="O694" s="222"/>
      <c r="P694" s="222"/>
      <c r="Q694" s="222"/>
      <c r="R694" s="222"/>
      <c r="S694" s="222"/>
      <c r="T694" s="222"/>
      <c r="U694" s="222"/>
      <c r="V694" s="222"/>
      <c r="W694" s="222"/>
      <c r="X694" s="222"/>
      <c r="Y694" s="222"/>
    </row>
    <row r="695" spans="1:25" ht="15.6" x14ac:dyDescent="0.3">
      <c r="A695" s="222"/>
      <c r="B695" s="222"/>
      <c r="C695" s="222"/>
      <c r="D695" s="222"/>
      <c r="E695" s="222"/>
      <c r="F695" s="222"/>
      <c r="G695" s="222"/>
      <c r="H695" s="223"/>
      <c r="I695" s="222"/>
      <c r="J695" s="222"/>
      <c r="K695" s="222"/>
      <c r="L695" s="222"/>
      <c r="M695" s="222"/>
      <c r="N695" s="222"/>
      <c r="O695" s="222"/>
      <c r="P695" s="222"/>
      <c r="Q695" s="222"/>
      <c r="R695" s="222"/>
      <c r="S695" s="222"/>
      <c r="T695" s="222"/>
      <c r="U695" s="222"/>
      <c r="V695" s="222"/>
      <c r="W695" s="222"/>
      <c r="X695" s="222"/>
      <c r="Y695" s="222"/>
    </row>
    <row r="696" spans="1:25" ht="15.6" x14ac:dyDescent="0.3">
      <c r="A696" s="222"/>
      <c r="B696" s="222"/>
      <c r="C696" s="222"/>
      <c r="D696" s="222"/>
      <c r="E696" s="222"/>
      <c r="F696" s="222"/>
      <c r="G696" s="222"/>
      <c r="H696" s="223"/>
      <c r="I696" s="222"/>
      <c r="J696" s="222"/>
      <c r="K696" s="222"/>
      <c r="L696" s="222"/>
      <c r="M696" s="222"/>
      <c r="N696" s="222"/>
      <c r="O696" s="222"/>
      <c r="P696" s="222"/>
      <c r="Q696" s="222"/>
      <c r="R696" s="222"/>
      <c r="S696" s="222"/>
      <c r="T696" s="222"/>
      <c r="U696" s="222"/>
      <c r="V696" s="222"/>
      <c r="W696" s="222"/>
      <c r="X696" s="222"/>
      <c r="Y696" s="222"/>
    </row>
    <row r="697" spans="1:25" ht="15.6" x14ac:dyDescent="0.3">
      <c r="A697" s="222"/>
      <c r="B697" s="222"/>
      <c r="C697" s="222"/>
      <c r="D697" s="222"/>
      <c r="E697" s="222"/>
      <c r="F697" s="222"/>
      <c r="G697" s="222"/>
      <c r="H697" s="223"/>
      <c r="I697" s="222"/>
      <c r="J697" s="222"/>
      <c r="K697" s="222"/>
      <c r="L697" s="222"/>
      <c r="M697" s="222"/>
      <c r="N697" s="222"/>
      <c r="O697" s="222"/>
      <c r="P697" s="222"/>
      <c r="Q697" s="222"/>
      <c r="R697" s="222"/>
      <c r="S697" s="222"/>
      <c r="T697" s="222"/>
      <c r="U697" s="222"/>
      <c r="V697" s="222"/>
      <c r="W697" s="222"/>
      <c r="X697" s="222"/>
      <c r="Y697" s="222"/>
    </row>
    <row r="698" spans="1:25" ht="15.6" x14ac:dyDescent="0.3">
      <c r="A698" s="222"/>
      <c r="B698" s="222"/>
      <c r="C698" s="222"/>
      <c r="D698" s="222"/>
      <c r="E698" s="222"/>
      <c r="F698" s="222"/>
      <c r="G698" s="222"/>
      <c r="H698" s="223"/>
      <c r="I698" s="222"/>
      <c r="J698" s="222"/>
      <c r="K698" s="222"/>
      <c r="L698" s="222"/>
      <c r="M698" s="222"/>
      <c r="N698" s="222"/>
      <c r="O698" s="222"/>
      <c r="P698" s="222"/>
      <c r="Q698" s="222"/>
      <c r="R698" s="222"/>
      <c r="S698" s="222"/>
      <c r="T698" s="222"/>
      <c r="U698" s="222"/>
      <c r="V698" s="222"/>
      <c r="W698" s="222"/>
      <c r="X698" s="222"/>
      <c r="Y698" s="222"/>
    </row>
    <row r="699" spans="1:25" ht="15.6" x14ac:dyDescent="0.3">
      <c r="A699" s="222"/>
      <c r="B699" s="222"/>
      <c r="C699" s="222"/>
      <c r="D699" s="222"/>
      <c r="E699" s="222"/>
      <c r="F699" s="222"/>
      <c r="G699" s="222"/>
      <c r="H699" s="223"/>
      <c r="I699" s="222"/>
      <c r="J699" s="222"/>
      <c r="K699" s="222"/>
      <c r="L699" s="222"/>
      <c r="M699" s="222"/>
      <c r="N699" s="222"/>
      <c r="O699" s="222"/>
      <c r="P699" s="222"/>
      <c r="Q699" s="222"/>
      <c r="R699" s="222"/>
      <c r="S699" s="222"/>
      <c r="T699" s="222"/>
      <c r="U699" s="222"/>
      <c r="V699" s="222"/>
      <c r="W699" s="222"/>
      <c r="X699" s="222"/>
      <c r="Y699" s="222"/>
    </row>
    <row r="700" spans="1:25" ht="15.6" x14ac:dyDescent="0.3">
      <c r="A700" s="222"/>
      <c r="B700" s="222"/>
      <c r="C700" s="222"/>
      <c r="D700" s="222"/>
      <c r="E700" s="222"/>
      <c r="F700" s="222"/>
      <c r="G700" s="222"/>
      <c r="H700" s="223"/>
      <c r="I700" s="222"/>
      <c r="J700" s="222"/>
      <c r="K700" s="222"/>
      <c r="L700" s="222"/>
      <c r="M700" s="222"/>
      <c r="N700" s="222"/>
      <c r="O700" s="222"/>
      <c r="P700" s="222"/>
      <c r="Q700" s="222"/>
      <c r="R700" s="222"/>
      <c r="S700" s="222"/>
      <c r="T700" s="222"/>
      <c r="U700" s="222"/>
      <c r="V700" s="222"/>
      <c r="W700" s="222"/>
      <c r="X700" s="222"/>
      <c r="Y700" s="222"/>
    </row>
    <row r="701" spans="1:25" ht="15.6" x14ac:dyDescent="0.3">
      <c r="A701" s="222"/>
      <c r="B701" s="222"/>
      <c r="C701" s="222"/>
      <c r="D701" s="222"/>
      <c r="E701" s="222"/>
      <c r="F701" s="222"/>
      <c r="G701" s="222"/>
      <c r="H701" s="223"/>
      <c r="I701" s="222"/>
      <c r="J701" s="222"/>
      <c r="K701" s="222"/>
      <c r="L701" s="222"/>
      <c r="M701" s="222"/>
      <c r="N701" s="222"/>
      <c r="O701" s="222"/>
      <c r="P701" s="222"/>
      <c r="Q701" s="222"/>
      <c r="R701" s="222"/>
      <c r="S701" s="222"/>
      <c r="T701" s="222"/>
      <c r="U701" s="222"/>
      <c r="V701" s="222"/>
      <c r="W701" s="222"/>
      <c r="X701" s="222"/>
      <c r="Y701" s="222"/>
    </row>
    <row r="702" spans="1:25" ht="15.6" x14ac:dyDescent="0.3">
      <c r="A702" s="222"/>
      <c r="B702" s="222"/>
      <c r="C702" s="222"/>
      <c r="D702" s="222"/>
      <c r="E702" s="222"/>
      <c r="F702" s="222"/>
      <c r="G702" s="222"/>
      <c r="H702" s="223"/>
      <c r="I702" s="222"/>
      <c r="J702" s="222"/>
      <c r="K702" s="222"/>
      <c r="L702" s="222"/>
      <c r="M702" s="222"/>
      <c r="N702" s="222"/>
      <c r="O702" s="222"/>
      <c r="P702" s="222"/>
      <c r="Q702" s="222"/>
      <c r="R702" s="222"/>
      <c r="S702" s="222"/>
      <c r="T702" s="222"/>
      <c r="U702" s="222"/>
      <c r="V702" s="222"/>
      <c r="W702" s="222"/>
      <c r="X702" s="222"/>
      <c r="Y702" s="222"/>
    </row>
    <row r="703" spans="1:25" ht="15.6" x14ac:dyDescent="0.3">
      <c r="A703" s="222"/>
      <c r="B703" s="222"/>
      <c r="C703" s="222"/>
      <c r="D703" s="222"/>
      <c r="E703" s="222"/>
      <c r="F703" s="222"/>
      <c r="G703" s="222"/>
      <c r="H703" s="223"/>
      <c r="I703" s="222"/>
      <c r="J703" s="222"/>
      <c r="K703" s="222"/>
      <c r="L703" s="222"/>
      <c r="M703" s="222"/>
      <c r="N703" s="222"/>
      <c r="O703" s="222"/>
      <c r="P703" s="222"/>
      <c r="Q703" s="222"/>
      <c r="R703" s="222"/>
      <c r="S703" s="222"/>
      <c r="T703" s="222"/>
      <c r="U703" s="222"/>
      <c r="V703" s="222"/>
      <c r="W703" s="222"/>
      <c r="X703" s="222"/>
      <c r="Y703" s="222"/>
    </row>
    <row r="704" spans="1:25" ht="15.6" x14ac:dyDescent="0.3">
      <c r="A704" s="222"/>
      <c r="B704" s="222"/>
      <c r="C704" s="222"/>
      <c r="D704" s="222"/>
      <c r="E704" s="222"/>
      <c r="F704" s="222"/>
      <c r="G704" s="222"/>
      <c r="H704" s="223"/>
      <c r="I704" s="222"/>
      <c r="J704" s="222"/>
      <c r="K704" s="222"/>
      <c r="L704" s="222"/>
      <c r="M704" s="222"/>
      <c r="N704" s="222"/>
      <c r="O704" s="222"/>
      <c r="P704" s="222"/>
      <c r="Q704" s="222"/>
      <c r="R704" s="222"/>
      <c r="S704" s="222"/>
      <c r="T704" s="222"/>
      <c r="U704" s="222"/>
      <c r="V704" s="222"/>
      <c r="W704" s="222"/>
      <c r="X704" s="222"/>
      <c r="Y704" s="222"/>
    </row>
    <row r="705" spans="1:25" ht="15.6" x14ac:dyDescent="0.3">
      <c r="A705" s="222"/>
      <c r="B705" s="222"/>
      <c r="C705" s="222"/>
      <c r="D705" s="222"/>
      <c r="E705" s="222"/>
      <c r="F705" s="222"/>
      <c r="G705" s="222"/>
      <c r="H705" s="223"/>
      <c r="I705" s="222"/>
      <c r="J705" s="222"/>
      <c r="K705" s="222"/>
      <c r="L705" s="222"/>
      <c r="M705" s="222"/>
      <c r="N705" s="222"/>
      <c r="O705" s="222"/>
      <c r="P705" s="222"/>
      <c r="Q705" s="222"/>
      <c r="R705" s="222"/>
      <c r="S705" s="222"/>
      <c r="T705" s="222"/>
      <c r="U705" s="222"/>
      <c r="V705" s="222"/>
      <c r="W705" s="222"/>
      <c r="X705" s="222"/>
      <c r="Y705" s="222"/>
    </row>
    <row r="706" spans="1:25" ht="15.6" x14ac:dyDescent="0.3">
      <c r="A706" s="222"/>
      <c r="B706" s="222"/>
      <c r="C706" s="222"/>
      <c r="D706" s="222"/>
      <c r="E706" s="222"/>
      <c r="F706" s="222"/>
      <c r="G706" s="222"/>
      <c r="H706" s="223"/>
      <c r="I706" s="222"/>
      <c r="J706" s="222"/>
      <c r="K706" s="222"/>
      <c r="L706" s="222"/>
      <c r="M706" s="222"/>
      <c r="N706" s="222"/>
      <c r="O706" s="222"/>
      <c r="P706" s="222"/>
      <c r="Q706" s="222"/>
      <c r="R706" s="222"/>
      <c r="S706" s="222"/>
      <c r="T706" s="222"/>
      <c r="U706" s="222"/>
      <c r="V706" s="222"/>
      <c r="W706" s="222"/>
      <c r="X706" s="222"/>
      <c r="Y706" s="222"/>
    </row>
    <row r="707" spans="1:25" ht="15.6" x14ac:dyDescent="0.3">
      <c r="A707" s="222"/>
      <c r="B707" s="222"/>
      <c r="C707" s="222"/>
      <c r="D707" s="222"/>
      <c r="E707" s="222"/>
      <c r="F707" s="222"/>
      <c r="G707" s="222"/>
      <c r="H707" s="223"/>
      <c r="I707" s="222"/>
      <c r="J707" s="222"/>
      <c r="K707" s="222"/>
      <c r="L707" s="222"/>
      <c r="M707" s="222"/>
      <c r="N707" s="222"/>
      <c r="O707" s="222"/>
      <c r="P707" s="222"/>
      <c r="Q707" s="222"/>
      <c r="R707" s="222"/>
      <c r="S707" s="222"/>
      <c r="T707" s="222"/>
      <c r="U707" s="222"/>
      <c r="V707" s="222"/>
      <c r="W707" s="222"/>
      <c r="X707" s="222"/>
      <c r="Y707" s="222"/>
    </row>
    <row r="708" spans="1:25" ht="15.6" x14ac:dyDescent="0.3">
      <c r="A708" s="222"/>
      <c r="B708" s="222"/>
      <c r="C708" s="222"/>
      <c r="D708" s="222"/>
      <c r="E708" s="222"/>
      <c r="F708" s="222"/>
      <c r="G708" s="222"/>
      <c r="H708" s="223"/>
      <c r="I708" s="222"/>
      <c r="J708" s="222"/>
      <c r="K708" s="222"/>
      <c r="L708" s="222"/>
      <c r="M708" s="222"/>
      <c r="N708" s="222"/>
      <c r="O708" s="222"/>
      <c r="P708" s="222"/>
      <c r="Q708" s="222"/>
      <c r="R708" s="222"/>
      <c r="S708" s="222"/>
      <c r="T708" s="222"/>
      <c r="U708" s="222"/>
      <c r="V708" s="222"/>
      <c r="W708" s="222"/>
      <c r="X708" s="222"/>
      <c r="Y708" s="222"/>
    </row>
    <row r="709" spans="1:25" ht="15.6" x14ac:dyDescent="0.3">
      <c r="A709" s="222"/>
      <c r="B709" s="222"/>
      <c r="C709" s="222"/>
      <c r="D709" s="222"/>
      <c r="E709" s="222"/>
      <c r="F709" s="222"/>
      <c r="G709" s="222"/>
      <c r="H709" s="223"/>
      <c r="I709" s="222"/>
      <c r="J709" s="222"/>
      <c r="K709" s="222"/>
      <c r="L709" s="222"/>
      <c r="M709" s="222"/>
      <c r="N709" s="222"/>
      <c r="O709" s="222"/>
      <c r="P709" s="222"/>
      <c r="Q709" s="222"/>
      <c r="R709" s="222"/>
      <c r="S709" s="222"/>
      <c r="T709" s="222"/>
      <c r="U709" s="222"/>
      <c r="V709" s="222"/>
      <c r="W709" s="222"/>
      <c r="X709" s="222"/>
      <c r="Y709" s="222"/>
    </row>
    <row r="710" spans="1:25" ht="15.6" x14ac:dyDescent="0.3">
      <c r="A710" s="222"/>
      <c r="B710" s="222"/>
      <c r="C710" s="222"/>
      <c r="D710" s="222"/>
      <c r="E710" s="222"/>
      <c r="F710" s="222"/>
      <c r="G710" s="222"/>
      <c r="H710" s="223"/>
      <c r="I710" s="222"/>
      <c r="J710" s="222"/>
      <c r="K710" s="222"/>
      <c r="L710" s="222"/>
      <c r="M710" s="222"/>
      <c r="N710" s="222"/>
      <c r="O710" s="222"/>
      <c r="P710" s="222"/>
      <c r="Q710" s="222"/>
      <c r="R710" s="222"/>
      <c r="S710" s="222"/>
      <c r="T710" s="222"/>
      <c r="U710" s="222"/>
      <c r="V710" s="222"/>
      <c r="W710" s="222"/>
      <c r="X710" s="222"/>
      <c r="Y710" s="222"/>
    </row>
    <row r="711" spans="1:25" ht="15.6" x14ac:dyDescent="0.3">
      <c r="A711" s="222"/>
      <c r="B711" s="222"/>
      <c r="C711" s="222"/>
      <c r="D711" s="222"/>
      <c r="E711" s="222"/>
      <c r="F711" s="222"/>
      <c r="G711" s="222"/>
      <c r="H711" s="223"/>
      <c r="I711" s="222"/>
      <c r="J711" s="222"/>
      <c r="K711" s="222"/>
      <c r="L711" s="222"/>
      <c r="M711" s="222"/>
      <c r="N711" s="222"/>
      <c r="O711" s="222"/>
      <c r="P711" s="222"/>
      <c r="Q711" s="222"/>
      <c r="R711" s="222"/>
      <c r="S711" s="222"/>
      <c r="T711" s="222"/>
      <c r="U711" s="222"/>
      <c r="V711" s="222"/>
      <c r="W711" s="222"/>
      <c r="X711" s="222"/>
      <c r="Y711" s="222"/>
    </row>
    <row r="712" spans="1:25" ht="15.6" x14ac:dyDescent="0.3">
      <c r="A712" s="222"/>
      <c r="B712" s="222"/>
      <c r="C712" s="222"/>
      <c r="D712" s="222"/>
      <c r="E712" s="222"/>
      <c r="F712" s="222"/>
      <c r="G712" s="222"/>
      <c r="H712" s="223"/>
      <c r="I712" s="222"/>
      <c r="J712" s="222"/>
      <c r="K712" s="222"/>
      <c r="L712" s="222"/>
      <c r="M712" s="222"/>
      <c r="N712" s="222"/>
      <c r="O712" s="222"/>
      <c r="P712" s="222"/>
      <c r="Q712" s="222"/>
      <c r="R712" s="222"/>
      <c r="S712" s="222"/>
      <c r="T712" s="222"/>
      <c r="U712" s="222"/>
      <c r="V712" s="222"/>
      <c r="W712" s="222"/>
      <c r="X712" s="222"/>
      <c r="Y712" s="222"/>
    </row>
    <row r="713" spans="1:25" ht="15.6" x14ac:dyDescent="0.3">
      <c r="A713" s="222"/>
      <c r="B713" s="222"/>
      <c r="C713" s="222"/>
      <c r="D713" s="222"/>
      <c r="E713" s="222"/>
      <c r="F713" s="222"/>
      <c r="G713" s="222"/>
      <c r="H713" s="223"/>
      <c r="I713" s="222"/>
      <c r="J713" s="222"/>
      <c r="K713" s="222"/>
      <c r="L713" s="222"/>
      <c r="M713" s="222"/>
      <c r="N713" s="222"/>
      <c r="O713" s="222"/>
      <c r="P713" s="222"/>
      <c r="Q713" s="222"/>
      <c r="R713" s="222"/>
      <c r="S713" s="222"/>
      <c r="T713" s="222"/>
      <c r="U713" s="222"/>
      <c r="V713" s="222"/>
      <c r="W713" s="222"/>
      <c r="X713" s="222"/>
      <c r="Y713" s="222"/>
    </row>
    <row r="714" spans="1:25" ht="15.6" x14ac:dyDescent="0.3">
      <c r="A714" s="222"/>
      <c r="B714" s="222"/>
      <c r="C714" s="222"/>
      <c r="D714" s="222"/>
      <c r="E714" s="222"/>
      <c r="F714" s="222"/>
      <c r="G714" s="222"/>
      <c r="H714" s="223"/>
      <c r="I714" s="222"/>
      <c r="J714" s="222"/>
      <c r="K714" s="222"/>
      <c r="L714" s="222"/>
      <c r="M714" s="222"/>
      <c r="N714" s="222"/>
      <c r="O714" s="222"/>
      <c r="P714" s="222"/>
      <c r="Q714" s="222"/>
      <c r="R714" s="222"/>
      <c r="S714" s="222"/>
      <c r="T714" s="222"/>
      <c r="U714" s="222"/>
      <c r="V714" s="222"/>
      <c r="W714" s="222"/>
      <c r="X714" s="222"/>
      <c r="Y714" s="222"/>
    </row>
    <row r="715" spans="1:25" ht="15.6" x14ac:dyDescent="0.3">
      <c r="A715" s="222"/>
      <c r="B715" s="222"/>
      <c r="C715" s="222"/>
      <c r="D715" s="222"/>
      <c r="E715" s="222"/>
      <c r="F715" s="222"/>
      <c r="G715" s="222"/>
      <c r="H715" s="223"/>
      <c r="I715" s="222"/>
      <c r="J715" s="222"/>
      <c r="K715" s="222"/>
      <c r="L715" s="222"/>
      <c r="M715" s="222"/>
      <c r="N715" s="222"/>
      <c r="O715" s="222"/>
      <c r="P715" s="222"/>
      <c r="Q715" s="222"/>
      <c r="R715" s="222"/>
      <c r="S715" s="222"/>
      <c r="T715" s="222"/>
      <c r="U715" s="222"/>
      <c r="V715" s="222"/>
      <c r="W715" s="222"/>
      <c r="X715" s="222"/>
      <c r="Y715" s="222"/>
    </row>
    <row r="716" spans="1:25" ht="15.6" x14ac:dyDescent="0.3">
      <c r="A716" s="222"/>
      <c r="B716" s="222"/>
      <c r="C716" s="222"/>
      <c r="D716" s="222"/>
      <c r="E716" s="222"/>
      <c r="F716" s="222"/>
      <c r="G716" s="222"/>
      <c r="H716" s="223"/>
      <c r="I716" s="222"/>
      <c r="J716" s="222"/>
      <c r="K716" s="222"/>
      <c r="L716" s="222"/>
      <c r="M716" s="222"/>
      <c r="N716" s="222"/>
      <c r="O716" s="222"/>
      <c r="P716" s="222"/>
      <c r="Q716" s="222"/>
      <c r="R716" s="222"/>
      <c r="S716" s="222"/>
      <c r="T716" s="222"/>
      <c r="U716" s="222"/>
      <c r="V716" s="222"/>
      <c r="W716" s="222"/>
      <c r="X716" s="222"/>
      <c r="Y716" s="222"/>
    </row>
    <row r="717" spans="1:25" ht="15.6" x14ac:dyDescent="0.3">
      <c r="A717" s="222"/>
      <c r="B717" s="222"/>
      <c r="C717" s="222"/>
      <c r="D717" s="222"/>
      <c r="E717" s="222"/>
      <c r="F717" s="222"/>
      <c r="G717" s="222"/>
      <c r="H717" s="223"/>
      <c r="I717" s="222"/>
      <c r="J717" s="222"/>
      <c r="K717" s="222"/>
      <c r="L717" s="222"/>
      <c r="M717" s="222"/>
      <c r="N717" s="222"/>
      <c r="O717" s="222"/>
      <c r="P717" s="222"/>
      <c r="Q717" s="222"/>
      <c r="R717" s="222"/>
      <c r="S717" s="222"/>
      <c r="T717" s="222"/>
      <c r="U717" s="222"/>
      <c r="V717" s="222"/>
      <c r="W717" s="222"/>
      <c r="X717" s="222"/>
      <c r="Y717" s="222"/>
    </row>
    <row r="718" spans="1:25" ht="15.6" x14ac:dyDescent="0.3">
      <c r="A718" s="222"/>
      <c r="B718" s="222"/>
      <c r="C718" s="222"/>
      <c r="D718" s="222"/>
      <c r="E718" s="222"/>
      <c r="F718" s="222"/>
      <c r="G718" s="222"/>
      <c r="H718" s="223"/>
      <c r="I718" s="222"/>
      <c r="J718" s="222"/>
      <c r="K718" s="222"/>
      <c r="L718" s="222"/>
      <c r="M718" s="222"/>
      <c r="N718" s="222"/>
      <c r="O718" s="222"/>
      <c r="P718" s="222"/>
      <c r="Q718" s="222"/>
      <c r="R718" s="222"/>
      <c r="S718" s="222"/>
      <c r="T718" s="222"/>
      <c r="U718" s="222"/>
      <c r="V718" s="222"/>
      <c r="W718" s="222"/>
      <c r="X718" s="222"/>
      <c r="Y718" s="222"/>
    </row>
    <row r="719" spans="1:25" ht="15.6" x14ac:dyDescent="0.3">
      <c r="A719" s="222"/>
      <c r="B719" s="222"/>
      <c r="C719" s="222"/>
      <c r="D719" s="222"/>
      <c r="E719" s="222"/>
      <c r="F719" s="222"/>
      <c r="G719" s="222"/>
      <c r="H719" s="223"/>
      <c r="I719" s="222"/>
      <c r="J719" s="222"/>
      <c r="K719" s="222"/>
      <c r="L719" s="222"/>
      <c r="M719" s="222"/>
      <c r="N719" s="222"/>
      <c r="O719" s="222"/>
      <c r="P719" s="222"/>
      <c r="Q719" s="222"/>
      <c r="R719" s="222"/>
      <c r="S719" s="222"/>
      <c r="T719" s="222"/>
      <c r="U719" s="222"/>
      <c r="V719" s="222"/>
      <c r="W719" s="222"/>
      <c r="X719" s="222"/>
      <c r="Y719" s="222"/>
    </row>
    <row r="720" spans="1:25" ht="15.6" x14ac:dyDescent="0.3">
      <c r="A720" s="222"/>
      <c r="B720" s="222"/>
      <c r="C720" s="222"/>
      <c r="D720" s="222"/>
      <c r="E720" s="222"/>
      <c r="F720" s="222"/>
      <c r="G720" s="222"/>
      <c r="H720" s="223"/>
      <c r="I720" s="222"/>
      <c r="J720" s="222"/>
      <c r="K720" s="222"/>
      <c r="L720" s="222"/>
      <c r="M720" s="222"/>
      <c r="N720" s="222"/>
      <c r="O720" s="222"/>
      <c r="P720" s="222"/>
      <c r="Q720" s="222"/>
      <c r="R720" s="222"/>
      <c r="S720" s="222"/>
      <c r="T720" s="222"/>
      <c r="U720" s="222"/>
      <c r="V720" s="222"/>
      <c r="W720" s="222"/>
      <c r="X720" s="222"/>
      <c r="Y720" s="222"/>
    </row>
    <row r="721" spans="1:25" ht="15.6" x14ac:dyDescent="0.3">
      <c r="A721" s="222"/>
      <c r="B721" s="222"/>
      <c r="C721" s="222"/>
      <c r="D721" s="222"/>
      <c r="E721" s="222"/>
      <c r="F721" s="222"/>
      <c r="G721" s="222"/>
      <c r="H721" s="223"/>
      <c r="I721" s="222"/>
      <c r="J721" s="222"/>
      <c r="K721" s="222"/>
      <c r="L721" s="222"/>
      <c r="M721" s="222"/>
      <c r="N721" s="222"/>
      <c r="O721" s="222"/>
      <c r="P721" s="222"/>
      <c r="Q721" s="222"/>
      <c r="R721" s="222"/>
      <c r="S721" s="222"/>
      <c r="T721" s="222"/>
      <c r="U721" s="222"/>
      <c r="V721" s="222"/>
      <c r="W721" s="222"/>
      <c r="X721" s="222"/>
      <c r="Y721" s="222"/>
    </row>
    <row r="722" spans="1:25" ht="15.6" x14ac:dyDescent="0.3">
      <c r="A722" s="222"/>
      <c r="B722" s="222"/>
      <c r="C722" s="222"/>
      <c r="D722" s="222"/>
      <c r="E722" s="222"/>
      <c r="F722" s="222"/>
      <c r="G722" s="222"/>
      <c r="H722" s="223"/>
      <c r="I722" s="222"/>
      <c r="J722" s="222"/>
      <c r="K722" s="222"/>
      <c r="L722" s="222"/>
      <c r="M722" s="222"/>
      <c r="N722" s="222"/>
      <c r="O722" s="222"/>
      <c r="P722" s="222"/>
      <c r="Q722" s="222"/>
      <c r="R722" s="222"/>
      <c r="S722" s="222"/>
      <c r="T722" s="222"/>
      <c r="U722" s="222"/>
      <c r="V722" s="222"/>
      <c r="W722" s="222"/>
      <c r="X722" s="222"/>
      <c r="Y722" s="222"/>
    </row>
    <row r="723" spans="1:25" ht="15.6" x14ac:dyDescent="0.3">
      <c r="A723" s="222"/>
      <c r="B723" s="222"/>
      <c r="C723" s="222"/>
      <c r="D723" s="222"/>
      <c r="E723" s="222"/>
      <c r="F723" s="222"/>
      <c r="G723" s="222"/>
      <c r="H723" s="223"/>
      <c r="I723" s="222"/>
      <c r="J723" s="222"/>
      <c r="K723" s="222"/>
      <c r="L723" s="222"/>
      <c r="M723" s="222"/>
      <c r="N723" s="222"/>
      <c r="O723" s="222"/>
      <c r="P723" s="222"/>
      <c r="Q723" s="222"/>
      <c r="R723" s="222"/>
      <c r="S723" s="222"/>
      <c r="T723" s="222"/>
      <c r="U723" s="222"/>
      <c r="V723" s="222"/>
      <c r="W723" s="222"/>
      <c r="X723" s="222"/>
      <c r="Y723" s="222"/>
    </row>
    <row r="724" spans="1:25" ht="15.6" x14ac:dyDescent="0.3">
      <c r="A724" s="222"/>
      <c r="B724" s="222"/>
      <c r="C724" s="222"/>
      <c r="D724" s="222"/>
      <c r="E724" s="222"/>
      <c r="F724" s="222"/>
      <c r="G724" s="222"/>
      <c r="H724" s="223"/>
      <c r="I724" s="222"/>
      <c r="J724" s="222"/>
      <c r="K724" s="222"/>
      <c r="L724" s="222"/>
      <c r="M724" s="222"/>
      <c r="N724" s="222"/>
      <c r="O724" s="222"/>
      <c r="P724" s="222"/>
      <c r="Q724" s="222"/>
      <c r="R724" s="222"/>
      <c r="S724" s="222"/>
      <c r="T724" s="222"/>
      <c r="U724" s="222"/>
      <c r="V724" s="222"/>
      <c r="W724" s="222"/>
      <c r="X724" s="222"/>
      <c r="Y724" s="222"/>
    </row>
    <row r="725" spans="1:25" ht="15.6" x14ac:dyDescent="0.3">
      <c r="A725" s="222"/>
      <c r="B725" s="222"/>
      <c r="C725" s="222"/>
      <c r="D725" s="222"/>
      <c r="E725" s="222"/>
      <c r="F725" s="222"/>
      <c r="G725" s="222"/>
      <c r="H725" s="223"/>
      <c r="I725" s="222"/>
      <c r="J725" s="222"/>
      <c r="K725" s="222"/>
      <c r="L725" s="222"/>
      <c r="M725" s="222"/>
      <c r="N725" s="222"/>
      <c r="O725" s="222"/>
      <c r="P725" s="222"/>
      <c r="Q725" s="222"/>
      <c r="R725" s="222"/>
      <c r="S725" s="222"/>
      <c r="T725" s="222"/>
      <c r="U725" s="222"/>
      <c r="V725" s="222"/>
      <c r="W725" s="222"/>
      <c r="X725" s="222"/>
      <c r="Y725" s="222"/>
    </row>
    <row r="726" spans="1:25" ht="15.6" x14ac:dyDescent="0.3">
      <c r="A726" s="222"/>
      <c r="B726" s="222"/>
      <c r="C726" s="222"/>
      <c r="D726" s="222"/>
      <c r="E726" s="222"/>
      <c r="F726" s="222"/>
      <c r="G726" s="222"/>
      <c r="H726" s="223"/>
      <c r="I726" s="222"/>
      <c r="J726" s="222"/>
      <c r="K726" s="222"/>
      <c r="L726" s="222"/>
      <c r="M726" s="222"/>
      <c r="N726" s="222"/>
      <c r="O726" s="222"/>
      <c r="P726" s="222"/>
      <c r="Q726" s="222"/>
      <c r="R726" s="222"/>
      <c r="S726" s="222"/>
      <c r="T726" s="222"/>
      <c r="U726" s="222"/>
      <c r="V726" s="222"/>
      <c r="W726" s="222"/>
      <c r="X726" s="222"/>
      <c r="Y726" s="222"/>
    </row>
    <row r="727" spans="1:25" ht="15.6" x14ac:dyDescent="0.3">
      <c r="A727" s="222"/>
      <c r="B727" s="222"/>
      <c r="C727" s="222"/>
      <c r="D727" s="222"/>
      <c r="E727" s="222"/>
      <c r="F727" s="222"/>
      <c r="G727" s="222"/>
      <c r="H727" s="223"/>
      <c r="I727" s="222"/>
      <c r="J727" s="222"/>
      <c r="K727" s="222"/>
      <c r="L727" s="222"/>
      <c r="M727" s="222"/>
      <c r="N727" s="222"/>
      <c r="O727" s="222"/>
      <c r="P727" s="222"/>
      <c r="Q727" s="222"/>
      <c r="R727" s="222"/>
      <c r="S727" s="222"/>
      <c r="T727" s="222"/>
      <c r="U727" s="222"/>
      <c r="V727" s="222"/>
      <c r="W727" s="222"/>
      <c r="X727" s="222"/>
      <c r="Y727" s="222"/>
    </row>
    <row r="728" spans="1:25" ht="15.6" x14ac:dyDescent="0.3">
      <c r="A728" s="222"/>
      <c r="B728" s="222"/>
      <c r="C728" s="222"/>
      <c r="D728" s="222"/>
      <c r="E728" s="222"/>
      <c r="F728" s="222"/>
      <c r="G728" s="222"/>
      <c r="H728" s="223"/>
      <c r="I728" s="222"/>
      <c r="J728" s="222"/>
      <c r="K728" s="222"/>
      <c r="L728" s="222"/>
      <c r="M728" s="222"/>
      <c r="N728" s="222"/>
      <c r="O728" s="222"/>
      <c r="P728" s="222"/>
      <c r="Q728" s="222"/>
      <c r="R728" s="222"/>
      <c r="S728" s="222"/>
      <c r="T728" s="222"/>
      <c r="U728" s="222"/>
      <c r="V728" s="222"/>
      <c r="W728" s="222"/>
      <c r="X728" s="222"/>
      <c r="Y728" s="222"/>
    </row>
    <row r="729" spans="1:25" ht="15.6" x14ac:dyDescent="0.3">
      <c r="A729" s="222"/>
      <c r="B729" s="222"/>
      <c r="C729" s="222"/>
      <c r="D729" s="222"/>
      <c r="E729" s="222"/>
      <c r="F729" s="222"/>
      <c r="G729" s="222"/>
      <c r="H729" s="223"/>
      <c r="I729" s="222"/>
      <c r="J729" s="222"/>
      <c r="K729" s="222"/>
      <c r="L729" s="222"/>
      <c r="M729" s="222"/>
      <c r="N729" s="222"/>
      <c r="O729" s="222"/>
      <c r="P729" s="222"/>
      <c r="Q729" s="222"/>
      <c r="R729" s="222"/>
      <c r="S729" s="222"/>
      <c r="T729" s="222"/>
      <c r="U729" s="222"/>
      <c r="V729" s="222"/>
      <c r="W729" s="222"/>
      <c r="X729" s="222"/>
      <c r="Y729" s="222"/>
    </row>
    <row r="730" spans="1:25" ht="15.6" x14ac:dyDescent="0.3">
      <c r="A730" s="222"/>
      <c r="B730" s="222"/>
      <c r="C730" s="222"/>
      <c r="D730" s="222"/>
      <c r="E730" s="222"/>
      <c r="F730" s="222"/>
      <c r="G730" s="222"/>
      <c r="H730" s="223"/>
      <c r="I730" s="222"/>
      <c r="J730" s="222"/>
      <c r="K730" s="222"/>
      <c r="L730" s="222"/>
      <c r="M730" s="222"/>
      <c r="N730" s="222"/>
      <c r="O730" s="222"/>
      <c r="P730" s="222"/>
      <c r="Q730" s="222"/>
      <c r="R730" s="222"/>
      <c r="S730" s="222"/>
      <c r="T730" s="222"/>
      <c r="U730" s="222"/>
      <c r="V730" s="222"/>
      <c r="W730" s="222"/>
      <c r="X730" s="222"/>
      <c r="Y730" s="222"/>
    </row>
    <row r="731" spans="1:25" ht="15.6" x14ac:dyDescent="0.3">
      <c r="A731" s="222"/>
      <c r="B731" s="222"/>
      <c r="C731" s="222"/>
      <c r="D731" s="222"/>
      <c r="E731" s="222"/>
      <c r="F731" s="222"/>
      <c r="G731" s="222"/>
      <c r="H731" s="223"/>
      <c r="I731" s="222"/>
      <c r="J731" s="222"/>
      <c r="K731" s="222"/>
      <c r="L731" s="222"/>
      <c r="M731" s="222"/>
      <c r="N731" s="222"/>
      <c r="O731" s="222"/>
      <c r="P731" s="222"/>
      <c r="Q731" s="222"/>
      <c r="R731" s="222"/>
      <c r="S731" s="222"/>
      <c r="T731" s="222"/>
      <c r="U731" s="222"/>
      <c r="V731" s="222"/>
      <c r="W731" s="222"/>
      <c r="X731" s="222"/>
      <c r="Y731" s="222"/>
    </row>
    <row r="732" spans="1:25" ht="15.6" x14ac:dyDescent="0.3">
      <c r="A732" s="222"/>
      <c r="B732" s="222"/>
      <c r="C732" s="222"/>
      <c r="D732" s="222"/>
      <c r="E732" s="222"/>
      <c r="F732" s="222"/>
      <c r="G732" s="222"/>
      <c r="H732" s="223"/>
      <c r="I732" s="222"/>
      <c r="J732" s="222"/>
      <c r="K732" s="222"/>
      <c r="L732" s="222"/>
      <c r="M732" s="222"/>
      <c r="N732" s="222"/>
      <c r="O732" s="222"/>
      <c r="P732" s="222"/>
      <c r="Q732" s="222"/>
      <c r="R732" s="222"/>
      <c r="S732" s="222"/>
      <c r="T732" s="222"/>
      <c r="U732" s="222"/>
      <c r="V732" s="222"/>
      <c r="W732" s="222"/>
      <c r="X732" s="222"/>
      <c r="Y732" s="222"/>
    </row>
    <row r="733" spans="1:25" ht="15.6" x14ac:dyDescent="0.3">
      <c r="A733" s="222"/>
      <c r="B733" s="222"/>
      <c r="C733" s="222"/>
      <c r="D733" s="222"/>
      <c r="E733" s="222"/>
      <c r="F733" s="222"/>
      <c r="G733" s="222"/>
      <c r="H733" s="223"/>
      <c r="I733" s="222"/>
      <c r="J733" s="222"/>
      <c r="K733" s="222"/>
      <c r="L733" s="222"/>
      <c r="M733" s="222"/>
      <c r="N733" s="222"/>
      <c r="O733" s="222"/>
      <c r="P733" s="222"/>
      <c r="Q733" s="222"/>
      <c r="R733" s="222"/>
      <c r="S733" s="222"/>
      <c r="T733" s="222"/>
      <c r="U733" s="222"/>
      <c r="V733" s="222"/>
      <c r="W733" s="222"/>
      <c r="X733" s="222"/>
      <c r="Y733" s="222"/>
    </row>
    <row r="734" spans="1:25" ht="15.6" x14ac:dyDescent="0.3">
      <c r="A734" s="222"/>
      <c r="B734" s="222"/>
      <c r="C734" s="222"/>
      <c r="D734" s="222"/>
      <c r="E734" s="222"/>
      <c r="F734" s="222"/>
      <c r="G734" s="222"/>
      <c r="H734" s="223"/>
      <c r="I734" s="222"/>
      <c r="J734" s="222"/>
      <c r="K734" s="222"/>
      <c r="L734" s="222"/>
      <c r="M734" s="222"/>
      <c r="N734" s="222"/>
      <c r="O734" s="222"/>
      <c r="P734" s="222"/>
      <c r="Q734" s="222"/>
      <c r="R734" s="222"/>
      <c r="S734" s="222"/>
      <c r="T734" s="222"/>
      <c r="U734" s="222"/>
      <c r="V734" s="222"/>
      <c r="W734" s="222"/>
      <c r="X734" s="222"/>
      <c r="Y734" s="222"/>
    </row>
    <row r="735" spans="1:25" ht="15.6" x14ac:dyDescent="0.3">
      <c r="A735" s="222"/>
      <c r="B735" s="222"/>
      <c r="C735" s="222"/>
      <c r="D735" s="222"/>
      <c r="E735" s="222"/>
      <c r="F735" s="222"/>
      <c r="G735" s="222"/>
      <c r="H735" s="223"/>
      <c r="I735" s="222"/>
      <c r="J735" s="222"/>
      <c r="K735" s="222"/>
      <c r="L735" s="222"/>
      <c r="M735" s="222"/>
      <c r="N735" s="222"/>
      <c r="O735" s="222"/>
      <c r="P735" s="222"/>
      <c r="Q735" s="222"/>
      <c r="R735" s="222"/>
      <c r="S735" s="222"/>
      <c r="T735" s="222"/>
      <c r="U735" s="222"/>
      <c r="V735" s="222"/>
      <c r="W735" s="222"/>
      <c r="X735" s="222"/>
      <c r="Y735" s="222"/>
    </row>
    <row r="736" spans="1:25" ht="15.6" x14ac:dyDescent="0.3">
      <c r="A736" s="222"/>
      <c r="B736" s="222"/>
      <c r="C736" s="222"/>
      <c r="D736" s="222"/>
      <c r="E736" s="222"/>
      <c r="F736" s="222"/>
      <c r="G736" s="222"/>
      <c r="H736" s="223"/>
      <c r="I736" s="222"/>
      <c r="J736" s="222"/>
      <c r="K736" s="222"/>
      <c r="L736" s="222"/>
      <c r="M736" s="222"/>
      <c r="N736" s="222"/>
      <c r="O736" s="222"/>
      <c r="P736" s="222"/>
      <c r="Q736" s="222"/>
      <c r="R736" s="222"/>
      <c r="S736" s="222"/>
      <c r="T736" s="222"/>
      <c r="U736" s="222"/>
      <c r="V736" s="222"/>
      <c r="W736" s="222"/>
      <c r="X736" s="222"/>
      <c r="Y736" s="222"/>
    </row>
    <row r="737" spans="1:25" ht="15.6" x14ac:dyDescent="0.3">
      <c r="A737" s="222"/>
      <c r="B737" s="222"/>
      <c r="C737" s="222"/>
      <c r="D737" s="222"/>
      <c r="E737" s="222"/>
      <c r="F737" s="222"/>
      <c r="G737" s="222"/>
      <c r="H737" s="223"/>
      <c r="I737" s="222"/>
      <c r="J737" s="222"/>
      <c r="K737" s="222"/>
      <c r="L737" s="222"/>
      <c r="M737" s="222"/>
      <c r="N737" s="222"/>
      <c r="O737" s="222"/>
      <c r="P737" s="222"/>
      <c r="Q737" s="222"/>
      <c r="R737" s="222"/>
      <c r="S737" s="222"/>
      <c r="T737" s="222"/>
      <c r="U737" s="222"/>
      <c r="V737" s="222"/>
      <c r="W737" s="222"/>
      <c r="X737" s="222"/>
      <c r="Y737" s="222"/>
    </row>
    <row r="738" spans="1:25" ht="15.6" x14ac:dyDescent="0.3">
      <c r="A738" s="222"/>
      <c r="B738" s="222"/>
      <c r="C738" s="222"/>
      <c r="D738" s="222"/>
      <c r="E738" s="222"/>
      <c r="F738" s="222"/>
      <c r="G738" s="222"/>
      <c r="H738" s="223"/>
      <c r="I738" s="222"/>
      <c r="J738" s="222"/>
      <c r="K738" s="222"/>
      <c r="L738" s="222"/>
      <c r="M738" s="222"/>
      <c r="N738" s="222"/>
      <c r="O738" s="222"/>
      <c r="P738" s="222"/>
      <c r="Q738" s="222"/>
      <c r="R738" s="222"/>
      <c r="S738" s="222"/>
      <c r="T738" s="222"/>
      <c r="U738" s="222"/>
      <c r="V738" s="222"/>
      <c r="W738" s="222"/>
      <c r="X738" s="222"/>
      <c r="Y738" s="222"/>
    </row>
    <row r="739" spans="1:25" ht="15.6" x14ac:dyDescent="0.3">
      <c r="A739" s="222"/>
      <c r="B739" s="222"/>
      <c r="C739" s="222"/>
      <c r="D739" s="222"/>
      <c r="E739" s="222"/>
      <c r="F739" s="222"/>
      <c r="G739" s="222"/>
      <c r="H739" s="223"/>
      <c r="I739" s="222"/>
      <c r="J739" s="222"/>
      <c r="K739" s="222"/>
      <c r="L739" s="222"/>
      <c r="M739" s="222"/>
      <c r="N739" s="222"/>
      <c r="O739" s="222"/>
      <c r="P739" s="222"/>
      <c r="Q739" s="222"/>
      <c r="R739" s="222"/>
      <c r="S739" s="222"/>
      <c r="T739" s="222"/>
      <c r="U739" s="222"/>
      <c r="V739" s="222"/>
      <c r="W739" s="222"/>
      <c r="X739" s="222"/>
      <c r="Y739" s="222"/>
    </row>
    <row r="740" spans="1:25" ht="15.6" x14ac:dyDescent="0.3">
      <c r="A740" s="222"/>
      <c r="B740" s="222"/>
      <c r="C740" s="222"/>
      <c r="D740" s="222"/>
      <c r="E740" s="222"/>
      <c r="F740" s="222"/>
      <c r="G740" s="222"/>
      <c r="H740" s="223"/>
      <c r="I740" s="222"/>
      <c r="J740" s="222"/>
      <c r="K740" s="222"/>
      <c r="L740" s="222"/>
      <c r="M740" s="222"/>
      <c r="N740" s="222"/>
      <c r="O740" s="222"/>
      <c r="P740" s="222"/>
      <c r="Q740" s="222"/>
      <c r="R740" s="222"/>
      <c r="S740" s="222"/>
      <c r="T740" s="222"/>
      <c r="U740" s="222"/>
      <c r="V740" s="222"/>
      <c r="W740" s="222"/>
      <c r="X740" s="222"/>
      <c r="Y740" s="222"/>
    </row>
    <row r="741" spans="1:25" ht="15.6" x14ac:dyDescent="0.3">
      <c r="A741" s="222"/>
      <c r="B741" s="222"/>
      <c r="C741" s="222"/>
      <c r="D741" s="222"/>
      <c r="E741" s="222"/>
      <c r="F741" s="222"/>
      <c r="G741" s="222"/>
      <c r="H741" s="223"/>
      <c r="I741" s="222"/>
      <c r="J741" s="222"/>
      <c r="K741" s="222"/>
      <c r="L741" s="222"/>
      <c r="M741" s="222"/>
      <c r="N741" s="222"/>
      <c r="O741" s="222"/>
      <c r="P741" s="222"/>
      <c r="Q741" s="222"/>
      <c r="R741" s="222"/>
      <c r="S741" s="222"/>
      <c r="T741" s="222"/>
      <c r="U741" s="222"/>
      <c r="V741" s="222"/>
      <c r="W741" s="222"/>
      <c r="X741" s="222"/>
      <c r="Y741" s="222"/>
    </row>
    <row r="742" spans="1:25" ht="15.6" x14ac:dyDescent="0.3">
      <c r="A742" s="222"/>
      <c r="B742" s="222"/>
      <c r="C742" s="222"/>
      <c r="D742" s="222"/>
      <c r="E742" s="222"/>
      <c r="F742" s="222"/>
      <c r="G742" s="222"/>
      <c r="H742" s="223"/>
      <c r="I742" s="222"/>
      <c r="J742" s="222"/>
      <c r="K742" s="222"/>
      <c r="L742" s="222"/>
      <c r="M742" s="222"/>
      <c r="N742" s="222"/>
      <c r="O742" s="222"/>
      <c r="P742" s="222"/>
      <c r="Q742" s="222"/>
      <c r="R742" s="222"/>
      <c r="S742" s="222"/>
      <c r="T742" s="222"/>
      <c r="U742" s="222"/>
      <c r="V742" s="222"/>
      <c r="W742" s="222"/>
      <c r="X742" s="222"/>
      <c r="Y742" s="222"/>
    </row>
    <row r="743" spans="1:25" ht="15.6" x14ac:dyDescent="0.3">
      <c r="A743" s="222"/>
      <c r="B743" s="222"/>
      <c r="C743" s="222"/>
      <c r="D743" s="222"/>
      <c r="E743" s="222"/>
      <c r="F743" s="222"/>
      <c r="G743" s="222"/>
      <c r="H743" s="223"/>
      <c r="I743" s="222"/>
      <c r="J743" s="222"/>
      <c r="K743" s="222"/>
      <c r="L743" s="222"/>
      <c r="M743" s="222"/>
      <c r="N743" s="222"/>
      <c r="O743" s="222"/>
      <c r="P743" s="222"/>
      <c r="Q743" s="222"/>
      <c r="R743" s="222"/>
      <c r="S743" s="222"/>
      <c r="T743" s="222"/>
      <c r="U743" s="222"/>
      <c r="V743" s="222"/>
      <c r="W743" s="222"/>
      <c r="X743" s="222"/>
      <c r="Y743" s="222"/>
    </row>
  </sheetData>
  <mergeCells count="51">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S4:S6"/>
    <mergeCell ref="A4:A6"/>
    <mergeCell ref="B4:B5"/>
    <mergeCell ref="C4:C5"/>
    <mergeCell ref="E4:E5"/>
    <mergeCell ref="F4:F5"/>
    <mergeCell ref="G4:G5"/>
    <mergeCell ref="H4:H5"/>
    <mergeCell ref="M4:M6"/>
    <mergeCell ref="P4:P6"/>
    <mergeCell ref="Q4:Q6"/>
    <mergeCell ref="R4:R6"/>
    <mergeCell ref="AE4:AE6"/>
    <mergeCell ref="T4:T6"/>
    <mergeCell ref="U4:U6"/>
    <mergeCell ref="V4:V6"/>
    <mergeCell ref="W4:W6"/>
    <mergeCell ref="X4:X6"/>
    <mergeCell ref="Y4:Y6"/>
    <mergeCell ref="Z4:Z6"/>
    <mergeCell ref="AA4:AA6"/>
    <mergeCell ref="AB4:AB6"/>
    <mergeCell ref="AC4:AC6"/>
    <mergeCell ref="AD4:AD6"/>
    <mergeCell ref="AL4:AL6"/>
    <mergeCell ref="AF4:AF6"/>
    <mergeCell ref="AG4:AG6"/>
    <mergeCell ref="AH4:AH6"/>
    <mergeCell ref="AI4:AI6"/>
    <mergeCell ref="AJ4:AJ6"/>
    <mergeCell ref="AK4:AK6"/>
  </mergeCells>
  <printOptions horizontalCentered="1"/>
  <pageMargins left="0.35433070866141736" right="0.35433070866141736" top="0.70866141732283472" bottom="0.74803149606299213" header="0" footer="0"/>
  <pageSetup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6"/>
  <sheetViews>
    <sheetView zoomScale="49" zoomScaleNormal="49" zoomScaleSheetLayoutView="26" workbookViewId="0">
      <selection activeCell="H4" sqref="H4:H5"/>
    </sheetView>
  </sheetViews>
  <sheetFormatPr baseColWidth="10" defaultRowHeight="14.4" x14ac:dyDescent="0.3"/>
  <cols>
    <col min="1" max="1" width="41.33203125" customWidth="1"/>
    <col min="2" max="2" width="28.6640625" customWidth="1"/>
    <col min="3" max="3" width="17" customWidth="1"/>
    <col min="4" max="4" width="27.88671875" customWidth="1"/>
    <col min="5" max="5" width="18.33203125" customWidth="1"/>
    <col min="8" max="8" width="17.44140625" customWidth="1"/>
    <col min="9" max="9" width="39.6640625" customWidth="1"/>
    <col min="10" max="10" width="30.109375" customWidth="1"/>
    <col min="11" max="11" width="34.5546875" customWidth="1"/>
    <col min="12" max="12" width="33.6640625" customWidth="1"/>
    <col min="13" max="13" width="49.109375" customWidth="1"/>
    <col min="14" max="14" width="69.44140625" customWidth="1"/>
    <col min="15" max="15" width="48.88671875" customWidth="1"/>
    <col min="16" max="16" width="58.88671875" customWidth="1"/>
    <col min="17" max="17" width="33.21875" customWidth="1"/>
    <col min="18" max="18" width="53.6640625" customWidth="1"/>
    <col min="19" max="19" width="39.109375" customWidth="1"/>
    <col min="20" max="20" width="52.21875" customWidth="1"/>
    <col min="21" max="21" width="43.77734375" customWidth="1"/>
    <col min="22" max="22" width="33.21875" customWidth="1"/>
    <col min="23" max="23" width="16.5546875" customWidth="1"/>
    <col min="24" max="24" width="17.5546875" customWidth="1"/>
    <col min="25" max="25" width="16" customWidth="1"/>
    <col min="26" max="26" width="19.6640625" customWidth="1"/>
    <col min="27" max="27" width="19.5546875" customWidth="1"/>
    <col min="28" max="28" width="24.109375" customWidth="1"/>
    <col min="29" max="29" width="19.6640625" customWidth="1"/>
    <col min="30" max="30" width="33.33203125" customWidth="1"/>
    <col min="31" max="31" width="25.6640625" customWidth="1"/>
    <col min="32" max="32" width="34.44140625" customWidth="1"/>
    <col min="33" max="33" width="31.33203125" customWidth="1"/>
    <col min="34" max="34" width="18.44140625" customWidth="1"/>
    <col min="35" max="35" width="34.6640625" customWidth="1"/>
    <col min="36" max="36" width="35.33203125" customWidth="1"/>
    <col min="37" max="37" width="38.5546875" customWidth="1"/>
    <col min="38" max="38" width="28.33203125" customWidth="1"/>
  </cols>
  <sheetData>
    <row r="1" spans="1:38" ht="38.25" customHeight="1" x14ac:dyDescent="0.3">
      <c r="A1" s="534" t="s">
        <v>25</v>
      </c>
      <c r="B1" s="284" t="s">
        <v>26</v>
      </c>
      <c r="C1" s="284" t="s">
        <v>27</v>
      </c>
      <c r="D1" s="284" t="s">
        <v>28</v>
      </c>
      <c r="E1" s="287" t="s">
        <v>29</v>
      </c>
      <c r="F1" s="287" t="s">
        <v>30</v>
      </c>
      <c r="G1" s="287" t="s">
        <v>31</v>
      </c>
      <c r="H1" s="287" t="s">
        <v>32</v>
      </c>
      <c r="I1" s="287" t="s">
        <v>33</v>
      </c>
      <c r="J1" s="284" t="s">
        <v>34</v>
      </c>
      <c r="K1" s="284" t="s">
        <v>35</v>
      </c>
      <c r="L1" s="284" t="s">
        <v>36</v>
      </c>
      <c r="M1" s="284" t="s">
        <v>37</v>
      </c>
      <c r="N1" s="285" t="s">
        <v>38</v>
      </c>
      <c r="O1" s="285"/>
      <c r="P1" s="285"/>
      <c r="Q1" s="285" t="s">
        <v>39</v>
      </c>
      <c r="R1" s="285"/>
      <c r="S1" s="285"/>
      <c r="T1" s="285"/>
      <c r="U1" s="285"/>
      <c r="V1" s="285" t="s">
        <v>40</v>
      </c>
      <c r="W1" s="285"/>
      <c r="X1" s="285"/>
      <c r="Y1" s="285"/>
      <c r="Z1" s="285"/>
      <c r="AA1" s="285"/>
      <c r="AB1" s="285"/>
      <c r="AC1" s="285" t="s">
        <v>41</v>
      </c>
      <c r="AD1" s="285"/>
      <c r="AE1" s="285"/>
      <c r="AF1" s="285"/>
      <c r="AG1" s="285"/>
      <c r="AH1" s="285"/>
      <c r="AI1" s="285"/>
      <c r="AJ1" s="285"/>
      <c r="AK1" s="285"/>
      <c r="AL1" s="285"/>
    </row>
    <row r="2" spans="1:38" ht="15.6" x14ac:dyDescent="0.3">
      <c r="A2" s="534"/>
      <c r="B2" s="284"/>
      <c r="C2" s="284"/>
      <c r="D2" s="284"/>
      <c r="E2" s="287"/>
      <c r="F2" s="287"/>
      <c r="G2" s="287"/>
      <c r="H2" s="287"/>
      <c r="I2" s="287"/>
      <c r="J2" s="284"/>
      <c r="K2" s="284"/>
      <c r="L2" s="284"/>
      <c r="M2" s="284"/>
      <c r="N2" s="285"/>
      <c r="O2" s="285"/>
      <c r="P2" s="285"/>
      <c r="Q2" s="285"/>
      <c r="R2" s="285"/>
      <c r="S2" s="285"/>
      <c r="T2" s="285"/>
      <c r="U2" s="285"/>
      <c r="V2" s="285" t="s">
        <v>43</v>
      </c>
      <c r="W2" s="285"/>
      <c r="X2" s="285"/>
      <c r="Y2" s="285"/>
      <c r="Z2" s="285"/>
      <c r="AA2" s="285" t="s">
        <v>44</v>
      </c>
      <c r="AB2" s="285" t="s">
        <v>45</v>
      </c>
      <c r="AC2" s="285"/>
      <c r="AD2" s="285"/>
      <c r="AE2" s="285"/>
      <c r="AF2" s="285"/>
      <c r="AG2" s="285"/>
      <c r="AH2" s="285"/>
      <c r="AI2" s="285"/>
      <c r="AJ2" s="285"/>
      <c r="AK2" s="285"/>
      <c r="AL2" s="285"/>
    </row>
    <row r="3" spans="1:38" ht="241.2" customHeight="1" thickBot="1" x14ac:dyDescent="0.35">
      <c r="A3" s="535"/>
      <c r="B3" s="284"/>
      <c r="C3" s="284"/>
      <c r="D3" s="284"/>
      <c r="E3" s="287"/>
      <c r="F3" s="287"/>
      <c r="G3" s="287"/>
      <c r="H3" s="287"/>
      <c r="I3" s="287"/>
      <c r="J3" s="284"/>
      <c r="K3" s="284"/>
      <c r="L3" s="284"/>
      <c r="M3" s="284"/>
      <c r="N3" s="29" t="s">
        <v>46</v>
      </c>
      <c r="O3" s="29" t="s">
        <v>47</v>
      </c>
      <c r="P3" s="29" t="s">
        <v>48</v>
      </c>
      <c r="Q3" s="29" t="s">
        <v>49</v>
      </c>
      <c r="R3" s="30" t="s">
        <v>50</v>
      </c>
      <c r="S3" s="29" t="s">
        <v>51</v>
      </c>
      <c r="T3" s="29" t="s">
        <v>52</v>
      </c>
      <c r="U3" s="29" t="s">
        <v>53</v>
      </c>
      <c r="V3" s="29" t="s">
        <v>54</v>
      </c>
      <c r="W3" s="29" t="s">
        <v>55</v>
      </c>
      <c r="X3" s="29" t="s">
        <v>56</v>
      </c>
      <c r="Y3" s="29" t="s">
        <v>57</v>
      </c>
      <c r="Z3" s="29" t="s">
        <v>58</v>
      </c>
      <c r="AA3" s="286"/>
      <c r="AB3" s="286"/>
      <c r="AC3" s="29" t="s">
        <v>59</v>
      </c>
      <c r="AD3" s="29" t="s">
        <v>60</v>
      </c>
      <c r="AE3" s="29" t="s">
        <v>61</v>
      </c>
      <c r="AF3" s="29" t="s">
        <v>62</v>
      </c>
      <c r="AG3" s="29" t="s">
        <v>63</v>
      </c>
      <c r="AH3" s="29" t="s">
        <v>64</v>
      </c>
      <c r="AI3" s="29" t="s">
        <v>65</v>
      </c>
      <c r="AJ3" s="29" t="s">
        <v>66</v>
      </c>
      <c r="AK3" s="29" t="s">
        <v>67</v>
      </c>
      <c r="AL3" s="29" t="s">
        <v>68</v>
      </c>
    </row>
    <row r="4" spans="1:38" ht="409.2" customHeight="1" x14ac:dyDescent="0.3">
      <c r="A4" s="382" t="s">
        <v>268</v>
      </c>
      <c r="B4" s="402" t="s">
        <v>269</v>
      </c>
      <c r="C4" s="481" t="s">
        <v>71</v>
      </c>
      <c r="D4" s="73" t="s">
        <v>270</v>
      </c>
      <c r="E4" s="481" t="s">
        <v>271</v>
      </c>
      <c r="F4" s="482" t="s">
        <v>140</v>
      </c>
      <c r="G4" s="481" t="s">
        <v>272</v>
      </c>
      <c r="H4" s="276" t="s">
        <v>142</v>
      </c>
      <c r="I4" s="39" t="s">
        <v>273</v>
      </c>
      <c r="J4" s="40" t="s">
        <v>274</v>
      </c>
      <c r="K4" s="78" t="s">
        <v>275</v>
      </c>
      <c r="L4" s="79" t="s">
        <v>276</v>
      </c>
      <c r="M4" s="80" t="s">
        <v>277</v>
      </c>
      <c r="N4" s="81" t="s">
        <v>278</v>
      </c>
      <c r="O4" s="80" t="s">
        <v>149</v>
      </c>
      <c r="P4" s="27" t="s">
        <v>279</v>
      </c>
      <c r="Q4" s="606" t="s">
        <v>151</v>
      </c>
      <c r="R4" s="401" t="s">
        <v>152</v>
      </c>
      <c r="S4" s="401" t="s">
        <v>87</v>
      </c>
      <c r="T4" s="408" t="s">
        <v>280</v>
      </c>
      <c r="U4" s="401" t="s">
        <v>89</v>
      </c>
      <c r="V4" s="401" t="s">
        <v>269</v>
      </c>
      <c r="W4" s="400" t="s">
        <v>91</v>
      </c>
      <c r="X4" s="400" t="s">
        <v>91</v>
      </c>
      <c r="Y4" s="400" t="s">
        <v>91</v>
      </c>
      <c r="Z4" s="400" t="s">
        <v>91</v>
      </c>
      <c r="AA4" s="519" t="s">
        <v>71</v>
      </c>
      <c r="AB4" s="471" t="s">
        <v>92</v>
      </c>
      <c r="AC4" s="400" t="s">
        <v>91</v>
      </c>
      <c r="AD4" s="400" t="s">
        <v>155</v>
      </c>
      <c r="AE4" s="400" t="s">
        <v>156</v>
      </c>
      <c r="AF4" s="400" t="s">
        <v>91</v>
      </c>
      <c r="AG4" s="400" t="s">
        <v>91</v>
      </c>
      <c r="AH4" s="605" t="s">
        <v>91</v>
      </c>
      <c r="AI4" s="520" t="s">
        <v>157</v>
      </c>
      <c r="AJ4" s="522" t="s">
        <v>281</v>
      </c>
      <c r="AK4" s="520" t="s">
        <v>159</v>
      </c>
      <c r="AL4" s="34" t="s">
        <v>282</v>
      </c>
    </row>
    <row r="5" spans="1:38" ht="271.2" customHeight="1" x14ac:dyDescent="0.3">
      <c r="A5" s="382"/>
      <c r="B5" s="402"/>
      <c r="C5" s="481"/>
      <c r="D5" s="31" t="s">
        <v>283</v>
      </c>
      <c r="E5" s="481"/>
      <c r="F5" s="482"/>
      <c r="G5" s="481"/>
      <c r="H5" s="277"/>
      <c r="I5" s="39" t="s">
        <v>284</v>
      </c>
      <c r="J5" s="82" t="s">
        <v>285</v>
      </c>
      <c r="K5" s="83" t="s">
        <v>286</v>
      </c>
      <c r="L5" s="84" t="s">
        <v>287</v>
      </c>
      <c r="M5" s="80" t="s">
        <v>288</v>
      </c>
      <c r="N5" s="35" t="s">
        <v>289</v>
      </c>
      <c r="O5" s="80" t="s">
        <v>149</v>
      </c>
      <c r="P5" s="27" t="s">
        <v>290</v>
      </c>
      <c r="Q5" s="606"/>
      <c r="R5" s="401"/>
      <c r="S5" s="401"/>
      <c r="T5" s="408"/>
      <c r="U5" s="401"/>
      <c r="V5" s="401"/>
      <c r="W5" s="400"/>
      <c r="X5" s="400"/>
      <c r="Y5" s="400"/>
      <c r="Z5" s="400"/>
      <c r="AA5" s="519"/>
      <c r="AB5" s="471"/>
      <c r="AC5" s="400"/>
      <c r="AD5" s="400"/>
      <c r="AE5" s="400"/>
      <c r="AF5" s="400"/>
      <c r="AG5" s="400"/>
      <c r="AH5" s="605"/>
      <c r="AI5" s="521"/>
      <c r="AJ5" s="523"/>
      <c r="AK5" s="521"/>
      <c r="AL5" s="34" t="s">
        <v>160</v>
      </c>
    </row>
    <row r="6" spans="1:38" ht="162.6" customHeight="1" x14ac:dyDescent="0.3">
      <c r="A6" s="382"/>
      <c r="B6" s="402"/>
      <c r="C6" s="481"/>
      <c r="D6" s="36"/>
      <c r="E6" s="481"/>
      <c r="F6" s="482"/>
      <c r="G6" s="481"/>
      <c r="H6" s="37" t="s">
        <v>102</v>
      </c>
      <c r="I6" s="38" t="s">
        <v>291</v>
      </c>
      <c r="J6" s="31"/>
      <c r="K6" s="39"/>
      <c r="L6" s="40"/>
      <c r="M6" s="85" t="s">
        <v>288</v>
      </c>
      <c r="N6" s="41" t="s">
        <v>292</v>
      </c>
      <c r="O6" s="86"/>
      <c r="P6" s="87">
        <v>0</v>
      </c>
      <c r="Q6" s="606"/>
      <c r="R6" s="401"/>
      <c r="S6" s="401"/>
      <c r="T6" s="408"/>
      <c r="U6" s="401"/>
      <c r="V6" s="401"/>
      <c r="W6" s="400"/>
      <c r="X6" s="400"/>
      <c r="Y6" s="400"/>
      <c r="Z6" s="400"/>
      <c r="AA6" s="519"/>
      <c r="AB6" s="471"/>
      <c r="AC6" s="400"/>
      <c r="AD6" s="400"/>
      <c r="AE6" s="400"/>
      <c r="AF6" s="400"/>
      <c r="AG6" s="400"/>
      <c r="AH6" s="605"/>
      <c r="AI6" s="42"/>
      <c r="AJ6" s="34"/>
      <c r="AK6" s="43"/>
      <c r="AL6" s="34"/>
    </row>
  </sheetData>
  <mergeCells count="48">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6"/>
    <mergeCell ref="M1:M3"/>
    <mergeCell ref="N1:P2"/>
    <mergeCell ref="Q1:U2"/>
    <mergeCell ref="V1:AB1"/>
    <mergeCell ref="A4:A6"/>
    <mergeCell ref="B4:B6"/>
    <mergeCell ref="C4:C6"/>
    <mergeCell ref="E4:E6"/>
    <mergeCell ref="F4:F6"/>
    <mergeCell ref="AA4:AA6"/>
    <mergeCell ref="H4:H5"/>
    <mergeCell ref="Q4:Q6"/>
    <mergeCell ref="R4:R6"/>
    <mergeCell ref="S4:S6"/>
    <mergeCell ref="T4:T6"/>
    <mergeCell ref="U4:U6"/>
    <mergeCell ref="V4:V6"/>
    <mergeCell ref="W4:W6"/>
    <mergeCell ref="X4:X6"/>
    <mergeCell ref="Y4:Y6"/>
    <mergeCell ref="Z4:Z6"/>
    <mergeCell ref="AH4:AH6"/>
    <mergeCell ref="AI4:AI5"/>
    <mergeCell ref="AJ4:AJ5"/>
    <mergeCell ref="AK4:AK5"/>
    <mergeCell ref="AB4:AB6"/>
    <mergeCell ref="AC4:AC6"/>
    <mergeCell ref="AD4:AD6"/>
    <mergeCell ref="AE4:AE6"/>
    <mergeCell ref="AF4:AF6"/>
    <mergeCell ref="AG4:AG6"/>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FD9"/>
  <sheetViews>
    <sheetView topLeftCell="M3" zoomScale="70" zoomScaleNormal="70" workbookViewId="0">
      <selection activeCell="R5" sqref="R5:R9"/>
    </sheetView>
  </sheetViews>
  <sheetFormatPr baseColWidth="10" defaultRowHeight="14.4" x14ac:dyDescent="0.3"/>
  <cols>
    <col min="1" max="1" width="38.88671875" customWidth="1"/>
    <col min="2" max="2" width="15.6640625" customWidth="1"/>
    <col min="3" max="3" width="18.109375" customWidth="1"/>
    <col min="4" max="4" width="34.109375" customWidth="1"/>
    <col min="5" max="5" width="12.6640625" customWidth="1"/>
    <col min="8" max="8" width="19.44140625" customWidth="1"/>
    <col min="9" max="9" width="54.33203125" customWidth="1"/>
    <col min="10" max="10" width="19.33203125" customWidth="1"/>
    <col min="11" max="11" width="18.33203125" customWidth="1"/>
    <col min="12" max="12" width="13.109375" customWidth="1"/>
    <col min="13" max="13" width="14.88671875" customWidth="1"/>
    <col min="14" max="14" width="47.88671875" customWidth="1"/>
    <col min="15" max="15" width="17.5546875" customWidth="1"/>
    <col min="16" max="16" width="15.88671875" customWidth="1"/>
    <col min="17" max="17" width="33.6640625" customWidth="1"/>
    <col min="18" max="18" width="67" customWidth="1"/>
    <col min="19" max="19" width="25.6640625" customWidth="1"/>
    <col min="20" max="20" width="33" customWidth="1"/>
    <col min="21" max="21" width="38.33203125" customWidth="1"/>
    <col min="22" max="22" width="19" customWidth="1"/>
    <col min="27" max="27" width="12.5546875" customWidth="1"/>
    <col min="28" max="28" width="17.5546875" customWidth="1"/>
    <col min="29" max="29" width="19.33203125" customWidth="1"/>
    <col min="30" max="30" width="15.33203125" customWidth="1"/>
    <col min="31" max="31" width="15.5546875" customWidth="1"/>
    <col min="32" max="32" width="15.109375" customWidth="1"/>
    <col min="33" max="33" width="17.88671875" customWidth="1"/>
    <col min="34" max="34" width="14.109375" customWidth="1"/>
    <col min="35" max="35" width="22" customWidth="1"/>
    <col min="36" max="36" width="26" customWidth="1"/>
    <col min="37" max="37" width="40.88671875" customWidth="1"/>
    <col min="38" max="38" width="22.44140625" customWidth="1"/>
  </cols>
  <sheetData>
    <row r="2" spans="1:16384" ht="41.25" customHeight="1" x14ac:dyDescent="0.3">
      <c r="A2" s="709" t="s">
        <v>25</v>
      </c>
      <c r="B2" s="710" t="s">
        <v>26</v>
      </c>
      <c r="C2" s="710" t="s">
        <v>27</v>
      </c>
      <c r="D2" s="710" t="s">
        <v>28</v>
      </c>
      <c r="E2" s="710" t="s">
        <v>29</v>
      </c>
      <c r="F2" s="710" t="s">
        <v>30</v>
      </c>
      <c r="G2" s="710" t="s">
        <v>31</v>
      </c>
      <c r="H2" s="710" t="s">
        <v>32</v>
      </c>
      <c r="I2" s="710" t="s">
        <v>33</v>
      </c>
      <c r="J2" s="710" t="s">
        <v>34</v>
      </c>
      <c r="K2" s="710" t="s">
        <v>35</v>
      </c>
      <c r="L2" s="710" t="s">
        <v>36</v>
      </c>
      <c r="M2" s="711" t="s">
        <v>37</v>
      </c>
      <c r="N2" s="712" t="s">
        <v>38</v>
      </c>
      <c r="O2" s="713"/>
      <c r="P2" s="713"/>
      <c r="Q2" s="320" t="s">
        <v>39</v>
      </c>
      <c r="R2" s="320"/>
      <c r="S2" s="320"/>
      <c r="T2" s="320"/>
      <c r="U2" s="320"/>
      <c r="V2" s="320" t="s">
        <v>40</v>
      </c>
      <c r="W2" s="320"/>
      <c r="X2" s="320"/>
      <c r="Y2" s="320"/>
      <c r="Z2" s="320"/>
      <c r="AA2" s="320"/>
      <c r="AB2" s="320"/>
      <c r="AC2" s="713" t="s">
        <v>41</v>
      </c>
      <c r="AD2" s="713"/>
      <c r="AE2" s="713"/>
      <c r="AF2" s="713"/>
      <c r="AG2" s="713"/>
      <c r="AH2" s="713"/>
      <c r="AI2" s="713"/>
      <c r="AJ2" s="713"/>
      <c r="AK2" s="713"/>
      <c r="AL2" s="713"/>
    </row>
    <row r="3" spans="1:16384" ht="47.25" customHeight="1" x14ac:dyDescent="0.3">
      <c r="A3" s="714"/>
      <c r="B3" s="714"/>
      <c r="C3" s="714"/>
      <c r="D3" s="714"/>
      <c r="E3" s="714"/>
      <c r="F3" s="714"/>
      <c r="G3" s="714"/>
      <c r="H3" s="714"/>
      <c r="I3" s="714"/>
      <c r="J3" s="714"/>
      <c r="K3" s="714"/>
      <c r="L3" s="714"/>
      <c r="M3" s="715"/>
      <c r="N3" s="712"/>
      <c r="O3" s="713"/>
      <c r="P3" s="713"/>
      <c r="Q3" s="320"/>
      <c r="R3" s="320"/>
      <c r="S3" s="320"/>
      <c r="T3" s="320"/>
      <c r="U3" s="320"/>
      <c r="V3" s="320" t="s">
        <v>43</v>
      </c>
      <c r="W3" s="320"/>
      <c r="X3" s="320"/>
      <c r="Y3" s="320"/>
      <c r="Z3" s="320"/>
      <c r="AA3" s="320" t="s">
        <v>44</v>
      </c>
      <c r="AB3" s="320" t="s">
        <v>45</v>
      </c>
      <c r="AC3" s="713"/>
      <c r="AD3" s="713"/>
      <c r="AE3" s="713"/>
      <c r="AF3" s="713"/>
      <c r="AG3" s="713"/>
      <c r="AH3" s="713"/>
      <c r="AI3" s="713"/>
      <c r="AJ3" s="713"/>
      <c r="AK3" s="713"/>
      <c r="AL3" s="713"/>
    </row>
    <row r="4" spans="1:16384" ht="166.5" customHeight="1" thickBot="1" x14ac:dyDescent="0.35">
      <c r="A4" s="716"/>
      <c r="B4" s="716"/>
      <c r="C4" s="716"/>
      <c r="D4" s="716"/>
      <c r="E4" s="716"/>
      <c r="F4" s="716"/>
      <c r="G4" s="716"/>
      <c r="H4" s="716"/>
      <c r="I4" s="716"/>
      <c r="J4" s="716"/>
      <c r="K4" s="716"/>
      <c r="L4" s="716"/>
      <c r="M4" s="717"/>
      <c r="N4" s="718" t="s">
        <v>673</v>
      </c>
      <c r="O4" s="719" t="s">
        <v>635</v>
      </c>
      <c r="P4" s="719" t="s">
        <v>48</v>
      </c>
      <c r="Q4" s="719" t="s">
        <v>49</v>
      </c>
      <c r="R4" s="720" t="s">
        <v>674</v>
      </c>
      <c r="S4" s="720" t="s">
        <v>51</v>
      </c>
      <c r="T4" s="720" t="s">
        <v>637</v>
      </c>
      <c r="U4" s="720" t="s">
        <v>53</v>
      </c>
      <c r="V4" s="720" t="s">
        <v>54</v>
      </c>
      <c r="W4" s="719" t="s">
        <v>55</v>
      </c>
      <c r="X4" s="719" t="s">
        <v>56</v>
      </c>
      <c r="Y4" s="719" t="s">
        <v>57</v>
      </c>
      <c r="Z4" s="719" t="s">
        <v>720</v>
      </c>
      <c r="AA4" s="721"/>
      <c r="AB4" s="721"/>
      <c r="AC4" s="722" t="s">
        <v>59</v>
      </c>
      <c r="AD4" s="720" t="s">
        <v>60</v>
      </c>
      <c r="AE4" s="720" t="s">
        <v>61</v>
      </c>
      <c r="AF4" s="720" t="s">
        <v>62</v>
      </c>
      <c r="AG4" s="720" t="s">
        <v>63</v>
      </c>
      <c r="AH4" s="720" t="s">
        <v>64</v>
      </c>
      <c r="AI4" s="720" t="s">
        <v>65</v>
      </c>
      <c r="AJ4" s="720" t="s">
        <v>676</v>
      </c>
      <c r="AK4" s="720" t="s">
        <v>747</v>
      </c>
      <c r="AL4" s="720" t="s">
        <v>68</v>
      </c>
    </row>
    <row r="5" spans="1:16384" ht="230.25" customHeight="1" x14ac:dyDescent="0.3">
      <c r="A5" s="723" t="s">
        <v>748</v>
      </c>
      <c r="B5" s="723" t="s">
        <v>749</v>
      </c>
      <c r="C5" s="723" t="s">
        <v>71</v>
      </c>
      <c r="D5" s="143" t="s">
        <v>750</v>
      </c>
      <c r="E5" s="724" t="s">
        <v>751</v>
      </c>
      <c r="F5" s="393" t="s">
        <v>74</v>
      </c>
      <c r="G5" s="378" t="s">
        <v>75</v>
      </c>
      <c r="H5" s="393"/>
      <c r="I5" s="725" t="s">
        <v>752</v>
      </c>
      <c r="J5" s="116" t="s">
        <v>753</v>
      </c>
      <c r="K5" s="116" t="s">
        <v>754</v>
      </c>
      <c r="L5" s="118" t="s">
        <v>551</v>
      </c>
      <c r="M5" s="723" t="s">
        <v>755</v>
      </c>
      <c r="N5" s="726" t="s">
        <v>756</v>
      </c>
      <c r="O5" s="723" t="s">
        <v>757</v>
      </c>
      <c r="P5" s="727" t="s">
        <v>758</v>
      </c>
      <c r="Q5" s="728" t="s">
        <v>759</v>
      </c>
      <c r="R5" s="728" t="s">
        <v>760</v>
      </c>
      <c r="S5" s="729" t="s">
        <v>761</v>
      </c>
      <c r="T5" s="723" t="s">
        <v>762</v>
      </c>
      <c r="U5" s="730" t="s">
        <v>734</v>
      </c>
      <c r="V5" s="729" t="str">
        <f>B5</f>
        <v>* Posibilidad de recibir o solicitar cualquier dádiva o beneficio a nombre propio o de terceros con el fin de agilizar un tramite o producto, o de dar una respuesta conveniente al usuario</v>
      </c>
      <c r="W5" s="729" t="s">
        <v>698</v>
      </c>
      <c r="X5" s="729" t="s">
        <v>527</v>
      </c>
      <c r="Y5" s="729" t="s">
        <v>698</v>
      </c>
      <c r="Z5" s="729" t="s">
        <v>698</v>
      </c>
      <c r="AA5" s="729" t="s">
        <v>763</v>
      </c>
      <c r="AB5" s="729" t="s">
        <v>764</v>
      </c>
      <c r="AC5" s="101" t="s">
        <v>698</v>
      </c>
      <c r="AD5" s="143" t="s">
        <v>697</v>
      </c>
      <c r="AE5" s="101" t="s">
        <v>765</v>
      </c>
      <c r="AF5" s="102" t="s">
        <v>765</v>
      </c>
      <c r="AG5" s="119" t="s">
        <v>698</v>
      </c>
      <c r="AH5" s="153" t="s">
        <v>765</v>
      </c>
      <c r="AI5" s="116" t="s">
        <v>765</v>
      </c>
      <c r="AJ5" s="116" t="s">
        <v>766</v>
      </c>
      <c r="AK5" s="116" t="s">
        <v>767</v>
      </c>
      <c r="AL5" s="116" t="s">
        <v>768</v>
      </c>
      <c r="AM5" s="731"/>
      <c r="AN5" s="732"/>
      <c r="AO5" s="733"/>
      <c r="AP5" s="734"/>
      <c r="AQ5" s="735"/>
      <c r="AR5" s="734"/>
      <c r="AS5" s="736"/>
      <c r="AT5" s="733"/>
      <c r="AU5" s="736"/>
      <c r="AV5" s="737"/>
      <c r="AW5" s="738"/>
      <c r="AX5" s="738"/>
      <c r="AY5" s="739"/>
      <c r="AZ5" s="731"/>
      <c r="BA5" s="732"/>
      <c r="BB5" s="733"/>
      <c r="BC5" s="734"/>
      <c r="BD5" s="735"/>
      <c r="BE5" s="734"/>
      <c r="BF5" s="736"/>
      <c r="BG5" s="733"/>
      <c r="BH5" s="736"/>
      <c r="BI5" s="737"/>
      <c r="BJ5" s="738"/>
      <c r="BK5" s="738"/>
      <c r="BL5" s="739"/>
      <c r="BM5" s="731"/>
      <c r="BN5" s="732"/>
      <c r="BO5" s="733"/>
      <c r="BP5" s="734"/>
      <c r="BQ5" s="735"/>
      <c r="BR5" s="734"/>
      <c r="BS5" s="736"/>
      <c r="BT5" s="733"/>
      <c r="BU5" s="736"/>
      <c r="BV5" s="737"/>
      <c r="BW5" s="738"/>
      <c r="BX5" s="738"/>
      <c r="BY5" s="739"/>
      <c r="BZ5" s="731"/>
      <c r="CA5" s="732"/>
      <c r="CB5" s="733"/>
      <c r="CC5" s="734"/>
      <c r="CD5" s="735"/>
      <c r="CE5" s="734"/>
      <c r="CF5" s="736"/>
      <c r="CG5" s="733"/>
      <c r="CH5" s="736"/>
      <c r="CI5" s="737"/>
      <c r="CJ5" s="738"/>
      <c r="CK5" s="738"/>
      <c r="CL5" s="739"/>
      <c r="CM5" s="731"/>
      <c r="CN5" s="732"/>
      <c r="CO5" s="733"/>
      <c r="CP5" s="740"/>
      <c r="CQ5" s="741"/>
      <c r="CR5" s="200"/>
      <c r="CS5" s="202"/>
      <c r="CT5" s="201"/>
      <c r="CU5" s="202"/>
      <c r="CV5" s="742"/>
      <c r="CW5" s="743"/>
      <c r="CX5" s="743"/>
      <c r="CY5" s="744"/>
      <c r="CZ5" s="745"/>
      <c r="DA5" s="746"/>
      <c r="DB5" s="201"/>
      <c r="DC5" s="200"/>
      <c r="DD5" s="741"/>
      <c r="DE5" s="200"/>
      <c r="DF5" s="202"/>
      <c r="DG5" s="201"/>
      <c r="DH5" s="202"/>
      <c r="DI5" s="742"/>
      <c r="DJ5" s="743"/>
      <c r="DK5" s="743"/>
      <c r="DL5" s="744"/>
      <c r="DM5" s="745"/>
      <c r="DN5" s="746"/>
      <c r="DO5" s="201"/>
      <c r="DP5" s="200"/>
      <c r="DQ5" s="741"/>
      <c r="DR5" s="200"/>
      <c r="DS5" s="202"/>
      <c r="DT5" s="201"/>
      <c r="DU5" s="202"/>
      <c r="DV5" s="742"/>
      <c r="DW5" s="743"/>
      <c r="DX5" s="743"/>
      <c r="DY5" s="744"/>
      <c r="DZ5" s="745"/>
      <c r="EA5" s="746"/>
      <c r="EB5" s="201"/>
      <c r="EC5" s="200"/>
      <c r="ED5" s="741"/>
      <c r="EE5" s="200"/>
      <c r="EF5" s="202"/>
      <c r="EG5" s="201"/>
      <c r="EH5" s="202"/>
      <c r="EI5" s="742"/>
      <c r="EJ5" s="743"/>
      <c r="EK5" s="743"/>
      <c r="EL5" s="744"/>
      <c r="EM5" s="745"/>
      <c r="EN5" s="746"/>
      <c r="EO5" s="201"/>
      <c r="EP5" s="200"/>
      <c r="EQ5" s="741"/>
      <c r="ER5" s="200"/>
      <c r="ES5" s="202"/>
      <c r="ET5" s="201"/>
      <c r="EU5" s="202"/>
      <c r="EV5" s="742"/>
      <c r="EW5" s="743"/>
      <c r="EX5" s="743"/>
      <c r="EY5" s="744"/>
      <c r="EZ5" s="745"/>
      <c r="FA5" s="746"/>
      <c r="FB5" s="201"/>
      <c r="FC5" s="200"/>
      <c r="FD5" s="741"/>
      <c r="FE5" s="200"/>
      <c r="FF5" s="202"/>
      <c r="FG5" s="201"/>
      <c r="FH5" s="202"/>
      <c r="FI5" s="742"/>
      <c r="FJ5" s="743"/>
      <c r="FK5" s="743"/>
      <c r="FL5" s="744"/>
      <c r="FM5" s="745"/>
      <c r="FN5" s="746"/>
      <c r="FO5" s="201"/>
      <c r="FP5" s="200"/>
      <c r="FQ5" s="741"/>
      <c r="FR5" s="200"/>
      <c r="FS5" s="202"/>
      <c r="FT5" s="201"/>
      <c r="FU5" s="202"/>
      <c r="FV5" s="742"/>
      <c r="FW5" s="743"/>
      <c r="FX5" s="743"/>
      <c r="FY5" s="744"/>
      <c r="FZ5" s="745"/>
      <c r="GA5" s="746"/>
      <c r="GB5" s="201"/>
      <c r="GC5" s="200"/>
      <c r="GD5" s="741"/>
      <c r="GE5" s="200"/>
      <c r="GF5" s="202"/>
      <c r="GG5" s="201"/>
      <c r="GH5" s="202"/>
      <c r="GI5" s="742"/>
      <c r="GJ5" s="743"/>
      <c r="GK5" s="743"/>
      <c r="GL5" s="744"/>
      <c r="GM5" s="745"/>
      <c r="GN5" s="746"/>
      <c r="GO5" s="201"/>
      <c r="GP5" s="200"/>
      <c r="GQ5" s="741"/>
      <c r="GR5" s="200"/>
      <c r="GS5" s="202"/>
      <c r="GT5" s="201"/>
      <c r="GU5" s="202"/>
      <c r="GV5" s="742"/>
      <c r="GW5" s="743"/>
      <c r="GX5" s="743"/>
      <c r="GY5" s="744"/>
      <c r="GZ5" s="745"/>
      <c r="HA5" s="746"/>
      <c r="HB5" s="201"/>
      <c r="HC5" s="200"/>
      <c r="HD5" s="741"/>
      <c r="HE5" s="200"/>
      <c r="HF5" s="202"/>
      <c r="HG5" s="201"/>
      <c r="HH5" s="202"/>
      <c r="HI5" s="742"/>
      <c r="HJ5" s="743"/>
      <c r="HK5" s="743"/>
      <c r="HL5" s="744"/>
      <c r="HM5" s="745"/>
      <c r="HN5" s="746"/>
      <c r="HO5" s="201"/>
      <c r="HP5" s="200"/>
      <c r="HQ5" s="741"/>
      <c r="HR5" s="200"/>
      <c r="HS5" s="202"/>
      <c r="HT5" s="201"/>
      <c r="HU5" s="202"/>
      <c r="HV5" s="742"/>
      <c r="HW5" s="743"/>
      <c r="HX5" s="743"/>
      <c r="HY5" s="744"/>
      <c r="HZ5" s="745"/>
      <c r="IA5" s="746"/>
      <c r="IB5" s="201"/>
      <c r="IC5" s="200"/>
      <c r="ID5" s="741"/>
      <c r="IE5" s="200"/>
      <c r="IF5" s="202"/>
      <c r="IG5" s="201"/>
      <c r="IH5" s="202"/>
      <c r="II5" s="742"/>
      <c r="IJ5" s="743"/>
      <c r="IK5" s="743"/>
      <c r="IL5" s="744"/>
      <c r="IM5" s="745"/>
      <c r="IN5" s="746"/>
      <c r="IO5" s="201"/>
      <c r="IP5" s="200"/>
      <c r="IQ5" s="741"/>
      <c r="IR5" s="200"/>
      <c r="IS5" s="202"/>
      <c r="IT5" s="201"/>
      <c r="IU5" s="202"/>
      <c r="IV5" s="742"/>
      <c r="IW5" s="743"/>
      <c r="IX5" s="743"/>
      <c r="IY5" s="744"/>
      <c r="IZ5" s="745"/>
      <c r="JA5" s="746"/>
      <c r="JB5" s="201"/>
      <c r="JC5" s="200"/>
      <c r="JD5" s="741"/>
      <c r="JE5" s="200"/>
      <c r="JF5" s="202"/>
      <c r="JG5" s="201"/>
      <c r="JH5" s="202"/>
      <c r="JI5" s="742"/>
      <c r="JJ5" s="743"/>
      <c r="JK5" s="743"/>
      <c r="JL5" s="744"/>
      <c r="JM5" s="745"/>
      <c r="JN5" s="746"/>
      <c r="JO5" s="201"/>
      <c r="JP5" s="200"/>
      <c r="JQ5" s="741"/>
      <c r="JR5" s="200"/>
      <c r="JS5" s="202"/>
      <c r="JT5" s="201"/>
      <c r="JU5" s="202"/>
      <c r="JV5" s="742"/>
      <c r="JW5" s="743"/>
      <c r="JX5" s="743"/>
      <c r="JY5" s="744"/>
      <c r="JZ5" s="745"/>
      <c r="KA5" s="746"/>
      <c r="KB5" s="201"/>
      <c r="KC5" s="200"/>
      <c r="KD5" s="741"/>
      <c r="KE5" s="200"/>
      <c r="KF5" s="202"/>
      <c r="KG5" s="201"/>
      <c r="KH5" s="202"/>
      <c r="KI5" s="742"/>
      <c r="KJ5" s="743"/>
      <c r="KK5" s="743"/>
      <c r="KL5" s="744"/>
      <c r="KM5" s="745"/>
      <c r="KN5" s="746"/>
      <c r="KO5" s="201"/>
      <c r="KP5" s="200"/>
      <c r="KQ5" s="741"/>
      <c r="KR5" s="200"/>
      <c r="KS5" s="202"/>
      <c r="KT5" s="201"/>
      <c r="KU5" s="202"/>
      <c r="KV5" s="742"/>
      <c r="KW5" s="743"/>
      <c r="KX5" s="743"/>
      <c r="KY5" s="744"/>
      <c r="KZ5" s="745"/>
      <c r="LA5" s="746"/>
      <c r="LB5" s="201"/>
      <c r="LC5" s="200"/>
      <c r="LD5" s="741"/>
      <c r="LE5" s="200"/>
      <c r="LF5" s="202"/>
      <c r="LG5" s="201"/>
      <c r="LH5" s="202"/>
      <c r="LI5" s="742"/>
      <c r="LJ5" s="743"/>
      <c r="LK5" s="743"/>
      <c r="LL5" s="744"/>
      <c r="LM5" s="745"/>
      <c r="LN5" s="746"/>
      <c r="LO5" s="201"/>
      <c r="LP5" s="200"/>
      <c r="LQ5" s="741"/>
      <c r="LR5" s="200"/>
      <c r="LS5" s="202"/>
      <c r="LT5" s="201"/>
      <c r="LU5" s="202"/>
      <c r="LV5" s="742"/>
      <c r="LW5" s="743"/>
      <c r="LX5" s="743"/>
      <c r="LY5" s="744"/>
      <c r="LZ5" s="745"/>
      <c r="MA5" s="746"/>
      <c r="MB5" s="201"/>
      <c r="MC5" s="200"/>
      <c r="MD5" s="741"/>
      <c r="ME5" s="200"/>
      <c r="MF5" s="202"/>
      <c r="MG5" s="201"/>
      <c r="MH5" s="202"/>
      <c r="MI5" s="742"/>
      <c r="MJ5" s="743"/>
      <c r="MK5" s="743"/>
      <c r="ML5" s="744"/>
      <c r="MM5" s="745"/>
      <c r="MN5" s="746"/>
      <c r="MO5" s="201"/>
      <c r="MP5" s="200"/>
      <c r="MQ5" s="741"/>
      <c r="MR5" s="200"/>
      <c r="MS5" s="202"/>
      <c r="MT5" s="201"/>
      <c r="MU5" s="202"/>
      <c r="MV5" s="742"/>
      <c r="MW5" s="743"/>
      <c r="MX5" s="743"/>
      <c r="MY5" s="744"/>
      <c r="MZ5" s="745"/>
      <c r="NA5" s="746"/>
      <c r="NB5" s="201"/>
      <c r="NC5" s="200"/>
      <c r="ND5" s="741"/>
      <c r="NE5" s="200"/>
      <c r="NF5" s="202"/>
      <c r="NG5" s="201"/>
      <c r="NH5" s="202"/>
      <c r="NI5" s="742"/>
      <c r="NJ5" s="743"/>
      <c r="NK5" s="743"/>
      <c r="NL5" s="744"/>
      <c r="NM5" s="745"/>
      <c r="NN5" s="746"/>
      <c r="NO5" s="201"/>
      <c r="NP5" s="200"/>
      <c r="NQ5" s="741"/>
      <c r="NR5" s="200"/>
      <c r="NS5" s="202"/>
      <c r="NT5" s="201"/>
      <c r="NU5" s="202"/>
      <c r="NV5" s="742"/>
      <c r="NW5" s="743"/>
      <c r="NX5" s="743"/>
      <c r="NY5" s="744"/>
      <c r="NZ5" s="745"/>
      <c r="OA5" s="746"/>
      <c r="OB5" s="201"/>
      <c r="OC5" s="200"/>
      <c r="OD5" s="741"/>
      <c r="OE5" s="200"/>
      <c r="OF5" s="202"/>
      <c r="OG5" s="201"/>
      <c r="OH5" s="202"/>
      <c r="OI5" s="742"/>
      <c r="OJ5" s="743"/>
      <c r="OK5" s="743"/>
      <c r="OL5" s="744"/>
      <c r="OM5" s="745"/>
      <c r="ON5" s="746"/>
      <c r="OO5" s="201"/>
      <c r="OP5" s="200"/>
      <c r="OQ5" s="741"/>
      <c r="OR5" s="200"/>
      <c r="OS5" s="202"/>
      <c r="OT5" s="201"/>
      <c r="OU5" s="202"/>
      <c r="OV5" s="742"/>
      <c r="OW5" s="743"/>
      <c r="OX5" s="743"/>
      <c r="OY5" s="744"/>
      <c r="OZ5" s="745"/>
      <c r="PA5" s="746"/>
      <c r="PB5" s="201"/>
      <c r="PC5" s="200"/>
      <c r="PD5" s="741"/>
      <c r="PE5" s="200"/>
      <c r="PF5" s="202"/>
      <c r="PG5" s="201"/>
      <c r="PH5" s="202"/>
      <c r="PI5" s="742"/>
      <c r="PJ5" s="743"/>
      <c r="PK5" s="743"/>
      <c r="PL5" s="744"/>
      <c r="PM5" s="745"/>
      <c r="PN5" s="746"/>
      <c r="PO5" s="201"/>
      <c r="PP5" s="200"/>
      <c r="PQ5" s="741"/>
      <c r="PR5" s="200"/>
      <c r="PS5" s="202"/>
      <c r="PT5" s="201"/>
      <c r="PU5" s="202"/>
      <c r="PV5" s="742"/>
      <c r="PW5" s="743"/>
      <c r="PX5" s="743"/>
      <c r="PY5" s="744"/>
      <c r="PZ5" s="745"/>
      <c r="QA5" s="746"/>
      <c r="QB5" s="201"/>
      <c r="QC5" s="200"/>
      <c r="QD5" s="741"/>
      <c r="QE5" s="200"/>
      <c r="QF5" s="202"/>
      <c r="QG5" s="201"/>
      <c r="QH5" s="202"/>
      <c r="QI5" s="742"/>
      <c r="QJ5" s="743"/>
      <c r="QK5" s="743"/>
      <c r="QL5" s="744"/>
      <c r="QM5" s="745"/>
      <c r="QN5" s="746"/>
      <c r="QO5" s="201"/>
      <c r="QP5" s="200"/>
      <c r="QQ5" s="741"/>
      <c r="QR5" s="200"/>
      <c r="QS5" s="202"/>
      <c r="QT5" s="201"/>
      <c r="QU5" s="202"/>
      <c r="QV5" s="742"/>
      <c r="QW5" s="743"/>
      <c r="QX5" s="743"/>
      <c r="QY5" s="744"/>
      <c r="QZ5" s="745"/>
      <c r="RA5" s="746"/>
      <c r="RB5" s="201"/>
      <c r="RC5" s="200"/>
      <c r="RD5" s="741"/>
      <c r="RE5" s="200"/>
      <c r="RF5" s="202"/>
      <c r="RG5" s="201"/>
      <c r="RH5" s="202"/>
      <c r="RI5" s="742"/>
      <c r="RJ5" s="743"/>
      <c r="RK5" s="743"/>
      <c r="RL5" s="744"/>
      <c r="RM5" s="745"/>
      <c r="RN5" s="746"/>
      <c r="RO5" s="201"/>
      <c r="RP5" s="200"/>
      <c r="RQ5" s="741"/>
      <c r="RR5" s="200"/>
      <c r="RS5" s="202"/>
      <c r="RT5" s="201"/>
      <c r="RU5" s="202"/>
      <c r="RV5" s="742"/>
      <c r="RW5" s="743"/>
      <c r="RX5" s="743"/>
      <c r="RY5" s="744"/>
      <c r="RZ5" s="745"/>
      <c r="SA5" s="746"/>
      <c r="SB5" s="201"/>
      <c r="SC5" s="200"/>
      <c r="SD5" s="741"/>
      <c r="SE5" s="200"/>
      <c r="SF5" s="202"/>
      <c r="SG5" s="201"/>
      <c r="SH5" s="202"/>
      <c r="SI5" s="742"/>
      <c r="SJ5" s="743"/>
      <c r="SK5" s="743"/>
      <c r="SL5" s="744"/>
      <c r="SM5" s="745"/>
      <c r="SN5" s="746"/>
      <c r="SO5" s="201"/>
      <c r="SP5" s="200"/>
      <c r="SQ5" s="741"/>
      <c r="SR5" s="200"/>
      <c r="SS5" s="202"/>
      <c r="ST5" s="201"/>
      <c r="SU5" s="202"/>
      <c r="SV5" s="742"/>
      <c r="SW5" s="743"/>
      <c r="SX5" s="743"/>
      <c r="SY5" s="744"/>
      <c r="SZ5" s="745"/>
      <c r="TA5" s="746"/>
      <c r="TB5" s="201"/>
      <c r="TC5" s="200"/>
      <c r="TD5" s="741"/>
      <c r="TE5" s="200"/>
      <c r="TF5" s="202"/>
      <c r="TG5" s="201"/>
      <c r="TH5" s="202"/>
      <c r="TI5" s="742"/>
      <c r="TJ5" s="743"/>
      <c r="TK5" s="743"/>
      <c r="TL5" s="744"/>
      <c r="TM5" s="745"/>
      <c r="TN5" s="746"/>
      <c r="TO5" s="201"/>
      <c r="TP5" s="200"/>
      <c r="TQ5" s="741"/>
      <c r="TR5" s="200"/>
      <c r="TS5" s="202"/>
      <c r="TT5" s="201"/>
      <c r="TU5" s="202"/>
      <c r="TV5" s="742"/>
      <c r="TW5" s="743"/>
      <c r="TX5" s="743"/>
      <c r="TY5" s="744"/>
      <c r="TZ5" s="745"/>
      <c r="UA5" s="746"/>
      <c r="UB5" s="201"/>
      <c r="UC5" s="200"/>
      <c r="UD5" s="741"/>
      <c r="UE5" s="200"/>
      <c r="UF5" s="202"/>
      <c r="UG5" s="201"/>
      <c r="UH5" s="202"/>
      <c r="UI5" s="742"/>
      <c r="UJ5" s="743"/>
      <c r="UK5" s="743"/>
      <c r="UL5" s="744"/>
      <c r="UM5" s="745"/>
      <c r="UN5" s="746"/>
      <c r="UO5" s="201"/>
      <c r="UP5" s="200"/>
      <c r="UQ5" s="741"/>
      <c r="UR5" s="200"/>
      <c r="US5" s="202"/>
      <c r="UT5" s="201"/>
      <c r="UU5" s="202"/>
      <c r="UV5" s="742"/>
      <c r="UW5" s="743"/>
      <c r="UX5" s="743"/>
      <c r="UY5" s="744"/>
      <c r="UZ5" s="745"/>
      <c r="VA5" s="746"/>
      <c r="VB5" s="201"/>
      <c r="VC5" s="200"/>
      <c r="VD5" s="741"/>
      <c r="VE5" s="200"/>
      <c r="VF5" s="202"/>
      <c r="VG5" s="201"/>
      <c r="VH5" s="202"/>
      <c r="VI5" s="742"/>
      <c r="VJ5" s="743"/>
      <c r="VK5" s="743"/>
      <c r="VL5" s="744"/>
      <c r="VM5" s="745"/>
      <c r="VN5" s="746"/>
      <c r="VO5" s="201"/>
      <c r="VP5" s="200"/>
      <c r="VQ5" s="741"/>
      <c r="VR5" s="200"/>
      <c r="VS5" s="202"/>
      <c r="VT5" s="201"/>
      <c r="VU5" s="202"/>
      <c r="VV5" s="742"/>
      <c r="VW5" s="743"/>
      <c r="VX5" s="743"/>
      <c r="VY5" s="744"/>
      <c r="VZ5" s="745"/>
      <c r="WA5" s="746"/>
      <c r="WB5" s="201"/>
      <c r="WC5" s="200"/>
      <c r="WD5" s="741"/>
      <c r="WE5" s="200"/>
      <c r="WF5" s="202"/>
      <c r="WG5" s="201"/>
      <c r="WH5" s="202"/>
      <c r="WI5" s="742"/>
      <c r="WJ5" s="743"/>
      <c r="WK5" s="743"/>
      <c r="WL5" s="744"/>
      <c r="WM5" s="745"/>
      <c r="WN5" s="746"/>
      <c r="WO5" s="201"/>
      <c r="WP5" s="200"/>
      <c r="WQ5" s="741"/>
      <c r="WR5" s="200"/>
      <c r="WS5" s="202"/>
      <c r="WT5" s="201"/>
      <c r="WU5" s="202"/>
      <c r="WV5" s="742"/>
      <c r="WW5" s="743"/>
      <c r="WX5" s="743"/>
      <c r="WY5" s="744"/>
      <c r="WZ5" s="745"/>
      <c r="XA5" s="746"/>
      <c r="XB5" s="201"/>
      <c r="XC5" s="200"/>
      <c r="XD5" s="741"/>
      <c r="XE5" s="200"/>
      <c r="XF5" s="202"/>
      <c r="XG5" s="201"/>
      <c r="XH5" s="202"/>
      <c r="XI5" s="742"/>
      <c r="XJ5" s="743"/>
      <c r="XK5" s="743"/>
      <c r="XL5" s="744"/>
      <c r="XM5" s="745"/>
      <c r="XN5" s="746"/>
      <c r="XO5" s="201"/>
      <c r="XP5" s="200"/>
      <c r="XQ5" s="741"/>
      <c r="XR5" s="200"/>
      <c r="XS5" s="202"/>
      <c r="XT5" s="201"/>
      <c r="XU5" s="202"/>
      <c r="XV5" s="742"/>
      <c r="XW5" s="743"/>
      <c r="XX5" s="743"/>
      <c r="XY5" s="744"/>
      <c r="XZ5" s="745"/>
      <c r="YA5" s="746"/>
      <c r="YB5" s="201"/>
      <c r="YC5" s="200"/>
      <c r="YD5" s="741"/>
      <c r="YE5" s="200"/>
      <c r="YF5" s="202"/>
      <c r="YG5" s="201"/>
      <c r="YH5" s="202"/>
      <c r="YI5" s="742"/>
      <c r="YJ5" s="743"/>
      <c r="YK5" s="743"/>
      <c r="YL5" s="744"/>
      <c r="YM5" s="745"/>
      <c r="YN5" s="746"/>
      <c r="YO5" s="201"/>
      <c r="YP5" s="200"/>
      <c r="YQ5" s="741"/>
      <c r="YR5" s="200"/>
      <c r="YS5" s="202"/>
      <c r="YT5" s="201"/>
      <c r="YU5" s="202"/>
      <c r="YV5" s="742"/>
      <c r="YW5" s="743"/>
      <c r="YX5" s="743"/>
      <c r="YY5" s="744"/>
      <c r="YZ5" s="745"/>
      <c r="ZA5" s="746"/>
      <c r="ZB5" s="201"/>
      <c r="ZC5" s="200"/>
      <c r="ZD5" s="741"/>
      <c r="ZE5" s="200"/>
      <c r="ZF5" s="202"/>
      <c r="ZG5" s="201"/>
      <c r="ZH5" s="202"/>
      <c r="ZI5" s="742"/>
      <c r="ZJ5" s="743"/>
      <c r="ZK5" s="743"/>
      <c r="ZL5" s="744"/>
      <c r="ZM5" s="745"/>
      <c r="ZN5" s="746"/>
      <c r="ZO5" s="201"/>
      <c r="ZP5" s="200"/>
      <c r="ZQ5" s="741"/>
      <c r="ZR5" s="200"/>
      <c r="ZS5" s="202"/>
      <c r="ZT5" s="201"/>
      <c r="ZU5" s="202"/>
      <c r="ZV5" s="742"/>
      <c r="ZW5" s="743"/>
      <c r="ZX5" s="743"/>
      <c r="ZY5" s="744"/>
      <c r="ZZ5" s="745"/>
      <c r="AAA5" s="746"/>
      <c r="AAB5" s="201"/>
      <c r="AAC5" s="200"/>
      <c r="AAD5" s="741"/>
      <c r="AAE5" s="200"/>
      <c r="AAF5" s="202"/>
      <c r="AAG5" s="201"/>
      <c r="AAH5" s="202"/>
      <c r="AAI5" s="742"/>
      <c r="AAJ5" s="743"/>
      <c r="AAK5" s="743"/>
      <c r="AAL5" s="744"/>
      <c r="AAM5" s="745"/>
      <c r="AAN5" s="746"/>
      <c r="AAO5" s="201"/>
      <c r="AAP5" s="200"/>
      <c r="AAQ5" s="741"/>
      <c r="AAR5" s="200"/>
      <c r="AAS5" s="202"/>
      <c r="AAT5" s="201"/>
      <c r="AAU5" s="202"/>
      <c r="AAV5" s="742"/>
      <c r="AAW5" s="743"/>
      <c r="AAX5" s="743"/>
      <c r="AAY5" s="744"/>
      <c r="AAZ5" s="745"/>
      <c r="ABA5" s="746"/>
      <c r="ABB5" s="201"/>
      <c r="ABC5" s="200"/>
      <c r="ABD5" s="741"/>
      <c r="ABE5" s="200"/>
      <c r="ABF5" s="202"/>
      <c r="ABG5" s="201"/>
      <c r="ABH5" s="202"/>
      <c r="ABI5" s="742"/>
      <c r="ABJ5" s="743"/>
      <c r="ABK5" s="743"/>
      <c r="ABL5" s="744"/>
      <c r="ABM5" s="745"/>
      <c r="ABN5" s="746"/>
      <c r="ABO5" s="201"/>
      <c r="ABP5" s="200"/>
      <c r="ABQ5" s="741"/>
      <c r="ABR5" s="200"/>
      <c r="ABS5" s="202"/>
      <c r="ABT5" s="201"/>
      <c r="ABU5" s="202"/>
      <c r="ABV5" s="742"/>
      <c r="ABW5" s="743"/>
      <c r="ABX5" s="743"/>
      <c r="ABY5" s="744"/>
      <c r="ABZ5" s="745"/>
      <c r="ACA5" s="746"/>
      <c r="ACB5" s="201"/>
      <c r="ACC5" s="200"/>
      <c r="ACD5" s="741"/>
      <c r="ACE5" s="200"/>
      <c r="ACF5" s="202"/>
      <c r="ACG5" s="201"/>
      <c r="ACH5" s="202"/>
      <c r="ACI5" s="742"/>
      <c r="ACJ5" s="743"/>
      <c r="ACK5" s="743"/>
      <c r="ACL5" s="744"/>
      <c r="ACM5" s="745"/>
      <c r="ACN5" s="746"/>
      <c r="ACO5" s="201"/>
      <c r="ACP5" s="200"/>
      <c r="ACQ5" s="741"/>
      <c r="ACR5" s="200"/>
      <c r="ACS5" s="202"/>
      <c r="ACT5" s="201"/>
      <c r="ACU5" s="202"/>
      <c r="ACV5" s="742"/>
      <c r="ACW5" s="743"/>
      <c r="ACX5" s="743"/>
      <c r="ACY5" s="744"/>
      <c r="ACZ5" s="745"/>
      <c r="ADA5" s="746"/>
      <c r="ADB5" s="201"/>
      <c r="ADC5" s="200"/>
      <c r="ADD5" s="741"/>
      <c r="ADE5" s="200"/>
      <c r="ADF5" s="202"/>
      <c r="ADG5" s="201"/>
      <c r="ADH5" s="202"/>
      <c r="ADI5" s="742"/>
      <c r="ADJ5" s="743"/>
      <c r="ADK5" s="743"/>
      <c r="ADL5" s="744"/>
      <c r="ADM5" s="745"/>
      <c r="ADN5" s="746"/>
      <c r="ADO5" s="201"/>
      <c r="ADP5" s="200"/>
      <c r="ADQ5" s="741"/>
      <c r="ADR5" s="200"/>
      <c r="ADS5" s="202"/>
      <c r="ADT5" s="201"/>
      <c r="ADU5" s="202"/>
      <c r="ADV5" s="742"/>
      <c r="ADW5" s="743"/>
      <c r="ADX5" s="743"/>
      <c r="ADY5" s="744"/>
      <c r="ADZ5" s="745"/>
      <c r="AEA5" s="746"/>
      <c r="AEB5" s="201"/>
      <c r="AEC5" s="200"/>
      <c r="AED5" s="741"/>
      <c r="AEE5" s="200"/>
      <c r="AEF5" s="202"/>
      <c r="AEG5" s="201"/>
      <c r="AEH5" s="202"/>
      <c r="AEI5" s="742"/>
      <c r="AEJ5" s="743"/>
      <c r="AEK5" s="743"/>
      <c r="AEL5" s="744"/>
      <c r="AEM5" s="745"/>
      <c r="AEN5" s="746"/>
      <c r="AEO5" s="201"/>
      <c r="AEP5" s="200"/>
      <c r="AEQ5" s="741"/>
      <c r="AER5" s="200"/>
      <c r="AES5" s="202"/>
      <c r="AET5" s="201"/>
      <c r="AEU5" s="202"/>
      <c r="AEV5" s="742"/>
      <c r="AEW5" s="743"/>
      <c r="AEX5" s="743"/>
      <c r="AEY5" s="744"/>
      <c r="AEZ5" s="745"/>
      <c r="AFA5" s="746"/>
      <c r="AFB5" s="201"/>
      <c r="AFC5" s="200"/>
      <c r="AFD5" s="741"/>
      <c r="AFE5" s="200"/>
      <c r="AFF5" s="202"/>
      <c r="AFG5" s="201"/>
      <c r="AFH5" s="202"/>
      <c r="AFI5" s="742"/>
      <c r="AFJ5" s="743"/>
      <c r="AFK5" s="743"/>
      <c r="AFL5" s="744"/>
      <c r="AFM5" s="745"/>
      <c r="AFN5" s="746"/>
      <c r="AFO5" s="201"/>
      <c r="AFP5" s="200"/>
      <c r="AFQ5" s="741"/>
      <c r="AFR5" s="200"/>
      <c r="AFS5" s="202"/>
      <c r="AFT5" s="201"/>
      <c r="AFU5" s="202"/>
      <c r="AFV5" s="742"/>
      <c r="AFW5" s="743"/>
      <c r="AFX5" s="743"/>
      <c r="AFY5" s="744"/>
      <c r="AFZ5" s="745"/>
      <c r="AGA5" s="746"/>
      <c r="AGB5" s="201"/>
      <c r="AGC5" s="200"/>
      <c r="AGD5" s="741"/>
      <c r="AGE5" s="200"/>
      <c r="AGF5" s="202"/>
      <c r="AGG5" s="201"/>
      <c r="AGH5" s="202"/>
      <c r="AGI5" s="742"/>
      <c r="AGJ5" s="743"/>
      <c r="AGK5" s="743"/>
      <c r="AGL5" s="744"/>
      <c r="AGM5" s="745"/>
      <c r="AGN5" s="746"/>
      <c r="AGO5" s="201"/>
      <c r="AGP5" s="200"/>
      <c r="AGQ5" s="741"/>
      <c r="AGR5" s="200"/>
      <c r="AGS5" s="202"/>
      <c r="AGT5" s="201"/>
      <c r="AGU5" s="202"/>
      <c r="AGV5" s="742"/>
      <c r="AGW5" s="743"/>
      <c r="AGX5" s="743"/>
      <c r="AGY5" s="744"/>
      <c r="AGZ5" s="745"/>
      <c r="AHA5" s="746"/>
      <c r="AHB5" s="201"/>
      <c r="AHC5" s="200"/>
      <c r="AHD5" s="741"/>
      <c r="AHE5" s="200"/>
      <c r="AHF5" s="202"/>
      <c r="AHG5" s="201"/>
      <c r="AHH5" s="202"/>
      <c r="AHI5" s="742"/>
      <c r="AHJ5" s="743"/>
      <c r="AHK5" s="743"/>
      <c r="AHL5" s="744"/>
      <c r="AHM5" s="745"/>
      <c r="AHN5" s="746"/>
      <c r="AHO5" s="201"/>
      <c r="AHP5" s="200"/>
      <c r="AHQ5" s="741"/>
      <c r="AHR5" s="200"/>
      <c r="AHS5" s="202"/>
      <c r="AHT5" s="201"/>
      <c r="AHU5" s="202"/>
      <c r="AHV5" s="742"/>
      <c r="AHW5" s="743"/>
      <c r="AHX5" s="743"/>
      <c r="AHY5" s="744"/>
      <c r="AHZ5" s="745"/>
      <c r="AIA5" s="746"/>
      <c r="AIB5" s="201"/>
      <c r="AIC5" s="200"/>
      <c r="AID5" s="741"/>
      <c r="AIE5" s="200"/>
      <c r="AIF5" s="202"/>
      <c r="AIG5" s="201"/>
      <c r="AIH5" s="202"/>
      <c r="AII5" s="742"/>
      <c r="AIJ5" s="743"/>
      <c r="AIK5" s="743"/>
      <c r="AIL5" s="744"/>
      <c r="AIM5" s="745"/>
      <c r="AIN5" s="746"/>
      <c r="AIO5" s="201"/>
      <c r="AIP5" s="200"/>
      <c r="AIQ5" s="741"/>
      <c r="AIR5" s="200"/>
      <c r="AIS5" s="202"/>
      <c r="AIT5" s="201"/>
      <c r="AIU5" s="202"/>
      <c r="AIV5" s="742"/>
      <c r="AIW5" s="743"/>
      <c r="AIX5" s="743"/>
      <c r="AIY5" s="744"/>
      <c r="AIZ5" s="745"/>
      <c r="AJA5" s="746"/>
      <c r="AJB5" s="201"/>
      <c r="AJC5" s="200"/>
      <c r="AJD5" s="741"/>
      <c r="AJE5" s="200"/>
      <c r="AJF5" s="202"/>
      <c r="AJG5" s="201"/>
      <c r="AJH5" s="202"/>
      <c r="AJI5" s="742"/>
      <c r="AJJ5" s="743"/>
      <c r="AJK5" s="743"/>
      <c r="AJL5" s="744"/>
      <c r="AJM5" s="745"/>
      <c r="AJN5" s="746"/>
      <c r="AJO5" s="201"/>
      <c r="AJP5" s="200"/>
      <c r="AJQ5" s="741"/>
      <c r="AJR5" s="200"/>
      <c r="AJS5" s="202"/>
      <c r="AJT5" s="201"/>
      <c r="AJU5" s="202"/>
      <c r="AJV5" s="742"/>
      <c r="AJW5" s="743"/>
      <c r="AJX5" s="743"/>
      <c r="AJY5" s="744"/>
      <c r="AJZ5" s="745"/>
      <c r="AKA5" s="746"/>
      <c r="AKB5" s="201"/>
      <c r="AKC5" s="200"/>
      <c r="AKD5" s="741"/>
      <c r="AKE5" s="200"/>
      <c r="AKF5" s="202"/>
      <c r="AKG5" s="201"/>
      <c r="AKH5" s="202"/>
      <c r="AKI5" s="742"/>
      <c r="AKJ5" s="743"/>
      <c r="AKK5" s="743"/>
      <c r="AKL5" s="744"/>
      <c r="AKM5" s="745"/>
      <c r="AKN5" s="746"/>
      <c r="AKO5" s="201"/>
      <c r="AKP5" s="200"/>
      <c r="AKQ5" s="741"/>
      <c r="AKR5" s="200"/>
      <c r="AKS5" s="202"/>
      <c r="AKT5" s="201"/>
      <c r="AKU5" s="202"/>
      <c r="AKV5" s="742"/>
      <c r="AKW5" s="743"/>
      <c r="AKX5" s="743"/>
      <c r="AKY5" s="744"/>
      <c r="AKZ5" s="745"/>
      <c r="ALA5" s="746"/>
      <c r="ALB5" s="201"/>
      <c r="ALC5" s="200"/>
      <c r="ALD5" s="741"/>
      <c r="ALE5" s="200"/>
      <c r="ALF5" s="202"/>
      <c r="ALG5" s="201"/>
      <c r="ALH5" s="202"/>
      <c r="ALI5" s="742"/>
      <c r="ALJ5" s="743"/>
      <c r="ALK5" s="743"/>
      <c r="ALL5" s="744"/>
      <c r="ALM5" s="745"/>
      <c r="ALN5" s="746"/>
      <c r="ALO5" s="201"/>
      <c r="ALP5" s="200"/>
      <c r="ALQ5" s="741"/>
      <c r="ALR5" s="200"/>
      <c r="ALS5" s="202"/>
      <c r="ALT5" s="201"/>
      <c r="ALU5" s="202"/>
      <c r="ALV5" s="742"/>
      <c r="ALW5" s="743"/>
      <c r="ALX5" s="743"/>
      <c r="ALY5" s="744"/>
      <c r="ALZ5" s="745"/>
      <c r="AMA5" s="746"/>
      <c r="AMB5" s="201"/>
      <c r="AMC5" s="200"/>
      <c r="AMD5" s="741"/>
      <c r="AME5" s="200"/>
      <c r="AMF5" s="202"/>
      <c r="AMG5" s="201"/>
      <c r="AMH5" s="202"/>
      <c r="AMI5" s="742"/>
      <c r="AMJ5" s="743"/>
      <c r="AMK5" s="743"/>
      <c r="AML5" s="744"/>
      <c r="AMM5" s="745"/>
      <c r="AMN5" s="746"/>
      <c r="AMO5" s="201"/>
      <c r="AMP5" s="200"/>
      <c r="AMQ5" s="741"/>
      <c r="AMR5" s="200"/>
      <c r="AMS5" s="202"/>
      <c r="AMT5" s="201"/>
      <c r="AMU5" s="202"/>
      <c r="AMV5" s="742"/>
      <c r="AMW5" s="743"/>
      <c r="AMX5" s="743"/>
      <c r="AMY5" s="744"/>
      <c r="AMZ5" s="745"/>
      <c r="ANA5" s="746"/>
      <c r="ANB5" s="201"/>
      <c r="ANC5" s="200"/>
      <c r="AND5" s="741"/>
      <c r="ANE5" s="200"/>
      <c r="ANF5" s="202"/>
      <c r="ANG5" s="201"/>
      <c r="ANH5" s="202"/>
      <c r="ANI5" s="742"/>
      <c r="ANJ5" s="743"/>
      <c r="ANK5" s="743"/>
      <c r="ANL5" s="744"/>
      <c r="ANM5" s="745"/>
      <c r="ANN5" s="746"/>
      <c r="ANO5" s="201"/>
      <c r="ANP5" s="200"/>
      <c r="ANQ5" s="741"/>
      <c r="ANR5" s="200"/>
      <c r="ANS5" s="202"/>
      <c r="ANT5" s="201"/>
      <c r="ANU5" s="202"/>
      <c r="ANV5" s="742"/>
      <c r="ANW5" s="743"/>
      <c r="ANX5" s="743"/>
      <c r="ANY5" s="744"/>
      <c r="ANZ5" s="745"/>
      <c r="AOA5" s="746"/>
      <c r="AOB5" s="201"/>
      <c r="AOC5" s="200"/>
      <c r="AOD5" s="741"/>
      <c r="AOE5" s="200"/>
      <c r="AOF5" s="202"/>
      <c r="AOG5" s="201"/>
      <c r="AOH5" s="202"/>
      <c r="AOI5" s="742"/>
      <c r="AOJ5" s="743"/>
      <c r="AOK5" s="743"/>
      <c r="AOL5" s="744"/>
      <c r="AOM5" s="745"/>
      <c r="AON5" s="746"/>
      <c r="AOO5" s="201"/>
      <c r="AOP5" s="200"/>
      <c r="AOQ5" s="741"/>
      <c r="AOR5" s="200"/>
      <c r="AOS5" s="202"/>
      <c r="AOT5" s="201"/>
      <c r="AOU5" s="202"/>
      <c r="AOV5" s="742"/>
      <c r="AOW5" s="743"/>
      <c r="AOX5" s="743"/>
      <c r="AOY5" s="744"/>
      <c r="AOZ5" s="745"/>
      <c r="APA5" s="746"/>
      <c r="APB5" s="201"/>
      <c r="APC5" s="200"/>
      <c r="APD5" s="741"/>
      <c r="APE5" s="200"/>
      <c r="APF5" s="202"/>
      <c r="APG5" s="201"/>
      <c r="APH5" s="202"/>
      <c r="API5" s="742"/>
      <c r="APJ5" s="743"/>
      <c r="APK5" s="743"/>
      <c r="APL5" s="744"/>
      <c r="APM5" s="745"/>
      <c r="APN5" s="746"/>
      <c r="APO5" s="201"/>
      <c r="APP5" s="200"/>
      <c r="APQ5" s="741"/>
      <c r="APR5" s="200"/>
      <c r="APS5" s="202"/>
      <c r="APT5" s="201"/>
      <c r="APU5" s="202"/>
      <c r="APV5" s="742"/>
      <c r="APW5" s="743"/>
      <c r="APX5" s="743"/>
      <c r="APY5" s="744"/>
      <c r="APZ5" s="745"/>
      <c r="AQA5" s="746"/>
      <c r="AQB5" s="201"/>
      <c r="AQC5" s="200"/>
      <c r="AQD5" s="741"/>
      <c r="AQE5" s="200"/>
      <c r="AQF5" s="202"/>
      <c r="AQG5" s="201"/>
      <c r="AQH5" s="202"/>
      <c r="AQI5" s="742"/>
      <c r="AQJ5" s="743"/>
      <c r="AQK5" s="743"/>
      <c r="AQL5" s="744"/>
      <c r="AQM5" s="745"/>
      <c r="AQN5" s="746"/>
      <c r="AQO5" s="201"/>
      <c r="AQP5" s="200"/>
      <c r="AQQ5" s="741"/>
      <c r="AQR5" s="200"/>
      <c r="AQS5" s="202"/>
      <c r="AQT5" s="201"/>
      <c r="AQU5" s="202"/>
      <c r="AQV5" s="742"/>
      <c r="AQW5" s="743"/>
      <c r="AQX5" s="743"/>
      <c r="AQY5" s="744"/>
      <c r="AQZ5" s="745"/>
      <c r="ARA5" s="746"/>
      <c r="ARB5" s="201"/>
      <c r="ARC5" s="200"/>
      <c r="ARD5" s="741"/>
      <c r="ARE5" s="200"/>
      <c r="ARF5" s="202"/>
      <c r="ARG5" s="201"/>
      <c r="ARH5" s="202"/>
      <c r="ARI5" s="742"/>
      <c r="ARJ5" s="743"/>
      <c r="ARK5" s="743"/>
      <c r="ARL5" s="744"/>
      <c r="ARM5" s="745"/>
      <c r="ARN5" s="746"/>
      <c r="ARO5" s="201"/>
      <c r="ARP5" s="200"/>
      <c r="ARQ5" s="741"/>
      <c r="ARR5" s="200"/>
      <c r="ARS5" s="202"/>
      <c r="ART5" s="201"/>
      <c r="ARU5" s="202"/>
      <c r="ARV5" s="742"/>
      <c r="ARW5" s="743"/>
      <c r="ARX5" s="743"/>
      <c r="ARY5" s="744"/>
      <c r="ARZ5" s="745"/>
      <c r="ASA5" s="746"/>
      <c r="ASB5" s="201"/>
      <c r="ASC5" s="200"/>
      <c r="ASD5" s="741"/>
      <c r="ASE5" s="200"/>
      <c r="ASF5" s="202"/>
      <c r="ASG5" s="201"/>
      <c r="ASH5" s="202"/>
      <c r="ASI5" s="742"/>
      <c r="ASJ5" s="743"/>
      <c r="ASK5" s="743"/>
      <c r="ASL5" s="744"/>
      <c r="ASM5" s="745"/>
      <c r="ASN5" s="746"/>
      <c r="ASO5" s="201"/>
      <c r="ASP5" s="200"/>
      <c r="ASQ5" s="741"/>
      <c r="ASR5" s="200"/>
      <c r="ASS5" s="202"/>
      <c r="AST5" s="201"/>
      <c r="ASU5" s="202"/>
      <c r="ASV5" s="742"/>
      <c r="ASW5" s="743"/>
      <c r="ASX5" s="743"/>
      <c r="ASY5" s="744"/>
      <c r="ASZ5" s="745"/>
      <c r="ATA5" s="746"/>
      <c r="ATB5" s="201"/>
      <c r="ATC5" s="200"/>
      <c r="ATD5" s="741"/>
      <c r="ATE5" s="200"/>
      <c r="ATF5" s="202"/>
      <c r="ATG5" s="201"/>
      <c r="ATH5" s="202"/>
      <c r="ATI5" s="742"/>
      <c r="ATJ5" s="743"/>
      <c r="ATK5" s="743"/>
      <c r="ATL5" s="744"/>
      <c r="ATM5" s="745"/>
      <c r="ATN5" s="746"/>
      <c r="ATO5" s="201"/>
      <c r="ATP5" s="200"/>
      <c r="ATQ5" s="741"/>
      <c r="ATR5" s="200"/>
      <c r="ATS5" s="202"/>
      <c r="ATT5" s="201"/>
      <c r="ATU5" s="202"/>
      <c r="ATV5" s="742"/>
      <c r="ATW5" s="743"/>
      <c r="ATX5" s="743"/>
      <c r="ATY5" s="744"/>
      <c r="ATZ5" s="745"/>
      <c r="AUA5" s="746"/>
      <c r="AUB5" s="201"/>
      <c r="AUC5" s="200"/>
      <c r="AUD5" s="741"/>
      <c r="AUE5" s="200"/>
      <c r="AUF5" s="202"/>
      <c r="AUG5" s="201"/>
      <c r="AUH5" s="202"/>
      <c r="AUI5" s="742"/>
      <c r="AUJ5" s="743"/>
      <c r="AUK5" s="743"/>
      <c r="AUL5" s="744"/>
      <c r="AUM5" s="745"/>
      <c r="AUN5" s="746"/>
      <c r="AUO5" s="201"/>
      <c r="AUP5" s="200"/>
      <c r="AUQ5" s="741"/>
      <c r="AUR5" s="200"/>
      <c r="AUS5" s="202"/>
      <c r="AUT5" s="201"/>
      <c r="AUU5" s="202"/>
      <c r="AUV5" s="742"/>
      <c r="AUW5" s="743"/>
      <c r="AUX5" s="743"/>
      <c r="AUY5" s="744"/>
      <c r="AUZ5" s="745"/>
      <c r="AVA5" s="746"/>
      <c r="AVB5" s="201"/>
      <c r="AVC5" s="200"/>
      <c r="AVD5" s="741"/>
      <c r="AVE5" s="200"/>
      <c r="AVF5" s="202"/>
      <c r="AVG5" s="201"/>
      <c r="AVH5" s="202"/>
      <c r="AVI5" s="742"/>
      <c r="AVJ5" s="743"/>
      <c r="AVK5" s="743"/>
      <c r="AVL5" s="744"/>
      <c r="AVM5" s="745"/>
      <c r="AVN5" s="746"/>
      <c r="AVO5" s="201"/>
      <c r="AVP5" s="200"/>
      <c r="AVQ5" s="741"/>
      <c r="AVR5" s="200"/>
      <c r="AVS5" s="202"/>
      <c r="AVT5" s="201"/>
      <c r="AVU5" s="202"/>
      <c r="AVV5" s="742"/>
      <c r="AVW5" s="743"/>
      <c r="AVX5" s="743"/>
      <c r="AVY5" s="744"/>
      <c r="AVZ5" s="745"/>
      <c r="AWA5" s="746"/>
      <c r="AWB5" s="201"/>
      <c r="AWC5" s="200"/>
      <c r="AWD5" s="741"/>
      <c r="AWE5" s="200"/>
      <c r="AWF5" s="202"/>
      <c r="AWG5" s="201"/>
      <c r="AWH5" s="202"/>
      <c r="AWI5" s="742"/>
      <c r="AWJ5" s="743"/>
      <c r="AWK5" s="743"/>
      <c r="AWL5" s="744"/>
      <c r="AWM5" s="745"/>
      <c r="AWN5" s="746"/>
      <c r="AWO5" s="201"/>
      <c r="AWP5" s="200"/>
      <c r="AWQ5" s="741"/>
      <c r="AWR5" s="200"/>
      <c r="AWS5" s="202"/>
      <c r="AWT5" s="201"/>
      <c r="AWU5" s="202"/>
      <c r="AWV5" s="742"/>
      <c r="AWW5" s="743"/>
      <c r="AWX5" s="743"/>
      <c r="AWY5" s="744"/>
      <c r="AWZ5" s="745"/>
      <c r="AXA5" s="746"/>
      <c r="AXB5" s="201"/>
      <c r="AXC5" s="200"/>
      <c r="AXD5" s="741"/>
      <c r="AXE5" s="200"/>
      <c r="AXF5" s="202"/>
      <c r="AXG5" s="201"/>
      <c r="AXH5" s="202"/>
      <c r="AXI5" s="742"/>
      <c r="AXJ5" s="743"/>
      <c r="AXK5" s="743"/>
      <c r="AXL5" s="744"/>
      <c r="AXM5" s="745"/>
      <c r="AXN5" s="746"/>
      <c r="AXO5" s="201"/>
      <c r="AXP5" s="200"/>
      <c r="AXQ5" s="741"/>
      <c r="AXR5" s="200"/>
      <c r="AXS5" s="202"/>
      <c r="AXT5" s="201"/>
      <c r="AXU5" s="202"/>
      <c r="AXV5" s="742"/>
      <c r="AXW5" s="743"/>
      <c r="AXX5" s="743"/>
      <c r="AXY5" s="744"/>
      <c r="AXZ5" s="745"/>
      <c r="AYA5" s="746"/>
      <c r="AYB5" s="201"/>
      <c r="AYC5" s="200"/>
      <c r="AYD5" s="741"/>
      <c r="AYE5" s="200"/>
      <c r="AYF5" s="202"/>
      <c r="AYG5" s="201"/>
      <c r="AYH5" s="202"/>
      <c r="AYI5" s="742"/>
      <c r="AYJ5" s="743"/>
      <c r="AYK5" s="743"/>
      <c r="AYL5" s="744"/>
      <c r="AYM5" s="745"/>
      <c r="AYN5" s="746"/>
      <c r="AYO5" s="201"/>
      <c r="AYP5" s="200"/>
      <c r="AYQ5" s="741"/>
      <c r="AYR5" s="200"/>
      <c r="AYS5" s="202"/>
      <c r="AYT5" s="201"/>
      <c r="AYU5" s="202"/>
      <c r="AYV5" s="742"/>
      <c r="AYW5" s="743"/>
      <c r="AYX5" s="743"/>
      <c r="AYY5" s="744"/>
      <c r="AYZ5" s="745"/>
      <c r="AZA5" s="746"/>
      <c r="AZB5" s="201"/>
      <c r="AZC5" s="200"/>
      <c r="AZD5" s="741"/>
      <c r="AZE5" s="200"/>
      <c r="AZF5" s="202"/>
      <c r="AZG5" s="201"/>
      <c r="AZH5" s="202"/>
      <c r="AZI5" s="742"/>
      <c r="AZJ5" s="743"/>
      <c r="AZK5" s="743"/>
      <c r="AZL5" s="744"/>
      <c r="AZM5" s="745"/>
      <c r="AZN5" s="746"/>
      <c r="AZO5" s="201"/>
      <c r="AZP5" s="200"/>
      <c r="AZQ5" s="741"/>
      <c r="AZR5" s="200"/>
      <c r="AZS5" s="202"/>
      <c r="AZT5" s="201"/>
      <c r="AZU5" s="202"/>
      <c r="AZV5" s="742"/>
      <c r="AZW5" s="743"/>
      <c r="AZX5" s="743"/>
      <c r="AZY5" s="744"/>
      <c r="AZZ5" s="745"/>
      <c r="BAA5" s="746"/>
      <c r="BAB5" s="201"/>
      <c r="BAC5" s="200"/>
      <c r="BAD5" s="741"/>
      <c r="BAE5" s="200"/>
      <c r="BAF5" s="202"/>
      <c r="BAG5" s="201"/>
      <c r="BAH5" s="202"/>
      <c r="BAI5" s="742"/>
      <c r="BAJ5" s="743"/>
      <c r="BAK5" s="743"/>
      <c r="BAL5" s="744"/>
      <c r="BAM5" s="745"/>
      <c r="BAN5" s="746"/>
      <c r="BAO5" s="201"/>
      <c r="BAP5" s="200"/>
      <c r="BAQ5" s="741"/>
      <c r="BAR5" s="200"/>
      <c r="BAS5" s="202"/>
      <c r="BAT5" s="201"/>
      <c r="BAU5" s="202"/>
      <c r="BAV5" s="742"/>
      <c r="BAW5" s="743"/>
      <c r="BAX5" s="743"/>
      <c r="BAY5" s="744"/>
      <c r="BAZ5" s="745"/>
      <c r="BBA5" s="746"/>
      <c r="BBB5" s="201"/>
      <c r="BBC5" s="200"/>
      <c r="BBD5" s="741"/>
      <c r="BBE5" s="200"/>
      <c r="BBF5" s="202"/>
      <c r="BBG5" s="201"/>
      <c r="BBH5" s="202"/>
      <c r="BBI5" s="742"/>
      <c r="BBJ5" s="743"/>
      <c r="BBK5" s="743"/>
      <c r="BBL5" s="744"/>
      <c r="BBM5" s="745"/>
      <c r="BBN5" s="746"/>
      <c r="BBO5" s="201"/>
      <c r="BBP5" s="200"/>
      <c r="BBQ5" s="741"/>
      <c r="BBR5" s="200"/>
      <c r="BBS5" s="202"/>
      <c r="BBT5" s="201"/>
      <c r="BBU5" s="202"/>
      <c r="BBV5" s="742"/>
      <c r="BBW5" s="743"/>
      <c r="BBX5" s="743"/>
      <c r="BBY5" s="744"/>
      <c r="BBZ5" s="745"/>
      <c r="BCA5" s="746"/>
      <c r="BCB5" s="201"/>
      <c r="BCC5" s="200"/>
      <c r="BCD5" s="741"/>
      <c r="BCE5" s="200"/>
      <c r="BCF5" s="202"/>
      <c r="BCG5" s="201"/>
      <c r="BCH5" s="202"/>
      <c r="BCI5" s="742"/>
      <c r="BCJ5" s="743"/>
      <c r="BCK5" s="743"/>
      <c r="BCL5" s="744"/>
      <c r="BCM5" s="745"/>
      <c r="BCN5" s="746"/>
      <c r="BCO5" s="201"/>
      <c r="BCP5" s="200"/>
      <c r="BCQ5" s="741"/>
      <c r="BCR5" s="200"/>
      <c r="BCS5" s="202"/>
      <c r="BCT5" s="201"/>
      <c r="BCU5" s="202"/>
      <c r="BCV5" s="742"/>
      <c r="BCW5" s="743"/>
      <c r="BCX5" s="743"/>
      <c r="BCY5" s="744"/>
      <c r="BCZ5" s="745"/>
      <c r="BDA5" s="746"/>
      <c r="BDB5" s="201"/>
      <c r="BDC5" s="200"/>
      <c r="BDD5" s="741"/>
      <c r="BDE5" s="200"/>
      <c r="BDF5" s="202"/>
      <c r="BDG5" s="201"/>
      <c r="BDH5" s="202"/>
      <c r="BDI5" s="742"/>
      <c r="BDJ5" s="743"/>
      <c r="BDK5" s="743"/>
      <c r="BDL5" s="744"/>
      <c r="BDM5" s="745"/>
      <c r="BDN5" s="746"/>
      <c r="BDO5" s="201"/>
      <c r="BDP5" s="200"/>
      <c r="BDQ5" s="741"/>
      <c r="BDR5" s="200"/>
      <c r="BDS5" s="202"/>
      <c r="BDT5" s="201"/>
      <c r="BDU5" s="202"/>
      <c r="BDV5" s="742"/>
      <c r="BDW5" s="743"/>
      <c r="BDX5" s="743"/>
      <c r="BDY5" s="744"/>
      <c r="BDZ5" s="745"/>
      <c r="BEA5" s="746"/>
      <c r="BEB5" s="201"/>
      <c r="BEC5" s="200"/>
      <c r="BED5" s="741"/>
      <c r="BEE5" s="200"/>
      <c r="BEF5" s="202"/>
      <c r="BEG5" s="201"/>
      <c r="BEH5" s="202"/>
      <c r="BEI5" s="742"/>
      <c r="BEJ5" s="743"/>
      <c r="BEK5" s="743"/>
      <c r="BEL5" s="744"/>
      <c r="BEM5" s="745"/>
      <c r="BEN5" s="746"/>
      <c r="BEO5" s="201"/>
      <c r="BEP5" s="200"/>
      <c r="BEQ5" s="741"/>
      <c r="BER5" s="200"/>
      <c r="BES5" s="202"/>
      <c r="BET5" s="201"/>
      <c r="BEU5" s="202"/>
      <c r="BEV5" s="742"/>
      <c r="BEW5" s="743"/>
      <c r="BEX5" s="743"/>
      <c r="BEY5" s="744"/>
      <c r="BEZ5" s="745"/>
      <c r="BFA5" s="746"/>
      <c r="BFB5" s="201"/>
      <c r="BFC5" s="200"/>
      <c r="BFD5" s="741"/>
      <c r="BFE5" s="200"/>
      <c r="BFF5" s="202"/>
      <c r="BFG5" s="201"/>
      <c r="BFH5" s="202"/>
      <c r="BFI5" s="742"/>
      <c r="BFJ5" s="743"/>
      <c r="BFK5" s="743"/>
      <c r="BFL5" s="744"/>
      <c r="BFM5" s="745"/>
      <c r="BFN5" s="746"/>
      <c r="BFO5" s="201"/>
      <c r="BFP5" s="200"/>
      <c r="BFQ5" s="741"/>
      <c r="BFR5" s="200"/>
      <c r="BFS5" s="202"/>
      <c r="BFT5" s="201"/>
      <c r="BFU5" s="202"/>
      <c r="BFV5" s="742"/>
      <c r="BFW5" s="743"/>
      <c r="BFX5" s="743"/>
      <c r="BFY5" s="744"/>
      <c r="BFZ5" s="745"/>
      <c r="BGA5" s="746"/>
      <c r="BGB5" s="201"/>
      <c r="BGC5" s="200"/>
      <c r="BGD5" s="741"/>
      <c r="BGE5" s="200"/>
      <c r="BGF5" s="202"/>
      <c r="BGG5" s="201"/>
      <c r="BGH5" s="202"/>
      <c r="BGI5" s="742"/>
      <c r="BGJ5" s="743"/>
      <c r="BGK5" s="743"/>
      <c r="BGL5" s="744"/>
      <c r="BGM5" s="745"/>
      <c r="BGN5" s="746"/>
      <c r="BGO5" s="201"/>
      <c r="BGP5" s="200"/>
      <c r="BGQ5" s="741"/>
      <c r="BGR5" s="200"/>
      <c r="BGS5" s="202"/>
      <c r="BGT5" s="201"/>
      <c r="BGU5" s="202"/>
      <c r="BGV5" s="742"/>
      <c r="BGW5" s="743"/>
      <c r="BGX5" s="743"/>
      <c r="BGY5" s="744"/>
      <c r="BGZ5" s="745"/>
      <c r="BHA5" s="746"/>
      <c r="BHB5" s="201"/>
      <c r="BHC5" s="200"/>
      <c r="BHD5" s="741"/>
      <c r="BHE5" s="200"/>
      <c r="BHF5" s="202"/>
      <c r="BHG5" s="201"/>
      <c r="BHH5" s="202"/>
      <c r="BHI5" s="742"/>
      <c r="BHJ5" s="743"/>
      <c r="BHK5" s="743"/>
      <c r="BHL5" s="744"/>
      <c r="BHM5" s="745"/>
      <c r="BHN5" s="746"/>
      <c r="BHO5" s="201"/>
      <c r="BHP5" s="200"/>
      <c r="BHQ5" s="741"/>
      <c r="BHR5" s="200"/>
      <c r="BHS5" s="202"/>
      <c r="BHT5" s="201"/>
      <c r="BHU5" s="202"/>
      <c r="BHV5" s="742"/>
      <c r="BHW5" s="743"/>
      <c r="BHX5" s="743"/>
      <c r="BHY5" s="744"/>
      <c r="BHZ5" s="745"/>
      <c r="BIA5" s="746"/>
      <c r="BIB5" s="201"/>
      <c r="BIC5" s="200"/>
      <c r="BID5" s="741"/>
      <c r="BIE5" s="200"/>
      <c r="BIF5" s="202"/>
      <c r="BIG5" s="201"/>
      <c r="BIH5" s="202"/>
      <c r="BII5" s="742"/>
      <c r="BIJ5" s="743"/>
      <c r="BIK5" s="743"/>
      <c r="BIL5" s="744"/>
      <c r="BIM5" s="745"/>
      <c r="BIN5" s="746"/>
      <c r="BIO5" s="201"/>
      <c r="BIP5" s="200"/>
      <c r="BIQ5" s="741"/>
      <c r="BIR5" s="200"/>
      <c r="BIS5" s="202"/>
      <c r="BIT5" s="201"/>
      <c r="BIU5" s="202"/>
      <c r="BIV5" s="742"/>
      <c r="BIW5" s="743"/>
      <c r="BIX5" s="743"/>
      <c r="BIY5" s="744"/>
      <c r="BIZ5" s="745"/>
      <c r="BJA5" s="746"/>
      <c r="BJB5" s="201"/>
      <c r="BJC5" s="200"/>
      <c r="BJD5" s="741"/>
      <c r="BJE5" s="200"/>
      <c r="BJF5" s="202"/>
      <c r="BJG5" s="201"/>
      <c r="BJH5" s="202"/>
      <c r="BJI5" s="742"/>
      <c r="BJJ5" s="743"/>
      <c r="BJK5" s="743"/>
      <c r="BJL5" s="744"/>
      <c r="BJM5" s="745"/>
      <c r="BJN5" s="746"/>
      <c r="BJO5" s="201"/>
      <c r="BJP5" s="200"/>
      <c r="BJQ5" s="741"/>
      <c r="BJR5" s="200"/>
      <c r="BJS5" s="202"/>
      <c r="BJT5" s="201"/>
      <c r="BJU5" s="202"/>
      <c r="BJV5" s="742"/>
      <c r="BJW5" s="743"/>
      <c r="BJX5" s="743"/>
      <c r="BJY5" s="744"/>
      <c r="BJZ5" s="745"/>
      <c r="BKA5" s="746"/>
      <c r="BKB5" s="201"/>
      <c r="BKC5" s="200"/>
      <c r="BKD5" s="741"/>
      <c r="BKE5" s="200"/>
      <c r="BKF5" s="202"/>
      <c r="BKG5" s="201"/>
      <c r="BKH5" s="202"/>
      <c r="BKI5" s="742"/>
      <c r="BKJ5" s="743"/>
      <c r="BKK5" s="743"/>
      <c r="BKL5" s="744"/>
      <c r="BKM5" s="745"/>
      <c r="BKN5" s="746"/>
      <c r="BKO5" s="201"/>
      <c r="BKP5" s="200"/>
      <c r="BKQ5" s="741"/>
      <c r="BKR5" s="200"/>
      <c r="BKS5" s="202"/>
      <c r="BKT5" s="201"/>
      <c r="BKU5" s="202"/>
      <c r="BKV5" s="742"/>
      <c r="BKW5" s="743"/>
      <c r="BKX5" s="743"/>
      <c r="BKY5" s="744"/>
      <c r="BKZ5" s="745"/>
      <c r="BLA5" s="746"/>
      <c r="BLB5" s="201"/>
      <c r="BLC5" s="200"/>
      <c r="BLD5" s="741"/>
      <c r="BLE5" s="200"/>
      <c r="BLF5" s="202"/>
      <c r="BLG5" s="201"/>
      <c r="BLH5" s="202"/>
      <c r="BLI5" s="742"/>
      <c r="BLJ5" s="743"/>
      <c r="BLK5" s="743"/>
      <c r="BLL5" s="744"/>
      <c r="BLM5" s="745"/>
      <c r="BLN5" s="746"/>
      <c r="BLO5" s="201"/>
      <c r="BLP5" s="200"/>
      <c r="BLQ5" s="741"/>
      <c r="BLR5" s="200"/>
      <c r="BLS5" s="202"/>
      <c r="BLT5" s="201"/>
      <c r="BLU5" s="202"/>
      <c r="BLV5" s="742"/>
      <c r="BLW5" s="743"/>
      <c r="BLX5" s="743"/>
      <c r="BLY5" s="744"/>
      <c r="BLZ5" s="745"/>
      <c r="BMA5" s="746"/>
      <c r="BMB5" s="201"/>
      <c r="BMC5" s="200"/>
      <c r="BMD5" s="741"/>
      <c r="BME5" s="200"/>
      <c r="BMF5" s="202"/>
      <c r="BMG5" s="201"/>
      <c r="BMH5" s="202"/>
      <c r="BMI5" s="742"/>
      <c r="BMJ5" s="743"/>
      <c r="BMK5" s="743"/>
      <c r="BML5" s="744"/>
      <c r="BMM5" s="745"/>
      <c r="BMN5" s="746"/>
      <c r="BMO5" s="201"/>
      <c r="BMP5" s="200"/>
      <c r="BMQ5" s="741"/>
      <c r="BMR5" s="200"/>
      <c r="BMS5" s="202"/>
      <c r="BMT5" s="201"/>
      <c r="BMU5" s="202"/>
      <c r="BMV5" s="742"/>
      <c r="BMW5" s="743"/>
      <c r="BMX5" s="743"/>
      <c r="BMY5" s="744"/>
      <c r="BMZ5" s="745"/>
      <c r="BNA5" s="746"/>
      <c r="BNB5" s="201"/>
      <c r="BNC5" s="200"/>
      <c r="BND5" s="741"/>
      <c r="BNE5" s="200"/>
      <c r="BNF5" s="202"/>
      <c r="BNG5" s="201"/>
      <c r="BNH5" s="202"/>
      <c r="BNI5" s="742"/>
      <c r="BNJ5" s="743"/>
      <c r="BNK5" s="743"/>
      <c r="BNL5" s="744"/>
      <c r="BNM5" s="745"/>
      <c r="BNN5" s="746"/>
      <c r="BNO5" s="201"/>
      <c r="BNP5" s="200"/>
      <c r="BNQ5" s="741"/>
      <c r="BNR5" s="200"/>
      <c r="BNS5" s="202"/>
      <c r="BNT5" s="201"/>
      <c r="BNU5" s="202"/>
      <c r="BNV5" s="742"/>
      <c r="BNW5" s="743"/>
      <c r="BNX5" s="743"/>
      <c r="BNY5" s="744"/>
      <c r="BNZ5" s="745"/>
      <c r="BOA5" s="746"/>
      <c r="BOB5" s="201"/>
      <c r="BOC5" s="200"/>
      <c r="BOD5" s="741"/>
      <c r="BOE5" s="200"/>
      <c r="BOF5" s="202"/>
      <c r="BOG5" s="201"/>
      <c r="BOH5" s="202"/>
      <c r="BOI5" s="742"/>
      <c r="BOJ5" s="743"/>
      <c r="BOK5" s="743"/>
      <c r="BOL5" s="744"/>
      <c r="BOM5" s="745"/>
      <c r="BON5" s="746"/>
      <c r="BOO5" s="201"/>
      <c r="BOP5" s="200"/>
      <c r="BOQ5" s="741"/>
      <c r="BOR5" s="200"/>
      <c r="BOS5" s="202"/>
      <c r="BOT5" s="201"/>
      <c r="BOU5" s="202"/>
      <c r="BOV5" s="742"/>
      <c r="BOW5" s="743"/>
      <c r="BOX5" s="743"/>
      <c r="BOY5" s="744"/>
      <c r="BOZ5" s="745"/>
      <c r="BPA5" s="746"/>
      <c r="BPB5" s="201"/>
      <c r="BPC5" s="200"/>
      <c r="BPD5" s="741"/>
      <c r="BPE5" s="200"/>
      <c r="BPF5" s="202"/>
      <c r="BPG5" s="201"/>
      <c r="BPH5" s="202"/>
      <c r="BPI5" s="742"/>
      <c r="BPJ5" s="743"/>
      <c r="BPK5" s="743"/>
      <c r="BPL5" s="744"/>
      <c r="BPM5" s="745"/>
      <c r="BPN5" s="746"/>
      <c r="BPO5" s="201"/>
      <c r="BPP5" s="200"/>
      <c r="BPQ5" s="741"/>
      <c r="BPR5" s="200"/>
      <c r="BPS5" s="202"/>
      <c r="BPT5" s="201"/>
      <c r="BPU5" s="202"/>
      <c r="BPV5" s="742"/>
      <c r="BPW5" s="743"/>
      <c r="BPX5" s="743"/>
      <c r="BPY5" s="744"/>
      <c r="BPZ5" s="745"/>
      <c r="BQA5" s="746"/>
      <c r="BQB5" s="201"/>
      <c r="BQC5" s="200"/>
      <c r="BQD5" s="741"/>
      <c r="BQE5" s="200"/>
      <c r="BQF5" s="202"/>
      <c r="BQG5" s="201"/>
      <c r="BQH5" s="202"/>
      <c r="BQI5" s="742"/>
      <c r="BQJ5" s="743"/>
      <c r="BQK5" s="743"/>
      <c r="BQL5" s="744"/>
      <c r="BQM5" s="745"/>
      <c r="BQN5" s="746"/>
      <c r="BQO5" s="201"/>
      <c r="BQP5" s="200"/>
      <c r="BQQ5" s="741"/>
      <c r="BQR5" s="200"/>
      <c r="BQS5" s="202"/>
      <c r="BQT5" s="201"/>
      <c r="BQU5" s="202"/>
      <c r="BQV5" s="742"/>
      <c r="BQW5" s="743"/>
      <c r="BQX5" s="743"/>
      <c r="BQY5" s="744"/>
      <c r="BQZ5" s="745"/>
      <c r="BRA5" s="746"/>
      <c r="BRB5" s="201"/>
      <c r="BRC5" s="200"/>
      <c r="BRD5" s="741"/>
      <c r="BRE5" s="200"/>
      <c r="BRF5" s="202"/>
      <c r="BRG5" s="201"/>
      <c r="BRH5" s="202"/>
      <c r="BRI5" s="742"/>
      <c r="BRJ5" s="743"/>
      <c r="BRK5" s="743"/>
      <c r="BRL5" s="744"/>
      <c r="BRM5" s="745"/>
      <c r="BRN5" s="746"/>
      <c r="BRO5" s="201"/>
      <c r="BRP5" s="200"/>
      <c r="BRQ5" s="741"/>
      <c r="BRR5" s="200"/>
      <c r="BRS5" s="202"/>
      <c r="BRT5" s="201"/>
      <c r="BRU5" s="202"/>
      <c r="BRV5" s="742"/>
      <c r="BRW5" s="743"/>
      <c r="BRX5" s="743"/>
      <c r="BRY5" s="744"/>
      <c r="BRZ5" s="745"/>
      <c r="BSA5" s="746"/>
      <c r="BSB5" s="201"/>
      <c r="BSC5" s="200"/>
      <c r="BSD5" s="741"/>
      <c r="BSE5" s="200"/>
      <c r="BSF5" s="202"/>
      <c r="BSG5" s="201"/>
      <c r="BSH5" s="202"/>
      <c r="BSI5" s="742"/>
      <c r="BSJ5" s="743"/>
      <c r="BSK5" s="743"/>
      <c r="BSL5" s="744"/>
      <c r="BSM5" s="745"/>
      <c r="BSN5" s="746"/>
      <c r="BSO5" s="201"/>
      <c r="BSP5" s="200"/>
      <c r="BSQ5" s="741"/>
      <c r="BSR5" s="200"/>
      <c r="BSS5" s="202"/>
      <c r="BST5" s="201"/>
      <c r="BSU5" s="202"/>
      <c r="BSV5" s="742"/>
      <c r="BSW5" s="743"/>
      <c r="BSX5" s="743"/>
      <c r="BSY5" s="744"/>
      <c r="BSZ5" s="745"/>
      <c r="BTA5" s="746"/>
      <c r="BTB5" s="201"/>
      <c r="BTC5" s="200"/>
      <c r="BTD5" s="741"/>
      <c r="BTE5" s="200"/>
      <c r="BTF5" s="202"/>
      <c r="BTG5" s="201"/>
      <c r="BTH5" s="202"/>
      <c r="BTI5" s="742"/>
      <c r="BTJ5" s="743"/>
      <c r="BTK5" s="743"/>
      <c r="BTL5" s="744"/>
      <c r="BTM5" s="745"/>
      <c r="BTN5" s="746"/>
      <c r="BTO5" s="201"/>
      <c r="BTP5" s="200"/>
      <c r="BTQ5" s="741"/>
      <c r="BTR5" s="200"/>
      <c r="BTS5" s="202"/>
      <c r="BTT5" s="201"/>
      <c r="BTU5" s="202"/>
      <c r="BTV5" s="742"/>
      <c r="BTW5" s="743"/>
      <c r="BTX5" s="743"/>
      <c r="BTY5" s="744"/>
      <c r="BTZ5" s="745"/>
      <c r="BUA5" s="746"/>
      <c r="BUB5" s="201"/>
      <c r="BUC5" s="200"/>
      <c r="BUD5" s="741"/>
      <c r="BUE5" s="200"/>
      <c r="BUF5" s="202"/>
      <c r="BUG5" s="201"/>
      <c r="BUH5" s="202"/>
      <c r="BUI5" s="742"/>
      <c r="BUJ5" s="743"/>
      <c r="BUK5" s="743"/>
      <c r="BUL5" s="744"/>
      <c r="BUM5" s="745"/>
      <c r="BUN5" s="746"/>
      <c r="BUO5" s="201"/>
      <c r="BUP5" s="200"/>
      <c r="BUQ5" s="741"/>
      <c r="BUR5" s="200"/>
      <c r="BUS5" s="202"/>
      <c r="BUT5" s="201"/>
      <c r="BUU5" s="202"/>
      <c r="BUV5" s="742"/>
      <c r="BUW5" s="743"/>
      <c r="BUX5" s="743"/>
      <c r="BUY5" s="744"/>
      <c r="BUZ5" s="745"/>
      <c r="BVA5" s="746"/>
      <c r="BVB5" s="201"/>
      <c r="BVC5" s="200"/>
      <c r="BVD5" s="741"/>
      <c r="BVE5" s="200"/>
      <c r="BVF5" s="202"/>
      <c r="BVG5" s="201"/>
      <c r="BVH5" s="202"/>
      <c r="BVI5" s="742"/>
      <c r="BVJ5" s="743"/>
      <c r="BVK5" s="743"/>
      <c r="BVL5" s="744"/>
      <c r="BVM5" s="745"/>
      <c r="BVN5" s="746"/>
      <c r="BVO5" s="201"/>
      <c r="BVP5" s="200"/>
      <c r="BVQ5" s="741"/>
      <c r="BVR5" s="200"/>
      <c r="BVS5" s="202"/>
      <c r="BVT5" s="201"/>
      <c r="BVU5" s="202"/>
      <c r="BVV5" s="742"/>
      <c r="BVW5" s="743"/>
      <c r="BVX5" s="743"/>
      <c r="BVY5" s="744"/>
      <c r="BVZ5" s="745"/>
      <c r="BWA5" s="746"/>
      <c r="BWB5" s="201"/>
      <c r="BWC5" s="200"/>
      <c r="BWD5" s="741"/>
      <c r="BWE5" s="200"/>
      <c r="BWF5" s="202"/>
      <c r="BWG5" s="201"/>
      <c r="BWH5" s="202"/>
      <c r="BWI5" s="742"/>
      <c r="BWJ5" s="743"/>
      <c r="BWK5" s="743"/>
      <c r="BWL5" s="744"/>
      <c r="BWM5" s="745"/>
      <c r="BWN5" s="746"/>
      <c r="BWO5" s="201"/>
      <c r="BWP5" s="200"/>
      <c r="BWQ5" s="741"/>
      <c r="BWR5" s="200"/>
      <c r="BWS5" s="202"/>
      <c r="BWT5" s="201"/>
      <c r="BWU5" s="202"/>
      <c r="BWV5" s="742"/>
      <c r="BWW5" s="743"/>
      <c r="BWX5" s="743"/>
      <c r="BWY5" s="744"/>
      <c r="BWZ5" s="745"/>
      <c r="BXA5" s="746"/>
      <c r="BXB5" s="201"/>
      <c r="BXC5" s="200"/>
      <c r="BXD5" s="741"/>
      <c r="BXE5" s="200"/>
      <c r="BXF5" s="202"/>
      <c r="BXG5" s="201"/>
      <c r="BXH5" s="202"/>
      <c r="BXI5" s="742"/>
      <c r="BXJ5" s="743"/>
      <c r="BXK5" s="743"/>
      <c r="BXL5" s="744"/>
      <c r="BXM5" s="745"/>
      <c r="BXN5" s="746"/>
      <c r="BXO5" s="201"/>
      <c r="BXP5" s="200"/>
      <c r="BXQ5" s="741"/>
      <c r="BXR5" s="200"/>
      <c r="BXS5" s="202"/>
      <c r="BXT5" s="201"/>
      <c r="BXU5" s="202"/>
      <c r="BXV5" s="742"/>
      <c r="BXW5" s="743"/>
      <c r="BXX5" s="743"/>
      <c r="BXY5" s="744"/>
      <c r="BXZ5" s="745"/>
      <c r="BYA5" s="746"/>
      <c r="BYB5" s="201"/>
      <c r="BYC5" s="200"/>
      <c r="BYD5" s="741"/>
      <c r="BYE5" s="200"/>
      <c r="BYF5" s="202"/>
      <c r="BYG5" s="201"/>
      <c r="BYH5" s="202"/>
      <c r="BYI5" s="742"/>
      <c r="BYJ5" s="743"/>
      <c r="BYK5" s="743"/>
      <c r="BYL5" s="744"/>
      <c r="BYM5" s="745"/>
      <c r="BYN5" s="746"/>
      <c r="BYO5" s="201"/>
      <c r="BYP5" s="200"/>
      <c r="BYQ5" s="741"/>
      <c r="BYR5" s="200"/>
      <c r="BYS5" s="202"/>
      <c r="BYT5" s="201"/>
      <c r="BYU5" s="202"/>
      <c r="BYV5" s="742"/>
      <c r="BYW5" s="743"/>
      <c r="BYX5" s="743"/>
      <c r="BYY5" s="744"/>
      <c r="BYZ5" s="745"/>
      <c r="BZA5" s="746"/>
      <c r="BZB5" s="201"/>
      <c r="BZC5" s="200"/>
      <c r="BZD5" s="741"/>
      <c r="BZE5" s="200"/>
      <c r="BZF5" s="202"/>
      <c r="BZG5" s="201"/>
      <c r="BZH5" s="202"/>
      <c r="BZI5" s="742"/>
      <c r="BZJ5" s="743"/>
      <c r="BZK5" s="743"/>
      <c r="BZL5" s="744"/>
      <c r="BZM5" s="745"/>
      <c r="BZN5" s="746"/>
      <c r="BZO5" s="201"/>
      <c r="BZP5" s="200"/>
      <c r="BZQ5" s="741"/>
      <c r="BZR5" s="200"/>
      <c r="BZS5" s="202"/>
      <c r="BZT5" s="201"/>
      <c r="BZU5" s="202"/>
      <c r="BZV5" s="742"/>
      <c r="BZW5" s="743"/>
      <c r="BZX5" s="743"/>
      <c r="BZY5" s="744"/>
      <c r="BZZ5" s="745"/>
      <c r="CAA5" s="746"/>
      <c r="CAB5" s="201"/>
      <c r="CAC5" s="200"/>
      <c r="CAD5" s="741"/>
      <c r="CAE5" s="200"/>
      <c r="CAF5" s="202"/>
      <c r="CAG5" s="201"/>
      <c r="CAH5" s="202"/>
      <c r="CAI5" s="742"/>
      <c r="CAJ5" s="743"/>
      <c r="CAK5" s="743"/>
      <c r="CAL5" s="744"/>
      <c r="CAM5" s="745"/>
      <c r="CAN5" s="746"/>
      <c r="CAO5" s="201"/>
      <c r="CAP5" s="200"/>
      <c r="CAQ5" s="741"/>
      <c r="CAR5" s="200"/>
      <c r="CAS5" s="202"/>
      <c r="CAT5" s="201"/>
      <c r="CAU5" s="202"/>
      <c r="CAV5" s="742"/>
      <c r="CAW5" s="743"/>
      <c r="CAX5" s="743"/>
      <c r="CAY5" s="744"/>
      <c r="CAZ5" s="745"/>
      <c r="CBA5" s="746"/>
      <c r="CBB5" s="201"/>
      <c r="CBC5" s="200"/>
      <c r="CBD5" s="741"/>
      <c r="CBE5" s="200"/>
      <c r="CBF5" s="202"/>
      <c r="CBG5" s="201"/>
      <c r="CBH5" s="202"/>
      <c r="CBI5" s="742"/>
      <c r="CBJ5" s="743"/>
      <c r="CBK5" s="743"/>
      <c r="CBL5" s="744"/>
      <c r="CBM5" s="745"/>
      <c r="CBN5" s="746"/>
      <c r="CBO5" s="201"/>
      <c r="CBP5" s="200"/>
      <c r="CBQ5" s="741"/>
      <c r="CBR5" s="200"/>
      <c r="CBS5" s="202"/>
      <c r="CBT5" s="201"/>
      <c r="CBU5" s="202"/>
      <c r="CBV5" s="742"/>
      <c r="CBW5" s="743"/>
      <c r="CBX5" s="743"/>
      <c r="CBY5" s="744"/>
      <c r="CBZ5" s="745"/>
      <c r="CCA5" s="746"/>
      <c r="CCB5" s="201"/>
      <c r="CCC5" s="200"/>
      <c r="CCD5" s="741"/>
      <c r="CCE5" s="200"/>
      <c r="CCF5" s="202"/>
      <c r="CCG5" s="201"/>
      <c r="CCH5" s="202"/>
      <c r="CCI5" s="742"/>
      <c r="CCJ5" s="743"/>
      <c r="CCK5" s="743"/>
      <c r="CCL5" s="744"/>
      <c r="CCM5" s="745"/>
      <c r="CCN5" s="746"/>
      <c r="CCO5" s="201"/>
      <c r="CCP5" s="200"/>
      <c r="CCQ5" s="741"/>
      <c r="CCR5" s="200"/>
      <c r="CCS5" s="202"/>
      <c r="CCT5" s="201"/>
      <c r="CCU5" s="202"/>
      <c r="CCV5" s="742"/>
      <c r="CCW5" s="743"/>
      <c r="CCX5" s="743"/>
      <c r="CCY5" s="744"/>
      <c r="CCZ5" s="745"/>
      <c r="CDA5" s="746"/>
      <c r="CDB5" s="201"/>
      <c r="CDC5" s="200"/>
      <c r="CDD5" s="741"/>
      <c r="CDE5" s="200"/>
      <c r="CDF5" s="202"/>
      <c r="CDG5" s="201"/>
      <c r="CDH5" s="202"/>
      <c r="CDI5" s="742"/>
      <c r="CDJ5" s="743"/>
      <c r="CDK5" s="743"/>
      <c r="CDL5" s="744"/>
      <c r="CDM5" s="745"/>
      <c r="CDN5" s="746"/>
      <c r="CDO5" s="201"/>
      <c r="CDP5" s="200"/>
      <c r="CDQ5" s="741"/>
      <c r="CDR5" s="200"/>
      <c r="CDS5" s="202"/>
      <c r="CDT5" s="201"/>
      <c r="CDU5" s="202"/>
      <c r="CDV5" s="742"/>
      <c r="CDW5" s="743"/>
      <c r="CDX5" s="743"/>
      <c r="CDY5" s="744"/>
      <c r="CDZ5" s="745"/>
      <c r="CEA5" s="746"/>
      <c r="CEB5" s="201"/>
      <c r="CEC5" s="200"/>
      <c r="CED5" s="741"/>
      <c r="CEE5" s="200"/>
      <c r="CEF5" s="202"/>
      <c r="CEG5" s="201"/>
      <c r="CEH5" s="202"/>
      <c r="CEI5" s="742"/>
      <c r="CEJ5" s="743"/>
      <c r="CEK5" s="743"/>
      <c r="CEL5" s="744"/>
      <c r="CEM5" s="745"/>
      <c r="CEN5" s="746"/>
      <c r="CEO5" s="201"/>
      <c r="CEP5" s="200"/>
      <c r="CEQ5" s="741"/>
      <c r="CER5" s="200"/>
      <c r="CES5" s="202"/>
      <c r="CET5" s="201"/>
      <c r="CEU5" s="202"/>
      <c r="CEV5" s="742"/>
      <c r="CEW5" s="743"/>
      <c r="CEX5" s="743"/>
      <c r="CEY5" s="744"/>
      <c r="CEZ5" s="745"/>
      <c r="CFA5" s="746"/>
      <c r="CFB5" s="201"/>
      <c r="CFC5" s="200"/>
      <c r="CFD5" s="741"/>
      <c r="CFE5" s="200"/>
      <c r="CFF5" s="202"/>
      <c r="CFG5" s="201"/>
      <c r="CFH5" s="202"/>
      <c r="CFI5" s="742"/>
      <c r="CFJ5" s="743"/>
      <c r="CFK5" s="743"/>
      <c r="CFL5" s="744"/>
      <c r="CFM5" s="745"/>
      <c r="CFN5" s="746"/>
      <c r="CFO5" s="201"/>
      <c r="CFP5" s="200"/>
      <c r="CFQ5" s="741"/>
      <c r="CFR5" s="200"/>
      <c r="CFS5" s="202"/>
      <c r="CFT5" s="201"/>
      <c r="CFU5" s="202"/>
      <c r="CFV5" s="742"/>
      <c r="CFW5" s="743"/>
      <c r="CFX5" s="743"/>
      <c r="CFY5" s="744"/>
      <c r="CFZ5" s="745"/>
      <c r="CGA5" s="746"/>
      <c r="CGB5" s="201"/>
      <c r="CGC5" s="200"/>
      <c r="CGD5" s="741"/>
      <c r="CGE5" s="200"/>
      <c r="CGF5" s="202"/>
      <c r="CGG5" s="201"/>
      <c r="CGH5" s="202"/>
      <c r="CGI5" s="742"/>
      <c r="CGJ5" s="743"/>
      <c r="CGK5" s="743"/>
      <c r="CGL5" s="744"/>
      <c r="CGM5" s="745"/>
      <c r="CGN5" s="746"/>
      <c r="CGO5" s="201"/>
      <c r="CGP5" s="200"/>
      <c r="CGQ5" s="741"/>
      <c r="CGR5" s="200"/>
      <c r="CGS5" s="202"/>
      <c r="CGT5" s="201"/>
      <c r="CGU5" s="202"/>
      <c r="CGV5" s="742"/>
      <c r="CGW5" s="743"/>
      <c r="CGX5" s="743"/>
      <c r="CGY5" s="744"/>
      <c r="CGZ5" s="745"/>
      <c r="CHA5" s="746"/>
      <c r="CHB5" s="201"/>
      <c r="CHC5" s="200"/>
      <c r="CHD5" s="741"/>
      <c r="CHE5" s="200"/>
      <c r="CHF5" s="202"/>
      <c r="CHG5" s="201"/>
      <c r="CHH5" s="202"/>
      <c r="CHI5" s="742"/>
      <c r="CHJ5" s="743"/>
      <c r="CHK5" s="743"/>
      <c r="CHL5" s="744"/>
      <c r="CHM5" s="745"/>
      <c r="CHN5" s="746"/>
      <c r="CHO5" s="201"/>
      <c r="CHP5" s="200"/>
      <c r="CHQ5" s="741"/>
      <c r="CHR5" s="200"/>
      <c r="CHS5" s="202"/>
      <c r="CHT5" s="201"/>
      <c r="CHU5" s="202"/>
      <c r="CHV5" s="742"/>
      <c r="CHW5" s="743"/>
      <c r="CHX5" s="743"/>
      <c r="CHY5" s="744"/>
      <c r="CHZ5" s="745"/>
      <c r="CIA5" s="746"/>
      <c r="CIB5" s="201"/>
      <c r="CIC5" s="200"/>
      <c r="CID5" s="741"/>
      <c r="CIE5" s="200"/>
      <c r="CIF5" s="202"/>
      <c r="CIG5" s="201"/>
      <c r="CIH5" s="202"/>
      <c r="CII5" s="742"/>
      <c r="CIJ5" s="743"/>
      <c r="CIK5" s="743"/>
      <c r="CIL5" s="744"/>
      <c r="CIM5" s="745"/>
      <c r="CIN5" s="746"/>
      <c r="CIO5" s="201"/>
      <c r="CIP5" s="200"/>
      <c r="CIQ5" s="741"/>
      <c r="CIR5" s="200"/>
      <c r="CIS5" s="202"/>
      <c r="CIT5" s="201"/>
      <c r="CIU5" s="202"/>
      <c r="CIV5" s="742"/>
      <c r="CIW5" s="743"/>
      <c r="CIX5" s="743"/>
      <c r="CIY5" s="744"/>
      <c r="CIZ5" s="745"/>
      <c r="CJA5" s="746"/>
      <c r="CJB5" s="201"/>
      <c r="CJC5" s="200"/>
      <c r="CJD5" s="741"/>
      <c r="CJE5" s="200"/>
      <c r="CJF5" s="202"/>
      <c r="CJG5" s="201"/>
      <c r="CJH5" s="202"/>
      <c r="CJI5" s="742"/>
      <c r="CJJ5" s="743"/>
      <c r="CJK5" s="743"/>
      <c r="CJL5" s="744"/>
      <c r="CJM5" s="745"/>
      <c r="CJN5" s="746"/>
      <c r="CJO5" s="201"/>
      <c r="CJP5" s="200"/>
      <c r="CJQ5" s="741"/>
      <c r="CJR5" s="200"/>
      <c r="CJS5" s="202"/>
      <c r="CJT5" s="201"/>
      <c r="CJU5" s="202"/>
      <c r="CJV5" s="742"/>
      <c r="CJW5" s="743"/>
      <c r="CJX5" s="743"/>
      <c r="CJY5" s="744"/>
      <c r="CJZ5" s="745"/>
      <c r="CKA5" s="746"/>
      <c r="CKB5" s="201"/>
      <c r="CKC5" s="200"/>
      <c r="CKD5" s="741"/>
      <c r="CKE5" s="200"/>
      <c r="CKF5" s="202"/>
      <c r="CKG5" s="201"/>
      <c r="CKH5" s="202"/>
      <c r="CKI5" s="742"/>
      <c r="CKJ5" s="743"/>
      <c r="CKK5" s="743"/>
      <c r="CKL5" s="744"/>
      <c r="CKM5" s="745"/>
      <c r="CKN5" s="746"/>
      <c r="CKO5" s="201"/>
      <c r="CKP5" s="200"/>
      <c r="CKQ5" s="741"/>
      <c r="CKR5" s="200"/>
      <c r="CKS5" s="202"/>
      <c r="CKT5" s="201"/>
      <c r="CKU5" s="202"/>
      <c r="CKV5" s="742"/>
      <c r="CKW5" s="743"/>
      <c r="CKX5" s="743"/>
      <c r="CKY5" s="744"/>
      <c r="CKZ5" s="745"/>
      <c r="CLA5" s="746"/>
      <c r="CLB5" s="201"/>
      <c r="CLC5" s="200"/>
      <c r="CLD5" s="741"/>
      <c r="CLE5" s="200"/>
      <c r="CLF5" s="202"/>
      <c r="CLG5" s="201"/>
      <c r="CLH5" s="202"/>
      <c r="CLI5" s="742"/>
      <c r="CLJ5" s="743"/>
      <c r="CLK5" s="743"/>
      <c r="CLL5" s="744"/>
      <c r="CLM5" s="745"/>
      <c r="CLN5" s="746"/>
      <c r="CLO5" s="201"/>
      <c r="CLP5" s="200"/>
      <c r="CLQ5" s="741"/>
      <c r="CLR5" s="200"/>
      <c r="CLS5" s="202"/>
      <c r="CLT5" s="201"/>
      <c r="CLU5" s="202"/>
      <c r="CLV5" s="742"/>
      <c r="CLW5" s="743"/>
      <c r="CLX5" s="743"/>
      <c r="CLY5" s="744"/>
      <c r="CLZ5" s="745"/>
      <c r="CMA5" s="746"/>
      <c r="CMB5" s="201"/>
      <c r="CMC5" s="200"/>
      <c r="CMD5" s="741"/>
      <c r="CME5" s="200"/>
      <c r="CMF5" s="202"/>
      <c r="CMG5" s="201"/>
      <c r="CMH5" s="202"/>
      <c r="CMI5" s="742"/>
      <c r="CMJ5" s="743"/>
      <c r="CMK5" s="743"/>
      <c r="CML5" s="744"/>
      <c r="CMM5" s="745"/>
      <c r="CMN5" s="746"/>
      <c r="CMO5" s="201"/>
      <c r="CMP5" s="200"/>
      <c r="CMQ5" s="741"/>
      <c r="CMR5" s="200"/>
      <c r="CMS5" s="202"/>
      <c r="CMT5" s="201"/>
      <c r="CMU5" s="202"/>
      <c r="CMV5" s="742"/>
      <c r="CMW5" s="743"/>
      <c r="CMX5" s="743"/>
      <c r="CMY5" s="744"/>
      <c r="CMZ5" s="745"/>
      <c r="CNA5" s="746"/>
      <c r="CNB5" s="201"/>
      <c r="CNC5" s="200"/>
      <c r="CND5" s="741"/>
      <c r="CNE5" s="200"/>
      <c r="CNF5" s="202"/>
      <c r="CNG5" s="201"/>
      <c r="CNH5" s="202"/>
      <c r="CNI5" s="742"/>
      <c r="CNJ5" s="743"/>
      <c r="CNK5" s="743"/>
      <c r="CNL5" s="744"/>
      <c r="CNM5" s="745"/>
      <c r="CNN5" s="746"/>
      <c r="CNO5" s="201"/>
      <c r="CNP5" s="200"/>
      <c r="CNQ5" s="741"/>
      <c r="CNR5" s="200"/>
      <c r="CNS5" s="202"/>
      <c r="CNT5" s="201"/>
      <c r="CNU5" s="202"/>
      <c r="CNV5" s="742"/>
      <c r="CNW5" s="743"/>
      <c r="CNX5" s="743"/>
      <c r="CNY5" s="744"/>
      <c r="CNZ5" s="745"/>
      <c r="COA5" s="746"/>
      <c r="COB5" s="201"/>
      <c r="COC5" s="200"/>
      <c r="COD5" s="741"/>
      <c r="COE5" s="200"/>
      <c r="COF5" s="202"/>
      <c r="COG5" s="201"/>
      <c r="COH5" s="202"/>
      <c r="COI5" s="742"/>
      <c r="COJ5" s="743"/>
      <c r="COK5" s="743"/>
      <c r="COL5" s="744"/>
      <c r="COM5" s="745"/>
      <c r="CON5" s="746"/>
      <c r="COO5" s="201"/>
      <c r="COP5" s="200"/>
      <c r="COQ5" s="741"/>
      <c r="COR5" s="200"/>
      <c r="COS5" s="202"/>
      <c r="COT5" s="201"/>
      <c r="COU5" s="202"/>
      <c r="COV5" s="742"/>
      <c r="COW5" s="743"/>
      <c r="COX5" s="743"/>
      <c r="COY5" s="744"/>
      <c r="COZ5" s="745"/>
      <c r="CPA5" s="746"/>
      <c r="CPB5" s="201"/>
      <c r="CPC5" s="200"/>
      <c r="CPD5" s="741"/>
      <c r="CPE5" s="200"/>
      <c r="CPF5" s="202"/>
      <c r="CPG5" s="201"/>
      <c r="CPH5" s="202"/>
      <c r="CPI5" s="742"/>
      <c r="CPJ5" s="743"/>
      <c r="CPK5" s="743"/>
      <c r="CPL5" s="744"/>
      <c r="CPM5" s="745"/>
      <c r="CPN5" s="746"/>
      <c r="CPO5" s="201"/>
      <c r="CPP5" s="200"/>
      <c r="CPQ5" s="741"/>
      <c r="CPR5" s="200"/>
      <c r="CPS5" s="202"/>
      <c r="CPT5" s="201"/>
      <c r="CPU5" s="202"/>
      <c r="CPV5" s="742"/>
      <c r="CPW5" s="743"/>
      <c r="CPX5" s="743"/>
      <c r="CPY5" s="744"/>
      <c r="CPZ5" s="745"/>
      <c r="CQA5" s="746"/>
      <c r="CQB5" s="201"/>
      <c r="CQC5" s="200"/>
      <c r="CQD5" s="741"/>
      <c r="CQE5" s="200"/>
      <c r="CQF5" s="202"/>
      <c r="CQG5" s="201"/>
      <c r="CQH5" s="202"/>
      <c r="CQI5" s="742"/>
      <c r="CQJ5" s="743"/>
      <c r="CQK5" s="743"/>
      <c r="CQL5" s="744"/>
      <c r="CQM5" s="745"/>
      <c r="CQN5" s="746"/>
      <c r="CQO5" s="201"/>
      <c r="CQP5" s="200"/>
      <c r="CQQ5" s="741"/>
      <c r="CQR5" s="200"/>
      <c r="CQS5" s="202"/>
      <c r="CQT5" s="201"/>
      <c r="CQU5" s="202"/>
      <c r="CQV5" s="742"/>
      <c r="CQW5" s="743"/>
      <c r="CQX5" s="743"/>
      <c r="CQY5" s="744"/>
      <c r="CQZ5" s="745"/>
      <c r="CRA5" s="746"/>
      <c r="CRB5" s="201"/>
      <c r="CRC5" s="200"/>
      <c r="CRD5" s="741"/>
      <c r="CRE5" s="200"/>
      <c r="CRF5" s="202"/>
      <c r="CRG5" s="201"/>
      <c r="CRH5" s="202"/>
      <c r="CRI5" s="742"/>
      <c r="CRJ5" s="743"/>
      <c r="CRK5" s="743"/>
      <c r="CRL5" s="744"/>
      <c r="CRM5" s="745"/>
      <c r="CRN5" s="746"/>
      <c r="CRO5" s="201"/>
      <c r="CRP5" s="200"/>
      <c r="CRQ5" s="741"/>
      <c r="CRR5" s="200"/>
      <c r="CRS5" s="202"/>
      <c r="CRT5" s="201"/>
      <c r="CRU5" s="202"/>
      <c r="CRV5" s="742"/>
      <c r="CRW5" s="743"/>
      <c r="CRX5" s="743"/>
      <c r="CRY5" s="744"/>
      <c r="CRZ5" s="745"/>
      <c r="CSA5" s="746"/>
      <c r="CSB5" s="201"/>
      <c r="CSC5" s="200"/>
      <c r="CSD5" s="741"/>
      <c r="CSE5" s="200"/>
      <c r="CSF5" s="202"/>
      <c r="CSG5" s="201"/>
      <c r="CSH5" s="202"/>
      <c r="CSI5" s="742"/>
      <c r="CSJ5" s="743"/>
      <c r="CSK5" s="743"/>
      <c r="CSL5" s="744"/>
      <c r="CSM5" s="745"/>
      <c r="CSN5" s="746"/>
      <c r="CSO5" s="201"/>
      <c r="CSP5" s="200"/>
      <c r="CSQ5" s="741"/>
      <c r="CSR5" s="200"/>
      <c r="CSS5" s="202"/>
      <c r="CST5" s="201"/>
      <c r="CSU5" s="202"/>
      <c r="CSV5" s="742"/>
      <c r="CSW5" s="743"/>
      <c r="CSX5" s="743"/>
      <c r="CSY5" s="744"/>
      <c r="CSZ5" s="745"/>
      <c r="CTA5" s="746"/>
      <c r="CTB5" s="201"/>
      <c r="CTC5" s="200"/>
      <c r="CTD5" s="741"/>
      <c r="CTE5" s="200"/>
      <c r="CTF5" s="202"/>
      <c r="CTG5" s="201"/>
      <c r="CTH5" s="202"/>
      <c r="CTI5" s="742"/>
      <c r="CTJ5" s="743"/>
      <c r="CTK5" s="743"/>
      <c r="CTL5" s="744"/>
      <c r="CTM5" s="745"/>
      <c r="CTN5" s="746"/>
      <c r="CTO5" s="201"/>
      <c r="CTP5" s="200"/>
      <c r="CTQ5" s="741"/>
      <c r="CTR5" s="200"/>
      <c r="CTS5" s="202"/>
      <c r="CTT5" s="201"/>
      <c r="CTU5" s="202"/>
      <c r="CTV5" s="742"/>
      <c r="CTW5" s="743"/>
      <c r="CTX5" s="743"/>
      <c r="CTY5" s="744"/>
      <c r="CTZ5" s="745"/>
      <c r="CUA5" s="746"/>
      <c r="CUB5" s="201"/>
      <c r="CUC5" s="200"/>
      <c r="CUD5" s="741"/>
      <c r="CUE5" s="200"/>
      <c r="CUF5" s="202"/>
      <c r="CUG5" s="201"/>
      <c r="CUH5" s="202"/>
      <c r="CUI5" s="742"/>
      <c r="CUJ5" s="743"/>
      <c r="CUK5" s="743"/>
      <c r="CUL5" s="744"/>
      <c r="CUM5" s="745"/>
      <c r="CUN5" s="746"/>
      <c r="CUO5" s="201"/>
      <c r="CUP5" s="200"/>
      <c r="CUQ5" s="741"/>
      <c r="CUR5" s="200"/>
      <c r="CUS5" s="202"/>
      <c r="CUT5" s="201"/>
      <c r="CUU5" s="202"/>
      <c r="CUV5" s="742"/>
      <c r="CUW5" s="743"/>
      <c r="CUX5" s="743"/>
      <c r="CUY5" s="744"/>
      <c r="CUZ5" s="745"/>
      <c r="CVA5" s="746"/>
      <c r="CVB5" s="201"/>
      <c r="CVC5" s="200"/>
      <c r="CVD5" s="741"/>
      <c r="CVE5" s="200"/>
      <c r="CVF5" s="202"/>
      <c r="CVG5" s="201"/>
      <c r="CVH5" s="202"/>
      <c r="CVI5" s="742"/>
      <c r="CVJ5" s="743"/>
      <c r="CVK5" s="743"/>
      <c r="CVL5" s="744"/>
      <c r="CVM5" s="745"/>
      <c r="CVN5" s="746"/>
      <c r="CVO5" s="201"/>
      <c r="CVP5" s="200"/>
      <c r="CVQ5" s="741"/>
      <c r="CVR5" s="200"/>
      <c r="CVS5" s="202"/>
      <c r="CVT5" s="201"/>
      <c r="CVU5" s="202"/>
      <c r="CVV5" s="742"/>
      <c r="CVW5" s="743"/>
      <c r="CVX5" s="743"/>
      <c r="CVY5" s="744"/>
      <c r="CVZ5" s="745"/>
      <c r="CWA5" s="746"/>
      <c r="CWB5" s="201"/>
      <c r="CWC5" s="200"/>
      <c r="CWD5" s="741"/>
      <c r="CWE5" s="200"/>
      <c r="CWF5" s="202"/>
      <c r="CWG5" s="201"/>
      <c r="CWH5" s="202"/>
      <c r="CWI5" s="742"/>
      <c r="CWJ5" s="743"/>
      <c r="CWK5" s="743"/>
      <c r="CWL5" s="744"/>
      <c r="CWM5" s="745"/>
      <c r="CWN5" s="746"/>
      <c r="CWO5" s="201"/>
      <c r="CWP5" s="200"/>
      <c r="CWQ5" s="741"/>
      <c r="CWR5" s="200"/>
      <c r="CWS5" s="202"/>
      <c r="CWT5" s="201"/>
      <c r="CWU5" s="202"/>
      <c r="CWV5" s="742"/>
      <c r="CWW5" s="743"/>
      <c r="CWX5" s="743"/>
      <c r="CWY5" s="744"/>
      <c r="CWZ5" s="745"/>
      <c r="CXA5" s="746"/>
      <c r="CXB5" s="201"/>
      <c r="CXC5" s="200"/>
      <c r="CXD5" s="741"/>
      <c r="CXE5" s="200"/>
      <c r="CXF5" s="202"/>
      <c r="CXG5" s="201"/>
      <c r="CXH5" s="202"/>
      <c r="CXI5" s="742"/>
      <c r="CXJ5" s="743"/>
      <c r="CXK5" s="743"/>
      <c r="CXL5" s="744"/>
      <c r="CXM5" s="745"/>
      <c r="CXN5" s="746"/>
      <c r="CXO5" s="201"/>
      <c r="CXP5" s="200"/>
      <c r="CXQ5" s="741"/>
      <c r="CXR5" s="200"/>
      <c r="CXS5" s="202"/>
      <c r="CXT5" s="201"/>
      <c r="CXU5" s="202"/>
      <c r="CXV5" s="742"/>
      <c r="CXW5" s="743"/>
      <c r="CXX5" s="743"/>
      <c r="CXY5" s="744"/>
      <c r="CXZ5" s="745"/>
      <c r="CYA5" s="746"/>
      <c r="CYB5" s="201"/>
      <c r="CYC5" s="200"/>
      <c r="CYD5" s="741"/>
      <c r="CYE5" s="200"/>
      <c r="CYF5" s="202"/>
      <c r="CYG5" s="201"/>
      <c r="CYH5" s="202"/>
      <c r="CYI5" s="742"/>
      <c r="CYJ5" s="743"/>
      <c r="CYK5" s="743"/>
      <c r="CYL5" s="744"/>
      <c r="CYM5" s="745"/>
      <c r="CYN5" s="746"/>
      <c r="CYO5" s="201"/>
      <c r="CYP5" s="200"/>
      <c r="CYQ5" s="741"/>
      <c r="CYR5" s="200"/>
      <c r="CYS5" s="202"/>
      <c r="CYT5" s="201"/>
      <c r="CYU5" s="202"/>
      <c r="CYV5" s="742"/>
      <c r="CYW5" s="743"/>
      <c r="CYX5" s="743"/>
      <c r="CYY5" s="744"/>
      <c r="CYZ5" s="745"/>
      <c r="CZA5" s="746"/>
      <c r="CZB5" s="201"/>
      <c r="CZC5" s="200"/>
      <c r="CZD5" s="741"/>
      <c r="CZE5" s="200"/>
      <c r="CZF5" s="202"/>
      <c r="CZG5" s="201"/>
      <c r="CZH5" s="202"/>
      <c r="CZI5" s="742"/>
      <c r="CZJ5" s="743"/>
      <c r="CZK5" s="743"/>
      <c r="CZL5" s="744"/>
      <c r="CZM5" s="745"/>
      <c r="CZN5" s="746"/>
      <c r="CZO5" s="201"/>
      <c r="CZP5" s="200"/>
      <c r="CZQ5" s="741"/>
      <c r="CZR5" s="200"/>
      <c r="CZS5" s="202"/>
      <c r="CZT5" s="201"/>
      <c r="CZU5" s="202"/>
      <c r="CZV5" s="742"/>
      <c r="CZW5" s="743"/>
      <c r="CZX5" s="743"/>
      <c r="CZY5" s="744"/>
      <c r="CZZ5" s="745"/>
      <c r="DAA5" s="746"/>
      <c r="DAB5" s="201"/>
      <c r="DAC5" s="200"/>
      <c r="DAD5" s="741"/>
      <c r="DAE5" s="200"/>
      <c r="DAF5" s="202"/>
      <c r="DAG5" s="201"/>
      <c r="DAH5" s="202"/>
      <c r="DAI5" s="742"/>
      <c r="DAJ5" s="743"/>
      <c r="DAK5" s="743"/>
      <c r="DAL5" s="744"/>
      <c r="DAM5" s="745"/>
      <c r="DAN5" s="746"/>
      <c r="DAO5" s="201"/>
      <c r="DAP5" s="200"/>
      <c r="DAQ5" s="741"/>
      <c r="DAR5" s="200"/>
      <c r="DAS5" s="202"/>
      <c r="DAT5" s="201"/>
      <c r="DAU5" s="202"/>
      <c r="DAV5" s="742"/>
      <c r="DAW5" s="743"/>
      <c r="DAX5" s="743"/>
      <c r="DAY5" s="744"/>
      <c r="DAZ5" s="745"/>
      <c r="DBA5" s="746"/>
      <c r="DBB5" s="201"/>
      <c r="DBC5" s="200"/>
      <c r="DBD5" s="741"/>
      <c r="DBE5" s="200"/>
      <c r="DBF5" s="202"/>
      <c r="DBG5" s="201"/>
      <c r="DBH5" s="202"/>
      <c r="DBI5" s="742"/>
      <c r="DBJ5" s="743"/>
      <c r="DBK5" s="743"/>
      <c r="DBL5" s="744"/>
      <c r="DBM5" s="745"/>
      <c r="DBN5" s="746"/>
      <c r="DBO5" s="201"/>
      <c r="DBP5" s="200"/>
      <c r="DBQ5" s="741"/>
      <c r="DBR5" s="200"/>
      <c r="DBS5" s="202"/>
      <c r="DBT5" s="201"/>
      <c r="DBU5" s="202"/>
      <c r="DBV5" s="742"/>
      <c r="DBW5" s="743"/>
      <c r="DBX5" s="743"/>
      <c r="DBY5" s="744"/>
      <c r="DBZ5" s="745"/>
      <c r="DCA5" s="746"/>
      <c r="DCB5" s="201"/>
      <c r="DCC5" s="200"/>
      <c r="DCD5" s="741"/>
      <c r="DCE5" s="200"/>
      <c r="DCF5" s="202"/>
      <c r="DCG5" s="201"/>
      <c r="DCH5" s="202"/>
      <c r="DCI5" s="742"/>
      <c r="DCJ5" s="743"/>
      <c r="DCK5" s="743"/>
      <c r="DCL5" s="744"/>
      <c r="DCM5" s="745"/>
      <c r="DCN5" s="746"/>
      <c r="DCO5" s="201"/>
      <c r="DCP5" s="200"/>
      <c r="DCQ5" s="741"/>
      <c r="DCR5" s="200"/>
      <c r="DCS5" s="202"/>
      <c r="DCT5" s="201"/>
      <c r="DCU5" s="202"/>
      <c r="DCV5" s="742"/>
      <c r="DCW5" s="743"/>
      <c r="DCX5" s="743"/>
      <c r="DCY5" s="744"/>
      <c r="DCZ5" s="745"/>
      <c r="DDA5" s="746"/>
      <c r="DDB5" s="201"/>
      <c r="DDC5" s="200"/>
      <c r="DDD5" s="741"/>
      <c r="DDE5" s="200"/>
      <c r="DDF5" s="202"/>
      <c r="DDG5" s="201"/>
      <c r="DDH5" s="202"/>
      <c r="DDI5" s="742"/>
      <c r="DDJ5" s="743"/>
      <c r="DDK5" s="743"/>
      <c r="DDL5" s="744"/>
      <c r="DDM5" s="745"/>
      <c r="DDN5" s="746"/>
      <c r="DDO5" s="201"/>
      <c r="DDP5" s="200"/>
      <c r="DDQ5" s="741"/>
      <c r="DDR5" s="200"/>
      <c r="DDS5" s="202"/>
      <c r="DDT5" s="201"/>
      <c r="DDU5" s="202"/>
      <c r="DDV5" s="742"/>
      <c r="DDW5" s="743"/>
      <c r="DDX5" s="743"/>
      <c r="DDY5" s="744"/>
      <c r="DDZ5" s="745"/>
      <c r="DEA5" s="746"/>
      <c r="DEB5" s="201"/>
      <c r="DEC5" s="200"/>
      <c r="DED5" s="741"/>
      <c r="DEE5" s="200"/>
      <c r="DEF5" s="202"/>
      <c r="DEG5" s="201"/>
      <c r="DEH5" s="202"/>
      <c r="DEI5" s="742"/>
      <c r="DEJ5" s="743"/>
      <c r="DEK5" s="743"/>
      <c r="DEL5" s="744"/>
      <c r="DEM5" s="745"/>
      <c r="DEN5" s="746"/>
      <c r="DEO5" s="201"/>
      <c r="DEP5" s="200"/>
      <c r="DEQ5" s="741"/>
      <c r="DER5" s="200"/>
      <c r="DES5" s="202"/>
      <c r="DET5" s="201"/>
      <c r="DEU5" s="202"/>
      <c r="DEV5" s="742"/>
      <c r="DEW5" s="743"/>
      <c r="DEX5" s="743"/>
      <c r="DEY5" s="744"/>
      <c r="DEZ5" s="745"/>
      <c r="DFA5" s="746"/>
      <c r="DFB5" s="201"/>
      <c r="DFC5" s="200"/>
      <c r="DFD5" s="741"/>
      <c r="DFE5" s="200"/>
      <c r="DFF5" s="202"/>
      <c r="DFG5" s="201"/>
      <c r="DFH5" s="202"/>
      <c r="DFI5" s="742"/>
      <c r="DFJ5" s="743"/>
      <c r="DFK5" s="743"/>
      <c r="DFL5" s="744"/>
      <c r="DFM5" s="745"/>
      <c r="DFN5" s="746"/>
      <c r="DFO5" s="201"/>
      <c r="DFP5" s="200"/>
      <c r="DFQ5" s="741"/>
      <c r="DFR5" s="200"/>
      <c r="DFS5" s="202"/>
      <c r="DFT5" s="201"/>
      <c r="DFU5" s="202"/>
      <c r="DFV5" s="742"/>
      <c r="DFW5" s="743"/>
      <c r="DFX5" s="743"/>
      <c r="DFY5" s="744"/>
      <c r="DFZ5" s="745"/>
      <c r="DGA5" s="746"/>
      <c r="DGB5" s="201"/>
      <c r="DGC5" s="200"/>
      <c r="DGD5" s="741"/>
      <c r="DGE5" s="200"/>
      <c r="DGF5" s="202"/>
      <c r="DGG5" s="201"/>
      <c r="DGH5" s="202"/>
      <c r="DGI5" s="742"/>
      <c r="DGJ5" s="743"/>
      <c r="DGK5" s="743"/>
      <c r="DGL5" s="744"/>
      <c r="DGM5" s="745"/>
      <c r="DGN5" s="746"/>
      <c r="DGO5" s="201"/>
      <c r="DGP5" s="200"/>
      <c r="DGQ5" s="741"/>
      <c r="DGR5" s="200"/>
      <c r="DGS5" s="202"/>
      <c r="DGT5" s="201"/>
      <c r="DGU5" s="202"/>
      <c r="DGV5" s="742"/>
      <c r="DGW5" s="743"/>
      <c r="DGX5" s="743"/>
      <c r="DGY5" s="744"/>
      <c r="DGZ5" s="745"/>
      <c r="DHA5" s="746"/>
      <c r="DHB5" s="201"/>
      <c r="DHC5" s="200"/>
      <c r="DHD5" s="741"/>
      <c r="DHE5" s="200"/>
      <c r="DHF5" s="202"/>
      <c r="DHG5" s="201"/>
      <c r="DHH5" s="202"/>
      <c r="DHI5" s="742"/>
      <c r="DHJ5" s="743"/>
      <c r="DHK5" s="743"/>
      <c r="DHL5" s="744"/>
      <c r="DHM5" s="745"/>
      <c r="DHN5" s="746"/>
      <c r="DHO5" s="201"/>
      <c r="DHP5" s="200"/>
      <c r="DHQ5" s="741"/>
      <c r="DHR5" s="200"/>
      <c r="DHS5" s="202"/>
      <c r="DHT5" s="201"/>
      <c r="DHU5" s="202"/>
      <c r="DHV5" s="742"/>
      <c r="DHW5" s="743"/>
      <c r="DHX5" s="743"/>
      <c r="DHY5" s="744"/>
      <c r="DHZ5" s="745"/>
      <c r="DIA5" s="746"/>
      <c r="DIB5" s="201"/>
      <c r="DIC5" s="200"/>
      <c r="DID5" s="741"/>
      <c r="DIE5" s="200"/>
      <c r="DIF5" s="202"/>
      <c r="DIG5" s="201"/>
      <c r="DIH5" s="202"/>
      <c r="DII5" s="742"/>
      <c r="DIJ5" s="743"/>
      <c r="DIK5" s="743"/>
      <c r="DIL5" s="744"/>
      <c r="DIM5" s="745"/>
      <c r="DIN5" s="746"/>
      <c r="DIO5" s="201"/>
      <c r="DIP5" s="200"/>
      <c r="DIQ5" s="741"/>
      <c r="DIR5" s="200"/>
      <c r="DIS5" s="202"/>
      <c r="DIT5" s="201"/>
      <c r="DIU5" s="202"/>
      <c r="DIV5" s="742"/>
      <c r="DIW5" s="743"/>
      <c r="DIX5" s="743"/>
      <c r="DIY5" s="744"/>
      <c r="DIZ5" s="745"/>
      <c r="DJA5" s="746"/>
      <c r="DJB5" s="201"/>
      <c r="DJC5" s="200"/>
      <c r="DJD5" s="741"/>
      <c r="DJE5" s="200"/>
      <c r="DJF5" s="202"/>
      <c r="DJG5" s="201"/>
      <c r="DJH5" s="202"/>
      <c r="DJI5" s="742"/>
      <c r="DJJ5" s="743"/>
      <c r="DJK5" s="743"/>
      <c r="DJL5" s="744"/>
      <c r="DJM5" s="745"/>
      <c r="DJN5" s="746"/>
      <c r="DJO5" s="201"/>
      <c r="DJP5" s="200"/>
      <c r="DJQ5" s="741"/>
      <c r="DJR5" s="200"/>
      <c r="DJS5" s="202"/>
      <c r="DJT5" s="201"/>
      <c r="DJU5" s="202"/>
      <c r="DJV5" s="742"/>
      <c r="DJW5" s="743"/>
      <c r="DJX5" s="743"/>
      <c r="DJY5" s="744"/>
      <c r="DJZ5" s="745"/>
      <c r="DKA5" s="746"/>
      <c r="DKB5" s="201"/>
      <c r="DKC5" s="200"/>
      <c r="DKD5" s="741"/>
      <c r="DKE5" s="200"/>
      <c r="DKF5" s="202"/>
      <c r="DKG5" s="201"/>
      <c r="DKH5" s="202"/>
      <c r="DKI5" s="742"/>
      <c r="DKJ5" s="743"/>
      <c r="DKK5" s="743"/>
      <c r="DKL5" s="744"/>
      <c r="DKM5" s="745"/>
      <c r="DKN5" s="746"/>
      <c r="DKO5" s="201"/>
      <c r="DKP5" s="200"/>
      <c r="DKQ5" s="741"/>
      <c r="DKR5" s="200"/>
      <c r="DKS5" s="202"/>
      <c r="DKT5" s="201"/>
      <c r="DKU5" s="202"/>
      <c r="DKV5" s="742"/>
      <c r="DKW5" s="743"/>
      <c r="DKX5" s="743"/>
      <c r="DKY5" s="744"/>
      <c r="DKZ5" s="745"/>
      <c r="DLA5" s="746"/>
      <c r="DLB5" s="201"/>
      <c r="DLC5" s="200"/>
      <c r="DLD5" s="741"/>
      <c r="DLE5" s="200"/>
      <c r="DLF5" s="202"/>
      <c r="DLG5" s="201"/>
      <c r="DLH5" s="202"/>
      <c r="DLI5" s="742"/>
      <c r="DLJ5" s="743"/>
      <c r="DLK5" s="743"/>
      <c r="DLL5" s="744"/>
      <c r="DLM5" s="745"/>
      <c r="DLN5" s="746"/>
      <c r="DLO5" s="201"/>
      <c r="DLP5" s="200"/>
      <c r="DLQ5" s="741"/>
      <c r="DLR5" s="200"/>
      <c r="DLS5" s="202"/>
      <c r="DLT5" s="201"/>
      <c r="DLU5" s="202"/>
      <c r="DLV5" s="742"/>
      <c r="DLW5" s="743"/>
      <c r="DLX5" s="743"/>
      <c r="DLY5" s="744"/>
      <c r="DLZ5" s="745"/>
      <c r="DMA5" s="746"/>
      <c r="DMB5" s="201"/>
      <c r="DMC5" s="200"/>
      <c r="DMD5" s="741"/>
      <c r="DME5" s="200"/>
      <c r="DMF5" s="202"/>
      <c r="DMG5" s="201"/>
      <c r="DMH5" s="202"/>
      <c r="DMI5" s="742"/>
      <c r="DMJ5" s="743"/>
      <c r="DMK5" s="743"/>
      <c r="DML5" s="744"/>
      <c r="DMM5" s="745"/>
      <c r="DMN5" s="746"/>
      <c r="DMO5" s="201"/>
      <c r="DMP5" s="200"/>
      <c r="DMQ5" s="741"/>
      <c r="DMR5" s="200"/>
      <c r="DMS5" s="202"/>
      <c r="DMT5" s="201"/>
      <c r="DMU5" s="202"/>
      <c r="DMV5" s="742"/>
      <c r="DMW5" s="743"/>
      <c r="DMX5" s="743"/>
      <c r="DMY5" s="744"/>
      <c r="DMZ5" s="745"/>
      <c r="DNA5" s="746"/>
      <c r="DNB5" s="201"/>
      <c r="DNC5" s="200"/>
      <c r="DND5" s="741"/>
      <c r="DNE5" s="200"/>
      <c r="DNF5" s="202"/>
      <c r="DNG5" s="201"/>
      <c r="DNH5" s="202"/>
      <c r="DNI5" s="742"/>
      <c r="DNJ5" s="743"/>
      <c r="DNK5" s="743"/>
      <c r="DNL5" s="744"/>
      <c r="DNM5" s="745"/>
      <c r="DNN5" s="746"/>
      <c r="DNO5" s="201"/>
      <c r="DNP5" s="200"/>
      <c r="DNQ5" s="741"/>
      <c r="DNR5" s="200"/>
      <c r="DNS5" s="202"/>
      <c r="DNT5" s="201"/>
      <c r="DNU5" s="202"/>
      <c r="DNV5" s="742"/>
      <c r="DNW5" s="743"/>
      <c r="DNX5" s="743"/>
      <c r="DNY5" s="744"/>
      <c r="DNZ5" s="745"/>
      <c r="DOA5" s="746"/>
      <c r="DOB5" s="201"/>
      <c r="DOC5" s="200"/>
      <c r="DOD5" s="741"/>
      <c r="DOE5" s="200"/>
      <c r="DOF5" s="202"/>
      <c r="DOG5" s="201"/>
      <c r="DOH5" s="202"/>
      <c r="DOI5" s="742"/>
      <c r="DOJ5" s="743"/>
      <c r="DOK5" s="743"/>
      <c r="DOL5" s="744"/>
      <c r="DOM5" s="745"/>
      <c r="DON5" s="746"/>
      <c r="DOO5" s="201"/>
      <c r="DOP5" s="200"/>
      <c r="DOQ5" s="741"/>
      <c r="DOR5" s="200"/>
      <c r="DOS5" s="202"/>
      <c r="DOT5" s="201"/>
      <c r="DOU5" s="202"/>
      <c r="DOV5" s="742"/>
      <c r="DOW5" s="743"/>
      <c r="DOX5" s="743"/>
      <c r="DOY5" s="744"/>
      <c r="DOZ5" s="745"/>
      <c r="DPA5" s="746"/>
      <c r="DPB5" s="201"/>
      <c r="DPC5" s="200"/>
      <c r="DPD5" s="741"/>
      <c r="DPE5" s="200"/>
      <c r="DPF5" s="202"/>
      <c r="DPG5" s="201"/>
      <c r="DPH5" s="202"/>
      <c r="DPI5" s="742"/>
      <c r="DPJ5" s="743"/>
      <c r="DPK5" s="743"/>
      <c r="DPL5" s="744"/>
      <c r="DPM5" s="745"/>
      <c r="DPN5" s="746"/>
      <c r="DPO5" s="201"/>
      <c r="DPP5" s="200"/>
      <c r="DPQ5" s="741"/>
      <c r="DPR5" s="200"/>
      <c r="DPS5" s="202"/>
      <c r="DPT5" s="201"/>
      <c r="DPU5" s="202"/>
      <c r="DPV5" s="742"/>
      <c r="DPW5" s="743"/>
      <c r="DPX5" s="743"/>
      <c r="DPY5" s="744"/>
      <c r="DPZ5" s="745"/>
      <c r="DQA5" s="746"/>
      <c r="DQB5" s="201"/>
      <c r="DQC5" s="200"/>
      <c r="DQD5" s="741"/>
      <c r="DQE5" s="200"/>
      <c r="DQF5" s="202"/>
      <c r="DQG5" s="201"/>
      <c r="DQH5" s="202"/>
      <c r="DQI5" s="742"/>
      <c r="DQJ5" s="743"/>
      <c r="DQK5" s="743"/>
      <c r="DQL5" s="744"/>
      <c r="DQM5" s="745"/>
      <c r="DQN5" s="746"/>
      <c r="DQO5" s="201"/>
      <c r="DQP5" s="200"/>
      <c r="DQQ5" s="741"/>
      <c r="DQR5" s="200"/>
      <c r="DQS5" s="202"/>
      <c r="DQT5" s="201"/>
      <c r="DQU5" s="202"/>
      <c r="DQV5" s="742"/>
      <c r="DQW5" s="743"/>
      <c r="DQX5" s="743"/>
      <c r="DQY5" s="744"/>
      <c r="DQZ5" s="745"/>
      <c r="DRA5" s="746"/>
      <c r="DRB5" s="201"/>
      <c r="DRC5" s="200"/>
      <c r="DRD5" s="741"/>
      <c r="DRE5" s="200"/>
      <c r="DRF5" s="202"/>
      <c r="DRG5" s="201"/>
      <c r="DRH5" s="202"/>
      <c r="DRI5" s="742"/>
      <c r="DRJ5" s="743"/>
      <c r="DRK5" s="743"/>
      <c r="DRL5" s="744"/>
      <c r="DRM5" s="745"/>
      <c r="DRN5" s="746"/>
      <c r="DRO5" s="201"/>
      <c r="DRP5" s="200"/>
      <c r="DRQ5" s="741"/>
      <c r="DRR5" s="200"/>
      <c r="DRS5" s="202"/>
      <c r="DRT5" s="201"/>
      <c r="DRU5" s="202"/>
      <c r="DRV5" s="742"/>
      <c r="DRW5" s="743"/>
      <c r="DRX5" s="743"/>
      <c r="DRY5" s="744"/>
      <c r="DRZ5" s="745"/>
      <c r="DSA5" s="746"/>
      <c r="DSB5" s="201"/>
      <c r="DSC5" s="200"/>
      <c r="DSD5" s="741"/>
      <c r="DSE5" s="200"/>
      <c r="DSF5" s="202"/>
      <c r="DSG5" s="201"/>
      <c r="DSH5" s="202"/>
      <c r="DSI5" s="742"/>
      <c r="DSJ5" s="743"/>
      <c r="DSK5" s="743"/>
      <c r="DSL5" s="744"/>
      <c r="DSM5" s="745"/>
      <c r="DSN5" s="746"/>
      <c r="DSO5" s="201"/>
      <c r="DSP5" s="200"/>
      <c r="DSQ5" s="741"/>
      <c r="DSR5" s="200"/>
      <c r="DSS5" s="202"/>
      <c r="DST5" s="201"/>
      <c r="DSU5" s="202"/>
      <c r="DSV5" s="742"/>
      <c r="DSW5" s="743"/>
      <c r="DSX5" s="743"/>
      <c r="DSY5" s="744"/>
      <c r="DSZ5" s="745"/>
      <c r="DTA5" s="746"/>
      <c r="DTB5" s="201"/>
      <c r="DTC5" s="200"/>
      <c r="DTD5" s="741"/>
      <c r="DTE5" s="200"/>
      <c r="DTF5" s="202"/>
      <c r="DTG5" s="201"/>
      <c r="DTH5" s="202"/>
      <c r="DTI5" s="742"/>
      <c r="DTJ5" s="743"/>
      <c r="DTK5" s="743"/>
      <c r="DTL5" s="744"/>
      <c r="DTM5" s="745"/>
      <c r="DTN5" s="746"/>
      <c r="DTO5" s="201"/>
      <c r="DTP5" s="200"/>
      <c r="DTQ5" s="741"/>
      <c r="DTR5" s="200"/>
      <c r="DTS5" s="202"/>
      <c r="DTT5" s="201"/>
      <c r="DTU5" s="202"/>
      <c r="DTV5" s="742"/>
      <c r="DTW5" s="743"/>
      <c r="DTX5" s="743"/>
      <c r="DTY5" s="744"/>
      <c r="DTZ5" s="745"/>
      <c r="DUA5" s="746"/>
      <c r="DUB5" s="201"/>
      <c r="DUC5" s="200"/>
      <c r="DUD5" s="741"/>
      <c r="DUE5" s="200"/>
      <c r="DUF5" s="202"/>
      <c r="DUG5" s="201"/>
      <c r="DUH5" s="202"/>
      <c r="DUI5" s="742"/>
      <c r="DUJ5" s="743"/>
      <c r="DUK5" s="743"/>
      <c r="DUL5" s="744"/>
      <c r="DUM5" s="745"/>
      <c r="DUN5" s="746"/>
      <c r="DUO5" s="201"/>
      <c r="DUP5" s="200"/>
      <c r="DUQ5" s="741"/>
      <c r="DUR5" s="200"/>
      <c r="DUS5" s="202"/>
      <c r="DUT5" s="201"/>
      <c r="DUU5" s="202"/>
      <c r="DUV5" s="742"/>
      <c r="DUW5" s="743"/>
      <c r="DUX5" s="743"/>
      <c r="DUY5" s="744"/>
      <c r="DUZ5" s="745"/>
      <c r="DVA5" s="746"/>
      <c r="DVB5" s="201"/>
      <c r="DVC5" s="200"/>
      <c r="DVD5" s="741"/>
      <c r="DVE5" s="200"/>
      <c r="DVF5" s="202"/>
      <c r="DVG5" s="201"/>
      <c r="DVH5" s="202"/>
      <c r="DVI5" s="742"/>
      <c r="DVJ5" s="743"/>
      <c r="DVK5" s="743"/>
      <c r="DVL5" s="744"/>
      <c r="DVM5" s="745"/>
      <c r="DVN5" s="746"/>
      <c r="DVO5" s="201"/>
      <c r="DVP5" s="200"/>
      <c r="DVQ5" s="741"/>
      <c r="DVR5" s="200"/>
      <c r="DVS5" s="202"/>
      <c r="DVT5" s="201"/>
      <c r="DVU5" s="202"/>
      <c r="DVV5" s="742"/>
      <c r="DVW5" s="743"/>
      <c r="DVX5" s="743"/>
      <c r="DVY5" s="744"/>
      <c r="DVZ5" s="745"/>
      <c r="DWA5" s="746"/>
      <c r="DWB5" s="201"/>
      <c r="DWC5" s="200"/>
      <c r="DWD5" s="741"/>
      <c r="DWE5" s="200"/>
      <c r="DWF5" s="202"/>
      <c r="DWG5" s="201"/>
      <c r="DWH5" s="202"/>
      <c r="DWI5" s="742"/>
      <c r="DWJ5" s="743"/>
      <c r="DWK5" s="743"/>
      <c r="DWL5" s="744"/>
      <c r="DWM5" s="745"/>
      <c r="DWN5" s="746"/>
      <c r="DWO5" s="201"/>
      <c r="DWP5" s="200"/>
      <c r="DWQ5" s="741"/>
      <c r="DWR5" s="200"/>
      <c r="DWS5" s="202"/>
      <c r="DWT5" s="201"/>
      <c r="DWU5" s="202"/>
      <c r="DWV5" s="742"/>
      <c r="DWW5" s="743"/>
      <c r="DWX5" s="743"/>
      <c r="DWY5" s="744"/>
      <c r="DWZ5" s="745"/>
      <c r="DXA5" s="746"/>
      <c r="DXB5" s="201"/>
      <c r="DXC5" s="200"/>
      <c r="DXD5" s="741"/>
      <c r="DXE5" s="200"/>
      <c r="DXF5" s="202"/>
      <c r="DXG5" s="201"/>
      <c r="DXH5" s="202"/>
      <c r="DXI5" s="742"/>
      <c r="DXJ5" s="743"/>
      <c r="DXK5" s="743"/>
      <c r="DXL5" s="744"/>
      <c r="DXM5" s="745"/>
      <c r="DXN5" s="746"/>
      <c r="DXO5" s="201"/>
      <c r="DXP5" s="200"/>
      <c r="DXQ5" s="741"/>
      <c r="DXR5" s="200"/>
      <c r="DXS5" s="202"/>
      <c r="DXT5" s="201"/>
      <c r="DXU5" s="202"/>
      <c r="DXV5" s="742"/>
      <c r="DXW5" s="743"/>
      <c r="DXX5" s="743"/>
      <c r="DXY5" s="744"/>
      <c r="DXZ5" s="745"/>
      <c r="DYA5" s="746"/>
      <c r="DYB5" s="201"/>
      <c r="DYC5" s="200"/>
      <c r="DYD5" s="741"/>
      <c r="DYE5" s="200"/>
      <c r="DYF5" s="202"/>
      <c r="DYG5" s="201"/>
      <c r="DYH5" s="202"/>
      <c r="DYI5" s="742"/>
      <c r="DYJ5" s="743"/>
      <c r="DYK5" s="743"/>
      <c r="DYL5" s="744"/>
      <c r="DYM5" s="745"/>
      <c r="DYN5" s="746"/>
      <c r="DYO5" s="201"/>
      <c r="DYP5" s="200"/>
      <c r="DYQ5" s="741"/>
      <c r="DYR5" s="200"/>
      <c r="DYS5" s="202"/>
      <c r="DYT5" s="201"/>
      <c r="DYU5" s="202"/>
      <c r="DYV5" s="742"/>
      <c r="DYW5" s="743"/>
      <c r="DYX5" s="743"/>
      <c r="DYY5" s="744"/>
      <c r="DYZ5" s="745"/>
      <c r="DZA5" s="746"/>
      <c r="DZB5" s="201"/>
      <c r="DZC5" s="200"/>
      <c r="DZD5" s="741"/>
      <c r="DZE5" s="200"/>
      <c r="DZF5" s="202"/>
      <c r="DZG5" s="201"/>
      <c r="DZH5" s="202"/>
      <c r="DZI5" s="742"/>
      <c r="DZJ5" s="743"/>
      <c r="DZK5" s="743"/>
      <c r="DZL5" s="744"/>
      <c r="DZM5" s="745"/>
      <c r="DZN5" s="746"/>
      <c r="DZO5" s="201"/>
      <c r="DZP5" s="200"/>
      <c r="DZQ5" s="741"/>
      <c r="DZR5" s="200"/>
      <c r="DZS5" s="202"/>
      <c r="DZT5" s="201"/>
      <c r="DZU5" s="202"/>
      <c r="DZV5" s="742"/>
      <c r="DZW5" s="743"/>
      <c r="DZX5" s="743"/>
      <c r="DZY5" s="744"/>
      <c r="DZZ5" s="745"/>
      <c r="EAA5" s="746"/>
      <c r="EAB5" s="201"/>
      <c r="EAC5" s="200"/>
      <c r="EAD5" s="741"/>
      <c r="EAE5" s="200"/>
      <c r="EAF5" s="202"/>
      <c r="EAG5" s="201"/>
      <c r="EAH5" s="202"/>
      <c r="EAI5" s="742"/>
      <c r="EAJ5" s="743"/>
      <c r="EAK5" s="743"/>
      <c r="EAL5" s="744"/>
      <c r="EAM5" s="745"/>
      <c r="EAN5" s="746"/>
      <c r="EAO5" s="201"/>
      <c r="EAP5" s="200"/>
      <c r="EAQ5" s="741"/>
      <c r="EAR5" s="200"/>
      <c r="EAS5" s="202"/>
      <c r="EAT5" s="201"/>
      <c r="EAU5" s="202"/>
      <c r="EAV5" s="742"/>
      <c r="EAW5" s="743"/>
      <c r="EAX5" s="743"/>
      <c r="EAY5" s="744"/>
      <c r="EAZ5" s="745"/>
      <c r="EBA5" s="746"/>
      <c r="EBB5" s="201"/>
      <c r="EBC5" s="200"/>
      <c r="EBD5" s="741"/>
      <c r="EBE5" s="200"/>
      <c r="EBF5" s="202"/>
      <c r="EBG5" s="201"/>
      <c r="EBH5" s="202"/>
      <c r="EBI5" s="742"/>
      <c r="EBJ5" s="743"/>
      <c r="EBK5" s="743"/>
      <c r="EBL5" s="744"/>
      <c r="EBM5" s="745"/>
      <c r="EBN5" s="746"/>
      <c r="EBO5" s="201"/>
      <c r="EBP5" s="200"/>
      <c r="EBQ5" s="741"/>
      <c r="EBR5" s="200"/>
      <c r="EBS5" s="202"/>
      <c r="EBT5" s="201"/>
      <c r="EBU5" s="202"/>
      <c r="EBV5" s="742"/>
      <c r="EBW5" s="743"/>
      <c r="EBX5" s="743"/>
      <c r="EBY5" s="744"/>
      <c r="EBZ5" s="745"/>
      <c r="ECA5" s="746"/>
      <c r="ECB5" s="201"/>
      <c r="ECC5" s="200"/>
      <c r="ECD5" s="741"/>
      <c r="ECE5" s="200"/>
      <c r="ECF5" s="202"/>
      <c r="ECG5" s="201"/>
      <c r="ECH5" s="202"/>
      <c r="ECI5" s="742"/>
      <c r="ECJ5" s="743"/>
      <c r="ECK5" s="743"/>
      <c r="ECL5" s="744"/>
      <c r="ECM5" s="745"/>
      <c r="ECN5" s="746"/>
      <c r="ECO5" s="201"/>
      <c r="ECP5" s="200"/>
      <c r="ECQ5" s="741"/>
      <c r="ECR5" s="200"/>
      <c r="ECS5" s="202"/>
      <c r="ECT5" s="201"/>
      <c r="ECU5" s="202"/>
      <c r="ECV5" s="742"/>
      <c r="ECW5" s="743"/>
      <c r="ECX5" s="743"/>
      <c r="ECY5" s="744"/>
      <c r="ECZ5" s="745"/>
      <c r="EDA5" s="746"/>
      <c r="EDB5" s="201"/>
      <c r="EDC5" s="200"/>
      <c r="EDD5" s="741"/>
      <c r="EDE5" s="200"/>
      <c r="EDF5" s="202"/>
      <c r="EDG5" s="201"/>
      <c r="EDH5" s="202"/>
      <c r="EDI5" s="742"/>
      <c r="EDJ5" s="743"/>
      <c r="EDK5" s="743"/>
      <c r="EDL5" s="744"/>
      <c r="EDM5" s="745"/>
      <c r="EDN5" s="746"/>
      <c r="EDO5" s="201"/>
      <c r="EDP5" s="200"/>
      <c r="EDQ5" s="741"/>
      <c r="EDR5" s="200"/>
      <c r="EDS5" s="202"/>
      <c r="EDT5" s="201"/>
      <c r="EDU5" s="202"/>
      <c r="EDV5" s="742"/>
      <c r="EDW5" s="743"/>
      <c r="EDX5" s="743"/>
      <c r="EDY5" s="744"/>
      <c r="EDZ5" s="745"/>
      <c r="EEA5" s="746"/>
      <c r="EEB5" s="201"/>
      <c r="EEC5" s="200"/>
      <c r="EED5" s="741"/>
      <c r="EEE5" s="200"/>
      <c r="EEF5" s="202"/>
      <c r="EEG5" s="201"/>
      <c r="EEH5" s="202"/>
      <c r="EEI5" s="742"/>
      <c r="EEJ5" s="743"/>
      <c r="EEK5" s="743"/>
      <c r="EEL5" s="744"/>
      <c r="EEM5" s="745"/>
      <c r="EEN5" s="746"/>
      <c r="EEO5" s="201"/>
      <c r="EEP5" s="200"/>
      <c r="EEQ5" s="741"/>
      <c r="EER5" s="200"/>
      <c r="EES5" s="202"/>
      <c r="EET5" s="201"/>
      <c r="EEU5" s="202"/>
      <c r="EEV5" s="742"/>
      <c r="EEW5" s="743"/>
      <c r="EEX5" s="743"/>
      <c r="EEY5" s="744"/>
      <c r="EEZ5" s="745"/>
      <c r="EFA5" s="746"/>
      <c r="EFB5" s="201"/>
      <c r="EFC5" s="200"/>
      <c r="EFD5" s="741"/>
      <c r="EFE5" s="200"/>
      <c r="EFF5" s="202"/>
      <c r="EFG5" s="201"/>
      <c r="EFH5" s="202"/>
      <c r="EFI5" s="742"/>
      <c r="EFJ5" s="743"/>
      <c r="EFK5" s="743"/>
      <c r="EFL5" s="744"/>
      <c r="EFM5" s="745"/>
      <c r="EFN5" s="746"/>
      <c r="EFO5" s="201"/>
      <c r="EFP5" s="200"/>
      <c r="EFQ5" s="741"/>
      <c r="EFR5" s="200"/>
      <c r="EFS5" s="202"/>
      <c r="EFT5" s="201"/>
      <c r="EFU5" s="202"/>
      <c r="EFV5" s="742"/>
      <c r="EFW5" s="743"/>
      <c r="EFX5" s="743"/>
      <c r="EFY5" s="744"/>
      <c r="EFZ5" s="745"/>
      <c r="EGA5" s="746"/>
      <c r="EGB5" s="201"/>
      <c r="EGC5" s="200"/>
      <c r="EGD5" s="741"/>
      <c r="EGE5" s="200"/>
      <c r="EGF5" s="202"/>
      <c r="EGG5" s="201"/>
      <c r="EGH5" s="202"/>
      <c r="EGI5" s="742"/>
      <c r="EGJ5" s="743"/>
      <c r="EGK5" s="743"/>
      <c r="EGL5" s="744"/>
      <c r="EGM5" s="745"/>
      <c r="EGN5" s="746"/>
      <c r="EGO5" s="201"/>
      <c r="EGP5" s="200"/>
      <c r="EGQ5" s="741"/>
      <c r="EGR5" s="200"/>
      <c r="EGS5" s="202"/>
      <c r="EGT5" s="201"/>
      <c r="EGU5" s="202"/>
      <c r="EGV5" s="742"/>
      <c r="EGW5" s="743"/>
      <c r="EGX5" s="743"/>
      <c r="EGY5" s="744"/>
      <c r="EGZ5" s="745"/>
      <c r="EHA5" s="746"/>
      <c r="EHB5" s="201"/>
      <c r="EHC5" s="200"/>
      <c r="EHD5" s="741"/>
      <c r="EHE5" s="200"/>
      <c r="EHF5" s="202"/>
      <c r="EHG5" s="201"/>
      <c r="EHH5" s="202"/>
      <c r="EHI5" s="742"/>
      <c r="EHJ5" s="743"/>
      <c r="EHK5" s="743"/>
      <c r="EHL5" s="744"/>
      <c r="EHM5" s="745"/>
      <c r="EHN5" s="746"/>
      <c r="EHO5" s="201"/>
      <c r="EHP5" s="200"/>
      <c r="EHQ5" s="741"/>
      <c r="EHR5" s="200"/>
      <c r="EHS5" s="202"/>
      <c r="EHT5" s="201"/>
      <c r="EHU5" s="202"/>
      <c r="EHV5" s="742"/>
      <c r="EHW5" s="743"/>
      <c r="EHX5" s="743"/>
      <c r="EHY5" s="744"/>
      <c r="EHZ5" s="745"/>
      <c r="EIA5" s="746"/>
      <c r="EIB5" s="201"/>
      <c r="EIC5" s="200"/>
      <c r="EID5" s="741"/>
      <c r="EIE5" s="200"/>
      <c r="EIF5" s="202"/>
      <c r="EIG5" s="201"/>
      <c r="EIH5" s="202"/>
      <c r="EII5" s="742"/>
      <c r="EIJ5" s="743"/>
      <c r="EIK5" s="743"/>
      <c r="EIL5" s="744"/>
      <c r="EIM5" s="745"/>
      <c r="EIN5" s="746"/>
      <c r="EIO5" s="201"/>
      <c r="EIP5" s="200"/>
      <c r="EIQ5" s="741"/>
      <c r="EIR5" s="200"/>
      <c r="EIS5" s="202"/>
      <c r="EIT5" s="201"/>
      <c r="EIU5" s="202"/>
      <c r="EIV5" s="742"/>
      <c r="EIW5" s="743"/>
      <c r="EIX5" s="743"/>
      <c r="EIY5" s="744"/>
      <c r="EIZ5" s="745"/>
      <c r="EJA5" s="746"/>
      <c r="EJB5" s="201"/>
      <c r="EJC5" s="200"/>
      <c r="EJD5" s="741"/>
      <c r="EJE5" s="200"/>
      <c r="EJF5" s="202"/>
      <c r="EJG5" s="201"/>
      <c r="EJH5" s="202"/>
      <c r="EJI5" s="742"/>
      <c r="EJJ5" s="743"/>
      <c r="EJK5" s="743"/>
      <c r="EJL5" s="744"/>
      <c r="EJM5" s="745"/>
      <c r="EJN5" s="746"/>
      <c r="EJO5" s="201"/>
      <c r="EJP5" s="200"/>
      <c r="EJQ5" s="741"/>
      <c r="EJR5" s="200"/>
      <c r="EJS5" s="202"/>
      <c r="EJT5" s="201"/>
      <c r="EJU5" s="202"/>
      <c r="EJV5" s="742"/>
      <c r="EJW5" s="743"/>
      <c r="EJX5" s="743"/>
      <c r="EJY5" s="744"/>
      <c r="EJZ5" s="745"/>
      <c r="EKA5" s="746"/>
      <c r="EKB5" s="201"/>
      <c r="EKC5" s="200"/>
      <c r="EKD5" s="741"/>
      <c r="EKE5" s="200"/>
      <c r="EKF5" s="202"/>
      <c r="EKG5" s="201"/>
      <c r="EKH5" s="202"/>
      <c r="EKI5" s="742"/>
      <c r="EKJ5" s="743"/>
      <c r="EKK5" s="743"/>
      <c r="EKL5" s="744"/>
      <c r="EKM5" s="745"/>
      <c r="EKN5" s="746"/>
      <c r="EKO5" s="201"/>
      <c r="EKP5" s="200"/>
      <c r="EKQ5" s="741"/>
      <c r="EKR5" s="200"/>
      <c r="EKS5" s="202"/>
      <c r="EKT5" s="201"/>
      <c r="EKU5" s="202"/>
      <c r="EKV5" s="742"/>
      <c r="EKW5" s="743"/>
      <c r="EKX5" s="743"/>
      <c r="EKY5" s="744"/>
      <c r="EKZ5" s="745"/>
      <c r="ELA5" s="746"/>
      <c r="ELB5" s="201"/>
      <c r="ELC5" s="200"/>
      <c r="ELD5" s="741"/>
      <c r="ELE5" s="200"/>
      <c r="ELF5" s="202"/>
      <c r="ELG5" s="201"/>
      <c r="ELH5" s="202"/>
      <c r="ELI5" s="742"/>
      <c r="ELJ5" s="743"/>
      <c r="ELK5" s="743"/>
      <c r="ELL5" s="744"/>
      <c r="ELM5" s="745"/>
      <c r="ELN5" s="746"/>
      <c r="ELO5" s="201"/>
      <c r="ELP5" s="200"/>
      <c r="ELQ5" s="741"/>
      <c r="ELR5" s="200"/>
      <c r="ELS5" s="202"/>
      <c r="ELT5" s="201"/>
      <c r="ELU5" s="202"/>
      <c r="ELV5" s="742"/>
      <c r="ELW5" s="743"/>
      <c r="ELX5" s="743"/>
      <c r="ELY5" s="744"/>
      <c r="ELZ5" s="745"/>
      <c r="EMA5" s="746"/>
      <c r="EMB5" s="201"/>
      <c r="EMC5" s="200"/>
      <c r="EMD5" s="741"/>
      <c r="EME5" s="200"/>
      <c r="EMF5" s="202"/>
      <c r="EMG5" s="201"/>
      <c r="EMH5" s="202"/>
      <c r="EMI5" s="742"/>
      <c r="EMJ5" s="743"/>
      <c r="EMK5" s="743"/>
      <c r="EML5" s="744"/>
      <c r="EMM5" s="745"/>
      <c r="EMN5" s="746"/>
      <c r="EMO5" s="201"/>
      <c r="EMP5" s="200"/>
      <c r="EMQ5" s="741"/>
      <c r="EMR5" s="200"/>
      <c r="EMS5" s="202"/>
      <c r="EMT5" s="201"/>
      <c r="EMU5" s="202"/>
      <c r="EMV5" s="742"/>
      <c r="EMW5" s="743"/>
      <c r="EMX5" s="743"/>
      <c r="EMY5" s="744"/>
      <c r="EMZ5" s="745"/>
      <c r="ENA5" s="746"/>
      <c r="ENB5" s="201"/>
      <c r="ENC5" s="200"/>
      <c r="END5" s="741"/>
      <c r="ENE5" s="200"/>
      <c r="ENF5" s="202"/>
      <c r="ENG5" s="201"/>
      <c r="ENH5" s="202"/>
      <c r="ENI5" s="742"/>
      <c r="ENJ5" s="743"/>
      <c r="ENK5" s="743"/>
      <c r="ENL5" s="744"/>
      <c r="ENM5" s="745"/>
      <c r="ENN5" s="746"/>
      <c r="ENO5" s="201"/>
      <c r="ENP5" s="200"/>
      <c r="ENQ5" s="741"/>
      <c r="ENR5" s="200"/>
      <c r="ENS5" s="202"/>
      <c r="ENT5" s="201"/>
      <c r="ENU5" s="202"/>
      <c r="ENV5" s="742"/>
      <c r="ENW5" s="743"/>
      <c r="ENX5" s="743"/>
      <c r="ENY5" s="744"/>
      <c r="ENZ5" s="745"/>
      <c r="EOA5" s="746"/>
      <c r="EOB5" s="201"/>
      <c r="EOC5" s="200"/>
      <c r="EOD5" s="741"/>
      <c r="EOE5" s="200"/>
      <c r="EOF5" s="202"/>
      <c r="EOG5" s="201"/>
      <c r="EOH5" s="202"/>
      <c r="EOI5" s="742"/>
      <c r="EOJ5" s="743"/>
      <c r="EOK5" s="743"/>
      <c r="EOL5" s="744"/>
      <c r="EOM5" s="745"/>
      <c r="EON5" s="746"/>
      <c r="EOO5" s="201"/>
      <c r="EOP5" s="200"/>
      <c r="EOQ5" s="741"/>
      <c r="EOR5" s="200"/>
      <c r="EOS5" s="202"/>
      <c r="EOT5" s="201"/>
      <c r="EOU5" s="202"/>
      <c r="EOV5" s="742"/>
      <c r="EOW5" s="743"/>
      <c r="EOX5" s="743"/>
      <c r="EOY5" s="744"/>
      <c r="EOZ5" s="745"/>
      <c r="EPA5" s="746"/>
      <c r="EPB5" s="201"/>
      <c r="EPC5" s="200"/>
      <c r="EPD5" s="741"/>
      <c r="EPE5" s="200"/>
      <c r="EPF5" s="202"/>
      <c r="EPG5" s="201"/>
      <c r="EPH5" s="202"/>
      <c r="EPI5" s="742"/>
      <c r="EPJ5" s="743"/>
      <c r="EPK5" s="743"/>
      <c r="EPL5" s="744"/>
      <c r="EPM5" s="745"/>
      <c r="EPN5" s="746"/>
      <c r="EPO5" s="201"/>
      <c r="EPP5" s="200"/>
      <c r="EPQ5" s="741"/>
      <c r="EPR5" s="200"/>
      <c r="EPS5" s="202"/>
      <c r="EPT5" s="201"/>
      <c r="EPU5" s="202"/>
      <c r="EPV5" s="742"/>
      <c r="EPW5" s="743"/>
      <c r="EPX5" s="743"/>
      <c r="EPY5" s="744"/>
      <c r="EPZ5" s="745"/>
      <c r="EQA5" s="746"/>
      <c r="EQB5" s="201"/>
      <c r="EQC5" s="200"/>
      <c r="EQD5" s="741"/>
      <c r="EQE5" s="200"/>
      <c r="EQF5" s="202"/>
      <c r="EQG5" s="201"/>
      <c r="EQH5" s="202"/>
      <c r="EQI5" s="742"/>
      <c r="EQJ5" s="743"/>
      <c r="EQK5" s="743"/>
      <c r="EQL5" s="744"/>
      <c r="EQM5" s="745"/>
      <c r="EQN5" s="746"/>
      <c r="EQO5" s="201"/>
      <c r="EQP5" s="200"/>
      <c r="EQQ5" s="741"/>
      <c r="EQR5" s="200"/>
      <c r="EQS5" s="202"/>
      <c r="EQT5" s="201"/>
      <c r="EQU5" s="202"/>
      <c r="EQV5" s="742"/>
      <c r="EQW5" s="743"/>
      <c r="EQX5" s="743"/>
      <c r="EQY5" s="744"/>
      <c r="EQZ5" s="745"/>
      <c r="ERA5" s="746"/>
      <c r="ERB5" s="201"/>
      <c r="ERC5" s="200"/>
      <c r="ERD5" s="741"/>
      <c r="ERE5" s="200"/>
      <c r="ERF5" s="202"/>
      <c r="ERG5" s="201"/>
      <c r="ERH5" s="202"/>
      <c r="ERI5" s="742"/>
      <c r="ERJ5" s="743"/>
      <c r="ERK5" s="743"/>
      <c r="ERL5" s="744"/>
      <c r="ERM5" s="745"/>
      <c r="ERN5" s="746"/>
      <c r="ERO5" s="201"/>
      <c r="ERP5" s="200"/>
      <c r="ERQ5" s="741"/>
      <c r="ERR5" s="200"/>
      <c r="ERS5" s="202"/>
      <c r="ERT5" s="201"/>
      <c r="ERU5" s="202"/>
      <c r="ERV5" s="742"/>
      <c r="ERW5" s="743"/>
      <c r="ERX5" s="743"/>
      <c r="ERY5" s="744"/>
      <c r="ERZ5" s="745"/>
      <c r="ESA5" s="746"/>
      <c r="ESB5" s="201"/>
      <c r="ESC5" s="200"/>
      <c r="ESD5" s="741"/>
      <c r="ESE5" s="200"/>
      <c r="ESF5" s="202"/>
      <c r="ESG5" s="201"/>
      <c r="ESH5" s="202"/>
      <c r="ESI5" s="742"/>
      <c r="ESJ5" s="743"/>
      <c r="ESK5" s="743"/>
      <c r="ESL5" s="744"/>
      <c r="ESM5" s="745"/>
      <c r="ESN5" s="746"/>
      <c r="ESO5" s="201"/>
      <c r="ESP5" s="200"/>
      <c r="ESQ5" s="741"/>
      <c r="ESR5" s="200"/>
      <c r="ESS5" s="202"/>
      <c r="EST5" s="201"/>
      <c r="ESU5" s="202"/>
      <c r="ESV5" s="742"/>
      <c r="ESW5" s="743"/>
      <c r="ESX5" s="743"/>
      <c r="ESY5" s="744"/>
      <c r="ESZ5" s="745"/>
      <c r="ETA5" s="746"/>
      <c r="ETB5" s="201"/>
      <c r="ETC5" s="200"/>
      <c r="ETD5" s="741"/>
      <c r="ETE5" s="200"/>
      <c r="ETF5" s="202"/>
      <c r="ETG5" s="201"/>
      <c r="ETH5" s="202"/>
      <c r="ETI5" s="742"/>
      <c r="ETJ5" s="743"/>
      <c r="ETK5" s="743"/>
      <c r="ETL5" s="744"/>
      <c r="ETM5" s="745"/>
      <c r="ETN5" s="746"/>
      <c r="ETO5" s="201"/>
      <c r="ETP5" s="200"/>
      <c r="ETQ5" s="741"/>
      <c r="ETR5" s="200"/>
      <c r="ETS5" s="202"/>
      <c r="ETT5" s="201"/>
      <c r="ETU5" s="202"/>
      <c r="ETV5" s="742"/>
      <c r="ETW5" s="743"/>
      <c r="ETX5" s="743"/>
      <c r="ETY5" s="744"/>
      <c r="ETZ5" s="745"/>
      <c r="EUA5" s="746"/>
      <c r="EUB5" s="201"/>
      <c r="EUC5" s="200"/>
      <c r="EUD5" s="741"/>
      <c r="EUE5" s="200"/>
      <c r="EUF5" s="202"/>
      <c r="EUG5" s="201"/>
      <c r="EUH5" s="202"/>
      <c r="EUI5" s="742"/>
      <c r="EUJ5" s="743"/>
      <c r="EUK5" s="743"/>
      <c r="EUL5" s="744"/>
      <c r="EUM5" s="745"/>
      <c r="EUN5" s="746"/>
      <c r="EUO5" s="201"/>
      <c r="EUP5" s="200"/>
      <c r="EUQ5" s="741"/>
      <c r="EUR5" s="200"/>
      <c r="EUS5" s="202"/>
      <c r="EUT5" s="201"/>
      <c r="EUU5" s="202"/>
      <c r="EUV5" s="742"/>
      <c r="EUW5" s="743"/>
      <c r="EUX5" s="743"/>
      <c r="EUY5" s="744"/>
      <c r="EUZ5" s="745"/>
      <c r="EVA5" s="746"/>
      <c r="EVB5" s="201"/>
      <c r="EVC5" s="200"/>
      <c r="EVD5" s="741"/>
      <c r="EVE5" s="200"/>
      <c r="EVF5" s="202"/>
      <c r="EVG5" s="201"/>
      <c r="EVH5" s="202"/>
      <c r="EVI5" s="742"/>
      <c r="EVJ5" s="743"/>
      <c r="EVK5" s="743"/>
      <c r="EVL5" s="744"/>
      <c r="EVM5" s="745"/>
      <c r="EVN5" s="746"/>
      <c r="EVO5" s="201"/>
      <c r="EVP5" s="200"/>
      <c r="EVQ5" s="741"/>
      <c r="EVR5" s="200"/>
      <c r="EVS5" s="202"/>
      <c r="EVT5" s="201"/>
      <c r="EVU5" s="202"/>
      <c r="EVV5" s="742"/>
      <c r="EVW5" s="743"/>
      <c r="EVX5" s="743"/>
      <c r="EVY5" s="744"/>
      <c r="EVZ5" s="745"/>
      <c r="EWA5" s="746"/>
      <c r="EWB5" s="201"/>
      <c r="EWC5" s="200"/>
      <c r="EWD5" s="741"/>
      <c r="EWE5" s="200"/>
      <c r="EWF5" s="202"/>
      <c r="EWG5" s="201"/>
      <c r="EWH5" s="202"/>
      <c r="EWI5" s="742"/>
      <c r="EWJ5" s="743"/>
      <c r="EWK5" s="743"/>
      <c r="EWL5" s="744"/>
      <c r="EWM5" s="745"/>
      <c r="EWN5" s="746"/>
      <c r="EWO5" s="201"/>
      <c r="EWP5" s="200"/>
      <c r="EWQ5" s="741"/>
      <c r="EWR5" s="200"/>
      <c r="EWS5" s="202"/>
      <c r="EWT5" s="201"/>
      <c r="EWU5" s="202"/>
      <c r="EWV5" s="742"/>
      <c r="EWW5" s="743"/>
      <c r="EWX5" s="743"/>
      <c r="EWY5" s="744"/>
      <c r="EWZ5" s="745"/>
      <c r="EXA5" s="746"/>
      <c r="EXB5" s="201"/>
      <c r="EXC5" s="200"/>
      <c r="EXD5" s="741"/>
      <c r="EXE5" s="200"/>
      <c r="EXF5" s="202"/>
      <c r="EXG5" s="201"/>
      <c r="EXH5" s="202"/>
      <c r="EXI5" s="742"/>
      <c r="EXJ5" s="743"/>
      <c r="EXK5" s="743"/>
      <c r="EXL5" s="744"/>
      <c r="EXM5" s="745"/>
      <c r="EXN5" s="746"/>
      <c r="EXO5" s="201"/>
      <c r="EXP5" s="200"/>
      <c r="EXQ5" s="741"/>
      <c r="EXR5" s="200"/>
      <c r="EXS5" s="202"/>
      <c r="EXT5" s="201"/>
      <c r="EXU5" s="202"/>
      <c r="EXV5" s="742"/>
      <c r="EXW5" s="743"/>
      <c r="EXX5" s="743"/>
      <c r="EXY5" s="744"/>
      <c r="EXZ5" s="745"/>
      <c r="EYA5" s="746"/>
      <c r="EYB5" s="201"/>
      <c r="EYC5" s="200"/>
      <c r="EYD5" s="741"/>
      <c r="EYE5" s="200"/>
      <c r="EYF5" s="202"/>
      <c r="EYG5" s="201"/>
      <c r="EYH5" s="202"/>
      <c r="EYI5" s="742"/>
      <c r="EYJ5" s="743"/>
      <c r="EYK5" s="743"/>
      <c r="EYL5" s="744"/>
      <c r="EYM5" s="745"/>
      <c r="EYN5" s="746"/>
      <c r="EYO5" s="201"/>
      <c r="EYP5" s="200"/>
      <c r="EYQ5" s="741"/>
      <c r="EYR5" s="200"/>
      <c r="EYS5" s="202"/>
      <c r="EYT5" s="201"/>
      <c r="EYU5" s="202"/>
      <c r="EYV5" s="742"/>
      <c r="EYW5" s="743"/>
      <c r="EYX5" s="743"/>
      <c r="EYY5" s="744"/>
      <c r="EYZ5" s="745"/>
      <c r="EZA5" s="746"/>
      <c r="EZB5" s="201"/>
      <c r="EZC5" s="200"/>
      <c r="EZD5" s="741"/>
      <c r="EZE5" s="200"/>
      <c r="EZF5" s="202"/>
      <c r="EZG5" s="201"/>
      <c r="EZH5" s="202"/>
      <c r="EZI5" s="742"/>
      <c r="EZJ5" s="743"/>
      <c r="EZK5" s="743"/>
      <c r="EZL5" s="744"/>
      <c r="EZM5" s="745"/>
      <c r="EZN5" s="746"/>
      <c r="EZO5" s="201"/>
      <c r="EZP5" s="200"/>
      <c r="EZQ5" s="741"/>
      <c r="EZR5" s="200"/>
      <c r="EZS5" s="202"/>
      <c r="EZT5" s="201"/>
      <c r="EZU5" s="202"/>
      <c r="EZV5" s="742"/>
      <c r="EZW5" s="743"/>
      <c r="EZX5" s="743"/>
      <c r="EZY5" s="744"/>
      <c r="EZZ5" s="745"/>
      <c r="FAA5" s="746"/>
      <c r="FAB5" s="201"/>
      <c r="FAC5" s="200"/>
      <c r="FAD5" s="741"/>
      <c r="FAE5" s="200"/>
      <c r="FAF5" s="202"/>
      <c r="FAG5" s="201"/>
      <c r="FAH5" s="202"/>
      <c r="FAI5" s="742"/>
      <c r="FAJ5" s="743"/>
      <c r="FAK5" s="743"/>
      <c r="FAL5" s="744"/>
      <c r="FAM5" s="745"/>
      <c r="FAN5" s="746"/>
      <c r="FAO5" s="201"/>
      <c r="FAP5" s="200"/>
      <c r="FAQ5" s="741"/>
      <c r="FAR5" s="200"/>
      <c r="FAS5" s="202"/>
      <c r="FAT5" s="201"/>
      <c r="FAU5" s="202"/>
      <c r="FAV5" s="742"/>
      <c r="FAW5" s="743"/>
      <c r="FAX5" s="743"/>
      <c r="FAY5" s="744"/>
      <c r="FAZ5" s="745"/>
      <c r="FBA5" s="746"/>
      <c r="FBB5" s="201"/>
      <c r="FBC5" s="200"/>
      <c r="FBD5" s="741"/>
      <c r="FBE5" s="200"/>
      <c r="FBF5" s="202"/>
      <c r="FBG5" s="201"/>
      <c r="FBH5" s="202"/>
      <c r="FBI5" s="742"/>
      <c r="FBJ5" s="743"/>
      <c r="FBK5" s="743"/>
      <c r="FBL5" s="744"/>
      <c r="FBM5" s="745"/>
      <c r="FBN5" s="746"/>
      <c r="FBO5" s="201"/>
      <c r="FBP5" s="200"/>
      <c r="FBQ5" s="741"/>
      <c r="FBR5" s="200"/>
      <c r="FBS5" s="202"/>
      <c r="FBT5" s="201"/>
      <c r="FBU5" s="202"/>
      <c r="FBV5" s="742"/>
      <c r="FBW5" s="743"/>
      <c r="FBX5" s="743"/>
      <c r="FBY5" s="744"/>
      <c r="FBZ5" s="745"/>
      <c r="FCA5" s="746"/>
      <c r="FCB5" s="201"/>
      <c r="FCC5" s="200"/>
      <c r="FCD5" s="741"/>
      <c r="FCE5" s="200"/>
      <c r="FCF5" s="202"/>
      <c r="FCG5" s="201"/>
      <c r="FCH5" s="202"/>
      <c r="FCI5" s="742"/>
      <c r="FCJ5" s="743"/>
      <c r="FCK5" s="743"/>
      <c r="FCL5" s="744"/>
      <c r="FCM5" s="745"/>
      <c r="FCN5" s="746"/>
      <c r="FCO5" s="201"/>
      <c r="FCP5" s="200"/>
      <c r="FCQ5" s="741"/>
      <c r="FCR5" s="200"/>
      <c r="FCS5" s="202"/>
      <c r="FCT5" s="201"/>
      <c r="FCU5" s="202"/>
      <c r="FCV5" s="742"/>
      <c r="FCW5" s="743"/>
      <c r="FCX5" s="743"/>
      <c r="FCY5" s="744"/>
      <c r="FCZ5" s="745"/>
      <c r="FDA5" s="746"/>
      <c r="FDB5" s="201"/>
      <c r="FDC5" s="200"/>
      <c r="FDD5" s="741"/>
      <c r="FDE5" s="200"/>
      <c r="FDF5" s="202"/>
      <c r="FDG5" s="201"/>
      <c r="FDH5" s="202"/>
      <c r="FDI5" s="742"/>
      <c r="FDJ5" s="743"/>
      <c r="FDK5" s="743"/>
      <c r="FDL5" s="744"/>
      <c r="FDM5" s="745"/>
      <c r="FDN5" s="746"/>
      <c r="FDO5" s="201"/>
      <c r="FDP5" s="200"/>
      <c r="FDQ5" s="741"/>
      <c r="FDR5" s="200"/>
      <c r="FDS5" s="202"/>
      <c r="FDT5" s="201"/>
      <c r="FDU5" s="202"/>
      <c r="FDV5" s="742"/>
      <c r="FDW5" s="743"/>
      <c r="FDX5" s="743"/>
      <c r="FDY5" s="744"/>
      <c r="FDZ5" s="745"/>
      <c r="FEA5" s="746"/>
      <c r="FEB5" s="201"/>
      <c r="FEC5" s="200"/>
      <c r="FED5" s="741"/>
      <c r="FEE5" s="200"/>
      <c r="FEF5" s="202"/>
      <c r="FEG5" s="201"/>
      <c r="FEH5" s="202"/>
      <c r="FEI5" s="742"/>
      <c r="FEJ5" s="743"/>
      <c r="FEK5" s="743"/>
      <c r="FEL5" s="744"/>
      <c r="FEM5" s="745"/>
      <c r="FEN5" s="746"/>
      <c r="FEO5" s="201"/>
      <c r="FEP5" s="200"/>
      <c r="FEQ5" s="741"/>
      <c r="FER5" s="200"/>
      <c r="FES5" s="202"/>
      <c r="FET5" s="201"/>
      <c r="FEU5" s="202"/>
      <c r="FEV5" s="742"/>
      <c r="FEW5" s="743"/>
      <c r="FEX5" s="743"/>
      <c r="FEY5" s="744"/>
      <c r="FEZ5" s="745"/>
      <c r="FFA5" s="746"/>
      <c r="FFB5" s="201"/>
      <c r="FFC5" s="200"/>
      <c r="FFD5" s="741"/>
      <c r="FFE5" s="200"/>
      <c r="FFF5" s="202"/>
      <c r="FFG5" s="201"/>
      <c r="FFH5" s="202"/>
      <c r="FFI5" s="742"/>
      <c r="FFJ5" s="743"/>
      <c r="FFK5" s="743"/>
      <c r="FFL5" s="744"/>
      <c r="FFM5" s="745"/>
      <c r="FFN5" s="746"/>
      <c r="FFO5" s="201"/>
      <c r="FFP5" s="200"/>
      <c r="FFQ5" s="741"/>
      <c r="FFR5" s="200"/>
      <c r="FFS5" s="202"/>
      <c r="FFT5" s="201"/>
      <c r="FFU5" s="202"/>
      <c r="FFV5" s="742"/>
      <c r="FFW5" s="743"/>
      <c r="FFX5" s="743"/>
      <c r="FFY5" s="744"/>
      <c r="FFZ5" s="745"/>
      <c r="FGA5" s="746"/>
      <c r="FGB5" s="201"/>
      <c r="FGC5" s="200"/>
      <c r="FGD5" s="741"/>
      <c r="FGE5" s="200"/>
      <c r="FGF5" s="202"/>
      <c r="FGG5" s="201"/>
      <c r="FGH5" s="202"/>
      <c r="FGI5" s="742"/>
      <c r="FGJ5" s="743"/>
      <c r="FGK5" s="743"/>
      <c r="FGL5" s="744"/>
      <c r="FGM5" s="745"/>
      <c r="FGN5" s="746"/>
      <c r="FGO5" s="201"/>
      <c r="FGP5" s="200"/>
      <c r="FGQ5" s="741"/>
      <c r="FGR5" s="200"/>
      <c r="FGS5" s="202"/>
      <c r="FGT5" s="201"/>
      <c r="FGU5" s="202"/>
      <c r="FGV5" s="742"/>
      <c r="FGW5" s="743"/>
      <c r="FGX5" s="743"/>
      <c r="FGY5" s="744"/>
      <c r="FGZ5" s="745"/>
      <c r="FHA5" s="746"/>
      <c r="FHB5" s="201"/>
      <c r="FHC5" s="200"/>
      <c r="FHD5" s="741"/>
      <c r="FHE5" s="200"/>
      <c r="FHF5" s="202"/>
      <c r="FHG5" s="201"/>
      <c r="FHH5" s="202"/>
      <c r="FHI5" s="742"/>
      <c r="FHJ5" s="743"/>
      <c r="FHK5" s="743"/>
      <c r="FHL5" s="744"/>
      <c r="FHM5" s="745"/>
      <c r="FHN5" s="746"/>
      <c r="FHO5" s="201"/>
      <c r="FHP5" s="200"/>
      <c r="FHQ5" s="741"/>
      <c r="FHR5" s="200"/>
      <c r="FHS5" s="202"/>
      <c r="FHT5" s="201"/>
      <c r="FHU5" s="202"/>
      <c r="FHV5" s="742"/>
      <c r="FHW5" s="743"/>
      <c r="FHX5" s="743"/>
      <c r="FHY5" s="744"/>
      <c r="FHZ5" s="745"/>
      <c r="FIA5" s="746"/>
      <c r="FIB5" s="201"/>
      <c r="FIC5" s="200"/>
      <c r="FID5" s="741"/>
      <c r="FIE5" s="200"/>
      <c r="FIF5" s="202"/>
      <c r="FIG5" s="201"/>
      <c r="FIH5" s="202"/>
      <c r="FII5" s="742"/>
      <c r="FIJ5" s="743"/>
      <c r="FIK5" s="743"/>
      <c r="FIL5" s="744"/>
      <c r="FIM5" s="745"/>
      <c r="FIN5" s="746"/>
      <c r="FIO5" s="201"/>
      <c r="FIP5" s="200"/>
      <c r="FIQ5" s="741"/>
      <c r="FIR5" s="200"/>
      <c r="FIS5" s="202"/>
      <c r="FIT5" s="201"/>
      <c r="FIU5" s="202"/>
      <c r="FIV5" s="742"/>
      <c r="FIW5" s="743"/>
      <c r="FIX5" s="743"/>
      <c r="FIY5" s="744"/>
      <c r="FIZ5" s="745"/>
      <c r="FJA5" s="746"/>
      <c r="FJB5" s="201"/>
      <c r="FJC5" s="200"/>
      <c r="FJD5" s="741"/>
      <c r="FJE5" s="200"/>
      <c r="FJF5" s="202"/>
      <c r="FJG5" s="201"/>
      <c r="FJH5" s="202"/>
      <c r="FJI5" s="742"/>
      <c r="FJJ5" s="743"/>
      <c r="FJK5" s="743"/>
      <c r="FJL5" s="744"/>
      <c r="FJM5" s="745"/>
      <c r="FJN5" s="746"/>
      <c r="FJO5" s="201"/>
      <c r="FJP5" s="200"/>
      <c r="FJQ5" s="741"/>
      <c r="FJR5" s="200"/>
      <c r="FJS5" s="202"/>
      <c r="FJT5" s="201"/>
      <c r="FJU5" s="202"/>
      <c r="FJV5" s="742"/>
      <c r="FJW5" s="743"/>
      <c r="FJX5" s="743"/>
      <c r="FJY5" s="744"/>
      <c r="FJZ5" s="745"/>
      <c r="FKA5" s="746"/>
      <c r="FKB5" s="201"/>
      <c r="FKC5" s="200"/>
      <c r="FKD5" s="741"/>
      <c r="FKE5" s="200"/>
      <c r="FKF5" s="202"/>
      <c r="FKG5" s="201"/>
      <c r="FKH5" s="202"/>
      <c r="FKI5" s="742"/>
      <c r="FKJ5" s="743"/>
      <c r="FKK5" s="743"/>
      <c r="FKL5" s="744"/>
      <c r="FKM5" s="745"/>
      <c r="FKN5" s="746"/>
      <c r="FKO5" s="201"/>
      <c r="FKP5" s="200"/>
      <c r="FKQ5" s="741"/>
      <c r="FKR5" s="200"/>
      <c r="FKS5" s="202"/>
      <c r="FKT5" s="201"/>
      <c r="FKU5" s="202"/>
      <c r="FKV5" s="742"/>
      <c r="FKW5" s="743"/>
      <c r="FKX5" s="743"/>
      <c r="FKY5" s="744"/>
      <c r="FKZ5" s="745"/>
      <c r="FLA5" s="746"/>
      <c r="FLB5" s="201"/>
      <c r="FLC5" s="200"/>
      <c r="FLD5" s="741"/>
      <c r="FLE5" s="200"/>
      <c r="FLF5" s="202"/>
      <c r="FLG5" s="201"/>
      <c r="FLH5" s="202"/>
      <c r="FLI5" s="742"/>
      <c r="FLJ5" s="743"/>
      <c r="FLK5" s="743"/>
      <c r="FLL5" s="744"/>
      <c r="FLM5" s="745"/>
      <c r="FLN5" s="746"/>
      <c r="FLO5" s="201"/>
      <c r="FLP5" s="200"/>
      <c r="FLQ5" s="741"/>
      <c r="FLR5" s="200"/>
      <c r="FLS5" s="202"/>
      <c r="FLT5" s="201"/>
      <c r="FLU5" s="202"/>
      <c r="FLV5" s="742"/>
      <c r="FLW5" s="743"/>
      <c r="FLX5" s="743"/>
      <c r="FLY5" s="744"/>
      <c r="FLZ5" s="745"/>
      <c r="FMA5" s="746"/>
      <c r="FMB5" s="201"/>
      <c r="FMC5" s="200"/>
      <c r="FMD5" s="741"/>
      <c r="FME5" s="200"/>
      <c r="FMF5" s="202"/>
      <c r="FMG5" s="201"/>
      <c r="FMH5" s="202"/>
      <c r="FMI5" s="742"/>
      <c r="FMJ5" s="743"/>
      <c r="FMK5" s="743"/>
      <c r="FML5" s="744"/>
      <c r="FMM5" s="745"/>
      <c r="FMN5" s="746"/>
      <c r="FMO5" s="201"/>
      <c r="FMP5" s="200"/>
      <c r="FMQ5" s="741"/>
      <c r="FMR5" s="200"/>
      <c r="FMS5" s="202"/>
      <c r="FMT5" s="201"/>
      <c r="FMU5" s="202"/>
      <c r="FMV5" s="742"/>
      <c r="FMW5" s="743"/>
      <c r="FMX5" s="743"/>
      <c r="FMY5" s="744"/>
      <c r="FMZ5" s="745"/>
      <c r="FNA5" s="746"/>
      <c r="FNB5" s="201"/>
      <c r="FNC5" s="200"/>
      <c r="FND5" s="741"/>
      <c r="FNE5" s="200"/>
      <c r="FNF5" s="202"/>
      <c r="FNG5" s="201"/>
      <c r="FNH5" s="202"/>
      <c r="FNI5" s="742"/>
      <c r="FNJ5" s="743"/>
      <c r="FNK5" s="743"/>
      <c r="FNL5" s="744"/>
      <c r="FNM5" s="745"/>
      <c r="FNN5" s="746"/>
      <c r="FNO5" s="201"/>
      <c r="FNP5" s="200"/>
      <c r="FNQ5" s="741"/>
      <c r="FNR5" s="200"/>
      <c r="FNS5" s="202"/>
      <c r="FNT5" s="201"/>
      <c r="FNU5" s="202"/>
      <c r="FNV5" s="742"/>
      <c r="FNW5" s="743"/>
      <c r="FNX5" s="743"/>
      <c r="FNY5" s="744"/>
      <c r="FNZ5" s="745"/>
      <c r="FOA5" s="746"/>
      <c r="FOB5" s="201"/>
      <c r="FOC5" s="200"/>
      <c r="FOD5" s="741"/>
      <c r="FOE5" s="200"/>
      <c r="FOF5" s="202"/>
      <c r="FOG5" s="201"/>
      <c r="FOH5" s="202"/>
      <c r="FOI5" s="742"/>
      <c r="FOJ5" s="743"/>
      <c r="FOK5" s="743"/>
      <c r="FOL5" s="744"/>
      <c r="FOM5" s="745"/>
      <c r="FON5" s="746"/>
      <c r="FOO5" s="201"/>
      <c r="FOP5" s="200"/>
      <c r="FOQ5" s="741"/>
      <c r="FOR5" s="200"/>
      <c r="FOS5" s="202"/>
      <c r="FOT5" s="201"/>
      <c r="FOU5" s="202"/>
      <c r="FOV5" s="742"/>
      <c r="FOW5" s="743"/>
      <c r="FOX5" s="743"/>
      <c r="FOY5" s="744"/>
      <c r="FOZ5" s="745"/>
      <c r="FPA5" s="746"/>
      <c r="FPB5" s="201"/>
      <c r="FPC5" s="200"/>
      <c r="FPD5" s="741"/>
      <c r="FPE5" s="200"/>
      <c r="FPF5" s="202"/>
      <c r="FPG5" s="201"/>
      <c r="FPH5" s="202"/>
      <c r="FPI5" s="742"/>
      <c r="FPJ5" s="743"/>
      <c r="FPK5" s="743"/>
      <c r="FPL5" s="744"/>
      <c r="FPM5" s="745"/>
      <c r="FPN5" s="746"/>
      <c r="FPO5" s="201"/>
      <c r="FPP5" s="200"/>
      <c r="FPQ5" s="741"/>
      <c r="FPR5" s="200"/>
      <c r="FPS5" s="202"/>
      <c r="FPT5" s="201"/>
      <c r="FPU5" s="202"/>
      <c r="FPV5" s="742"/>
      <c r="FPW5" s="743"/>
      <c r="FPX5" s="743"/>
      <c r="FPY5" s="744"/>
      <c r="FPZ5" s="745"/>
      <c r="FQA5" s="746"/>
      <c r="FQB5" s="201"/>
      <c r="FQC5" s="200"/>
      <c r="FQD5" s="741"/>
      <c r="FQE5" s="200"/>
      <c r="FQF5" s="202"/>
      <c r="FQG5" s="201"/>
      <c r="FQH5" s="202"/>
      <c r="FQI5" s="742"/>
      <c r="FQJ5" s="743"/>
      <c r="FQK5" s="743"/>
      <c r="FQL5" s="744"/>
      <c r="FQM5" s="745"/>
      <c r="FQN5" s="746"/>
      <c r="FQO5" s="201"/>
      <c r="FQP5" s="200"/>
      <c r="FQQ5" s="741"/>
      <c r="FQR5" s="200"/>
      <c r="FQS5" s="202"/>
      <c r="FQT5" s="201"/>
      <c r="FQU5" s="202"/>
      <c r="FQV5" s="742"/>
      <c r="FQW5" s="743"/>
      <c r="FQX5" s="743"/>
      <c r="FQY5" s="744"/>
      <c r="FQZ5" s="745"/>
      <c r="FRA5" s="746"/>
      <c r="FRB5" s="201"/>
      <c r="FRC5" s="200"/>
      <c r="FRD5" s="741"/>
      <c r="FRE5" s="200"/>
      <c r="FRF5" s="202"/>
      <c r="FRG5" s="201"/>
      <c r="FRH5" s="202"/>
      <c r="FRI5" s="742"/>
      <c r="FRJ5" s="743"/>
      <c r="FRK5" s="743"/>
      <c r="FRL5" s="744"/>
      <c r="FRM5" s="745"/>
      <c r="FRN5" s="746"/>
      <c r="FRO5" s="201"/>
      <c r="FRP5" s="200"/>
      <c r="FRQ5" s="741"/>
      <c r="FRR5" s="200"/>
      <c r="FRS5" s="202"/>
      <c r="FRT5" s="201"/>
      <c r="FRU5" s="202"/>
      <c r="FRV5" s="742"/>
      <c r="FRW5" s="743"/>
      <c r="FRX5" s="743"/>
      <c r="FRY5" s="744"/>
      <c r="FRZ5" s="745"/>
      <c r="FSA5" s="746"/>
      <c r="FSB5" s="201"/>
      <c r="FSC5" s="200"/>
      <c r="FSD5" s="741"/>
      <c r="FSE5" s="200"/>
      <c r="FSF5" s="202"/>
      <c r="FSG5" s="201"/>
      <c r="FSH5" s="202"/>
      <c r="FSI5" s="742"/>
      <c r="FSJ5" s="743"/>
      <c r="FSK5" s="743"/>
      <c r="FSL5" s="744"/>
      <c r="FSM5" s="745"/>
      <c r="FSN5" s="746"/>
      <c r="FSO5" s="201"/>
      <c r="FSP5" s="200"/>
      <c r="FSQ5" s="741"/>
      <c r="FSR5" s="200"/>
      <c r="FSS5" s="202"/>
      <c r="FST5" s="201"/>
      <c r="FSU5" s="202"/>
      <c r="FSV5" s="742"/>
      <c r="FSW5" s="743"/>
      <c r="FSX5" s="743"/>
      <c r="FSY5" s="744"/>
      <c r="FSZ5" s="745"/>
      <c r="FTA5" s="746"/>
      <c r="FTB5" s="201"/>
      <c r="FTC5" s="200"/>
      <c r="FTD5" s="741"/>
      <c r="FTE5" s="200"/>
      <c r="FTF5" s="202"/>
      <c r="FTG5" s="201"/>
      <c r="FTH5" s="202"/>
      <c r="FTI5" s="742"/>
      <c r="FTJ5" s="743"/>
      <c r="FTK5" s="743"/>
      <c r="FTL5" s="744"/>
      <c r="FTM5" s="745"/>
      <c r="FTN5" s="746"/>
      <c r="FTO5" s="201"/>
      <c r="FTP5" s="200"/>
      <c r="FTQ5" s="741"/>
      <c r="FTR5" s="200"/>
      <c r="FTS5" s="202"/>
      <c r="FTT5" s="201"/>
      <c r="FTU5" s="202"/>
      <c r="FTV5" s="742"/>
      <c r="FTW5" s="743"/>
      <c r="FTX5" s="743"/>
      <c r="FTY5" s="744"/>
      <c r="FTZ5" s="745"/>
      <c r="FUA5" s="746"/>
      <c r="FUB5" s="201"/>
      <c r="FUC5" s="200"/>
      <c r="FUD5" s="741"/>
      <c r="FUE5" s="200"/>
      <c r="FUF5" s="202"/>
      <c r="FUG5" s="201"/>
      <c r="FUH5" s="202"/>
      <c r="FUI5" s="742"/>
      <c r="FUJ5" s="743"/>
      <c r="FUK5" s="743"/>
      <c r="FUL5" s="744"/>
      <c r="FUM5" s="745"/>
      <c r="FUN5" s="746"/>
      <c r="FUO5" s="201"/>
      <c r="FUP5" s="200"/>
      <c r="FUQ5" s="741"/>
      <c r="FUR5" s="200"/>
      <c r="FUS5" s="202"/>
      <c r="FUT5" s="201"/>
      <c r="FUU5" s="202"/>
      <c r="FUV5" s="742"/>
      <c r="FUW5" s="743"/>
      <c r="FUX5" s="743"/>
      <c r="FUY5" s="744"/>
      <c r="FUZ5" s="745"/>
      <c r="FVA5" s="746"/>
      <c r="FVB5" s="201"/>
      <c r="FVC5" s="200"/>
      <c r="FVD5" s="741"/>
      <c r="FVE5" s="200"/>
      <c r="FVF5" s="202"/>
      <c r="FVG5" s="201"/>
      <c r="FVH5" s="202"/>
      <c r="FVI5" s="742"/>
      <c r="FVJ5" s="743"/>
      <c r="FVK5" s="743"/>
      <c r="FVL5" s="744"/>
      <c r="FVM5" s="745"/>
      <c r="FVN5" s="746"/>
      <c r="FVO5" s="201"/>
      <c r="FVP5" s="200"/>
      <c r="FVQ5" s="741"/>
      <c r="FVR5" s="200"/>
      <c r="FVS5" s="202"/>
      <c r="FVT5" s="201"/>
      <c r="FVU5" s="202"/>
      <c r="FVV5" s="742"/>
      <c r="FVW5" s="743"/>
      <c r="FVX5" s="743"/>
      <c r="FVY5" s="744"/>
      <c r="FVZ5" s="745"/>
      <c r="FWA5" s="746"/>
      <c r="FWB5" s="201"/>
      <c r="FWC5" s="200"/>
      <c r="FWD5" s="741"/>
      <c r="FWE5" s="200"/>
      <c r="FWF5" s="202"/>
      <c r="FWG5" s="201"/>
      <c r="FWH5" s="202"/>
      <c r="FWI5" s="742"/>
      <c r="FWJ5" s="743"/>
      <c r="FWK5" s="743"/>
      <c r="FWL5" s="744"/>
      <c r="FWM5" s="745"/>
      <c r="FWN5" s="746"/>
      <c r="FWO5" s="201"/>
      <c r="FWP5" s="200"/>
      <c r="FWQ5" s="741"/>
      <c r="FWR5" s="200"/>
      <c r="FWS5" s="202"/>
      <c r="FWT5" s="201"/>
      <c r="FWU5" s="202"/>
      <c r="FWV5" s="742"/>
      <c r="FWW5" s="743"/>
      <c r="FWX5" s="743"/>
      <c r="FWY5" s="744"/>
      <c r="FWZ5" s="745"/>
      <c r="FXA5" s="746"/>
      <c r="FXB5" s="201"/>
      <c r="FXC5" s="200"/>
      <c r="FXD5" s="741"/>
      <c r="FXE5" s="200"/>
      <c r="FXF5" s="202"/>
      <c r="FXG5" s="201"/>
      <c r="FXH5" s="202"/>
      <c r="FXI5" s="742"/>
      <c r="FXJ5" s="743"/>
      <c r="FXK5" s="743"/>
      <c r="FXL5" s="744"/>
      <c r="FXM5" s="745"/>
      <c r="FXN5" s="746"/>
      <c r="FXO5" s="201"/>
      <c r="FXP5" s="200"/>
      <c r="FXQ5" s="741"/>
      <c r="FXR5" s="200"/>
      <c r="FXS5" s="202"/>
      <c r="FXT5" s="201"/>
      <c r="FXU5" s="202"/>
      <c r="FXV5" s="742"/>
      <c r="FXW5" s="743"/>
      <c r="FXX5" s="743"/>
      <c r="FXY5" s="744"/>
      <c r="FXZ5" s="745"/>
      <c r="FYA5" s="746"/>
      <c r="FYB5" s="201"/>
      <c r="FYC5" s="200"/>
      <c r="FYD5" s="741"/>
      <c r="FYE5" s="200"/>
      <c r="FYF5" s="202"/>
      <c r="FYG5" s="201"/>
      <c r="FYH5" s="202"/>
      <c r="FYI5" s="742"/>
      <c r="FYJ5" s="743"/>
      <c r="FYK5" s="743"/>
      <c r="FYL5" s="744"/>
      <c r="FYM5" s="745"/>
      <c r="FYN5" s="746"/>
      <c r="FYO5" s="201"/>
      <c r="FYP5" s="200"/>
      <c r="FYQ5" s="741"/>
      <c r="FYR5" s="200"/>
      <c r="FYS5" s="202"/>
      <c r="FYT5" s="201"/>
      <c r="FYU5" s="202"/>
      <c r="FYV5" s="742"/>
      <c r="FYW5" s="743"/>
      <c r="FYX5" s="743"/>
      <c r="FYY5" s="744"/>
      <c r="FYZ5" s="745"/>
      <c r="FZA5" s="746"/>
      <c r="FZB5" s="201"/>
      <c r="FZC5" s="200"/>
      <c r="FZD5" s="741"/>
      <c r="FZE5" s="200"/>
      <c r="FZF5" s="202"/>
      <c r="FZG5" s="201"/>
      <c r="FZH5" s="202"/>
      <c r="FZI5" s="742"/>
      <c r="FZJ5" s="743"/>
      <c r="FZK5" s="743"/>
      <c r="FZL5" s="744"/>
      <c r="FZM5" s="745"/>
      <c r="FZN5" s="746"/>
      <c r="FZO5" s="201"/>
      <c r="FZP5" s="200"/>
      <c r="FZQ5" s="741"/>
      <c r="FZR5" s="200"/>
      <c r="FZS5" s="202"/>
      <c r="FZT5" s="201"/>
      <c r="FZU5" s="202"/>
      <c r="FZV5" s="742"/>
      <c r="FZW5" s="743"/>
      <c r="FZX5" s="743"/>
      <c r="FZY5" s="744"/>
      <c r="FZZ5" s="745"/>
      <c r="GAA5" s="746"/>
      <c r="GAB5" s="201"/>
      <c r="GAC5" s="200"/>
      <c r="GAD5" s="741"/>
      <c r="GAE5" s="200"/>
      <c r="GAF5" s="202"/>
      <c r="GAG5" s="201"/>
      <c r="GAH5" s="202"/>
      <c r="GAI5" s="742"/>
      <c r="GAJ5" s="743"/>
      <c r="GAK5" s="743"/>
      <c r="GAL5" s="744"/>
      <c r="GAM5" s="745"/>
      <c r="GAN5" s="746"/>
      <c r="GAO5" s="201"/>
      <c r="GAP5" s="200"/>
      <c r="GAQ5" s="741"/>
      <c r="GAR5" s="200"/>
      <c r="GAS5" s="202"/>
      <c r="GAT5" s="201"/>
      <c r="GAU5" s="202"/>
      <c r="GAV5" s="742"/>
      <c r="GAW5" s="743"/>
      <c r="GAX5" s="743"/>
      <c r="GAY5" s="744"/>
      <c r="GAZ5" s="745"/>
      <c r="GBA5" s="746"/>
      <c r="GBB5" s="201"/>
      <c r="GBC5" s="200"/>
      <c r="GBD5" s="741"/>
      <c r="GBE5" s="200"/>
      <c r="GBF5" s="202"/>
      <c r="GBG5" s="201"/>
      <c r="GBH5" s="202"/>
      <c r="GBI5" s="742"/>
      <c r="GBJ5" s="743"/>
      <c r="GBK5" s="743"/>
      <c r="GBL5" s="744"/>
      <c r="GBM5" s="745"/>
      <c r="GBN5" s="746"/>
      <c r="GBO5" s="201"/>
      <c r="GBP5" s="200"/>
      <c r="GBQ5" s="741"/>
      <c r="GBR5" s="200"/>
      <c r="GBS5" s="202"/>
      <c r="GBT5" s="201"/>
      <c r="GBU5" s="202"/>
      <c r="GBV5" s="742"/>
      <c r="GBW5" s="743"/>
      <c r="GBX5" s="743"/>
      <c r="GBY5" s="744"/>
      <c r="GBZ5" s="745"/>
      <c r="GCA5" s="746"/>
      <c r="GCB5" s="201"/>
      <c r="GCC5" s="200"/>
      <c r="GCD5" s="741"/>
      <c r="GCE5" s="200"/>
      <c r="GCF5" s="202"/>
      <c r="GCG5" s="201"/>
      <c r="GCH5" s="202"/>
      <c r="GCI5" s="742"/>
      <c r="GCJ5" s="743"/>
      <c r="GCK5" s="743"/>
      <c r="GCL5" s="744"/>
      <c r="GCM5" s="745"/>
      <c r="GCN5" s="746"/>
      <c r="GCO5" s="201"/>
      <c r="GCP5" s="200"/>
      <c r="GCQ5" s="741"/>
      <c r="GCR5" s="200"/>
      <c r="GCS5" s="202"/>
      <c r="GCT5" s="201"/>
      <c r="GCU5" s="202"/>
      <c r="GCV5" s="742"/>
      <c r="GCW5" s="743"/>
      <c r="GCX5" s="743"/>
      <c r="GCY5" s="744"/>
      <c r="GCZ5" s="745"/>
      <c r="GDA5" s="746"/>
      <c r="GDB5" s="201"/>
      <c r="GDC5" s="200"/>
      <c r="GDD5" s="741"/>
      <c r="GDE5" s="200"/>
      <c r="GDF5" s="202"/>
      <c r="GDG5" s="201"/>
      <c r="GDH5" s="202"/>
      <c r="GDI5" s="742"/>
      <c r="GDJ5" s="743"/>
      <c r="GDK5" s="743"/>
      <c r="GDL5" s="744"/>
      <c r="GDM5" s="745"/>
      <c r="GDN5" s="746"/>
      <c r="GDO5" s="201"/>
      <c r="GDP5" s="200"/>
      <c r="GDQ5" s="741"/>
      <c r="GDR5" s="200"/>
      <c r="GDS5" s="202"/>
      <c r="GDT5" s="201"/>
      <c r="GDU5" s="202"/>
      <c r="GDV5" s="742"/>
      <c r="GDW5" s="743"/>
      <c r="GDX5" s="743"/>
      <c r="GDY5" s="744"/>
      <c r="GDZ5" s="745"/>
      <c r="GEA5" s="746"/>
      <c r="GEB5" s="201"/>
      <c r="GEC5" s="200"/>
      <c r="GED5" s="741"/>
      <c r="GEE5" s="200"/>
      <c r="GEF5" s="202"/>
      <c r="GEG5" s="201"/>
      <c r="GEH5" s="202"/>
      <c r="GEI5" s="742"/>
      <c r="GEJ5" s="743"/>
      <c r="GEK5" s="743"/>
      <c r="GEL5" s="744"/>
      <c r="GEM5" s="745"/>
      <c r="GEN5" s="746"/>
      <c r="GEO5" s="201"/>
      <c r="GEP5" s="200"/>
      <c r="GEQ5" s="741"/>
      <c r="GER5" s="200"/>
      <c r="GES5" s="202"/>
      <c r="GET5" s="201"/>
      <c r="GEU5" s="202"/>
      <c r="GEV5" s="742"/>
      <c r="GEW5" s="743"/>
      <c r="GEX5" s="743"/>
      <c r="GEY5" s="744"/>
      <c r="GEZ5" s="745"/>
      <c r="GFA5" s="746"/>
      <c r="GFB5" s="201"/>
      <c r="GFC5" s="200"/>
      <c r="GFD5" s="741"/>
      <c r="GFE5" s="200"/>
      <c r="GFF5" s="202"/>
      <c r="GFG5" s="201"/>
      <c r="GFH5" s="202"/>
      <c r="GFI5" s="742"/>
      <c r="GFJ5" s="743"/>
      <c r="GFK5" s="743"/>
      <c r="GFL5" s="744"/>
      <c r="GFM5" s="745"/>
      <c r="GFN5" s="746"/>
      <c r="GFO5" s="201"/>
      <c r="GFP5" s="200"/>
      <c r="GFQ5" s="741"/>
      <c r="GFR5" s="200"/>
      <c r="GFS5" s="202"/>
      <c r="GFT5" s="201"/>
      <c r="GFU5" s="202"/>
      <c r="GFV5" s="742"/>
      <c r="GFW5" s="743"/>
      <c r="GFX5" s="743"/>
      <c r="GFY5" s="744"/>
      <c r="GFZ5" s="745"/>
      <c r="GGA5" s="746"/>
      <c r="GGB5" s="201"/>
      <c r="GGC5" s="200"/>
      <c r="GGD5" s="741"/>
      <c r="GGE5" s="200"/>
      <c r="GGF5" s="202"/>
      <c r="GGG5" s="201"/>
      <c r="GGH5" s="202"/>
      <c r="GGI5" s="742"/>
      <c r="GGJ5" s="743"/>
      <c r="GGK5" s="743"/>
      <c r="GGL5" s="744"/>
      <c r="GGM5" s="745"/>
      <c r="GGN5" s="746"/>
      <c r="GGO5" s="201"/>
      <c r="GGP5" s="200"/>
      <c r="GGQ5" s="741"/>
      <c r="GGR5" s="200"/>
      <c r="GGS5" s="202"/>
      <c r="GGT5" s="201"/>
      <c r="GGU5" s="202"/>
      <c r="GGV5" s="742"/>
      <c r="GGW5" s="743"/>
      <c r="GGX5" s="743"/>
      <c r="GGY5" s="744"/>
      <c r="GGZ5" s="745"/>
      <c r="GHA5" s="746"/>
      <c r="GHB5" s="201"/>
      <c r="GHC5" s="200"/>
      <c r="GHD5" s="741"/>
      <c r="GHE5" s="200"/>
      <c r="GHF5" s="202"/>
      <c r="GHG5" s="201"/>
      <c r="GHH5" s="202"/>
      <c r="GHI5" s="742"/>
      <c r="GHJ5" s="743"/>
      <c r="GHK5" s="743"/>
      <c r="GHL5" s="744"/>
      <c r="GHM5" s="745"/>
      <c r="GHN5" s="746"/>
      <c r="GHO5" s="201"/>
      <c r="GHP5" s="200"/>
      <c r="GHQ5" s="741"/>
      <c r="GHR5" s="200"/>
      <c r="GHS5" s="202"/>
      <c r="GHT5" s="201"/>
      <c r="GHU5" s="202"/>
      <c r="GHV5" s="742"/>
      <c r="GHW5" s="743"/>
      <c r="GHX5" s="743"/>
      <c r="GHY5" s="744"/>
      <c r="GHZ5" s="745"/>
      <c r="GIA5" s="746"/>
      <c r="GIB5" s="201"/>
      <c r="GIC5" s="200"/>
      <c r="GID5" s="741"/>
      <c r="GIE5" s="200"/>
      <c r="GIF5" s="202"/>
      <c r="GIG5" s="201"/>
      <c r="GIH5" s="202"/>
      <c r="GII5" s="742"/>
      <c r="GIJ5" s="743"/>
      <c r="GIK5" s="743"/>
      <c r="GIL5" s="744"/>
      <c r="GIM5" s="745"/>
      <c r="GIN5" s="746"/>
      <c r="GIO5" s="201"/>
      <c r="GIP5" s="200"/>
      <c r="GIQ5" s="741"/>
      <c r="GIR5" s="200"/>
      <c r="GIS5" s="202"/>
      <c r="GIT5" s="201"/>
      <c r="GIU5" s="202"/>
      <c r="GIV5" s="742"/>
      <c r="GIW5" s="743"/>
      <c r="GIX5" s="743"/>
      <c r="GIY5" s="744"/>
      <c r="GIZ5" s="745"/>
      <c r="GJA5" s="746"/>
      <c r="GJB5" s="201"/>
      <c r="GJC5" s="200"/>
      <c r="GJD5" s="741"/>
      <c r="GJE5" s="200"/>
      <c r="GJF5" s="202"/>
      <c r="GJG5" s="201"/>
      <c r="GJH5" s="202"/>
      <c r="GJI5" s="742"/>
      <c r="GJJ5" s="743"/>
      <c r="GJK5" s="743"/>
      <c r="GJL5" s="744"/>
      <c r="GJM5" s="745"/>
      <c r="GJN5" s="746"/>
      <c r="GJO5" s="201"/>
      <c r="GJP5" s="200"/>
      <c r="GJQ5" s="741"/>
      <c r="GJR5" s="200"/>
      <c r="GJS5" s="202"/>
      <c r="GJT5" s="201"/>
      <c r="GJU5" s="202"/>
      <c r="GJV5" s="742"/>
      <c r="GJW5" s="743"/>
      <c r="GJX5" s="743"/>
      <c r="GJY5" s="744"/>
      <c r="GJZ5" s="745"/>
      <c r="GKA5" s="746"/>
      <c r="GKB5" s="201"/>
      <c r="GKC5" s="200"/>
      <c r="GKD5" s="741"/>
      <c r="GKE5" s="200"/>
      <c r="GKF5" s="202"/>
      <c r="GKG5" s="201"/>
      <c r="GKH5" s="202"/>
      <c r="GKI5" s="742"/>
      <c r="GKJ5" s="743"/>
      <c r="GKK5" s="743"/>
      <c r="GKL5" s="744"/>
      <c r="GKM5" s="745"/>
      <c r="GKN5" s="746"/>
      <c r="GKO5" s="201"/>
      <c r="GKP5" s="200"/>
      <c r="GKQ5" s="741"/>
      <c r="GKR5" s="200"/>
      <c r="GKS5" s="202"/>
      <c r="GKT5" s="201"/>
      <c r="GKU5" s="202"/>
      <c r="GKV5" s="742"/>
      <c r="GKW5" s="743"/>
      <c r="GKX5" s="743"/>
      <c r="GKY5" s="744"/>
      <c r="GKZ5" s="745"/>
      <c r="GLA5" s="746"/>
      <c r="GLB5" s="201"/>
      <c r="GLC5" s="200"/>
      <c r="GLD5" s="741"/>
      <c r="GLE5" s="200"/>
      <c r="GLF5" s="202"/>
      <c r="GLG5" s="201"/>
      <c r="GLH5" s="202"/>
      <c r="GLI5" s="742"/>
      <c r="GLJ5" s="743"/>
      <c r="GLK5" s="743"/>
      <c r="GLL5" s="744"/>
      <c r="GLM5" s="745"/>
      <c r="GLN5" s="746"/>
      <c r="GLO5" s="201"/>
      <c r="GLP5" s="200"/>
      <c r="GLQ5" s="741"/>
      <c r="GLR5" s="200"/>
      <c r="GLS5" s="202"/>
      <c r="GLT5" s="201"/>
      <c r="GLU5" s="202"/>
      <c r="GLV5" s="742"/>
      <c r="GLW5" s="743"/>
      <c r="GLX5" s="743"/>
      <c r="GLY5" s="744"/>
      <c r="GLZ5" s="745"/>
      <c r="GMA5" s="746"/>
      <c r="GMB5" s="201"/>
      <c r="GMC5" s="200"/>
      <c r="GMD5" s="741"/>
      <c r="GME5" s="200"/>
      <c r="GMF5" s="202"/>
      <c r="GMG5" s="201"/>
      <c r="GMH5" s="202"/>
      <c r="GMI5" s="742"/>
      <c r="GMJ5" s="743"/>
      <c r="GMK5" s="743"/>
      <c r="GML5" s="744"/>
      <c r="GMM5" s="745"/>
      <c r="GMN5" s="746"/>
      <c r="GMO5" s="201"/>
      <c r="GMP5" s="200"/>
      <c r="GMQ5" s="741"/>
      <c r="GMR5" s="200"/>
      <c r="GMS5" s="202"/>
      <c r="GMT5" s="201"/>
      <c r="GMU5" s="202"/>
      <c r="GMV5" s="742"/>
      <c r="GMW5" s="743"/>
      <c r="GMX5" s="743"/>
      <c r="GMY5" s="744"/>
      <c r="GMZ5" s="745"/>
      <c r="GNA5" s="746"/>
      <c r="GNB5" s="201"/>
      <c r="GNC5" s="200"/>
      <c r="GND5" s="741"/>
      <c r="GNE5" s="200"/>
      <c r="GNF5" s="202"/>
      <c r="GNG5" s="201"/>
      <c r="GNH5" s="202"/>
      <c r="GNI5" s="742"/>
      <c r="GNJ5" s="743"/>
      <c r="GNK5" s="743"/>
      <c r="GNL5" s="744"/>
      <c r="GNM5" s="745"/>
      <c r="GNN5" s="746"/>
      <c r="GNO5" s="201"/>
      <c r="GNP5" s="200"/>
      <c r="GNQ5" s="741"/>
      <c r="GNR5" s="200"/>
      <c r="GNS5" s="202"/>
      <c r="GNT5" s="201"/>
      <c r="GNU5" s="202"/>
      <c r="GNV5" s="742"/>
      <c r="GNW5" s="743"/>
      <c r="GNX5" s="743"/>
      <c r="GNY5" s="744"/>
      <c r="GNZ5" s="745"/>
      <c r="GOA5" s="746"/>
      <c r="GOB5" s="201"/>
      <c r="GOC5" s="200"/>
      <c r="GOD5" s="741"/>
      <c r="GOE5" s="200"/>
      <c r="GOF5" s="202"/>
      <c r="GOG5" s="201"/>
      <c r="GOH5" s="202"/>
      <c r="GOI5" s="742"/>
      <c r="GOJ5" s="743"/>
      <c r="GOK5" s="743"/>
      <c r="GOL5" s="744"/>
      <c r="GOM5" s="745"/>
      <c r="GON5" s="746"/>
      <c r="GOO5" s="201"/>
      <c r="GOP5" s="200"/>
      <c r="GOQ5" s="741"/>
      <c r="GOR5" s="200"/>
      <c r="GOS5" s="202"/>
      <c r="GOT5" s="201"/>
      <c r="GOU5" s="202"/>
      <c r="GOV5" s="742"/>
      <c r="GOW5" s="743"/>
      <c r="GOX5" s="743"/>
      <c r="GOY5" s="744"/>
      <c r="GOZ5" s="745"/>
      <c r="GPA5" s="746"/>
      <c r="GPB5" s="201"/>
      <c r="GPC5" s="200"/>
      <c r="GPD5" s="741"/>
      <c r="GPE5" s="200"/>
      <c r="GPF5" s="202"/>
      <c r="GPG5" s="201"/>
      <c r="GPH5" s="202"/>
      <c r="GPI5" s="742"/>
      <c r="GPJ5" s="743"/>
      <c r="GPK5" s="743"/>
      <c r="GPL5" s="744"/>
      <c r="GPM5" s="745"/>
      <c r="GPN5" s="746"/>
      <c r="GPO5" s="201"/>
      <c r="GPP5" s="200"/>
      <c r="GPQ5" s="741"/>
      <c r="GPR5" s="200"/>
      <c r="GPS5" s="202"/>
      <c r="GPT5" s="201"/>
      <c r="GPU5" s="202"/>
      <c r="GPV5" s="742"/>
      <c r="GPW5" s="743"/>
      <c r="GPX5" s="743"/>
      <c r="GPY5" s="744"/>
      <c r="GPZ5" s="745"/>
      <c r="GQA5" s="746"/>
      <c r="GQB5" s="201"/>
      <c r="GQC5" s="200"/>
      <c r="GQD5" s="741"/>
      <c r="GQE5" s="200"/>
      <c r="GQF5" s="202"/>
      <c r="GQG5" s="201"/>
      <c r="GQH5" s="202"/>
      <c r="GQI5" s="742"/>
      <c r="GQJ5" s="743"/>
      <c r="GQK5" s="743"/>
      <c r="GQL5" s="744"/>
      <c r="GQM5" s="745"/>
      <c r="GQN5" s="746"/>
      <c r="GQO5" s="201"/>
      <c r="GQP5" s="200"/>
      <c r="GQQ5" s="741"/>
      <c r="GQR5" s="200"/>
      <c r="GQS5" s="202"/>
      <c r="GQT5" s="201"/>
      <c r="GQU5" s="202"/>
      <c r="GQV5" s="742"/>
      <c r="GQW5" s="743"/>
      <c r="GQX5" s="743"/>
      <c r="GQY5" s="744"/>
      <c r="GQZ5" s="745"/>
      <c r="GRA5" s="746"/>
      <c r="GRB5" s="201"/>
      <c r="GRC5" s="200"/>
      <c r="GRD5" s="741"/>
      <c r="GRE5" s="200"/>
      <c r="GRF5" s="202"/>
      <c r="GRG5" s="201"/>
      <c r="GRH5" s="202"/>
      <c r="GRI5" s="742"/>
      <c r="GRJ5" s="743"/>
      <c r="GRK5" s="743"/>
      <c r="GRL5" s="744"/>
      <c r="GRM5" s="745"/>
      <c r="GRN5" s="746"/>
      <c r="GRO5" s="201"/>
      <c r="GRP5" s="200"/>
      <c r="GRQ5" s="741"/>
      <c r="GRR5" s="200"/>
      <c r="GRS5" s="202"/>
      <c r="GRT5" s="201"/>
      <c r="GRU5" s="202"/>
      <c r="GRV5" s="742"/>
      <c r="GRW5" s="743"/>
      <c r="GRX5" s="743"/>
      <c r="GRY5" s="744"/>
      <c r="GRZ5" s="745"/>
      <c r="GSA5" s="746"/>
      <c r="GSB5" s="201"/>
      <c r="GSC5" s="200"/>
      <c r="GSD5" s="741"/>
      <c r="GSE5" s="200"/>
      <c r="GSF5" s="202"/>
      <c r="GSG5" s="201"/>
      <c r="GSH5" s="202"/>
      <c r="GSI5" s="742"/>
      <c r="GSJ5" s="743"/>
      <c r="GSK5" s="743"/>
      <c r="GSL5" s="744"/>
      <c r="GSM5" s="745"/>
      <c r="GSN5" s="746"/>
      <c r="GSO5" s="201"/>
      <c r="GSP5" s="200"/>
      <c r="GSQ5" s="741"/>
      <c r="GSR5" s="200"/>
      <c r="GSS5" s="202"/>
      <c r="GST5" s="201"/>
      <c r="GSU5" s="202"/>
      <c r="GSV5" s="742"/>
      <c r="GSW5" s="743"/>
      <c r="GSX5" s="743"/>
      <c r="GSY5" s="744"/>
      <c r="GSZ5" s="745"/>
      <c r="GTA5" s="746"/>
      <c r="GTB5" s="201"/>
      <c r="GTC5" s="200"/>
      <c r="GTD5" s="741"/>
      <c r="GTE5" s="200"/>
      <c r="GTF5" s="202"/>
      <c r="GTG5" s="201"/>
      <c r="GTH5" s="202"/>
      <c r="GTI5" s="742"/>
      <c r="GTJ5" s="743"/>
      <c r="GTK5" s="743"/>
      <c r="GTL5" s="744"/>
      <c r="GTM5" s="745"/>
      <c r="GTN5" s="746"/>
      <c r="GTO5" s="201"/>
      <c r="GTP5" s="200"/>
      <c r="GTQ5" s="741"/>
      <c r="GTR5" s="200"/>
      <c r="GTS5" s="202"/>
      <c r="GTT5" s="201"/>
      <c r="GTU5" s="202"/>
      <c r="GTV5" s="742"/>
      <c r="GTW5" s="743"/>
      <c r="GTX5" s="743"/>
      <c r="GTY5" s="744"/>
      <c r="GTZ5" s="745"/>
      <c r="GUA5" s="746"/>
      <c r="GUB5" s="201"/>
      <c r="GUC5" s="200"/>
      <c r="GUD5" s="741"/>
      <c r="GUE5" s="200"/>
      <c r="GUF5" s="202"/>
      <c r="GUG5" s="201"/>
      <c r="GUH5" s="202"/>
      <c r="GUI5" s="742"/>
      <c r="GUJ5" s="743"/>
      <c r="GUK5" s="743"/>
      <c r="GUL5" s="744"/>
      <c r="GUM5" s="745"/>
      <c r="GUN5" s="746"/>
      <c r="GUO5" s="201"/>
      <c r="GUP5" s="200"/>
      <c r="GUQ5" s="741"/>
      <c r="GUR5" s="200"/>
      <c r="GUS5" s="202"/>
      <c r="GUT5" s="201"/>
      <c r="GUU5" s="202"/>
      <c r="GUV5" s="742"/>
      <c r="GUW5" s="743"/>
      <c r="GUX5" s="743"/>
      <c r="GUY5" s="744"/>
      <c r="GUZ5" s="745"/>
      <c r="GVA5" s="746"/>
      <c r="GVB5" s="201"/>
      <c r="GVC5" s="200"/>
      <c r="GVD5" s="741"/>
      <c r="GVE5" s="200"/>
      <c r="GVF5" s="202"/>
      <c r="GVG5" s="201"/>
      <c r="GVH5" s="202"/>
      <c r="GVI5" s="742"/>
      <c r="GVJ5" s="743"/>
      <c r="GVK5" s="743"/>
      <c r="GVL5" s="744"/>
      <c r="GVM5" s="745"/>
      <c r="GVN5" s="746"/>
      <c r="GVO5" s="201"/>
      <c r="GVP5" s="200"/>
      <c r="GVQ5" s="741"/>
      <c r="GVR5" s="200"/>
      <c r="GVS5" s="202"/>
      <c r="GVT5" s="201"/>
      <c r="GVU5" s="202"/>
      <c r="GVV5" s="742"/>
      <c r="GVW5" s="743"/>
      <c r="GVX5" s="743"/>
      <c r="GVY5" s="744"/>
      <c r="GVZ5" s="745"/>
      <c r="GWA5" s="746"/>
      <c r="GWB5" s="201"/>
      <c r="GWC5" s="200"/>
      <c r="GWD5" s="741"/>
      <c r="GWE5" s="200"/>
      <c r="GWF5" s="202"/>
      <c r="GWG5" s="201"/>
      <c r="GWH5" s="202"/>
      <c r="GWI5" s="742"/>
      <c r="GWJ5" s="743"/>
      <c r="GWK5" s="743"/>
      <c r="GWL5" s="744"/>
      <c r="GWM5" s="745"/>
      <c r="GWN5" s="746"/>
      <c r="GWO5" s="201"/>
      <c r="GWP5" s="200"/>
      <c r="GWQ5" s="741"/>
      <c r="GWR5" s="200"/>
      <c r="GWS5" s="202"/>
      <c r="GWT5" s="201"/>
      <c r="GWU5" s="202"/>
      <c r="GWV5" s="742"/>
      <c r="GWW5" s="743"/>
      <c r="GWX5" s="743"/>
      <c r="GWY5" s="744"/>
      <c r="GWZ5" s="745"/>
      <c r="GXA5" s="746"/>
      <c r="GXB5" s="201"/>
      <c r="GXC5" s="200"/>
      <c r="GXD5" s="741"/>
      <c r="GXE5" s="200"/>
      <c r="GXF5" s="202"/>
      <c r="GXG5" s="201"/>
      <c r="GXH5" s="202"/>
      <c r="GXI5" s="742"/>
      <c r="GXJ5" s="743"/>
      <c r="GXK5" s="743"/>
      <c r="GXL5" s="744"/>
      <c r="GXM5" s="745"/>
      <c r="GXN5" s="746"/>
      <c r="GXO5" s="201"/>
      <c r="GXP5" s="200"/>
      <c r="GXQ5" s="741"/>
      <c r="GXR5" s="200"/>
      <c r="GXS5" s="202"/>
      <c r="GXT5" s="201"/>
      <c r="GXU5" s="202"/>
      <c r="GXV5" s="742"/>
      <c r="GXW5" s="743"/>
      <c r="GXX5" s="743"/>
      <c r="GXY5" s="744"/>
      <c r="GXZ5" s="745"/>
      <c r="GYA5" s="746"/>
      <c r="GYB5" s="201"/>
      <c r="GYC5" s="200"/>
      <c r="GYD5" s="741"/>
      <c r="GYE5" s="200"/>
      <c r="GYF5" s="202"/>
      <c r="GYG5" s="201"/>
      <c r="GYH5" s="202"/>
      <c r="GYI5" s="742"/>
      <c r="GYJ5" s="743"/>
      <c r="GYK5" s="743"/>
      <c r="GYL5" s="744"/>
      <c r="GYM5" s="745"/>
      <c r="GYN5" s="746"/>
      <c r="GYO5" s="201"/>
      <c r="GYP5" s="200"/>
      <c r="GYQ5" s="741"/>
      <c r="GYR5" s="200"/>
      <c r="GYS5" s="202"/>
      <c r="GYT5" s="201"/>
      <c r="GYU5" s="202"/>
      <c r="GYV5" s="742"/>
      <c r="GYW5" s="743"/>
      <c r="GYX5" s="743"/>
      <c r="GYY5" s="744"/>
      <c r="GYZ5" s="745"/>
      <c r="GZA5" s="746"/>
      <c r="GZB5" s="201"/>
      <c r="GZC5" s="200"/>
      <c r="GZD5" s="741"/>
      <c r="GZE5" s="200"/>
      <c r="GZF5" s="202"/>
      <c r="GZG5" s="201"/>
      <c r="GZH5" s="202"/>
      <c r="GZI5" s="742"/>
      <c r="GZJ5" s="743"/>
      <c r="GZK5" s="743"/>
      <c r="GZL5" s="744"/>
      <c r="GZM5" s="745"/>
      <c r="GZN5" s="746"/>
      <c r="GZO5" s="201"/>
      <c r="GZP5" s="200"/>
      <c r="GZQ5" s="741"/>
      <c r="GZR5" s="200"/>
      <c r="GZS5" s="202"/>
      <c r="GZT5" s="201"/>
      <c r="GZU5" s="202"/>
      <c r="GZV5" s="742"/>
      <c r="GZW5" s="743"/>
      <c r="GZX5" s="743"/>
      <c r="GZY5" s="744"/>
      <c r="GZZ5" s="745"/>
      <c r="HAA5" s="746"/>
      <c r="HAB5" s="201"/>
      <c r="HAC5" s="200"/>
      <c r="HAD5" s="741"/>
      <c r="HAE5" s="200"/>
      <c r="HAF5" s="202"/>
      <c r="HAG5" s="201"/>
      <c r="HAH5" s="202"/>
      <c r="HAI5" s="742"/>
      <c r="HAJ5" s="743"/>
      <c r="HAK5" s="743"/>
      <c r="HAL5" s="744"/>
      <c r="HAM5" s="745"/>
      <c r="HAN5" s="746"/>
      <c r="HAO5" s="201"/>
      <c r="HAP5" s="200"/>
      <c r="HAQ5" s="741"/>
      <c r="HAR5" s="200"/>
      <c r="HAS5" s="202"/>
      <c r="HAT5" s="201"/>
      <c r="HAU5" s="202"/>
      <c r="HAV5" s="742"/>
      <c r="HAW5" s="743"/>
      <c r="HAX5" s="743"/>
      <c r="HAY5" s="744"/>
      <c r="HAZ5" s="745"/>
      <c r="HBA5" s="746"/>
      <c r="HBB5" s="201"/>
      <c r="HBC5" s="200"/>
      <c r="HBD5" s="741"/>
      <c r="HBE5" s="200"/>
      <c r="HBF5" s="202"/>
      <c r="HBG5" s="201"/>
      <c r="HBH5" s="202"/>
      <c r="HBI5" s="742"/>
      <c r="HBJ5" s="743"/>
      <c r="HBK5" s="743"/>
      <c r="HBL5" s="744"/>
      <c r="HBM5" s="745"/>
      <c r="HBN5" s="746"/>
      <c r="HBO5" s="201"/>
      <c r="HBP5" s="200"/>
      <c r="HBQ5" s="741"/>
      <c r="HBR5" s="200"/>
      <c r="HBS5" s="202"/>
      <c r="HBT5" s="201"/>
      <c r="HBU5" s="202"/>
      <c r="HBV5" s="742"/>
      <c r="HBW5" s="743"/>
      <c r="HBX5" s="743"/>
      <c r="HBY5" s="744"/>
      <c r="HBZ5" s="745"/>
      <c r="HCA5" s="746"/>
      <c r="HCB5" s="201"/>
      <c r="HCC5" s="200"/>
      <c r="HCD5" s="741"/>
      <c r="HCE5" s="200"/>
      <c r="HCF5" s="202"/>
      <c r="HCG5" s="201"/>
      <c r="HCH5" s="202"/>
      <c r="HCI5" s="742"/>
      <c r="HCJ5" s="743"/>
      <c r="HCK5" s="743"/>
      <c r="HCL5" s="744"/>
      <c r="HCM5" s="745"/>
      <c r="HCN5" s="746"/>
      <c r="HCO5" s="201"/>
      <c r="HCP5" s="200"/>
      <c r="HCQ5" s="741"/>
      <c r="HCR5" s="200"/>
      <c r="HCS5" s="202"/>
      <c r="HCT5" s="201"/>
      <c r="HCU5" s="202"/>
      <c r="HCV5" s="742"/>
      <c r="HCW5" s="743"/>
      <c r="HCX5" s="743"/>
      <c r="HCY5" s="744"/>
      <c r="HCZ5" s="745"/>
      <c r="HDA5" s="746"/>
      <c r="HDB5" s="201"/>
      <c r="HDC5" s="200"/>
      <c r="HDD5" s="741"/>
      <c r="HDE5" s="200"/>
      <c r="HDF5" s="202"/>
      <c r="HDG5" s="201"/>
      <c r="HDH5" s="202"/>
      <c r="HDI5" s="742"/>
      <c r="HDJ5" s="743"/>
      <c r="HDK5" s="743"/>
      <c r="HDL5" s="744"/>
      <c r="HDM5" s="745"/>
      <c r="HDN5" s="746"/>
      <c r="HDO5" s="201"/>
      <c r="HDP5" s="200"/>
      <c r="HDQ5" s="741"/>
      <c r="HDR5" s="200"/>
      <c r="HDS5" s="202"/>
      <c r="HDT5" s="201"/>
      <c r="HDU5" s="202"/>
      <c r="HDV5" s="742"/>
      <c r="HDW5" s="743"/>
      <c r="HDX5" s="743"/>
      <c r="HDY5" s="744"/>
      <c r="HDZ5" s="745"/>
      <c r="HEA5" s="746"/>
      <c r="HEB5" s="201"/>
      <c r="HEC5" s="200"/>
      <c r="HED5" s="741"/>
      <c r="HEE5" s="200"/>
      <c r="HEF5" s="202"/>
      <c r="HEG5" s="201"/>
      <c r="HEH5" s="202"/>
      <c r="HEI5" s="742"/>
      <c r="HEJ5" s="743"/>
      <c r="HEK5" s="743"/>
      <c r="HEL5" s="744"/>
      <c r="HEM5" s="745"/>
      <c r="HEN5" s="746"/>
      <c r="HEO5" s="201"/>
      <c r="HEP5" s="200"/>
      <c r="HEQ5" s="741"/>
      <c r="HER5" s="200"/>
      <c r="HES5" s="202"/>
      <c r="HET5" s="201"/>
      <c r="HEU5" s="202"/>
      <c r="HEV5" s="742"/>
      <c r="HEW5" s="743"/>
      <c r="HEX5" s="743"/>
      <c r="HEY5" s="744"/>
      <c r="HEZ5" s="745"/>
      <c r="HFA5" s="746"/>
      <c r="HFB5" s="201"/>
      <c r="HFC5" s="200"/>
      <c r="HFD5" s="741"/>
      <c r="HFE5" s="200"/>
      <c r="HFF5" s="202"/>
      <c r="HFG5" s="201"/>
      <c r="HFH5" s="202"/>
      <c r="HFI5" s="742"/>
      <c r="HFJ5" s="743"/>
      <c r="HFK5" s="743"/>
      <c r="HFL5" s="744"/>
      <c r="HFM5" s="745"/>
      <c r="HFN5" s="746"/>
      <c r="HFO5" s="201"/>
      <c r="HFP5" s="200"/>
      <c r="HFQ5" s="741"/>
      <c r="HFR5" s="200"/>
      <c r="HFS5" s="202"/>
      <c r="HFT5" s="201"/>
      <c r="HFU5" s="202"/>
      <c r="HFV5" s="742"/>
      <c r="HFW5" s="743"/>
      <c r="HFX5" s="743"/>
      <c r="HFY5" s="744"/>
      <c r="HFZ5" s="745"/>
      <c r="HGA5" s="746"/>
      <c r="HGB5" s="201"/>
      <c r="HGC5" s="200"/>
      <c r="HGD5" s="741"/>
      <c r="HGE5" s="200"/>
      <c r="HGF5" s="202"/>
      <c r="HGG5" s="201"/>
      <c r="HGH5" s="202"/>
      <c r="HGI5" s="742"/>
      <c r="HGJ5" s="743"/>
      <c r="HGK5" s="743"/>
      <c r="HGL5" s="744"/>
      <c r="HGM5" s="745"/>
      <c r="HGN5" s="746"/>
      <c r="HGO5" s="201"/>
      <c r="HGP5" s="200"/>
      <c r="HGQ5" s="741"/>
      <c r="HGR5" s="200"/>
      <c r="HGS5" s="202"/>
      <c r="HGT5" s="201"/>
      <c r="HGU5" s="202"/>
      <c r="HGV5" s="742"/>
      <c r="HGW5" s="743"/>
      <c r="HGX5" s="743"/>
      <c r="HGY5" s="744"/>
      <c r="HGZ5" s="745"/>
      <c r="HHA5" s="746"/>
      <c r="HHB5" s="201"/>
      <c r="HHC5" s="200"/>
      <c r="HHD5" s="741"/>
      <c r="HHE5" s="200"/>
      <c r="HHF5" s="202"/>
      <c r="HHG5" s="201"/>
      <c r="HHH5" s="202"/>
      <c r="HHI5" s="742"/>
      <c r="HHJ5" s="743"/>
      <c r="HHK5" s="743"/>
      <c r="HHL5" s="744"/>
      <c r="HHM5" s="745"/>
      <c r="HHN5" s="746"/>
      <c r="HHO5" s="201"/>
      <c r="HHP5" s="200"/>
      <c r="HHQ5" s="741"/>
      <c r="HHR5" s="200"/>
      <c r="HHS5" s="202"/>
      <c r="HHT5" s="201"/>
      <c r="HHU5" s="202"/>
      <c r="HHV5" s="742"/>
      <c r="HHW5" s="743"/>
      <c r="HHX5" s="743"/>
      <c r="HHY5" s="744"/>
      <c r="HHZ5" s="745"/>
      <c r="HIA5" s="746"/>
      <c r="HIB5" s="201"/>
      <c r="HIC5" s="200"/>
      <c r="HID5" s="741"/>
      <c r="HIE5" s="200"/>
      <c r="HIF5" s="202"/>
      <c r="HIG5" s="201"/>
      <c r="HIH5" s="202"/>
      <c r="HII5" s="742"/>
      <c r="HIJ5" s="743"/>
      <c r="HIK5" s="743"/>
      <c r="HIL5" s="744"/>
      <c r="HIM5" s="745"/>
      <c r="HIN5" s="746"/>
      <c r="HIO5" s="201"/>
      <c r="HIP5" s="200"/>
      <c r="HIQ5" s="741"/>
      <c r="HIR5" s="200"/>
      <c r="HIS5" s="202"/>
      <c r="HIT5" s="201"/>
      <c r="HIU5" s="202"/>
      <c r="HIV5" s="742"/>
      <c r="HIW5" s="743"/>
      <c r="HIX5" s="743"/>
      <c r="HIY5" s="744"/>
      <c r="HIZ5" s="745"/>
      <c r="HJA5" s="746"/>
      <c r="HJB5" s="201"/>
      <c r="HJC5" s="200"/>
      <c r="HJD5" s="741"/>
      <c r="HJE5" s="200"/>
      <c r="HJF5" s="202"/>
      <c r="HJG5" s="201"/>
      <c r="HJH5" s="202"/>
      <c r="HJI5" s="742"/>
      <c r="HJJ5" s="743"/>
      <c r="HJK5" s="743"/>
      <c r="HJL5" s="744"/>
      <c r="HJM5" s="745"/>
      <c r="HJN5" s="746"/>
      <c r="HJO5" s="201"/>
      <c r="HJP5" s="200"/>
      <c r="HJQ5" s="741"/>
      <c r="HJR5" s="200"/>
      <c r="HJS5" s="202"/>
      <c r="HJT5" s="201"/>
      <c r="HJU5" s="202"/>
      <c r="HJV5" s="742"/>
      <c r="HJW5" s="743"/>
      <c r="HJX5" s="743"/>
      <c r="HJY5" s="744"/>
      <c r="HJZ5" s="745"/>
      <c r="HKA5" s="746"/>
      <c r="HKB5" s="201"/>
      <c r="HKC5" s="200"/>
      <c r="HKD5" s="741"/>
      <c r="HKE5" s="200"/>
      <c r="HKF5" s="202"/>
      <c r="HKG5" s="201"/>
      <c r="HKH5" s="202"/>
      <c r="HKI5" s="742"/>
      <c r="HKJ5" s="743"/>
      <c r="HKK5" s="743"/>
      <c r="HKL5" s="744"/>
      <c r="HKM5" s="745"/>
      <c r="HKN5" s="746"/>
      <c r="HKO5" s="201"/>
      <c r="HKP5" s="200"/>
      <c r="HKQ5" s="741"/>
      <c r="HKR5" s="200"/>
      <c r="HKS5" s="202"/>
      <c r="HKT5" s="201"/>
      <c r="HKU5" s="202"/>
      <c r="HKV5" s="742"/>
      <c r="HKW5" s="743"/>
      <c r="HKX5" s="743"/>
      <c r="HKY5" s="744"/>
      <c r="HKZ5" s="745"/>
      <c r="HLA5" s="746"/>
      <c r="HLB5" s="201"/>
      <c r="HLC5" s="200"/>
      <c r="HLD5" s="741"/>
      <c r="HLE5" s="200"/>
      <c r="HLF5" s="202"/>
      <c r="HLG5" s="201"/>
      <c r="HLH5" s="202"/>
      <c r="HLI5" s="742"/>
      <c r="HLJ5" s="743"/>
      <c r="HLK5" s="743"/>
      <c r="HLL5" s="744"/>
      <c r="HLM5" s="745"/>
      <c r="HLN5" s="746"/>
      <c r="HLO5" s="201"/>
      <c r="HLP5" s="200"/>
      <c r="HLQ5" s="741"/>
      <c r="HLR5" s="200"/>
      <c r="HLS5" s="202"/>
      <c r="HLT5" s="201"/>
      <c r="HLU5" s="202"/>
      <c r="HLV5" s="742"/>
      <c r="HLW5" s="743"/>
      <c r="HLX5" s="743"/>
      <c r="HLY5" s="744"/>
      <c r="HLZ5" s="745"/>
      <c r="HMA5" s="746"/>
      <c r="HMB5" s="201"/>
      <c r="HMC5" s="200"/>
      <c r="HMD5" s="741"/>
      <c r="HME5" s="200"/>
      <c r="HMF5" s="202"/>
      <c r="HMG5" s="201"/>
      <c r="HMH5" s="202"/>
      <c r="HMI5" s="742"/>
      <c r="HMJ5" s="743"/>
      <c r="HMK5" s="743"/>
      <c r="HML5" s="744"/>
      <c r="HMM5" s="745"/>
      <c r="HMN5" s="746"/>
      <c r="HMO5" s="201"/>
      <c r="HMP5" s="200"/>
      <c r="HMQ5" s="741"/>
      <c r="HMR5" s="200"/>
      <c r="HMS5" s="202"/>
      <c r="HMT5" s="201"/>
      <c r="HMU5" s="202"/>
      <c r="HMV5" s="742"/>
      <c r="HMW5" s="743"/>
      <c r="HMX5" s="743"/>
      <c r="HMY5" s="744"/>
      <c r="HMZ5" s="745"/>
      <c r="HNA5" s="746"/>
      <c r="HNB5" s="201"/>
      <c r="HNC5" s="200"/>
      <c r="HND5" s="741"/>
      <c r="HNE5" s="200"/>
      <c r="HNF5" s="202"/>
      <c r="HNG5" s="201"/>
      <c r="HNH5" s="202"/>
      <c r="HNI5" s="742"/>
      <c r="HNJ5" s="743"/>
      <c r="HNK5" s="743"/>
      <c r="HNL5" s="744"/>
      <c r="HNM5" s="745"/>
      <c r="HNN5" s="746"/>
      <c r="HNO5" s="201"/>
      <c r="HNP5" s="200"/>
      <c r="HNQ5" s="741"/>
      <c r="HNR5" s="200"/>
      <c r="HNS5" s="202"/>
      <c r="HNT5" s="201"/>
      <c r="HNU5" s="202"/>
      <c r="HNV5" s="742"/>
      <c r="HNW5" s="743"/>
      <c r="HNX5" s="743"/>
      <c r="HNY5" s="744"/>
      <c r="HNZ5" s="745"/>
      <c r="HOA5" s="746"/>
      <c r="HOB5" s="201"/>
      <c r="HOC5" s="200"/>
      <c r="HOD5" s="741"/>
      <c r="HOE5" s="200"/>
      <c r="HOF5" s="202"/>
      <c r="HOG5" s="201"/>
      <c r="HOH5" s="202"/>
      <c r="HOI5" s="742"/>
      <c r="HOJ5" s="743"/>
      <c r="HOK5" s="743"/>
      <c r="HOL5" s="744"/>
      <c r="HOM5" s="745"/>
      <c r="HON5" s="746"/>
      <c r="HOO5" s="201"/>
      <c r="HOP5" s="200"/>
      <c r="HOQ5" s="741"/>
      <c r="HOR5" s="200"/>
      <c r="HOS5" s="202"/>
      <c r="HOT5" s="201"/>
      <c r="HOU5" s="202"/>
      <c r="HOV5" s="742"/>
      <c r="HOW5" s="743"/>
      <c r="HOX5" s="743"/>
      <c r="HOY5" s="744"/>
      <c r="HOZ5" s="745"/>
      <c r="HPA5" s="746"/>
      <c r="HPB5" s="201"/>
      <c r="HPC5" s="200"/>
      <c r="HPD5" s="741"/>
      <c r="HPE5" s="200"/>
      <c r="HPF5" s="202"/>
      <c r="HPG5" s="201"/>
      <c r="HPH5" s="202"/>
      <c r="HPI5" s="742"/>
      <c r="HPJ5" s="743"/>
      <c r="HPK5" s="743"/>
      <c r="HPL5" s="744"/>
      <c r="HPM5" s="745"/>
      <c r="HPN5" s="746"/>
      <c r="HPO5" s="201"/>
      <c r="HPP5" s="200"/>
      <c r="HPQ5" s="741"/>
      <c r="HPR5" s="200"/>
      <c r="HPS5" s="202"/>
      <c r="HPT5" s="201"/>
      <c r="HPU5" s="202"/>
      <c r="HPV5" s="742"/>
      <c r="HPW5" s="743"/>
      <c r="HPX5" s="743"/>
      <c r="HPY5" s="744"/>
      <c r="HPZ5" s="745"/>
      <c r="HQA5" s="746"/>
      <c r="HQB5" s="201"/>
      <c r="HQC5" s="200"/>
      <c r="HQD5" s="741"/>
      <c r="HQE5" s="200"/>
      <c r="HQF5" s="202"/>
      <c r="HQG5" s="201"/>
      <c r="HQH5" s="202"/>
      <c r="HQI5" s="742"/>
      <c r="HQJ5" s="743"/>
      <c r="HQK5" s="743"/>
      <c r="HQL5" s="744"/>
      <c r="HQM5" s="745"/>
      <c r="HQN5" s="746"/>
      <c r="HQO5" s="201"/>
      <c r="HQP5" s="200"/>
      <c r="HQQ5" s="741"/>
      <c r="HQR5" s="200"/>
      <c r="HQS5" s="202"/>
      <c r="HQT5" s="201"/>
      <c r="HQU5" s="202"/>
      <c r="HQV5" s="742"/>
      <c r="HQW5" s="743"/>
      <c r="HQX5" s="743"/>
      <c r="HQY5" s="744"/>
      <c r="HQZ5" s="745"/>
      <c r="HRA5" s="746"/>
      <c r="HRB5" s="201"/>
      <c r="HRC5" s="200"/>
      <c r="HRD5" s="741"/>
      <c r="HRE5" s="200"/>
      <c r="HRF5" s="202"/>
      <c r="HRG5" s="201"/>
      <c r="HRH5" s="202"/>
      <c r="HRI5" s="742"/>
      <c r="HRJ5" s="743"/>
      <c r="HRK5" s="743"/>
      <c r="HRL5" s="744"/>
      <c r="HRM5" s="745"/>
      <c r="HRN5" s="746"/>
      <c r="HRO5" s="201"/>
      <c r="HRP5" s="200"/>
      <c r="HRQ5" s="741"/>
      <c r="HRR5" s="200"/>
      <c r="HRS5" s="202"/>
      <c r="HRT5" s="201"/>
      <c r="HRU5" s="202"/>
      <c r="HRV5" s="742"/>
      <c r="HRW5" s="743"/>
      <c r="HRX5" s="743"/>
      <c r="HRY5" s="744"/>
      <c r="HRZ5" s="745"/>
      <c r="HSA5" s="746"/>
      <c r="HSB5" s="201"/>
      <c r="HSC5" s="200"/>
      <c r="HSD5" s="741"/>
      <c r="HSE5" s="200"/>
      <c r="HSF5" s="202"/>
      <c r="HSG5" s="201"/>
      <c r="HSH5" s="202"/>
      <c r="HSI5" s="742"/>
      <c r="HSJ5" s="743"/>
      <c r="HSK5" s="743"/>
      <c r="HSL5" s="744"/>
      <c r="HSM5" s="745"/>
      <c r="HSN5" s="746"/>
      <c r="HSO5" s="201"/>
      <c r="HSP5" s="200"/>
      <c r="HSQ5" s="741"/>
      <c r="HSR5" s="200"/>
      <c r="HSS5" s="202"/>
      <c r="HST5" s="201"/>
      <c r="HSU5" s="202"/>
      <c r="HSV5" s="742"/>
      <c r="HSW5" s="743"/>
      <c r="HSX5" s="743"/>
      <c r="HSY5" s="744"/>
      <c r="HSZ5" s="745"/>
      <c r="HTA5" s="746"/>
      <c r="HTB5" s="201"/>
      <c r="HTC5" s="200"/>
      <c r="HTD5" s="741"/>
      <c r="HTE5" s="200"/>
      <c r="HTF5" s="202"/>
      <c r="HTG5" s="201"/>
      <c r="HTH5" s="202"/>
      <c r="HTI5" s="742"/>
      <c r="HTJ5" s="743"/>
      <c r="HTK5" s="743"/>
      <c r="HTL5" s="744"/>
      <c r="HTM5" s="745"/>
      <c r="HTN5" s="746"/>
      <c r="HTO5" s="201"/>
      <c r="HTP5" s="200"/>
      <c r="HTQ5" s="741"/>
      <c r="HTR5" s="200"/>
      <c r="HTS5" s="202"/>
      <c r="HTT5" s="201"/>
      <c r="HTU5" s="202"/>
      <c r="HTV5" s="742"/>
      <c r="HTW5" s="743"/>
      <c r="HTX5" s="743"/>
      <c r="HTY5" s="744"/>
      <c r="HTZ5" s="745"/>
      <c r="HUA5" s="746"/>
      <c r="HUB5" s="201"/>
      <c r="HUC5" s="200"/>
      <c r="HUD5" s="741"/>
      <c r="HUE5" s="200"/>
      <c r="HUF5" s="202"/>
      <c r="HUG5" s="201"/>
      <c r="HUH5" s="202"/>
      <c r="HUI5" s="742"/>
      <c r="HUJ5" s="743"/>
      <c r="HUK5" s="743"/>
      <c r="HUL5" s="744"/>
      <c r="HUM5" s="745"/>
      <c r="HUN5" s="746"/>
      <c r="HUO5" s="201"/>
      <c r="HUP5" s="200"/>
      <c r="HUQ5" s="741"/>
      <c r="HUR5" s="200"/>
      <c r="HUS5" s="202"/>
      <c r="HUT5" s="201"/>
      <c r="HUU5" s="202"/>
      <c r="HUV5" s="742"/>
      <c r="HUW5" s="743"/>
      <c r="HUX5" s="743"/>
      <c r="HUY5" s="744"/>
      <c r="HUZ5" s="745"/>
      <c r="HVA5" s="746"/>
      <c r="HVB5" s="201"/>
      <c r="HVC5" s="200"/>
      <c r="HVD5" s="741"/>
      <c r="HVE5" s="200"/>
      <c r="HVF5" s="202"/>
      <c r="HVG5" s="201"/>
      <c r="HVH5" s="202"/>
      <c r="HVI5" s="742"/>
      <c r="HVJ5" s="743"/>
      <c r="HVK5" s="743"/>
      <c r="HVL5" s="744"/>
      <c r="HVM5" s="745"/>
      <c r="HVN5" s="746"/>
      <c r="HVO5" s="201"/>
      <c r="HVP5" s="200"/>
      <c r="HVQ5" s="741"/>
      <c r="HVR5" s="200"/>
      <c r="HVS5" s="202"/>
      <c r="HVT5" s="201"/>
      <c r="HVU5" s="202"/>
      <c r="HVV5" s="742"/>
      <c r="HVW5" s="743"/>
      <c r="HVX5" s="743"/>
      <c r="HVY5" s="744"/>
      <c r="HVZ5" s="745"/>
      <c r="HWA5" s="746"/>
      <c r="HWB5" s="201"/>
      <c r="HWC5" s="200"/>
      <c r="HWD5" s="741"/>
      <c r="HWE5" s="200"/>
      <c r="HWF5" s="202"/>
      <c r="HWG5" s="201"/>
      <c r="HWH5" s="202"/>
      <c r="HWI5" s="742"/>
      <c r="HWJ5" s="743"/>
      <c r="HWK5" s="743"/>
      <c r="HWL5" s="744"/>
      <c r="HWM5" s="745"/>
      <c r="HWN5" s="746"/>
      <c r="HWO5" s="201"/>
      <c r="HWP5" s="200"/>
      <c r="HWQ5" s="741"/>
      <c r="HWR5" s="200"/>
      <c r="HWS5" s="202"/>
      <c r="HWT5" s="201"/>
      <c r="HWU5" s="202"/>
      <c r="HWV5" s="742"/>
      <c r="HWW5" s="743"/>
      <c r="HWX5" s="743"/>
      <c r="HWY5" s="744"/>
      <c r="HWZ5" s="745"/>
      <c r="HXA5" s="746"/>
      <c r="HXB5" s="201"/>
      <c r="HXC5" s="200"/>
      <c r="HXD5" s="741"/>
      <c r="HXE5" s="200"/>
      <c r="HXF5" s="202"/>
      <c r="HXG5" s="201"/>
      <c r="HXH5" s="202"/>
      <c r="HXI5" s="742"/>
      <c r="HXJ5" s="743"/>
      <c r="HXK5" s="743"/>
      <c r="HXL5" s="744"/>
      <c r="HXM5" s="745"/>
      <c r="HXN5" s="746"/>
      <c r="HXO5" s="201"/>
      <c r="HXP5" s="200"/>
      <c r="HXQ5" s="741"/>
      <c r="HXR5" s="200"/>
      <c r="HXS5" s="202"/>
      <c r="HXT5" s="201"/>
      <c r="HXU5" s="202"/>
      <c r="HXV5" s="742"/>
      <c r="HXW5" s="743"/>
      <c r="HXX5" s="743"/>
      <c r="HXY5" s="744"/>
      <c r="HXZ5" s="745"/>
      <c r="HYA5" s="746"/>
      <c r="HYB5" s="201"/>
      <c r="HYC5" s="200"/>
      <c r="HYD5" s="741"/>
      <c r="HYE5" s="200"/>
      <c r="HYF5" s="202"/>
      <c r="HYG5" s="201"/>
      <c r="HYH5" s="202"/>
      <c r="HYI5" s="742"/>
      <c r="HYJ5" s="743"/>
      <c r="HYK5" s="743"/>
      <c r="HYL5" s="744"/>
      <c r="HYM5" s="745"/>
      <c r="HYN5" s="746"/>
      <c r="HYO5" s="201"/>
      <c r="HYP5" s="200"/>
      <c r="HYQ5" s="741"/>
      <c r="HYR5" s="200"/>
      <c r="HYS5" s="202"/>
      <c r="HYT5" s="201"/>
      <c r="HYU5" s="202"/>
      <c r="HYV5" s="742"/>
      <c r="HYW5" s="743"/>
      <c r="HYX5" s="743"/>
      <c r="HYY5" s="744"/>
      <c r="HYZ5" s="745"/>
      <c r="HZA5" s="746"/>
      <c r="HZB5" s="201"/>
      <c r="HZC5" s="200"/>
      <c r="HZD5" s="741"/>
      <c r="HZE5" s="200"/>
      <c r="HZF5" s="202"/>
      <c r="HZG5" s="201"/>
      <c r="HZH5" s="202"/>
      <c r="HZI5" s="742"/>
      <c r="HZJ5" s="743"/>
      <c r="HZK5" s="743"/>
      <c r="HZL5" s="744"/>
      <c r="HZM5" s="745"/>
      <c r="HZN5" s="746"/>
      <c r="HZO5" s="201"/>
      <c r="HZP5" s="200"/>
      <c r="HZQ5" s="741"/>
      <c r="HZR5" s="200"/>
      <c r="HZS5" s="202"/>
      <c r="HZT5" s="201"/>
      <c r="HZU5" s="202"/>
      <c r="HZV5" s="742"/>
      <c r="HZW5" s="743"/>
      <c r="HZX5" s="743"/>
      <c r="HZY5" s="744"/>
      <c r="HZZ5" s="745"/>
      <c r="IAA5" s="746"/>
      <c r="IAB5" s="201"/>
      <c r="IAC5" s="200"/>
      <c r="IAD5" s="741"/>
      <c r="IAE5" s="200"/>
      <c r="IAF5" s="202"/>
      <c r="IAG5" s="201"/>
      <c r="IAH5" s="202"/>
      <c r="IAI5" s="742"/>
      <c r="IAJ5" s="743"/>
      <c r="IAK5" s="743"/>
      <c r="IAL5" s="744"/>
      <c r="IAM5" s="745"/>
      <c r="IAN5" s="746"/>
      <c r="IAO5" s="201"/>
      <c r="IAP5" s="200"/>
      <c r="IAQ5" s="741"/>
      <c r="IAR5" s="200"/>
      <c r="IAS5" s="202"/>
      <c r="IAT5" s="201"/>
      <c r="IAU5" s="202"/>
      <c r="IAV5" s="742"/>
      <c r="IAW5" s="743"/>
      <c r="IAX5" s="743"/>
      <c r="IAY5" s="744"/>
      <c r="IAZ5" s="745"/>
      <c r="IBA5" s="746"/>
      <c r="IBB5" s="201"/>
      <c r="IBC5" s="200"/>
      <c r="IBD5" s="741"/>
      <c r="IBE5" s="200"/>
      <c r="IBF5" s="202"/>
      <c r="IBG5" s="201"/>
      <c r="IBH5" s="202"/>
      <c r="IBI5" s="742"/>
      <c r="IBJ5" s="743"/>
      <c r="IBK5" s="743"/>
      <c r="IBL5" s="744"/>
      <c r="IBM5" s="745"/>
      <c r="IBN5" s="746"/>
      <c r="IBO5" s="201"/>
      <c r="IBP5" s="200"/>
      <c r="IBQ5" s="741"/>
      <c r="IBR5" s="200"/>
      <c r="IBS5" s="202"/>
      <c r="IBT5" s="201"/>
      <c r="IBU5" s="202"/>
      <c r="IBV5" s="742"/>
      <c r="IBW5" s="743"/>
      <c r="IBX5" s="743"/>
      <c r="IBY5" s="744"/>
      <c r="IBZ5" s="745"/>
      <c r="ICA5" s="746"/>
      <c r="ICB5" s="201"/>
      <c r="ICC5" s="200"/>
      <c r="ICD5" s="741"/>
      <c r="ICE5" s="200"/>
      <c r="ICF5" s="202"/>
      <c r="ICG5" s="201"/>
      <c r="ICH5" s="202"/>
      <c r="ICI5" s="742"/>
      <c r="ICJ5" s="743"/>
      <c r="ICK5" s="743"/>
      <c r="ICL5" s="744"/>
      <c r="ICM5" s="745"/>
      <c r="ICN5" s="746"/>
      <c r="ICO5" s="201"/>
      <c r="ICP5" s="200"/>
      <c r="ICQ5" s="741"/>
      <c r="ICR5" s="200"/>
      <c r="ICS5" s="202"/>
      <c r="ICT5" s="201"/>
      <c r="ICU5" s="202"/>
      <c r="ICV5" s="742"/>
      <c r="ICW5" s="743"/>
      <c r="ICX5" s="743"/>
      <c r="ICY5" s="744"/>
      <c r="ICZ5" s="745"/>
      <c r="IDA5" s="746"/>
      <c r="IDB5" s="201"/>
      <c r="IDC5" s="200"/>
      <c r="IDD5" s="741"/>
      <c r="IDE5" s="200"/>
      <c r="IDF5" s="202"/>
      <c r="IDG5" s="201"/>
      <c r="IDH5" s="202"/>
      <c r="IDI5" s="742"/>
      <c r="IDJ5" s="743"/>
      <c r="IDK5" s="743"/>
      <c r="IDL5" s="744"/>
      <c r="IDM5" s="745"/>
      <c r="IDN5" s="746"/>
      <c r="IDO5" s="201"/>
      <c r="IDP5" s="200"/>
      <c r="IDQ5" s="741"/>
      <c r="IDR5" s="200"/>
      <c r="IDS5" s="202"/>
      <c r="IDT5" s="201"/>
      <c r="IDU5" s="202"/>
      <c r="IDV5" s="742"/>
      <c r="IDW5" s="743"/>
      <c r="IDX5" s="743"/>
      <c r="IDY5" s="744"/>
      <c r="IDZ5" s="745"/>
      <c r="IEA5" s="746"/>
      <c r="IEB5" s="201"/>
      <c r="IEC5" s="200"/>
      <c r="IED5" s="741"/>
      <c r="IEE5" s="200"/>
      <c r="IEF5" s="202"/>
      <c r="IEG5" s="201"/>
      <c r="IEH5" s="202"/>
      <c r="IEI5" s="742"/>
      <c r="IEJ5" s="743"/>
      <c r="IEK5" s="743"/>
      <c r="IEL5" s="744"/>
      <c r="IEM5" s="745"/>
      <c r="IEN5" s="746"/>
      <c r="IEO5" s="201"/>
      <c r="IEP5" s="200"/>
      <c r="IEQ5" s="741"/>
      <c r="IER5" s="200"/>
      <c r="IES5" s="202"/>
      <c r="IET5" s="201"/>
      <c r="IEU5" s="202"/>
      <c r="IEV5" s="742"/>
      <c r="IEW5" s="743"/>
      <c r="IEX5" s="743"/>
      <c r="IEY5" s="744"/>
      <c r="IEZ5" s="745"/>
      <c r="IFA5" s="746"/>
      <c r="IFB5" s="201"/>
      <c r="IFC5" s="200"/>
      <c r="IFD5" s="741"/>
      <c r="IFE5" s="200"/>
      <c r="IFF5" s="202"/>
      <c r="IFG5" s="201"/>
      <c r="IFH5" s="202"/>
      <c r="IFI5" s="742"/>
      <c r="IFJ5" s="743"/>
      <c r="IFK5" s="743"/>
      <c r="IFL5" s="744"/>
      <c r="IFM5" s="745"/>
      <c r="IFN5" s="746"/>
      <c r="IFO5" s="201"/>
      <c r="IFP5" s="200"/>
      <c r="IFQ5" s="741"/>
      <c r="IFR5" s="200"/>
      <c r="IFS5" s="202"/>
      <c r="IFT5" s="201"/>
      <c r="IFU5" s="202"/>
      <c r="IFV5" s="742"/>
      <c r="IFW5" s="743"/>
      <c r="IFX5" s="743"/>
      <c r="IFY5" s="744"/>
      <c r="IFZ5" s="745"/>
      <c r="IGA5" s="746"/>
      <c r="IGB5" s="201"/>
      <c r="IGC5" s="200"/>
      <c r="IGD5" s="741"/>
      <c r="IGE5" s="200"/>
      <c r="IGF5" s="202"/>
      <c r="IGG5" s="201"/>
      <c r="IGH5" s="202"/>
      <c r="IGI5" s="742"/>
      <c r="IGJ5" s="743"/>
      <c r="IGK5" s="743"/>
      <c r="IGL5" s="744"/>
      <c r="IGM5" s="745"/>
      <c r="IGN5" s="746"/>
      <c r="IGO5" s="201"/>
      <c r="IGP5" s="200"/>
      <c r="IGQ5" s="741"/>
      <c r="IGR5" s="200"/>
      <c r="IGS5" s="202"/>
      <c r="IGT5" s="201"/>
      <c r="IGU5" s="202"/>
      <c r="IGV5" s="742"/>
      <c r="IGW5" s="743"/>
      <c r="IGX5" s="743"/>
      <c r="IGY5" s="744"/>
      <c r="IGZ5" s="745"/>
      <c r="IHA5" s="746"/>
      <c r="IHB5" s="201"/>
      <c r="IHC5" s="200"/>
      <c r="IHD5" s="741"/>
      <c r="IHE5" s="200"/>
      <c r="IHF5" s="202"/>
      <c r="IHG5" s="201"/>
      <c r="IHH5" s="202"/>
      <c r="IHI5" s="742"/>
      <c r="IHJ5" s="743"/>
      <c r="IHK5" s="743"/>
      <c r="IHL5" s="744"/>
      <c r="IHM5" s="745"/>
      <c r="IHN5" s="746"/>
      <c r="IHO5" s="201"/>
      <c r="IHP5" s="200"/>
      <c r="IHQ5" s="741"/>
      <c r="IHR5" s="200"/>
      <c r="IHS5" s="202"/>
      <c r="IHT5" s="201"/>
      <c r="IHU5" s="202"/>
      <c r="IHV5" s="742"/>
      <c r="IHW5" s="743"/>
      <c r="IHX5" s="743"/>
      <c r="IHY5" s="744"/>
      <c r="IHZ5" s="745"/>
      <c r="IIA5" s="746"/>
      <c r="IIB5" s="201"/>
      <c r="IIC5" s="200"/>
      <c r="IID5" s="741"/>
      <c r="IIE5" s="200"/>
      <c r="IIF5" s="202"/>
      <c r="IIG5" s="201"/>
      <c r="IIH5" s="202"/>
      <c r="III5" s="742"/>
      <c r="IIJ5" s="743"/>
      <c r="IIK5" s="743"/>
      <c r="IIL5" s="744"/>
      <c r="IIM5" s="745"/>
      <c r="IIN5" s="746"/>
      <c r="IIO5" s="201"/>
      <c r="IIP5" s="200"/>
      <c r="IIQ5" s="741"/>
      <c r="IIR5" s="200"/>
      <c r="IIS5" s="202"/>
      <c r="IIT5" s="201"/>
      <c r="IIU5" s="202"/>
      <c r="IIV5" s="742"/>
      <c r="IIW5" s="743"/>
      <c r="IIX5" s="743"/>
      <c r="IIY5" s="744"/>
      <c r="IIZ5" s="745"/>
      <c r="IJA5" s="746"/>
      <c r="IJB5" s="201"/>
      <c r="IJC5" s="200"/>
      <c r="IJD5" s="741"/>
      <c r="IJE5" s="200"/>
      <c r="IJF5" s="202"/>
      <c r="IJG5" s="201"/>
      <c r="IJH5" s="202"/>
      <c r="IJI5" s="742"/>
      <c r="IJJ5" s="743"/>
      <c r="IJK5" s="743"/>
      <c r="IJL5" s="744"/>
      <c r="IJM5" s="745"/>
      <c r="IJN5" s="746"/>
      <c r="IJO5" s="201"/>
      <c r="IJP5" s="200"/>
      <c r="IJQ5" s="741"/>
      <c r="IJR5" s="200"/>
      <c r="IJS5" s="202"/>
      <c r="IJT5" s="201"/>
      <c r="IJU5" s="202"/>
      <c r="IJV5" s="742"/>
      <c r="IJW5" s="743"/>
      <c r="IJX5" s="743"/>
      <c r="IJY5" s="744"/>
      <c r="IJZ5" s="745"/>
      <c r="IKA5" s="746"/>
      <c r="IKB5" s="201"/>
      <c r="IKC5" s="200"/>
      <c r="IKD5" s="741"/>
      <c r="IKE5" s="200"/>
      <c r="IKF5" s="202"/>
      <c r="IKG5" s="201"/>
      <c r="IKH5" s="202"/>
      <c r="IKI5" s="742"/>
      <c r="IKJ5" s="743"/>
      <c r="IKK5" s="743"/>
      <c r="IKL5" s="744"/>
      <c r="IKM5" s="745"/>
      <c r="IKN5" s="746"/>
      <c r="IKO5" s="201"/>
      <c r="IKP5" s="200"/>
      <c r="IKQ5" s="741"/>
      <c r="IKR5" s="200"/>
      <c r="IKS5" s="202"/>
      <c r="IKT5" s="201"/>
      <c r="IKU5" s="202"/>
      <c r="IKV5" s="742"/>
      <c r="IKW5" s="743"/>
      <c r="IKX5" s="743"/>
      <c r="IKY5" s="744"/>
      <c r="IKZ5" s="745"/>
      <c r="ILA5" s="746"/>
      <c r="ILB5" s="201"/>
      <c r="ILC5" s="200"/>
      <c r="ILD5" s="741"/>
      <c r="ILE5" s="200"/>
      <c r="ILF5" s="202"/>
      <c r="ILG5" s="201"/>
      <c r="ILH5" s="202"/>
      <c r="ILI5" s="742"/>
      <c r="ILJ5" s="743"/>
      <c r="ILK5" s="743"/>
      <c r="ILL5" s="744"/>
      <c r="ILM5" s="745"/>
      <c r="ILN5" s="746"/>
      <c r="ILO5" s="201"/>
      <c r="ILP5" s="200"/>
      <c r="ILQ5" s="741"/>
      <c r="ILR5" s="200"/>
      <c r="ILS5" s="202"/>
      <c r="ILT5" s="201"/>
      <c r="ILU5" s="202"/>
      <c r="ILV5" s="742"/>
      <c r="ILW5" s="743"/>
      <c r="ILX5" s="743"/>
      <c r="ILY5" s="744"/>
      <c r="ILZ5" s="745"/>
      <c r="IMA5" s="746"/>
      <c r="IMB5" s="201"/>
      <c r="IMC5" s="200"/>
      <c r="IMD5" s="741"/>
      <c r="IME5" s="200"/>
      <c r="IMF5" s="202"/>
      <c r="IMG5" s="201"/>
      <c r="IMH5" s="202"/>
      <c r="IMI5" s="742"/>
      <c r="IMJ5" s="743"/>
      <c r="IMK5" s="743"/>
      <c r="IML5" s="744"/>
      <c r="IMM5" s="745"/>
      <c r="IMN5" s="746"/>
      <c r="IMO5" s="201"/>
      <c r="IMP5" s="200"/>
      <c r="IMQ5" s="741"/>
      <c r="IMR5" s="200"/>
      <c r="IMS5" s="202"/>
      <c r="IMT5" s="201"/>
      <c r="IMU5" s="202"/>
      <c r="IMV5" s="742"/>
      <c r="IMW5" s="743"/>
      <c r="IMX5" s="743"/>
      <c r="IMY5" s="744"/>
      <c r="IMZ5" s="745"/>
      <c r="INA5" s="746"/>
      <c r="INB5" s="201"/>
      <c r="INC5" s="200"/>
      <c r="IND5" s="741"/>
      <c r="INE5" s="200"/>
      <c r="INF5" s="202"/>
      <c r="ING5" s="201"/>
      <c r="INH5" s="202"/>
      <c r="INI5" s="742"/>
      <c r="INJ5" s="743"/>
      <c r="INK5" s="743"/>
      <c r="INL5" s="744"/>
      <c r="INM5" s="745"/>
      <c r="INN5" s="746"/>
      <c r="INO5" s="201"/>
      <c r="INP5" s="200"/>
      <c r="INQ5" s="741"/>
      <c r="INR5" s="200"/>
      <c r="INS5" s="202"/>
      <c r="INT5" s="201"/>
      <c r="INU5" s="202"/>
      <c r="INV5" s="742"/>
      <c r="INW5" s="743"/>
      <c r="INX5" s="743"/>
      <c r="INY5" s="744"/>
      <c r="INZ5" s="745"/>
      <c r="IOA5" s="746"/>
      <c r="IOB5" s="201"/>
      <c r="IOC5" s="200"/>
      <c r="IOD5" s="741"/>
      <c r="IOE5" s="200"/>
      <c r="IOF5" s="202"/>
      <c r="IOG5" s="201"/>
      <c r="IOH5" s="202"/>
      <c r="IOI5" s="742"/>
      <c r="IOJ5" s="743"/>
      <c r="IOK5" s="743"/>
      <c r="IOL5" s="744"/>
      <c r="IOM5" s="745"/>
      <c r="ION5" s="746"/>
      <c r="IOO5" s="201"/>
      <c r="IOP5" s="200"/>
      <c r="IOQ5" s="741"/>
      <c r="IOR5" s="200"/>
      <c r="IOS5" s="202"/>
      <c r="IOT5" s="201"/>
      <c r="IOU5" s="202"/>
      <c r="IOV5" s="742"/>
      <c r="IOW5" s="743"/>
      <c r="IOX5" s="743"/>
      <c r="IOY5" s="744"/>
      <c r="IOZ5" s="745"/>
      <c r="IPA5" s="746"/>
      <c r="IPB5" s="201"/>
      <c r="IPC5" s="200"/>
      <c r="IPD5" s="741"/>
      <c r="IPE5" s="200"/>
      <c r="IPF5" s="202"/>
      <c r="IPG5" s="201"/>
      <c r="IPH5" s="202"/>
      <c r="IPI5" s="742"/>
      <c r="IPJ5" s="743"/>
      <c r="IPK5" s="743"/>
      <c r="IPL5" s="744"/>
      <c r="IPM5" s="745"/>
      <c r="IPN5" s="746"/>
      <c r="IPO5" s="201"/>
      <c r="IPP5" s="200"/>
      <c r="IPQ5" s="741"/>
      <c r="IPR5" s="200"/>
      <c r="IPS5" s="202"/>
      <c r="IPT5" s="201"/>
      <c r="IPU5" s="202"/>
      <c r="IPV5" s="742"/>
      <c r="IPW5" s="743"/>
      <c r="IPX5" s="743"/>
      <c r="IPY5" s="744"/>
      <c r="IPZ5" s="745"/>
      <c r="IQA5" s="746"/>
      <c r="IQB5" s="201"/>
      <c r="IQC5" s="200"/>
      <c r="IQD5" s="741"/>
      <c r="IQE5" s="200"/>
      <c r="IQF5" s="202"/>
      <c r="IQG5" s="201"/>
      <c r="IQH5" s="202"/>
      <c r="IQI5" s="742"/>
      <c r="IQJ5" s="743"/>
      <c r="IQK5" s="743"/>
      <c r="IQL5" s="744"/>
      <c r="IQM5" s="745"/>
      <c r="IQN5" s="746"/>
      <c r="IQO5" s="201"/>
      <c r="IQP5" s="200"/>
      <c r="IQQ5" s="741"/>
      <c r="IQR5" s="200"/>
      <c r="IQS5" s="202"/>
      <c r="IQT5" s="201"/>
      <c r="IQU5" s="202"/>
      <c r="IQV5" s="742"/>
      <c r="IQW5" s="743"/>
      <c r="IQX5" s="743"/>
      <c r="IQY5" s="744"/>
      <c r="IQZ5" s="745"/>
      <c r="IRA5" s="746"/>
      <c r="IRB5" s="201"/>
      <c r="IRC5" s="200"/>
      <c r="IRD5" s="741"/>
      <c r="IRE5" s="200"/>
      <c r="IRF5" s="202"/>
      <c r="IRG5" s="201"/>
      <c r="IRH5" s="202"/>
      <c r="IRI5" s="742"/>
      <c r="IRJ5" s="743"/>
      <c r="IRK5" s="743"/>
      <c r="IRL5" s="744"/>
      <c r="IRM5" s="745"/>
      <c r="IRN5" s="746"/>
      <c r="IRO5" s="201"/>
      <c r="IRP5" s="200"/>
      <c r="IRQ5" s="741"/>
      <c r="IRR5" s="200"/>
      <c r="IRS5" s="202"/>
      <c r="IRT5" s="201"/>
      <c r="IRU5" s="202"/>
      <c r="IRV5" s="742"/>
      <c r="IRW5" s="743"/>
      <c r="IRX5" s="743"/>
      <c r="IRY5" s="744"/>
      <c r="IRZ5" s="745"/>
      <c r="ISA5" s="746"/>
      <c r="ISB5" s="201"/>
      <c r="ISC5" s="200"/>
      <c r="ISD5" s="741"/>
      <c r="ISE5" s="200"/>
      <c r="ISF5" s="202"/>
      <c r="ISG5" s="201"/>
      <c r="ISH5" s="202"/>
      <c r="ISI5" s="742"/>
      <c r="ISJ5" s="743"/>
      <c r="ISK5" s="743"/>
      <c r="ISL5" s="744"/>
      <c r="ISM5" s="745"/>
      <c r="ISN5" s="746"/>
      <c r="ISO5" s="201"/>
      <c r="ISP5" s="200"/>
      <c r="ISQ5" s="741"/>
      <c r="ISR5" s="200"/>
      <c r="ISS5" s="202"/>
      <c r="IST5" s="201"/>
      <c r="ISU5" s="202"/>
      <c r="ISV5" s="742"/>
      <c r="ISW5" s="743"/>
      <c r="ISX5" s="743"/>
      <c r="ISY5" s="744"/>
      <c r="ISZ5" s="745"/>
      <c r="ITA5" s="746"/>
      <c r="ITB5" s="201"/>
      <c r="ITC5" s="200"/>
      <c r="ITD5" s="741"/>
      <c r="ITE5" s="200"/>
      <c r="ITF5" s="202"/>
      <c r="ITG5" s="201"/>
      <c r="ITH5" s="202"/>
      <c r="ITI5" s="742"/>
      <c r="ITJ5" s="743"/>
      <c r="ITK5" s="743"/>
      <c r="ITL5" s="744"/>
      <c r="ITM5" s="745"/>
      <c r="ITN5" s="746"/>
      <c r="ITO5" s="201"/>
      <c r="ITP5" s="200"/>
      <c r="ITQ5" s="741"/>
      <c r="ITR5" s="200"/>
      <c r="ITS5" s="202"/>
      <c r="ITT5" s="201"/>
      <c r="ITU5" s="202"/>
      <c r="ITV5" s="742"/>
      <c r="ITW5" s="743"/>
      <c r="ITX5" s="743"/>
      <c r="ITY5" s="744"/>
      <c r="ITZ5" s="745"/>
      <c r="IUA5" s="746"/>
      <c r="IUB5" s="201"/>
      <c r="IUC5" s="200"/>
      <c r="IUD5" s="741"/>
      <c r="IUE5" s="200"/>
      <c r="IUF5" s="202"/>
      <c r="IUG5" s="201"/>
      <c r="IUH5" s="202"/>
      <c r="IUI5" s="742"/>
      <c r="IUJ5" s="743"/>
      <c r="IUK5" s="743"/>
      <c r="IUL5" s="744"/>
      <c r="IUM5" s="745"/>
      <c r="IUN5" s="746"/>
      <c r="IUO5" s="201"/>
      <c r="IUP5" s="200"/>
      <c r="IUQ5" s="741"/>
      <c r="IUR5" s="200"/>
      <c r="IUS5" s="202"/>
      <c r="IUT5" s="201"/>
      <c r="IUU5" s="202"/>
      <c r="IUV5" s="742"/>
      <c r="IUW5" s="743"/>
      <c r="IUX5" s="743"/>
      <c r="IUY5" s="744"/>
      <c r="IUZ5" s="745"/>
      <c r="IVA5" s="746"/>
      <c r="IVB5" s="201"/>
      <c r="IVC5" s="200"/>
      <c r="IVD5" s="741"/>
      <c r="IVE5" s="200"/>
      <c r="IVF5" s="202"/>
      <c r="IVG5" s="201"/>
      <c r="IVH5" s="202"/>
      <c r="IVI5" s="742"/>
      <c r="IVJ5" s="743"/>
      <c r="IVK5" s="743"/>
      <c r="IVL5" s="744"/>
      <c r="IVM5" s="745"/>
      <c r="IVN5" s="746"/>
      <c r="IVO5" s="201"/>
      <c r="IVP5" s="200"/>
      <c r="IVQ5" s="741"/>
      <c r="IVR5" s="200"/>
      <c r="IVS5" s="202"/>
      <c r="IVT5" s="201"/>
      <c r="IVU5" s="202"/>
      <c r="IVV5" s="742"/>
      <c r="IVW5" s="743"/>
      <c r="IVX5" s="743"/>
      <c r="IVY5" s="744"/>
      <c r="IVZ5" s="745"/>
      <c r="IWA5" s="746"/>
      <c r="IWB5" s="201"/>
      <c r="IWC5" s="200"/>
      <c r="IWD5" s="741"/>
      <c r="IWE5" s="200"/>
      <c r="IWF5" s="202"/>
      <c r="IWG5" s="201"/>
      <c r="IWH5" s="202"/>
      <c r="IWI5" s="742"/>
      <c r="IWJ5" s="743"/>
      <c r="IWK5" s="743"/>
      <c r="IWL5" s="744"/>
      <c r="IWM5" s="745"/>
      <c r="IWN5" s="746"/>
      <c r="IWO5" s="201"/>
      <c r="IWP5" s="200"/>
      <c r="IWQ5" s="741"/>
      <c r="IWR5" s="200"/>
      <c r="IWS5" s="202"/>
      <c r="IWT5" s="201"/>
      <c r="IWU5" s="202"/>
      <c r="IWV5" s="742"/>
      <c r="IWW5" s="743"/>
      <c r="IWX5" s="743"/>
      <c r="IWY5" s="744"/>
      <c r="IWZ5" s="745"/>
      <c r="IXA5" s="746"/>
      <c r="IXB5" s="201"/>
      <c r="IXC5" s="200"/>
      <c r="IXD5" s="741"/>
      <c r="IXE5" s="200"/>
      <c r="IXF5" s="202"/>
      <c r="IXG5" s="201"/>
      <c r="IXH5" s="202"/>
      <c r="IXI5" s="742"/>
      <c r="IXJ5" s="743"/>
      <c r="IXK5" s="743"/>
      <c r="IXL5" s="744"/>
      <c r="IXM5" s="745"/>
      <c r="IXN5" s="746"/>
      <c r="IXO5" s="201"/>
      <c r="IXP5" s="200"/>
      <c r="IXQ5" s="741"/>
      <c r="IXR5" s="200"/>
      <c r="IXS5" s="202"/>
      <c r="IXT5" s="201"/>
      <c r="IXU5" s="202"/>
      <c r="IXV5" s="742"/>
      <c r="IXW5" s="743"/>
      <c r="IXX5" s="743"/>
      <c r="IXY5" s="744"/>
      <c r="IXZ5" s="745"/>
      <c r="IYA5" s="746"/>
      <c r="IYB5" s="201"/>
      <c r="IYC5" s="200"/>
      <c r="IYD5" s="741"/>
      <c r="IYE5" s="200"/>
      <c r="IYF5" s="202"/>
      <c r="IYG5" s="201"/>
      <c r="IYH5" s="202"/>
      <c r="IYI5" s="742"/>
      <c r="IYJ5" s="743"/>
      <c r="IYK5" s="743"/>
      <c r="IYL5" s="744"/>
      <c r="IYM5" s="745"/>
      <c r="IYN5" s="746"/>
      <c r="IYO5" s="201"/>
      <c r="IYP5" s="200"/>
      <c r="IYQ5" s="741"/>
      <c r="IYR5" s="200"/>
      <c r="IYS5" s="202"/>
      <c r="IYT5" s="201"/>
      <c r="IYU5" s="202"/>
      <c r="IYV5" s="742"/>
      <c r="IYW5" s="743"/>
      <c r="IYX5" s="743"/>
      <c r="IYY5" s="744"/>
      <c r="IYZ5" s="745"/>
      <c r="IZA5" s="746"/>
      <c r="IZB5" s="201"/>
      <c r="IZC5" s="200"/>
      <c r="IZD5" s="741"/>
      <c r="IZE5" s="200"/>
      <c r="IZF5" s="202"/>
      <c r="IZG5" s="201"/>
      <c r="IZH5" s="202"/>
      <c r="IZI5" s="742"/>
      <c r="IZJ5" s="743"/>
      <c r="IZK5" s="743"/>
      <c r="IZL5" s="744"/>
      <c r="IZM5" s="745"/>
      <c r="IZN5" s="746"/>
      <c r="IZO5" s="201"/>
      <c r="IZP5" s="200"/>
      <c r="IZQ5" s="741"/>
      <c r="IZR5" s="200"/>
      <c r="IZS5" s="202"/>
      <c r="IZT5" s="201"/>
      <c r="IZU5" s="202"/>
      <c r="IZV5" s="742"/>
      <c r="IZW5" s="743"/>
      <c r="IZX5" s="743"/>
      <c r="IZY5" s="744"/>
      <c r="IZZ5" s="745"/>
      <c r="JAA5" s="746"/>
      <c r="JAB5" s="201"/>
      <c r="JAC5" s="200"/>
      <c r="JAD5" s="741"/>
      <c r="JAE5" s="200"/>
      <c r="JAF5" s="202"/>
      <c r="JAG5" s="201"/>
      <c r="JAH5" s="202"/>
      <c r="JAI5" s="742"/>
      <c r="JAJ5" s="743"/>
      <c r="JAK5" s="743"/>
      <c r="JAL5" s="744"/>
      <c r="JAM5" s="745"/>
      <c r="JAN5" s="746"/>
      <c r="JAO5" s="201"/>
      <c r="JAP5" s="200"/>
      <c r="JAQ5" s="741"/>
      <c r="JAR5" s="200"/>
      <c r="JAS5" s="202"/>
      <c r="JAT5" s="201"/>
      <c r="JAU5" s="202"/>
      <c r="JAV5" s="742"/>
      <c r="JAW5" s="743"/>
      <c r="JAX5" s="743"/>
      <c r="JAY5" s="744"/>
      <c r="JAZ5" s="745"/>
      <c r="JBA5" s="746"/>
      <c r="JBB5" s="201"/>
      <c r="JBC5" s="200"/>
      <c r="JBD5" s="741"/>
      <c r="JBE5" s="200"/>
      <c r="JBF5" s="202"/>
      <c r="JBG5" s="201"/>
      <c r="JBH5" s="202"/>
      <c r="JBI5" s="742"/>
      <c r="JBJ5" s="743"/>
      <c r="JBK5" s="743"/>
      <c r="JBL5" s="744"/>
      <c r="JBM5" s="745"/>
      <c r="JBN5" s="746"/>
      <c r="JBO5" s="201"/>
      <c r="JBP5" s="200"/>
      <c r="JBQ5" s="741"/>
      <c r="JBR5" s="200"/>
      <c r="JBS5" s="202"/>
      <c r="JBT5" s="201"/>
      <c r="JBU5" s="202"/>
      <c r="JBV5" s="742"/>
      <c r="JBW5" s="743"/>
      <c r="JBX5" s="743"/>
      <c r="JBY5" s="744"/>
      <c r="JBZ5" s="745"/>
      <c r="JCA5" s="746"/>
      <c r="JCB5" s="201"/>
      <c r="JCC5" s="200"/>
      <c r="JCD5" s="741"/>
      <c r="JCE5" s="200"/>
      <c r="JCF5" s="202"/>
      <c r="JCG5" s="201"/>
      <c r="JCH5" s="202"/>
      <c r="JCI5" s="742"/>
      <c r="JCJ5" s="743"/>
      <c r="JCK5" s="743"/>
      <c r="JCL5" s="744"/>
      <c r="JCM5" s="745"/>
      <c r="JCN5" s="746"/>
      <c r="JCO5" s="201"/>
      <c r="JCP5" s="200"/>
      <c r="JCQ5" s="741"/>
      <c r="JCR5" s="200"/>
      <c r="JCS5" s="202"/>
      <c r="JCT5" s="201"/>
      <c r="JCU5" s="202"/>
      <c r="JCV5" s="742"/>
      <c r="JCW5" s="743"/>
      <c r="JCX5" s="743"/>
      <c r="JCY5" s="744"/>
      <c r="JCZ5" s="745"/>
      <c r="JDA5" s="746"/>
      <c r="JDB5" s="201"/>
      <c r="JDC5" s="200"/>
      <c r="JDD5" s="741"/>
      <c r="JDE5" s="200"/>
      <c r="JDF5" s="202"/>
      <c r="JDG5" s="201"/>
      <c r="JDH5" s="202"/>
      <c r="JDI5" s="742"/>
      <c r="JDJ5" s="743"/>
      <c r="JDK5" s="743"/>
      <c r="JDL5" s="744"/>
      <c r="JDM5" s="745"/>
      <c r="JDN5" s="746"/>
      <c r="JDO5" s="201"/>
      <c r="JDP5" s="200"/>
      <c r="JDQ5" s="741"/>
      <c r="JDR5" s="200"/>
      <c r="JDS5" s="202"/>
      <c r="JDT5" s="201"/>
      <c r="JDU5" s="202"/>
      <c r="JDV5" s="742"/>
      <c r="JDW5" s="743"/>
      <c r="JDX5" s="743"/>
      <c r="JDY5" s="744"/>
      <c r="JDZ5" s="745"/>
      <c r="JEA5" s="746"/>
      <c r="JEB5" s="201"/>
      <c r="JEC5" s="200"/>
      <c r="JED5" s="741"/>
      <c r="JEE5" s="200"/>
      <c r="JEF5" s="202"/>
      <c r="JEG5" s="201"/>
      <c r="JEH5" s="202"/>
      <c r="JEI5" s="742"/>
      <c r="JEJ5" s="743"/>
      <c r="JEK5" s="743"/>
      <c r="JEL5" s="744"/>
      <c r="JEM5" s="745"/>
      <c r="JEN5" s="746"/>
      <c r="JEO5" s="201"/>
      <c r="JEP5" s="200"/>
      <c r="JEQ5" s="741"/>
      <c r="JER5" s="200"/>
      <c r="JES5" s="202"/>
      <c r="JET5" s="201"/>
      <c r="JEU5" s="202"/>
      <c r="JEV5" s="742"/>
      <c r="JEW5" s="743"/>
      <c r="JEX5" s="743"/>
      <c r="JEY5" s="744"/>
      <c r="JEZ5" s="745"/>
      <c r="JFA5" s="746"/>
      <c r="JFB5" s="201"/>
      <c r="JFC5" s="200"/>
      <c r="JFD5" s="741"/>
      <c r="JFE5" s="200"/>
      <c r="JFF5" s="202"/>
      <c r="JFG5" s="201"/>
      <c r="JFH5" s="202"/>
      <c r="JFI5" s="742"/>
      <c r="JFJ5" s="743"/>
      <c r="JFK5" s="743"/>
      <c r="JFL5" s="744"/>
      <c r="JFM5" s="745"/>
      <c r="JFN5" s="746"/>
      <c r="JFO5" s="201"/>
      <c r="JFP5" s="200"/>
      <c r="JFQ5" s="741"/>
      <c r="JFR5" s="200"/>
      <c r="JFS5" s="202"/>
      <c r="JFT5" s="201"/>
      <c r="JFU5" s="202"/>
      <c r="JFV5" s="742"/>
      <c r="JFW5" s="743"/>
      <c r="JFX5" s="743"/>
      <c r="JFY5" s="744"/>
      <c r="JFZ5" s="745"/>
      <c r="JGA5" s="746"/>
      <c r="JGB5" s="201"/>
      <c r="JGC5" s="200"/>
      <c r="JGD5" s="741"/>
      <c r="JGE5" s="200"/>
      <c r="JGF5" s="202"/>
      <c r="JGG5" s="201"/>
      <c r="JGH5" s="202"/>
      <c r="JGI5" s="742"/>
      <c r="JGJ5" s="743"/>
      <c r="JGK5" s="743"/>
      <c r="JGL5" s="744"/>
      <c r="JGM5" s="745"/>
      <c r="JGN5" s="746"/>
      <c r="JGO5" s="201"/>
      <c r="JGP5" s="200"/>
      <c r="JGQ5" s="741"/>
      <c r="JGR5" s="200"/>
      <c r="JGS5" s="202"/>
      <c r="JGT5" s="201"/>
      <c r="JGU5" s="202"/>
      <c r="JGV5" s="742"/>
      <c r="JGW5" s="743"/>
      <c r="JGX5" s="743"/>
      <c r="JGY5" s="744"/>
      <c r="JGZ5" s="745"/>
      <c r="JHA5" s="746"/>
      <c r="JHB5" s="201"/>
      <c r="JHC5" s="200"/>
      <c r="JHD5" s="741"/>
      <c r="JHE5" s="200"/>
      <c r="JHF5" s="202"/>
      <c r="JHG5" s="201"/>
      <c r="JHH5" s="202"/>
      <c r="JHI5" s="742"/>
      <c r="JHJ5" s="743"/>
      <c r="JHK5" s="743"/>
      <c r="JHL5" s="744"/>
      <c r="JHM5" s="745"/>
      <c r="JHN5" s="746"/>
      <c r="JHO5" s="201"/>
      <c r="JHP5" s="200"/>
      <c r="JHQ5" s="741"/>
      <c r="JHR5" s="200"/>
      <c r="JHS5" s="202"/>
      <c r="JHT5" s="201"/>
      <c r="JHU5" s="202"/>
      <c r="JHV5" s="742"/>
      <c r="JHW5" s="743"/>
      <c r="JHX5" s="743"/>
      <c r="JHY5" s="744"/>
      <c r="JHZ5" s="745"/>
      <c r="JIA5" s="746"/>
      <c r="JIB5" s="201"/>
      <c r="JIC5" s="200"/>
      <c r="JID5" s="741"/>
      <c r="JIE5" s="200"/>
      <c r="JIF5" s="202"/>
      <c r="JIG5" s="201"/>
      <c r="JIH5" s="202"/>
      <c r="JII5" s="742"/>
      <c r="JIJ5" s="743"/>
      <c r="JIK5" s="743"/>
      <c r="JIL5" s="744"/>
      <c r="JIM5" s="745"/>
      <c r="JIN5" s="746"/>
      <c r="JIO5" s="201"/>
      <c r="JIP5" s="200"/>
      <c r="JIQ5" s="741"/>
      <c r="JIR5" s="200"/>
      <c r="JIS5" s="202"/>
      <c r="JIT5" s="201"/>
      <c r="JIU5" s="202"/>
      <c r="JIV5" s="742"/>
      <c r="JIW5" s="743"/>
      <c r="JIX5" s="743"/>
      <c r="JIY5" s="744"/>
      <c r="JIZ5" s="745"/>
      <c r="JJA5" s="746"/>
      <c r="JJB5" s="201"/>
      <c r="JJC5" s="200"/>
      <c r="JJD5" s="741"/>
      <c r="JJE5" s="200"/>
      <c r="JJF5" s="202"/>
      <c r="JJG5" s="201"/>
      <c r="JJH5" s="202"/>
      <c r="JJI5" s="742"/>
      <c r="JJJ5" s="743"/>
      <c r="JJK5" s="743"/>
      <c r="JJL5" s="744"/>
      <c r="JJM5" s="745"/>
      <c r="JJN5" s="746"/>
      <c r="JJO5" s="201"/>
      <c r="JJP5" s="200"/>
      <c r="JJQ5" s="741"/>
      <c r="JJR5" s="200"/>
      <c r="JJS5" s="202"/>
      <c r="JJT5" s="201"/>
      <c r="JJU5" s="202"/>
      <c r="JJV5" s="742"/>
      <c r="JJW5" s="743"/>
      <c r="JJX5" s="743"/>
      <c r="JJY5" s="744"/>
      <c r="JJZ5" s="745"/>
      <c r="JKA5" s="746"/>
      <c r="JKB5" s="201"/>
      <c r="JKC5" s="200"/>
      <c r="JKD5" s="741"/>
      <c r="JKE5" s="200"/>
      <c r="JKF5" s="202"/>
      <c r="JKG5" s="201"/>
      <c r="JKH5" s="202"/>
      <c r="JKI5" s="742"/>
      <c r="JKJ5" s="743"/>
      <c r="JKK5" s="743"/>
      <c r="JKL5" s="744"/>
      <c r="JKM5" s="745"/>
      <c r="JKN5" s="746"/>
      <c r="JKO5" s="201"/>
      <c r="JKP5" s="200"/>
      <c r="JKQ5" s="741"/>
      <c r="JKR5" s="200"/>
      <c r="JKS5" s="202"/>
      <c r="JKT5" s="201"/>
      <c r="JKU5" s="202"/>
      <c r="JKV5" s="742"/>
      <c r="JKW5" s="743"/>
      <c r="JKX5" s="743"/>
      <c r="JKY5" s="744"/>
      <c r="JKZ5" s="745"/>
      <c r="JLA5" s="746"/>
      <c r="JLB5" s="201"/>
      <c r="JLC5" s="200"/>
      <c r="JLD5" s="741"/>
      <c r="JLE5" s="200"/>
      <c r="JLF5" s="202"/>
      <c r="JLG5" s="201"/>
      <c r="JLH5" s="202"/>
      <c r="JLI5" s="742"/>
      <c r="JLJ5" s="743"/>
      <c r="JLK5" s="743"/>
      <c r="JLL5" s="744"/>
      <c r="JLM5" s="745"/>
      <c r="JLN5" s="746"/>
      <c r="JLO5" s="201"/>
      <c r="JLP5" s="200"/>
      <c r="JLQ5" s="741"/>
      <c r="JLR5" s="200"/>
      <c r="JLS5" s="202"/>
      <c r="JLT5" s="201"/>
      <c r="JLU5" s="202"/>
      <c r="JLV5" s="742"/>
      <c r="JLW5" s="743"/>
      <c r="JLX5" s="743"/>
      <c r="JLY5" s="744"/>
      <c r="JLZ5" s="745"/>
      <c r="JMA5" s="746"/>
      <c r="JMB5" s="201"/>
      <c r="JMC5" s="200"/>
      <c r="JMD5" s="741"/>
      <c r="JME5" s="200"/>
      <c r="JMF5" s="202"/>
      <c r="JMG5" s="201"/>
      <c r="JMH5" s="202"/>
      <c r="JMI5" s="742"/>
      <c r="JMJ5" s="743"/>
      <c r="JMK5" s="743"/>
      <c r="JML5" s="744"/>
      <c r="JMM5" s="745"/>
      <c r="JMN5" s="746"/>
      <c r="JMO5" s="201"/>
      <c r="JMP5" s="200"/>
      <c r="JMQ5" s="741"/>
      <c r="JMR5" s="200"/>
      <c r="JMS5" s="202"/>
      <c r="JMT5" s="201"/>
      <c r="JMU5" s="202"/>
      <c r="JMV5" s="742"/>
      <c r="JMW5" s="743"/>
      <c r="JMX5" s="743"/>
      <c r="JMY5" s="744"/>
      <c r="JMZ5" s="745"/>
      <c r="JNA5" s="746"/>
      <c r="JNB5" s="201"/>
      <c r="JNC5" s="200"/>
      <c r="JND5" s="741"/>
      <c r="JNE5" s="200"/>
      <c r="JNF5" s="202"/>
      <c r="JNG5" s="201"/>
      <c r="JNH5" s="202"/>
      <c r="JNI5" s="742"/>
      <c r="JNJ5" s="743"/>
      <c r="JNK5" s="743"/>
      <c r="JNL5" s="744"/>
      <c r="JNM5" s="745"/>
      <c r="JNN5" s="746"/>
      <c r="JNO5" s="201"/>
      <c r="JNP5" s="200"/>
      <c r="JNQ5" s="741"/>
      <c r="JNR5" s="200"/>
      <c r="JNS5" s="202"/>
      <c r="JNT5" s="201"/>
      <c r="JNU5" s="202"/>
      <c r="JNV5" s="742"/>
      <c r="JNW5" s="743"/>
      <c r="JNX5" s="743"/>
      <c r="JNY5" s="744"/>
      <c r="JNZ5" s="745"/>
      <c r="JOA5" s="746"/>
      <c r="JOB5" s="201"/>
      <c r="JOC5" s="200"/>
      <c r="JOD5" s="741"/>
      <c r="JOE5" s="200"/>
      <c r="JOF5" s="202"/>
      <c r="JOG5" s="201"/>
      <c r="JOH5" s="202"/>
      <c r="JOI5" s="742"/>
      <c r="JOJ5" s="743"/>
      <c r="JOK5" s="743"/>
      <c r="JOL5" s="744"/>
      <c r="JOM5" s="745"/>
      <c r="JON5" s="746"/>
      <c r="JOO5" s="201"/>
      <c r="JOP5" s="200"/>
      <c r="JOQ5" s="741"/>
      <c r="JOR5" s="200"/>
      <c r="JOS5" s="202"/>
      <c r="JOT5" s="201"/>
      <c r="JOU5" s="202"/>
      <c r="JOV5" s="742"/>
      <c r="JOW5" s="743"/>
      <c r="JOX5" s="743"/>
      <c r="JOY5" s="744"/>
      <c r="JOZ5" s="745"/>
      <c r="JPA5" s="746"/>
      <c r="JPB5" s="201"/>
      <c r="JPC5" s="200"/>
      <c r="JPD5" s="741"/>
      <c r="JPE5" s="200"/>
      <c r="JPF5" s="202"/>
      <c r="JPG5" s="201"/>
      <c r="JPH5" s="202"/>
      <c r="JPI5" s="742"/>
      <c r="JPJ5" s="743"/>
      <c r="JPK5" s="743"/>
      <c r="JPL5" s="744"/>
      <c r="JPM5" s="745"/>
      <c r="JPN5" s="746"/>
      <c r="JPO5" s="201"/>
      <c r="JPP5" s="200"/>
      <c r="JPQ5" s="741"/>
      <c r="JPR5" s="200"/>
      <c r="JPS5" s="202"/>
      <c r="JPT5" s="201"/>
      <c r="JPU5" s="202"/>
      <c r="JPV5" s="742"/>
      <c r="JPW5" s="743"/>
      <c r="JPX5" s="743"/>
      <c r="JPY5" s="744"/>
      <c r="JPZ5" s="745"/>
      <c r="JQA5" s="746"/>
      <c r="JQB5" s="201"/>
      <c r="JQC5" s="200"/>
      <c r="JQD5" s="741"/>
      <c r="JQE5" s="200"/>
      <c r="JQF5" s="202"/>
      <c r="JQG5" s="201"/>
      <c r="JQH5" s="202"/>
      <c r="JQI5" s="742"/>
      <c r="JQJ5" s="743"/>
      <c r="JQK5" s="743"/>
      <c r="JQL5" s="744"/>
      <c r="JQM5" s="745"/>
      <c r="JQN5" s="746"/>
      <c r="JQO5" s="201"/>
      <c r="JQP5" s="200"/>
      <c r="JQQ5" s="741"/>
      <c r="JQR5" s="200"/>
      <c r="JQS5" s="202"/>
      <c r="JQT5" s="201"/>
      <c r="JQU5" s="202"/>
      <c r="JQV5" s="742"/>
      <c r="JQW5" s="743"/>
      <c r="JQX5" s="743"/>
      <c r="JQY5" s="744"/>
      <c r="JQZ5" s="745"/>
      <c r="JRA5" s="746"/>
      <c r="JRB5" s="201"/>
      <c r="JRC5" s="200"/>
      <c r="JRD5" s="741"/>
      <c r="JRE5" s="200"/>
      <c r="JRF5" s="202"/>
      <c r="JRG5" s="201"/>
      <c r="JRH5" s="202"/>
      <c r="JRI5" s="742"/>
      <c r="JRJ5" s="743"/>
      <c r="JRK5" s="743"/>
      <c r="JRL5" s="744"/>
      <c r="JRM5" s="745"/>
      <c r="JRN5" s="746"/>
      <c r="JRO5" s="201"/>
      <c r="JRP5" s="200"/>
      <c r="JRQ5" s="741"/>
      <c r="JRR5" s="200"/>
      <c r="JRS5" s="202"/>
      <c r="JRT5" s="201"/>
      <c r="JRU5" s="202"/>
      <c r="JRV5" s="742"/>
      <c r="JRW5" s="743"/>
      <c r="JRX5" s="743"/>
      <c r="JRY5" s="744"/>
      <c r="JRZ5" s="745"/>
      <c r="JSA5" s="746"/>
      <c r="JSB5" s="201"/>
      <c r="JSC5" s="200"/>
      <c r="JSD5" s="741"/>
      <c r="JSE5" s="200"/>
      <c r="JSF5" s="202"/>
      <c r="JSG5" s="201"/>
      <c r="JSH5" s="202"/>
      <c r="JSI5" s="742"/>
      <c r="JSJ5" s="743"/>
      <c r="JSK5" s="743"/>
      <c r="JSL5" s="744"/>
      <c r="JSM5" s="745"/>
      <c r="JSN5" s="746"/>
      <c r="JSO5" s="201"/>
      <c r="JSP5" s="200"/>
      <c r="JSQ5" s="741"/>
      <c r="JSR5" s="200"/>
      <c r="JSS5" s="202"/>
      <c r="JST5" s="201"/>
      <c r="JSU5" s="202"/>
      <c r="JSV5" s="742"/>
      <c r="JSW5" s="743"/>
      <c r="JSX5" s="743"/>
      <c r="JSY5" s="744"/>
      <c r="JSZ5" s="745"/>
      <c r="JTA5" s="746"/>
      <c r="JTB5" s="201"/>
      <c r="JTC5" s="200"/>
      <c r="JTD5" s="741"/>
      <c r="JTE5" s="200"/>
      <c r="JTF5" s="202"/>
      <c r="JTG5" s="201"/>
      <c r="JTH5" s="202"/>
      <c r="JTI5" s="742"/>
      <c r="JTJ5" s="743"/>
      <c r="JTK5" s="743"/>
      <c r="JTL5" s="744"/>
      <c r="JTM5" s="745"/>
      <c r="JTN5" s="746"/>
      <c r="JTO5" s="201"/>
      <c r="JTP5" s="200"/>
      <c r="JTQ5" s="741"/>
      <c r="JTR5" s="200"/>
      <c r="JTS5" s="202"/>
      <c r="JTT5" s="201"/>
      <c r="JTU5" s="202"/>
      <c r="JTV5" s="742"/>
      <c r="JTW5" s="743"/>
      <c r="JTX5" s="743"/>
      <c r="JTY5" s="744"/>
      <c r="JTZ5" s="745"/>
      <c r="JUA5" s="746"/>
      <c r="JUB5" s="201"/>
      <c r="JUC5" s="200"/>
      <c r="JUD5" s="741"/>
      <c r="JUE5" s="200"/>
      <c r="JUF5" s="202"/>
      <c r="JUG5" s="201"/>
      <c r="JUH5" s="202"/>
      <c r="JUI5" s="742"/>
      <c r="JUJ5" s="743"/>
      <c r="JUK5" s="743"/>
      <c r="JUL5" s="744"/>
      <c r="JUM5" s="745"/>
      <c r="JUN5" s="746"/>
      <c r="JUO5" s="201"/>
      <c r="JUP5" s="200"/>
      <c r="JUQ5" s="741"/>
      <c r="JUR5" s="200"/>
      <c r="JUS5" s="202"/>
      <c r="JUT5" s="201"/>
      <c r="JUU5" s="202"/>
      <c r="JUV5" s="742"/>
      <c r="JUW5" s="743"/>
      <c r="JUX5" s="743"/>
      <c r="JUY5" s="744"/>
      <c r="JUZ5" s="745"/>
      <c r="JVA5" s="746"/>
      <c r="JVB5" s="201"/>
      <c r="JVC5" s="200"/>
      <c r="JVD5" s="741"/>
      <c r="JVE5" s="200"/>
      <c r="JVF5" s="202"/>
      <c r="JVG5" s="201"/>
      <c r="JVH5" s="202"/>
      <c r="JVI5" s="742"/>
      <c r="JVJ5" s="743"/>
      <c r="JVK5" s="743"/>
      <c r="JVL5" s="744"/>
      <c r="JVM5" s="745"/>
      <c r="JVN5" s="746"/>
      <c r="JVO5" s="201"/>
      <c r="JVP5" s="200"/>
      <c r="JVQ5" s="741"/>
      <c r="JVR5" s="200"/>
      <c r="JVS5" s="202"/>
      <c r="JVT5" s="201"/>
      <c r="JVU5" s="202"/>
      <c r="JVV5" s="742"/>
      <c r="JVW5" s="743"/>
      <c r="JVX5" s="743"/>
      <c r="JVY5" s="744"/>
      <c r="JVZ5" s="745"/>
      <c r="JWA5" s="746"/>
      <c r="JWB5" s="201"/>
      <c r="JWC5" s="200"/>
      <c r="JWD5" s="741"/>
      <c r="JWE5" s="200"/>
      <c r="JWF5" s="202"/>
      <c r="JWG5" s="201"/>
      <c r="JWH5" s="202"/>
      <c r="JWI5" s="742"/>
      <c r="JWJ5" s="743"/>
      <c r="JWK5" s="743"/>
      <c r="JWL5" s="744"/>
      <c r="JWM5" s="745"/>
      <c r="JWN5" s="746"/>
      <c r="JWO5" s="201"/>
      <c r="JWP5" s="200"/>
      <c r="JWQ5" s="741"/>
      <c r="JWR5" s="200"/>
      <c r="JWS5" s="202"/>
      <c r="JWT5" s="201"/>
      <c r="JWU5" s="202"/>
      <c r="JWV5" s="742"/>
      <c r="JWW5" s="743"/>
      <c r="JWX5" s="743"/>
      <c r="JWY5" s="744"/>
      <c r="JWZ5" s="745"/>
      <c r="JXA5" s="746"/>
      <c r="JXB5" s="201"/>
      <c r="JXC5" s="200"/>
      <c r="JXD5" s="741"/>
      <c r="JXE5" s="200"/>
      <c r="JXF5" s="202"/>
      <c r="JXG5" s="201"/>
      <c r="JXH5" s="202"/>
      <c r="JXI5" s="742"/>
      <c r="JXJ5" s="743"/>
      <c r="JXK5" s="743"/>
      <c r="JXL5" s="744"/>
      <c r="JXM5" s="745"/>
      <c r="JXN5" s="746"/>
      <c r="JXO5" s="201"/>
      <c r="JXP5" s="200"/>
      <c r="JXQ5" s="741"/>
      <c r="JXR5" s="200"/>
      <c r="JXS5" s="202"/>
      <c r="JXT5" s="201"/>
      <c r="JXU5" s="202"/>
      <c r="JXV5" s="742"/>
      <c r="JXW5" s="743"/>
      <c r="JXX5" s="743"/>
      <c r="JXY5" s="744"/>
      <c r="JXZ5" s="745"/>
      <c r="JYA5" s="746"/>
      <c r="JYB5" s="201"/>
      <c r="JYC5" s="200"/>
      <c r="JYD5" s="741"/>
      <c r="JYE5" s="200"/>
      <c r="JYF5" s="202"/>
      <c r="JYG5" s="201"/>
      <c r="JYH5" s="202"/>
      <c r="JYI5" s="742"/>
      <c r="JYJ5" s="743"/>
      <c r="JYK5" s="743"/>
      <c r="JYL5" s="744"/>
      <c r="JYM5" s="745"/>
      <c r="JYN5" s="746"/>
      <c r="JYO5" s="201"/>
      <c r="JYP5" s="200"/>
      <c r="JYQ5" s="741"/>
      <c r="JYR5" s="200"/>
      <c r="JYS5" s="202"/>
      <c r="JYT5" s="201"/>
      <c r="JYU5" s="202"/>
      <c r="JYV5" s="742"/>
      <c r="JYW5" s="743"/>
      <c r="JYX5" s="743"/>
      <c r="JYY5" s="744"/>
      <c r="JYZ5" s="745"/>
      <c r="JZA5" s="746"/>
      <c r="JZB5" s="201"/>
      <c r="JZC5" s="200"/>
      <c r="JZD5" s="741"/>
      <c r="JZE5" s="200"/>
      <c r="JZF5" s="202"/>
      <c r="JZG5" s="201"/>
      <c r="JZH5" s="202"/>
      <c r="JZI5" s="742"/>
      <c r="JZJ5" s="743"/>
      <c r="JZK5" s="743"/>
      <c r="JZL5" s="744"/>
      <c r="JZM5" s="745"/>
      <c r="JZN5" s="746"/>
      <c r="JZO5" s="201"/>
      <c r="JZP5" s="200"/>
      <c r="JZQ5" s="741"/>
      <c r="JZR5" s="200"/>
      <c r="JZS5" s="202"/>
      <c r="JZT5" s="201"/>
      <c r="JZU5" s="202"/>
      <c r="JZV5" s="742"/>
      <c r="JZW5" s="743"/>
      <c r="JZX5" s="743"/>
      <c r="JZY5" s="744"/>
      <c r="JZZ5" s="745"/>
      <c r="KAA5" s="746"/>
      <c r="KAB5" s="201"/>
      <c r="KAC5" s="200"/>
      <c r="KAD5" s="741"/>
      <c r="KAE5" s="200"/>
      <c r="KAF5" s="202"/>
      <c r="KAG5" s="201"/>
      <c r="KAH5" s="202"/>
      <c r="KAI5" s="742"/>
      <c r="KAJ5" s="743"/>
      <c r="KAK5" s="743"/>
      <c r="KAL5" s="744"/>
      <c r="KAM5" s="745"/>
      <c r="KAN5" s="746"/>
      <c r="KAO5" s="201"/>
      <c r="KAP5" s="200"/>
      <c r="KAQ5" s="741"/>
      <c r="KAR5" s="200"/>
      <c r="KAS5" s="202"/>
      <c r="KAT5" s="201"/>
      <c r="KAU5" s="202"/>
      <c r="KAV5" s="742"/>
      <c r="KAW5" s="743"/>
      <c r="KAX5" s="743"/>
      <c r="KAY5" s="744"/>
      <c r="KAZ5" s="745"/>
      <c r="KBA5" s="746"/>
      <c r="KBB5" s="201"/>
      <c r="KBC5" s="200"/>
      <c r="KBD5" s="741"/>
      <c r="KBE5" s="200"/>
      <c r="KBF5" s="202"/>
      <c r="KBG5" s="201"/>
      <c r="KBH5" s="202"/>
      <c r="KBI5" s="742"/>
      <c r="KBJ5" s="743"/>
      <c r="KBK5" s="743"/>
      <c r="KBL5" s="744"/>
      <c r="KBM5" s="745"/>
      <c r="KBN5" s="746"/>
      <c r="KBO5" s="201"/>
      <c r="KBP5" s="200"/>
      <c r="KBQ5" s="741"/>
      <c r="KBR5" s="200"/>
      <c r="KBS5" s="202"/>
      <c r="KBT5" s="201"/>
      <c r="KBU5" s="202"/>
      <c r="KBV5" s="742"/>
      <c r="KBW5" s="743"/>
      <c r="KBX5" s="743"/>
      <c r="KBY5" s="744"/>
      <c r="KBZ5" s="745"/>
      <c r="KCA5" s="746"/>
      <c r="KCB5" s="201"/>
      <c r="KCC5" s="200"/>
      <c r="KCD5" s="741"/>
      <c r="KCE5" s="200"/>
      <c r="KCF5" s="202"/>
      <c r="KCG5" s="201"/>
      <c r="KCH5" s="202"/>
      <c r="KCI5" s="742"/>
      <c r="KCJ5" s="743"/>
      <c r="KCK5" s="743"/>
      <c r="KCL5" s="744"/>
      <c r="KCM5" s="745"/>
      <c r="KCN5" s="746"/>
      <c r="KCO5" s="201"/>
      <c r="KCP5" s="200"/>
      <c r="KCQ5" s="741"/>
      <c r="KCR5" s="200"/>
      <c r="KCS5" s="202"/>
      <c r="KCT5" s="201"/>
      <c r="KCU5" s="202"/>
      <c r="KCV5" s="742"/>
      <c r="KCW5" s="743"/>
      <c r="KCX5" s="743"/>
      <c r="KCY5" s="744"/>
      <c r="KCZ5" s="745"/>
      <c r="KDA5" s="746"/>
      <c r="KDB5" s="201"/>
      <c r="KDC5" s="200"/>
      <c r="KDD5" s="741"/>
      <c r="KDE5" s="200"/>
      <c r="KDF5" s="202"/>
      <c r="KDG5" s="201"/>
      <c r="KDH5" s="202"/>
      <c r="KDI5" s="742"/>
      <c r="KDJ5" s="743"/>
      <c r="KDK5" s="743"/>
      <c r="KDL5" s="744"/>
      <c r="KDM5" s="745"/>
      <c r="KDN5" s="746"/>
      <c r="KDO5" s="201"/>
      <c r="KDP5" s="200"/>
      <c r="KDQ5" s="741"/>
      <c r="KDR5" s="200"/>
      <c r="KDS5" s="202"/>
      <c r="KDT5" s="201"/>
      <c r="KDU5" s="202"/>
      <c r="KDV5" s="742"/>
      <c r="KDW5" s="743"/>
      <c r="KDX5" s="743"/>
      <c r="KDY5" s="744"/>
      <c r="KDZ5" s="745"/>
      <c r="KEA5" s="746"/>
      <c r="KEB5" s="201"/>
      <c r="KEC5" s="200"/>
      <c r="KED5" s="741"/>
      <c r="KEE5" s="200"/>
      <c r="KEF5" s="202"/>
      <c r="KEG5" s="201"/>
      <c r="KEH5" s="202"/>
      <c r="KEI5" s="742"/>
      <c r="KEJ5" s="743"/>
      <c r="KEK5" s="743"/>
      <c r="KEL5" s="744"/>
      <c r="KEM5" s="745"/>
      <c r="KEN5" s="746"/>
      <c r="KEO5" s="201"/>
      <c r="KEP5" s="200"/>
      <c r="KEQ5" s="741"/>
      <c r="KER5" s="200"/>
      <c r="KES5" s="202"/>
      <c r="KET5" s="201"/>
      <c r="KEU5" s="202"/>
      <c r="KEV5" s="742"/>
      <c r="KEW5" s="743"/>
      <c r="KEX5" s="743"/>
      <c r="KEY5" s="744"/>
      <c r="KEZ5" s="745"/>
      <c r="KFA5" s="746"/>
      <c r="KFB5" s="201"/>
      <c r="KFC5" s="200"/>
      <c r="KFD5" s="741"/>
      <c r="KFE5" s="200"/>
      <c r="KFF5" s="202"/>
      <c r="KFG5" s="201"/>
      <c r="KFH5" s="202"/>
      <c r="KFI5" s="742"/>
      <c r="KFJ5" s="743"/>
      <c r="KFK5" s="743"/>
      <c r="KFL5" s="744"/>
      <c r="KFM5" s="745"/>
      <c r="KFN5" s="746"/>
      <c r="KFO5" s="201"/>
      <c r="KFP5" s="200"/>
      <c r="KFQ5" s="741"/>
      <c r="KFR5" s="200"/>
      <c r="KFS5" s="202"/>
      <c r="KFT5" s="201"/>
      <c r="KFU5" s="202"/>
      <c r="KFV5" s="742"/>
      <c r="KFW5" s="743"/>
      <c r="KFX5" s="743"/>
      <c r="KFY5" s="744"/>
      <c r="KFZ5" s="745"/>
      <c r="KGA5" s="746"/>
      <c r="KGB5" s="201"/>
      <c r="KGC5" s="200"/>
      <c r="KGD5" s="741"/>
      <c r="KGE5" s="200"/>
      <c r="KGF5" s="202"/>
      <c r="KGG5" s="201"/>
      <c r="KGH5" s="202"/>
      <c r="KGI5" s="742"/>
      <c r="KGJ5" s="743"/>
      <c r="KGK5" s="743"/>
      <c r="KGL5" s="744"/>
      <c r="KGM5" s="745"/>
      <c r="KGN5" s="746"/>
      <c r="KGO5" s="201"/>
      <c r="KGP5" s="200"/>
      <c r="KGQ5" s="741"/>
      <c r="KGR5" s="200"/>
      <c r="KGS5" s="202"/>
      <c r="KGT5" s="201"/>
      <c r="KGU5" s="202"/>
      <c r="KGV5" s="742"/>
      <c r="KGW5" s="743"/>
      <c r="KGX5" s="743"/>
      <c r="KGY5" s="744"/>
      <c r="KGZ5" s="745"/>
      <c r="KHA5" s="746"/>
      <c r="KHB5" s="201"/>
      <c r="KHC5" s="200"/>
      <c r="KHD5" s="741"/>
      <c r="KHE5" s="200"/>
      <c r="KHF5" s="202"/>
      <c r="KHG5" s="201"/>
      <c r="KHH5" s="202"/>
      <c r="KHI5" s="742"/>
      <c r="KHJ5" s="743"/>
      <c r="KHK5" s="743"/>
      <c r="KHL5" s="744"/>
      <c r="KHM5" s="745"/>
      <c r="KHN5" s="746"/>
      <c r="KHO5" s="201"/>
      <c r="KHP5" s="200"/>
      <c r="KHQ5" s="741"/>
      <c r="KHR5" s="200"/>
      <c r="KHS5" s="202"/>
      <c r="KHT5" s="201"/>
      <c r="KHU5" s="202"/>
      <c r="KHV5" s="742"/>
      <c r="KHW5" s="743"/>
      <c r="KHX5" s="743"/>
      <c r="KHY5" s="744"/>
      <c r="KHZ5" s="745"/>
      <c r="KIA5" s="746"/>
      <c r="KIB5" s="201"/>
      <c r="KIC5" s="200"/>
      <c r="KID5" s="741"/>
      <c r="KIE5" s="200"/>
      <c r="KIF5" s="202"/>
      <c r="KIG5" s="201"/>
      <c r="KIH5" s="202"/>
      <c r="KII5" s="742"/>
      <c r="KIJ5" s="743"/>
      <c r="KIK5" s="743"/>
      <c r="KIL5" s="744"/>
      <c r="KIM5" s="745"/>
      <c r="KIN5" s="746"/>
      <c r="KIO5" s="201"/>
      <c r="KIP5" s="200"/>
      <c r="KIQ5" s="741"/>
      <c r="KIR5" s="200"/>
      <c r="KIS5" s="202"/>
      <c r="KIT5" s="201"/>
      <c r="KIU5" s="202"/>
      <c r="KIV5" s="742"/>
      <c r="KIW5" s="743"/>
      <c r="KIX5" s="743"/>
      <c r="KIY5" s="744"/>
      <c r="KIZ5" s="745"/>
      <c r="KJA5" s="746"/>
      <c r="KJB5" s="201"/>
      <c r="KJC5" s="200"/>
      <c r="KJD5" s="741"/>
      <c r="KJE5" s="200"/>
      <c r="KJF5" s="202"/>
      <c r="KJG5" s="201"/>
      <c r="KJH5" s="202"/>
      <c r="KJI5" s="742"/>
      <c r="KJJ5" s="743"/>
      <c r="KJK5" s="743"/>
      <c r="KJL5" s="744"/>
      <c r="KJM5" s="745"/>
      <c r="KJN5" s="746"/>
      <c r="KJO5" s="201"/>
      <c r="KJP5" s="200"/>
      <c r="KJQ5" s="741"/>
      <c r="KJR5" s="200"/>
      <c r="KJS5" s="202"/>
      <c r="KJT5" s="201"/>
      <c r="KJU5" s="202"/>
      <c r="KJV5" s="742"/>
      <c r="KJW5" s="743"/>
      <c r="KJX5" s="743"/>
      <c r="KJY5" s="744"/>
      <c r="KJZ5" s="745"/>
      <c r="KKA5" s="746"/>
      <c r="KKB5" s="201"/>
      <c r="KKC5" s="200"/>
      <c r="KKD5" s="741"/>
      <c r="KKE5" s="200"/>
      <c r="KKF5" s="202"/>
      <c r="KKG5" s="201"/>
      <c r="KKH5" s="202"/>
      <c r="KKI5" s="742"/>
      <c r="KKJ5" s="743"/>
      <c r="KKK5" s="743"/>
      <c r="KKL5" s="744"/>
      <c r="KKM5" s="745"/>
      <c r="KKN5" s="746"/>
      <c r="KKO5" s="201"/>
      <c r="KKP5" s="200"/>
      <c r="KKQ5" s="741"/>
      <c r="KKR5" s="200"/>
      <c r="KKS5" s="202"/>
      <c r="KKT5" s="201"/>
      <c r="KKU5" s="202"/>
      <c r="KKV5" s="742"/>
      <c r="KKW5" s="743"/>
      <c r="KKX5" s="743"/>
      <c r="KKY5" s="744"/>
      <c r="KKZ5" s="745"/>
      <c r="KLA5" s="746"/>
      <c r="KLB5" s="201"/>
      <c r="KLC5" s="200"/>
      <c r="KLD5" s="741"/>
      <c r="KLE5" s="200"/>
      <c r="KLF5" s="202"/>
      <c r="KLG5" s="201"/>
      <c r="KLH5" s="202"/>
      <c r="KLI5" s="742"/>
      <c r="KLJ5" s="743"/>
      <c r="KLK5" s="743"/>
      <c r="KLL5" s="744"/>
      <c r="KLM5" s="745"/>
      <c r="KLN5" s="746"/>
      <c r="KLO5" s="201"/>
      <c r="KLP5" s="200"/>
      <c r="KLQ5" s="741"/>
      <c r="KLR5" s="200"/>
      <c r="KLS5" s="202"/>
      <c r="KLT5" s="201"/>
      <c r="KLU5" s="202"/>
      <c r="KLV5" s="742"/>
      <c r="KLW5" s="743"/>
      <c r="KLX5" s="743"/>
      <c r="KLY5" s="744"/>
      <c r="KLZ5" s="745"/>
      <c r="KMA5" s="746"/>
      <c r="KMB5" s="201"/>
      <c r="KMC5" s="200"/>
      <c r="KMD5" s="741"/>
      <c r="KME5" s="200"/>
      <c r="KMF5" s="202"/>
      <c r="KMG5" s="201"/>
      <c r="KMH5" s="202"/>
      <c r="KMI5" s="742"/>
      <c r="KMJ5" s="743"/>
      <c r="KMK5" s="743"/>
      <c r="KML5" s="744"/>
      <c r="KMM5" s="745"/>
      <c r="KMN5" s="746"/>
      <c r="KMO5" s="201"/>
      <c r="KMP5" s="200"/>
      <c r="KMQ5" s="741"/>
      <c r="KMR5" s="200"/>
      <c r="KMS5" s="202"/>
      <c r="KMT5" s="201"/>
      <c r="KMU5" s="202"/>
      <c r="KMV5" s="742"/>
      <c r="KMW5" s="743"/>
      <c r="KMX5" s="743"/>
      <c r="KMY5" s="744"/>
      <c r="KMZ5" s="745"/>
      <c r="KNA5" s="746"/>
      <c r="KNB5" s="201"/>
      <c r="KNC5" s="200"/>
      <c r="KND5" s="741"/>
      <c r="KNE5" s="200"/>
      <c r="KNF5" s="202"/>
      <c r="KNG5" s="201"/>
      <c r="KNH5" s="202"/>
      <c r="KNI5" s="742"/>
      <c r="KNJ5" s="743"/>
      <c r="KNK5" s="743"/>
      <c r="KNL5" s="744"/>
      <c r="KNM5" s="745"/>
      <c r="KNN5" s="746"/>
      <c r="KNO5" s="201"/>
      <c r="KNP5" s="200"/>
      <c r="KNQ5" s="741"/>
      <c r="KNR5" s="200"/>
      <c r="KNS5" s="202"/>
      <c r="KNT5" s="201"/>
      <c r="KNU5" s="202"/>
      <c r="KNV5" s="742"/>
      <c r="KNW5" s="743"/>
      <c r="KNX5" s="743"/>
      <c r="KNY5" s="744"/>
      <c r="KNZ5" s="745"/>
      <c r="KOA5" s="746"/>
      <c r="KOB5" s="201"/>
      <c r="KOC5" s="200"/>
      <c r="KOD5" s="741"/>
      <c r="KOE5" s="200"/>
      <c r="KOF5" s="202"/>
      <c r="KOG5" s="201"/>
      <c r="KOH5" s="202"/>
      <c r="KOI5" s="742"/>
      <c r="KOJ5" s="743"/>
      <c r="KOK5" s="743"/>
      <c r="KOL5" s="744"/>
      <c r="KOM5" s="745"/>
      <c r="KON5" s="746"/>
      <c r="KOO5" s="201"/>
      <c r="KOP5" s="200"/>
      <c r="KOQ5" s="741"/>
      <c r="KOR5" s="200"/>
      <c r="KOS5" s="202"/>
      <c r="KOT5" s="201"/>
      <c r="KOU5" s="202"/>
      <c r="KOV5" s="742"/>
      <c r="KOW5" s="743"/>
      <c r="KOX5" s="743"/>
      <c r="KOY5" s="744"/>
      <c r="KOZ5" s="745"/>
      <c r="KPA5" s="746"/>
      <c r="KPB5" s="201"/>
      <c r="KPC5" s="200"/>
      <c r="KPD5" s="741"/>
      <c r="KPE5" s="200"/>
      <c r="KPF5" s="202"/>
      <c r="KPG5" s="201"/>
      <c r="KPH5" s="202"/>
      <c r="KPI5" s="742"/>
      <c r="KPJ5" s="743"/>
      <c r="KPK5" s="743"/>
      <c r="KPL5" s="744"/>
      <c r="KPM5" s="745"/>
      <c r="KPN5" s="746"/>
      <c r="KPO5" s="201"/>
      <c r="KPP5" s="200"/>
      <c r="KPQ5" s="741"/>
      <c r="KPR5" s="200"/>
      <c r="KPS5" s="202"/>
      <c r="KPT5" s="201"/>
      <c r="KPU5" s="202"/>
      <c r="KPV5" s="742"/>
      <c r="KPW5" s="743"/>
      <c r="KPX5" s="743"/>
      <c r="KPY5" s="744"/>
      <c r="KPZ5" s="745"/>
      <c r="KQA5" s="746"/>
      <c r="KQB5" s="201"/>
      <c r="KQC5" s="200"/>
      <c r="KQD5" s="741"/>
      <c r="KQE5" s="200"/>
      <c r="KQF5" s="202"/>
      <c r="KQG5" s="201"/>
      <c r="KQH5" s="202"/>
      <c r="KQI5" s="742"/>
      <c r="KQJ5" s="743"/>
      <c r="KQK5" s="743"/>
      <c r="KQL5" s="744"/>
      <c r="KQM5" s="745"/>
      <c r="KQN5" s="746"/>
      <c r="KQO5" s="201"/>
      <c r="KQP5" s="200"/>
      <c r="KQQ5" s="741"/>
      <c r="KQR5" s="200"/>
      <c r="KQS5" s="202"/>
      <c r="KQT5" s="201"/>
      <c r="KQU5" s="202"/>
      <c r="KQV5" s="742"/>
      <c r="KQW5" s="743"/>
      <c r="KQX5" s="743"/>
      <c r="KQY5" s="744"/>
      <c r="KQZ5" s="745"/>
      <c r="KRA5" s="746"/>
      <c r="KRB5" s="201"/>
      <c r="KRC5" s="200"/>
      <c r="KRD5" s="741"/>
      <c r="KRE5" s="200"/>
      <c r="KRF5" s="202"/>
      <c r="KRG5" s="201"/>
      <c r="KRH5" s="202"/>
      <c r="KRI5" s="742"/>
      <c r="KRJ5" s="743"/>
      <c r="KRK5" s="743"/>
      <c r="KRL5" s="744"/>
      <c r="KRM5" s="745"/>
      <c r="KRN5" s="746"/>
      <c r="KRO5" s="201"/>
      <c r="KRP5" s="200"/>
      <c r="KRQ5" s="741"/>
      <c r="KRR5" s="200"/>
      <c r="KRS5" s="202"/>
      <c r="KRT5" s="201"/>
      <c r="KRU5" s="202"/>
      <c r="KRV5" s="742"/>
      <c r="KRW5" s="743"/>
      <c r="KRX5" s="743"/>
      <c r="KRY5" s="744"/>
      <c r="KRZ5" s="745"/>
      <c r="KSA5" s="746"/>
      <c r="KSB5" s="201"/>
      <c r="KSC5" s="200"/>
      <c r="KSD5" s="741"/>
      <c r="KSE5" s="200"/>
      <c r="KSF5" s="202"/>
      <c r="KSG5" s="201"/>
      <c r="KSH5" s="202"/>
      <c r="KSI5" s="742"/>
      <c r="KSJ5" s="743"/>
      <c r="KSK5" s="743"/>
      <c r="KSL5" s="744"/>
      <c r="KSM5" s="745"/>
      <c r="KSN5" s="746"/>
      <c r="KSO5" s="201"/>
      <c r="KSP5" s="200"/>
      <c r="KSQ5" s="741"/>
      <c r="KSR5" s="200"/>
      <c r="KSS5" s="202"/>
      <c r="KST5" s="201"/>
      <c r="KSU5" s="202"/>
      <c r="KSV5" s="742"/>
      <c r="KSW5" s="743"/>
      <c r="KSX5" s="743"/>
      <c r="KSY5" s="744"/>
      <c r="KSZ5" s="745"/>
      <c r="KTA5" s="746"/>
      <c r="KTB5" s="201"/>
      <c r="KTC5" s="200"/>
      <c r="KTD5" s="741"/>
      <c r="KTE5" s="200"/>
      <c r="KTF5" s="202"/>
      <c r="KTG5" s="201"/>
      <c r="KTH5" s="202"/>
      <c r="KTI5" s="742"/>
      <c r="KTJ5" s="743"/>
      <c r="KTK5" s="743"/>
      <c r="KTL5" s="744"/>
      <c r="KTM5" s="745"/>
      <c r="KTN5" s="746"/>
      <c r="KTO5" s="201"/>
      <c r="KTP5" s="200"/>
      <c r="KTQ5" s="741"/>
      <c r="KTR5" s="200"/>
      <c r="KTS5" s="202"/>
      <c r="KTT5" s="201"/>
      <c r="KTU5" s="202"/>
      <c r="KTV5" s="742"/>
      <c r="KTW5" s="743"/>
      <c r="KTX5" s="743"/>
      <c r="KTY5" s="744"/>
      <c r="KTZ5" s="745"/>
      <c r="KUA5" s="746"/>
      <c r="KUB5" s="201"/>
      <c r="KUC5" s="200"/>
      <c r="KUD5" s="741"/>
      <c r="KUE5" s="200"/>
      <c r="KUF5" s="202"/>
      <c r="KUG5" s="201"/>
      <c r="KUH5" s="202"/>
      <c r="KUI5" s="742"/>
      <c r="KUJ5" s="743"/>
      <c r="KUK5" s="743"/>
      <c r="KUL5" s="744"/>
      <c r="KUM5" s="745"/>
      <c r="KUN5" s="746"/>
      <c r="KUO5" s="201"/>
      <c r="KUP5" s="200"/>
      <c r="KUQ5" s="741"/>
      <c r="KUR5" s="200"/>
      <c r="KUS5" s="202"/>
      <c r="KUT5" s="201"/>
      <c r="KUU5" s="202"/>
      <c r="KUV5" s="742"/>
      <c r="KUW5" s="743"/>
      <c r="KUX5" s="743"/>
      <c r="KUY5" s="744"/>
      <c r="KUZ5" s="745"/>
      <c r="KVA5" s="746"/>
      <c r="KVB5" s="201"/>
      <c r="KVC5" s="200"/>
      <c r="KVD5" s="741"/>
      <c r="KVE5" s="200"/>
      <c r="KVF5" s="202"/>
      <c r="KVG5" s="201"/>
      <c r="KVH5" s="202"/>
      <c r="KVI5" s="742"/>
      <c r="KVJ5" s="743"/>
      <c r="KVK5" s="743"/>
      <c r="KVL5" s="744"/>
      <c r="KVM5" s="745"/>
      <c r="KVN5" s="746"/>
      <c r="KVO5" s="201"/>
      <c r="KVP5" s="200"/>
      <c r="KVQ5" s="741"/>
      <c r="KVR5" s="200"/>
      <c r="KVS5" s="202"/>
      <c r="KVT5" s="201"/>
      <c r="KVU5" s="202"/>
      <c r="KVV5" s="742"/>
      <c r="KVW5" s="743"/>
      <c r="KVX5" s="743"/>
      <c r="KVY5" s="744"/>
      <c r="KVZ5" s="745"/>
      <c r="KWA5" s="746"/>
      <c r="KWB5" s="201"/>
      <c r="KWC5" s="200"/>
      <c r="KWD5" s="741"/>
      <c r="KWE5" s="200"/>
      <c r="KWF5" s="202"/>
      <c r="KWG5" s="201"/>
      <c r="KWH5" s="202"/>
      <c r="KWI5" s="742"/>
      <c r="KWJ5" s="743"/>
      <c r="KWK5" s="743"/>
      <c r="KWL5" s="744"/>
      <c r="KWM5" s="745"/>
      <c r="KWN5" s="746"/>
      <c r="KWO5" s="201"/>
      <c r="KWP5" s="200"/>
      <c r="KWQ5" s="741"/>
      <c r="KWR5" s="200"/>
      <c r="KWS5" s="202"/>
      <c r="KWT5" s="201"/>
      <c r="KWU5" s="202"/>
      <c r="KWV5" s="742"/>
      <c r="KWW5" s="743"/>
      <c r="KWX5" s="743"/>
      <c r="KWY5" s="744"/>
      <c r="KWZ5" s="745"/>
      <c r="KXA5" s="746"/>
      <c r="KXB5" s="201"/>
      <c r="KXC5" s="200"/>
      <c r="KXD5" s="741"/>
      <c r="KXE5" s="200"/>
      <c r="KXF5" s="202"/>
      <c r="KXG5" s="201"/>
      <c r="KXH5" s="202"/>
      <c r="KXI5" s="742"/>
      <c r="KXJ5" s="743"/>
      <c r="KXK5" s="743"/>
      <c r="KXL5" s="744"/>
      <c r="KXM5" s="745"/>
      <c r="KXN5" s="746"/>
      <c r="KXO5" s="201"/>
      <c r="KXP5" s="200"/>
      <c r="KXQ5" s="741"/>
      <c r="KXR5" s="200"/>
      <c r="KXS5" s="202"/>
      <c r="KXT5" s="201"/>
      <c r="KXU5" s="202"/>
      <c r="KXV5" s="742"/>
      <c r="KXW5" s="743"/>
      <c r="KXX5" s="743"/>
      <c r="KXY5" s="744"/>
      <c r="KXZ5" s="745"/>
      <c r="KYA5" s="746"/>
      <c r="KYB5" s="201"/>
      <c r="KYC5" s="200"/>
      <c r="KYD5" s="741"/>
      <c r="KYE5" s="200"/>
      <c r="KYF5" s="202"/>
      <c r="KYG5" s="201"/>
      <c r="KYH5" s="202"/>
      <c r="KYI5" s="742"/>
      <c r="KYJ5" s="743"/>
      <c r="KYK5" s="743"/>
      <c r="KYL5" s="744"/>
      <c r="KYM5" s="745"/>
      <c r="KYN5" s="746"/>
      <c r="KYO5" s="201"/>
      <c r="KYP5" s="200"/>
      <c r="KYQ5" s="741"/>
      <c r="KYR5" s="200"/>
      <c r="KYS5" s="202"/>
      <c r="KYT5" s="201"/>
      <c r="KYU5" s="202"/>
      <c r="KYV5" s="742"/>
      <c r="KYW5" s="743"/>
      <c r="KYX5" s="743"/>
      <c r="KYY5" s="744"/>
      <c r="KYZ5" s="745"/>
      <c r="KZA5" s="746"/>
      <c r="KZB5" s="201"/>
      <c r="KZC5" s="200"/>
      <c r="KZD5" s="741"/>
      <c r="KZE5" s="200"/>
      <c r="KZF5" s="202"/>
      <c r="KZG5" s="201"/>
      <c r="KZH5" s="202"/>
      <c r="KZI5" s="742"/>
      <c r="KZJ5" s="743"/>
      <c r="KZK5" s="743"/>
      <c r="KZL5" s="744"/>
      <c r="KZM5" s="745"/>
      <c r="KZN5" s="746"/>
      <c r="KZO5" s="201"/>
      <c r="KZP5" s="200"/>
      <c r="KZQ5" s="741"/>
      <c r="KZR5" s="200"/>
      <c r="KZS5" s="202"/>
      <c r="KZT5" s="201"/>
      <c r="KZU5" s="202"/>
      <c r="KZV5" s="742"/>
      <c r="KZW5" s="743"/>
      <c r="KZX5" s="743"/>
      <c r="KZY5" s="744"/>
      <c r="KZZ5" s="745"/>
      <c r="LAA5" s="746"/>
      <c r="LAB5" s="201"/>
      <c r="LAC5" s="200"/>
      <c r="LAD5" s="741"/>
      <c r="LAE5" s="200"/>
      <c r="LAF5" s="202"/>
      <c r="LAG5" s="201"/>
      <c r="LAH5" s="202"/>
      <c r="LAI5" s="742"/>
      <c r="LAJ5" s="743"/>
      <c r="LAK5" s="743"/>
      <c r="LAL5" s="744"/>
      <c r="LAM5" s="745"/>
      <c r="LAN5" s="746"/>
      <c r="LAO5" s="201"/>
      <c r="LAP5" s="200"/>
      <c r="LAQ5" s="741"/>
      <c r="LAR5" s="200"/>
      <c r="LAS5" s="202"/>
      <c r="LAT5" s="201"/>
      <c r="LAU5" s="202"/>
      <c r="LAV5" s="742"/>
      <c r="LAW5" s="743"/>
      <c r="LAX5" s="743"/>
      <c r="LAY5" s="744"/>
      <c r="LAZ5" s="745"/>
      <c r="LBA5" s="746"/>
      <c r="LBB5" s="201"/>
      <c r="LBC5" s="200"/>
      <c r="LBD5" s="741"/>
      <c r="LBE5" s="200"/>
      <c r="LBF5" s="202"/>
      <c r="LBG5" s="201"/>
      <c r="LBH5" s="202"/>
      <c r="LBI5" s="742"/>
      <c r="LBJ5" s="743"/>
      <c r="LBK5" s="743"/>
      <c r="LBL5" s="744"/>
      <c r="LBM5" s="745"/>
      <c r="LBN5" s="746"/>
      <c r="LBO5" s="201"/>
      <c r="LBP5" s="200"/>
      <c r="LBQ5" s="741"/>
      <c r="LBR5" s="200"/>
      <c r="LBS5" s="202"/>
      <c r="LBT5" s="201"/>
      <c r="LBU5" s="202"/>
      <c r="LBV5" s="742"/>
      <c r="LBW5" s="743"/>
      <c r="LBX5" s="743"/>
      <c r="LBY5" s="744"/>
      <c r="LBZ5" s="745"/>
      <c r="LCA5" s="746"/>
      <c r="LCB5" s="201"/>
      <c r="LCC5" s="200"/>
      <c r="LCD5" s="741"/>
      <c r="LCE5" s="200"/>
      <c r="LCF5" s="202"/>
      <c r="LCG5" s="201"/>
      <c r="LCH5" s="202"/>
      <c r="LCI5" s="742"/>
      <c r="LCJ5" s="743"/>
      <c r="LCK5" s="743"/>
      <c r="LCL5" s="744"/>
      <c r="LCM5" s="745"/>
      <c r="LCN5" s="746"/>
      <c r="LCO5" s="201"/>
      <c r="LCP5" s="200"/>
      <c r="LCQ5" s="741"/>
      <c r="LCR5" s="200"/>
      <c r="LCS5" s="202"/>
      <c r="LCT5" s="201"/>
      <c r="LCU5" s="202"/>
      <c r="LCV5" s="742"/>
      <c r="LCW5" s="743"/>
      <c r="LCX5" s="743"/>
      <c r="LCY5" s="744"/>
      <c r="LCZ5" s="745"/>
      <c r="LDA5" s="746"/>
      <c r="LDB5" s="201"/>
      <c r="LDC5" s="200"/>
      <c r="LDD5" s="741"/>
      <c r="LDE5" s="200"/>
      <c r="LDF5" s="202"/>
      <c r="LDG5" s="201"/>
      <c r="LDH5" s="202"/>
      <c r="LDI5" s="742"/>
      <c r="LDJ5" s="743"/>
      <c r="LDK5" s="743"/>
      <c r="LDL5" s="744"/>
      <c r="LDM5" s="745"/>
      <c r="LDN5" s="746"/>
      <c r="LDO5" s="201"/>
      <c r="LDP5" s="200"/>
      <c r="LDQ5" s="741"/>
      <c r="LDR5" s="200"/>
      <c r="LDS5" s="202"/>
      <c r="LDT5" s="201"/>
      <c r="LDU5" s="202"/>
      <c r="LDV5" s="742"/>
      <c r="LDW5" s="743"/>
      <c r="LDX5" s="743"/>
      <c r="LDY5" s="744"/>
      <c r="LDZ5" s="745"/>
      <c r="LEA5" s="746"/>
      <c r="LEB5" s="201"/>
      <c r="LEC5" s="200"/>
      <c r="LED5" s="741"/>
      <c r="LEE5" s="200"/>
      <c r="LEF5" s="202"/>
      <c r="LEG5" s="201"/>
      <c r="LEH5" s="202"/>
      <c r="LEI5" s="742"/>
      <c r="LEJ5" s="743"/>
      <c r="LEK5" s="743"/>
      <c r="LEL5" s="744"/>
      <c r="LEM5" s="745"/>
      <c r="LEN5" s="746"/>
      <c r="LEO5" s="201"/>
      <c r="LEP5" s="200"/>
      <c r="LEQ5" s="741"/>
      <c r="LER5" s="200"/>
      <c r="LES5" s="202"/>
      <c r="LET5" s="201"/>
      <c r="LEU5" s="202"/>
      <c r="LEV5" s="742"/>
      <c r="LEW5" s="743"/>
      <c r="LEX5" s="743"/>
      <c r="LEY5" s="744"/>
      <c r="LEZ5" s="745"/>
      <c r="LFA5" s="746"/>
      <c r="LFB5" s="201"/>
      <c r="LFC5" s="200"/>
      <c r="LFD5" s="741"/>
      <c r="LFE5" s="200"/>
      <c r="LFF5" s="202"/>
      <c r="LFG5" s="201"/>
      <c r="LFH5" s="202"/>
      <c r="LFI5" s="742"/>
      <c r="LFJ5" s="743"/>
      <c r="LFK5" s="743"/>
      <c r="LFL5" s="744"/>
      <c r="LFM5" s="745"/>
      <c r="LFN5" s="746"/>
      <c r="LFO5" s="201"/>
      <c r="LFP5" s="200"/>
      <c r="LFQ5" s="741"/>
      <c r="LFR5" s="200"/>
      <c r="LFS5" s="202"/>
      <c r="LFT5" s="201"/>
      <c r="LFU5" s="202"/>
      <c r="LFV5" s="742"/>
      <c r="LFW5" s="743"/>
      <c r="LFX5" s="743"/>
      <c r="LFY5" s="744"/>
      <c r="LFZ5" s="745"/>
      <c r="LGA5" s="746"/>
      <c r="LGB5" s="201"/>
      <c r="LGC5" s="200"/>
      <c r="LGD5" s="741"/>
      <c r="LGE5" s="200"/>
      <c r="LGF5" s="202"/>
      <c r="LGG5" s="201"/>
      <c r="LGH5" s="202"/>
      <c r="LGI5" s="742"/>
      <c r="LGJ5" s="743"/>
      <c r="LGK5" s="743"/>
      <c r="LGL5" s="744"/>
      <c r="LGM5" s="745"/>
      <c r="LGN5" s="746"/>
      <c r="LGO5" s="201"/>
      <c r="LGP5" s="200"/>
      <c r="LGQ5" s="741"/>
      <c r="LGR5" s="200"/>
      <c r="LGS5" s="202"/>
      <c r="LGT5" s="201"/>
      <c r="LGU5" s="202"/>
      <c r="LGV5" s="742"/>
      <c r="LGW5" s="743"/>
      <c r="LGX5" s="743"/>
      <c r="LGY5" s="744"/>
      <c r="LGZ5" s="745"/>
      <c r="LHA5" s="746"/>
      <c r="LHB5" s="201"/>
      <c r="LHC5" s="200"/>
      <c r="LHD5" s="741"/>
      <c r="LHE5" s="200"/>
      <c r="LHF5" s="202"/>
      <c r="LHG5" s="201"/>
      <c r="LHH5" s="202"/>
      <c r="LHI5" s="742"/>
      <c r="LHJ5" s="743"/>
      <c r="LHK5" s="743"/>
      <c r="LHL5" s="744"/>
      <c r="LHM5" s="745"/>
      <c r="LHN5" s="746"/>
      <c r="LHO5" s="201"/>
      <c r="LHP5" s="200"/>
      <c r="LHQ5" s="741"/>
      <c r="LHR5" s="200"/>
      <c r="LHS5" s="202"/>
      <c r="LHT5" s="201"/>
      <c r="LHU5" s="202"/>
      <c r="LHV5" s="742"/>
      <c r="LHW5" s="743"/>
      <c r="LHX5" s="743"/>
      <c r="LHY5" s="744"/>
      <c r="LHZ5" s="745"/>
      <c r="LIA5" s="746"/>
      <c r="LIB5" s="201"/>
      <c r="LIC5" s="200"/>
      <c r="LID5" s="741"/>
      <c r="LIE5" s="200"/>
      <c r="LIF5" s="202"/>
      <c r="LIG5" s="201"/>
      <c r="LIH5" s="202"/>
      <c r="LII5" s="742"/>
      <c r="LIJ5" s="743"/>
      <c r="LIK5" s="743"/>
      <c r="LIL5" s="744"/>
      <c r="LIM5" s="745"/>
      <c r="LIN5" s="746"/>
      <c r="LIO5" s="201"/>
      <c r="LIP5" s="200"/>
      <c r="LIQ5" s="741"/>
      <c r="LIR5" s="200"/>
      <c r="LIS5" s="202"/>
      <c r="LIT5" s="201"/>
      <c r="LIU5" s="202"/>
      <c r="LIV5" s="742"/>
      <c r="LIW5" s="743"/>
      <c r="LIX5" s="743"/>
      <c r="LIY5" s="744"/>
      <c r="LIZ5" s="745"/>
      <c r="LJA5" s="746"/>
      <c r="LJB5" s="201"/>
      <c r="LJC5" s="200"/>
      <c r="LJD5" s="741"/>
      <c r="LJE5" s="200"/>
      <c r="LJF5" s="202"/>
      <c r="LJG5" s="201"/>
      <c r="LJH5" s="202"/>
      <c r="LJI5" s="742"/>
      <c r="LJJ5" s="743"/>
      <c r="LJK5" s="743"/>
      <c r="LJL5" s="744"/>
      <c r="LJM5" s="745"/>
      <c r="LJN5" s="746"/>
      <c r="LJO5" s="201"/>
      <c r="LJP5" s="200"/>
      <c r="LJQ5" s="741"/>
      <c r="LJR5" s="200"/>
      <c r="LJS5" s="202"/>
      <c r="LJT5" s="201"/>
      <c r="LJU5" s="202"/>
      <c r="LJV5" s="742"/>
      <c r="LJW5" s="743"/>
      <c r="LJX5" s="743"/>
      <c r="LJY5" s="744"/>
      <c r="LJZ5" s="745"/>
      <c r="LKA5" s="746"/>
      <c r="LKB5" s="201"/>
      <c r="LKC5" s="200"/>
      <c r="LKD5" s="741"/>
      <c r="LKE5" s="200"/>
      <c r="LKF5" s="202"/>
      <c r="LKG5" s="201"/>
      <c r="LKH5" s="202"/>
      <c r="LKI5" s="742"/>
      <c r="LKJ5" s="743"/>
      <c r="LKK5" s="743"/>
      <c r="LKL5" s="744"/>
      <c r="LKM5" s="745"/>
      <c r="LKN5" s="746"/>
      <c r="LKO5" s="201"/>
      <c r="LKP5" s="200"/>
      <c r="LKQ5" s="741"/>
      <c r="LKR5" s="200"/>
      <c r="LKS5" s="202"/>
      <c r="LKT5" s="201"/>
      <c r="LKU5" s="202"/>
      <c r="LKV5" s="742"/>
      <c r="LKW5" s="743"/>
      <c r="LKX5" s="743"/>
      <c r="LKY5" s="744"/>
      <c r="LKZ5" s="745"/>
      <c r="LLA5" s="746"/>
      <c r="LLB5" s="201"/>
      <c r="LLC5" s="200"/>
      <c r="LLD5" s="741"/>
      <c r="LLE5" s="200"/>
      <c r="LLF5" s="202"/>
      <c r="LLG5" s="201"/>
      <c r="LLH5" s="202"/>
      <c r="LLI5" s="742"/>
      <c r="LLJ5" s="743"/>
      <c r="LLK5" s="743"/>
      <c r="LLL5" s="744"/>
      <c r="LLM5" s="745"/>
      <c r="LLN5" s="746"/>
      <c r="LLO5" s="201"/>
      <c r="LLP5" s="200"/>
      <c r="LLQ5" s="741"/>
      <c r="LLR5" s="200"/>
      <c r="LLS5" s="202"/>
      <c r="LLT5" s="201"/>
      <c r="LLU5" s="202"/>
      <c r="LLV5" s="742"/>
      <c r="LLW5" s="743"/>
      <c r="LLX5" s="743"/>
      <c r="LLY5" s="744"/>
      <c r="LLZ5" s="745"/>
      <c r="LMA5" s="746"/>
      <c r="LMB5" s="201"/>
      <c r="LMC5" s="200"/>
      <c r="LMD5" s="741"/>
      <c r="LME5" s="200"/>
      <c r="LMF5" s="202"/>
      <c r="LMG5" s="201"/>
      <c r="LMH5" s="202"/>
      <c r="LMI5" s="742"/>
      <c r="LMJ5" s="743"/>
      <c r="LMK5" s="743"/>
      <c r="LML5" s="744"/>
      <c r="LMM5" s="745"/>
      <c r="LMN5" s="746"/>
      <c r="LMO5" s="201"/>
      <c r="LMP5" s="200"/>
      <c r="LMQ5" s="741"/>
      <c r="LMR5" s="200"/>
      <c r="LMS5" s="202"/>
      <c r="LMT5" s="201"/>
      <c r="LMU5" s="202"/>
      <c r="LMV5" s="742"/>
      <c r="LMW5" s="743"/>
      <c r="LMX5" s="743"/>
      <c r="LMY5" s="744"/>
      <c r="LMZ5" s="745"/>
      <c r="LNA5" s="746"/>
      <c r="LNB5" s="201"/>
      <c r="LNC5" s="200"/>
      <c r="LND5" s="741"/>
      <c r="LNE5" s="200"/>
      <c r="LNF5" s="202"/>
      <c r="LNG5" s="201"/>
      <c r="LNH5" s="202"/>
      <c r="LNI5" s="742"/>
      <c r="LNJ5" s="743"/>
      <c r="LNK5" s="743"/>
      <c r="LNL5" s="744"/>
      <c r="LNM5" s="745"/>
      <c r="LNN5" s="746"/>
      <c r="LNO5" s="201"/>
      <c r="LNP5" s="200"/>
      <c r="LNQ5" s="741"/>
      <c r="LNR5" s="200"/>
      <c r="LNS5" s="202"/>
      <c r="LNT5" s="201"/>
      <c r="LNU5" s="202"/>
      <c r="LNV5" s="742"/>
      <c r="LNW5" s="743"/>
      <c r="LNX5" s="743"/>
      <c r="LNY5" s="744"/>
      <c r="LNZ5" s="745"/>
      <c r="LOA5" s="746"/>
      <c r="LOB5" s="201"/>
      <c r="LOC5" s="200"/>
      <c r="LOD5" s="741"/>
      <c r="LOE5" s="200"/>
      <c r="LOF5" s="202"/>
      <c r="LOG5" s="201"/>
      <c r="LOH5" s="202"/>
      <c r="LOI5" s="742"/>
      <c r="LOJ5" s="743"/>
      <c r="LOK5" s="743"/>
      <c r="LOL5" s="744"/>
      <c r="LOM5" s="745"/>
      <c r="LON5" s="746"/>
      <c r="LOO5" s="201"/>
      <c r="LOP5" s="200"/>
      <c r="LOQ5" s="741"/>
      <c r="LOR5" s="200"/>
      <c r="LOS5" s="202"/>
      <c r="LOT5" s="201"/>
      <c r="LOU5" s="202"/>
      <c r="LOV5" s="742"/>
      <c r="LOW5" s="743"/>
      <c r="LOX5" s="743"/>
      <c r="LOY5" s="744"/>
      <c r="LOZ5" s="745"/>
      <c r="LPA5" s="746"/>
      <c r="LPB5" s="201"/>
      <c r="LPC5" s="200"/>
      <c r="LPD5" s="741"/>
      <c r="LPE5" s="200"/>
      <c r="LPF5" s="202"/>
      <c r="LPG5" s="201"/>
      <c r="LPH5" s="202"/>
      <c r="LPI5" s="742"/>
      <c r="LPJ5" s="743"/>
      <c r="LPK5" s="743"/>
      <c r="LPL5" s="744"/>
      <c r="LPM5" s="745"/>
      <c r="LPN5" s="746"/>
      <c r="LPO5" s="201"/>
      <c r="LPP5" s="200"/>
      <c r="LPQ5" s="741"/>
      <c r="LPR5" s="200"/>
      <c r="LPS5" s="202"/>
      <c r="LPT5" s="201"/>
      <c r="LPU5" s="202"/>
      <c r="LPV5" s="742"/>
      <c r="LPW5" s="743"/>
      <c r="LPX5" s="743"/>
      <c r="LPY5" s="744"/>
      <c r="LPZ5" s="745"/>
      <c r="LQA5" s="746"/>
      <c r="LQB5" s="201"/>
      <c r="LQC5" s="200"/>
      <c r="LQD5" s="741"/>
      <c r="LQE5" s="200"/>
      <c r="LQF5" s="202"/>
      <c r="LQG5" s="201"/>
      <c r="LQH5" s="202"/>
      <c r="LQI5" s="742"/>
      <c r="LQJ5" s="743"/>
      <c r="LQK5" s="743"/>
      <c r="LQL5" s="744"/>
      <c r="LQM5" s="745"/>
      <c r="LQN5" s="746"/>
      <c r="LQO5" s="201"/>
      <c r="LQP5" s="200"/>
      <c r="LQQ5" s="741"/>
      <c r="LQR5" s="200"/>
      <c r="LQS5" s="202"/>
      <c r="LQT5" s="201"/>
      <c r="LQU5" s="202"/>
      <c r="LQV5" s="742"/>
      <c r="LQW5" s="743"/>
      <c r="LQX5" s="743"/>
      <c r="LQY5" s="744"/>
      <c r="LQZ5" s="745"/>
      <c r="LRA5" s="746"/>
      <c r="LRB5" s="201"/>
      <c r="LRC5" s="200"/>
      <c r="LRD5" s="741"/>
      <c r="LRE5" s="200"/>
      <c r="LRF5" s="202"/>
      <c r="LRG5" s="201"/>
      <c r="LRH5" s="202"/>
      <c r="LRI5" s="742"/>
      <c r="LRJ5" s="743"/>
      <c r="LRK5" s="743"/>
      <c r="LRL5" s="744"/>
      <c r="LRM5" s="745"/>
      <c r="LRN5" s="746"/>
      <c r="LRO5" s="201"/>
      <c r="LRP5" s="200"/>
      <c r="LRQ5" s="741"/>
      <c r="LRR5" s="200"/>
      <c r="LRS5" s="202"/>
      <c r="LRT5" s="201"/>
      <c r="LRU5" s="202"/>
      <c r="LRV5" s="742"/>
      <c r="LRW5" s="743"/>
      <c r="LRX5" s="743"/>
      <c r="LRY5" s="744"/>
      <c r="LRZ5" s="745"/>
      <c r="LSA5" s="746"/>
      <c r="LSB5" s="201"/>
      <c r="LSC5" s="200"/>
      <c r="LSD5" s="741"/>
      <c r="LSE5" s="200"/>
      <c r="LSF5" s="202"/>
      <c r="LSG5" s="201"/>
      <c r="LSH5" s="202"/>
      <c r="LSI5" s="742"/>
      <c r="LSJ5" s="743"/>
      <c r="LSK5" s="743"/>
      <c r="LSL5" s="744"/>
      <c r="LSM5" s="745"/>
      <c r="LSN5" s="746"/>
      <c r="LSO5" s="201"/>
      <c r="LSP5" s="200"/>
      <c r="LSQ5" s="741"/>
      <c r="LSR5" s="200"/>
      <c r="LSS5" s="202"/>
      <c r="LST5" s="201"/>
      <c r="LSU5" s="202"/>
      <c r="LSV5" s="742"/>
      <c r="LSW5" s="743"/>
      <c r="LSX5" s="743"/>
      <c r="LSY5" s="744"/>
      <c r="LSZ5" s="745"/>
      <c r="LTA5" s="746"/>
      <c r="LTB5" s="201"/>
      <c r="LTC5" s="200"/>
      <c r="LTD5" s="741"/>
      <c r="LTE5" s="200"/>
      <c r="LTF5" s="202"/>
      <c r="LTG5" s="201"/>
      <c r="LTH5" s="202"/>
      <c r="LTI5" s="742"/>
      <c r="LTJ5" s="743"/>
      <c r="LTK5" s="743"/>
      <c r="LTL5" s="744"/>
      <c r="LTM5" s="745"/>
      <c r="LTN5" s="746"/>
      <c r="LTO5" s="201"/>
      <c r="LTP5" s="200"/>
      <c r="LTQ5" s="741"/>
      <c r="LTR5" s="200"/>
      <c r="LTS5" s="202"/>
      <c r="LTT5" s="201"/>
      <c r="LTU5" s="202"/>
      <c r="LTV5" s="742"/>
      <c r="LTW5" s="743"/>
      <c r="LTX5" s="743"/>
      <c r="LTY5" s="744"/>
      <c r="LTZ5" s="745"/>
      <c r="LUA5" s="746"/>
      <c r="LUB5" s="201"/>
      <c r="LUC5" s="200"/>
      <c r="LUD5" s="741"/>
      <c r="LUE5" s="200"/>
      <c r="LUF5" s="202"/>
      <c r="LUG5" s="201"/>
      <c r="LUH5" s="202"/>
      <c r="LUI5" s="742"/>
      <c r="LUJ5" s="743"/>
      <c r="LUK5" s="743"/>
      <c r="LUL5" s="744"/>
      <c r="LUM5" s="745"/>
      <c r="LUN5" s="746"/>
      <c r="LUO5" s="201"/>
      <c r="LUP5" s="200"/>
      <c r="LUQ5" s="741"/>
      <c r="LUR5" s="200"/>
      <c r="LUS5" s="202"/>
      <c r="LUT5" s="201"/>
      <c r="LUU5" s="202"/>
      <c r="LUV5" s="742"/>
      <c r="LUW5" s="743"/>
      <c r="LUX5" s="743"/>
      <c r="LUY5" s="744"/>
      <c r="LUZ5" s="745"/>
      <c r="LVA5" s="746"/>
      <c r="LVB5" s="201"/>
      <c r="LVC5" s="200"/>
      <c r="LVD5" s="741"/>
      <c r="LVE5" s="200"/>
      <c r="LVF5" s="202"/>
      <c r="LVG5" s="201"/>
      <c r="LVH5" s="202"/>
      <c r="LVI5" s="742"/>
      <c r="LVJ5" s="743"/>
      <c r="LVK5" s="743"/>
      <c r="LVL5" s="744"/>
      <c r="LVM5" s="745"/>
      <c r="LVN5" s="746"/>
      <c r="LVO5" s="201"/>
      <c r="LVP5" s="200"/>
      <c r="LVQ5" s="741"/>
      <c r="LVR5" s="200"/>
      <c r="LVS5" s="202"/>
      <c r="LVT5" s="201"/>
      <c r="LVU5" s="202"/>
      <c r="LVV5" s="742"/>
      <c r="LVW5" s="743"/>
      <c r="LVX5" s="743"/>
      <c r="LVY5" s="744"/>
      <c r="LVZ5" s="745"/>
      <c r="LWA5" s="746"/>
      <c r="LWB5" s="201"/>
      <c r="LWC5" s="200"/>
      <c r="LWD5" s="741"/>
      <c r="LWE5" s="200"/>
      <c r="LWF5" s="202"/>
      <c r="LWG5" s="201"/>
      <c r="LWH5" s="202"/>
      <c r="LWI5" s="742"/>
      <c r="LWJ5" s="743"/>
      <c r="LWK5" s="743"/>
      <c r="LWL5" s="744"/>
      <c r="LWM5" s="745"/>
      <c r="LWN5" s="746"/>
      <c r="LWO5" s="201"/>
      <c r="LWP5" s="200"/>
      <c r="LWQ5" s="741"/>
      <c r="LWR5" s="200"/>
      <c r="LWS5" s="202"/>
      <c r="LWT5" s="201"/>
      <c r="LWU5" s="202"/>
      <c r="LWV5" s="742"/>
      <c r="LWW5" s="743"/>
      <c r="LWX5" s="743"/>
      <c r="LWY5" s="744"/>
      <c r="LWZ5" s="745"/>
      <c r="LXA5" s="746"/>
      <c r="LXB5" s="201"/>
      <c r="LXC5" s="200"/>
      <c r="LXD5" s="741"/>
      <c r="LXE5" s="200"/>
      <c r="LXF5" s="202"/>
      <c r="LXG5" s="201"/>
      <c r="LXH5" s="202"/>
      <c r="LXI5" s="742"/>
      <c r="LXJ5" s="743"/>
      <c r="LXK5" s="743"/>
      <c r="LXL5" s="744"/>
      <c r="LXM5" s="745"/>
      <c r="LXN5" s="746"/>
      <c r="LXO5" s="201"/>
      <c r="LXP5" s="200"/>
      <c r="LXQ5" s="741"/>
      <c r="LXR5" s="200"/>
      <c r="LXS5" s="202"/>
      <c r="LXT5" s="201"/>
      <c r="LXU5" s="202"/>
      <c r="LXV5" s="742"/>
      <c r="LXW5" s="743"/>
      <c r="LXX5" s="743"/>
      <c r="LXY5" s="744"/>
      <c r="LXZ5" s="745"/>
      <c r="LYA5" s="746"/>
      <c r="LYB5" s="201"/>
      <c r="LYC5" s="200"/>
      <c r="LYD5" s="741"/>
      <c r="LYE5" s="200"/>
      <c r="LYF5" s="202"/>
      <c r="LYG5" s="201"/>
      <c r="LYH5" s="202"/>
      <c r="LYI5" s="742"/>
      <c r="LYJ5" s="743"/>
      <c r="LYK5" s="743"/>
      <c r="LYL5" s="744"/>
      <c r="LYM5" s="745"/>
      <c r="LYN5" s="746"/>
      <c r="LYO5" s="201"/>
      <c r="LYP5" s="200"/>
      <c r="LYQ5" s="741"/>
      <c r="LYR5" s="200"/>
      <c r="LYS5" s="202"/>
      <c r="LYT5" s="201"/>
      <c r="LYU5" s="202"/>
      <c r="LYV5" s="742"/>
      <c r="LYW5" s="743"/>
      <c r="LYX5" s="743"/>
      <c r="LYY5" s="744"/>
      <c r="LYZ5" s="745"/>
      <c r="LZA5" s="746"/>
      <c r="LZB5" s="201"/>
      <c r="LZC5" s="200"/>
      <c r="LZD5" s="741"/>
      <c r="LZE5" s="200"/>
      <c r="LZF5" s="202"/>
      <c r="LZG5" s="201"/>
      <c r="LZH5" s="202"/>
      <c r="LZI5" s="742"/>
      <c r="LZJ5" s="743"/>
      <c r="LZK5" s="743"/>
      <c r="LZL5" s="744"/>
      <c r="LZM5" s="745"/>
      <c r="LZN5" s="746"/>
      <c r="LZO5" s="201"/>
      <c r="LZP5" s="200"/>
      <c r="LZQ5" s="741"/>
      <c r="LZR5" s="200"/>
      <c r="LZS5" s="202"/>
      <c r="LZT5" s="201"/>
      <c r="LZU5" s="202"/>
      <c r="LZV5" s="742"/>
      <c r="LZW5" s="743"/>
      <c r="LZX5" s="743"/>
      <c r="LZY5" s="744"/>
      <c r="LZZ5" s="745"/>
      <c r="MAA5" s="746"/>
      <c r="MAB5" s="201"/>
      <c r="MAC5" s="200"/>
      <c r="MAD5" s="741"/>
      <c r="MAE5" s="200"/>
      <c r="MAF5" s="202"/>
      <c r="MAG5" s="201"/>
      <c r="MAH5" s="202"/>
      <c r="MAI5" s="742"/>
      <c r="MAJ5" s="743"/>
      <c r="MAK5" s="743"/>
      <c r="MAL5" s="744"/>
      <c r="MAM5" s="745"/>
      <c r="MAN5" s="746"/>
      <c r="MAO5" s="201"/>
      <c r="MAP5" s="200"/>
      <c r="MAQ5" s="741"/>
      <c r="MAR5" s="200"/>
      <c r="MAS5" s="202"/>
      <c r="MAT5" s="201"/>
      <c r="MAU5" s="202"/>
      <c r="MAV5" s="742"/>
      <c r="MAW5" s="743"/>
      <c r="MAX5" s="743"/>
      <c r="MAY5" s="744"/>
      <c r="MAZ5" s="745"/>
      <c r="MBA5" s="746"/>
      <c r="MBB5" s="201"/>
      <c r="MBC5" s="200"/>
      <c r="MBD5" s="741"/>
      <c r="MBE5" s="200"/>
      <c r="MBF5" s="202"/>
      <c r="MBG5" s="201"/>
      <c r="MBH5" s="202"/>
      <c r="MBI5" s="742"/>
      <c r="MBJ5" s="743"/>
      <c r="MBK5" s="743"/>
      <c r="MBL5" s="744"/>
      <c r="MBM5" s="745"/>
      <c r="MBN5" s="746"/>
      <c r="MBO5" s="201"/>
      <c r="MBP5" s="200"/>
      <c r="MBQ5" s="741"/>
      <c r="MBR5" s="200"/>
      <c r="MBS5" s="202"/>
      <c r="MBT5" s="201"/>
      <c r="MBU5" s="202"/>
      <c r="MBV5" s="742"/>
      <c r="MBW5" s="743"/>
      <c r="MBX5" s="743"/>
      <c r="MBY5" s="744"/>
      <c r="MBZ5" s="745"/>
      <c r="MCA5" s="746"/>
      <c r="MCB5" s="201"/>
      <c r="MCC5" s="200"/>
      <c r="MCD5" s="741"/>
      <c r="MCE5" s="200"/>
      <c r="MCF5" s="202"/>
      <c r="MCG5" s="201"/>
      <c r="MCH5" s="202"/>
      <c r="MCI5" s="742"/>
      <c r="MCJ5" s="743"/>
      <c r="MCK5" s="743"/>
      <c r="MCL5" s="744"/>
      <c r="MCM5" s="745"/>
      <c r="MCN5" s="746"/>
      <c r="MCO5" s="201"/>
      <c r="MCP5" s="200"/>
      <c r="MCQ5" s="741"/>
      <c r="MCR5" s="200"/>
      <c r="MCS5" s="202"/>
      <c r="MCT5" s="201"/>
      <c r="MCU5" s="202"/>
      <c r="MCV5" s="742"/>
      <c r="MCW5" s="743"/>
      <c r="MCX5" s="743"/>
      <c r="MCY5" s="744"/>
      <c r="MCZ5" s="745"/>
      <c r="MDA5" s="746"/>
      <c r="MDB5" s="201"/>
      <c r="MDC5" s="200"/>
      <c r="MDD5" s="741"/>
      <c r="MDE5" s="200"/>
      <c r="MDF5" s="202"/>
      <c r="MDG5" s="201"/>
      <c r="MDH5" s="202"/>
      <c r="MDI5" s="742"/>
      <c r="MDJ5" s="743"/>
      <c r="MDK5" s="743"/>
      <c r="MDL5" s="744"/>
      <c r="MDM5" s="745"/>
      <c r="MDN5" s="746"/>
      <c r="MDO5" s="201"/>
      <c r="MDP5" s="200"/>
      <c r="MDQ5" s="741"/>
      <c r="MDR5" s="200"/>
      <c r="MDS5" s="202"/>
      <c r="MDT5" s="201"/>
      <c r="MDU5" s="202"/>
      <c r="MDV5" s="742"/>
      <c r="MDW5" s="743"/>
      <c r="MDX5" s="743"/>
      <c r="MDY5" s="744"/>
      <c r="MDZ5" s="745"/>
      <c r="MEA5" s="746"/>
      <c r="MEB5" s="201"/>
      <c r="MEC5" s="200"/>
      <c r="MED5" s="741"/>
      <c r="MEE5" s="200"/>
      <c r="MEF5" s="202"/>
      <c r="MEG5" s="201"/>
      <c r="MEH5" s="202"/>
      <c r="MEI5" s="742"/>
      <c r="MEJ5" s="743"/>
      <c r="MEK5" s="743"/>
      <c r="MEL5" s="744"/>
      <c r="MEM5" s="745"/>
      <c r="MEN5" s="746"/>
      <c r="MEO5" s="201"/>
      <c r="MEP5" s="200"/>
      <c r="MEQ5" s="741"/>
      <c r="MER5" s="200"/>
      <c r="MES5" s="202"/>
      <c r="MET5" s="201"/>
      <c r="MEU5" s="202"/>
      <c r="MEV5" s="742"/>
      <c r="MEW5" s="743"/>
      <c r="MEX5" s="743"/>
      <c r="MEY5" s="744"/>
      <c r="MEZ5" s="745"/>
      <c r="MFA5" s="746"/>
      <c r="MFB5" s="201"/>
      <c r="MFC5" s="200"/>
      <c r="MFD5" s="741"/>
      <c r="MFE5" s="200"/>
      <c r="MFF5" s="202"/>
      <c r="MFG5" s="201"/>
      <c r="MFH5" s="202"/>
      <c r="MFI5" s="742"/>
      <c r="MFJ5" s="743"/>
      <c r="MFK5" s="743"/>
      <c r="MFL5" s="744"/>
      <c r="MFM5" s="745"/>
      <c r="MFN5" s="746"/>
      <c r="MFO5" s="201"/>
      <c r="MFP5" s="200"/>
      <c r="MFQ5" s="741"/>
      <c r="MFR5" s="200"/>
      <c r="MFS5" s="202"/>
      <c r="MFT5" s="201"/>
      <c r="MFU5" s="202"/>
      <c r="MFV5" s="742"/>
      <c r="MFW5" s="743"/>
      <c r="MFX5" s="743"/>
      <c r="MFY5" s="744"/>
      <c r="MFZ5" s="745"/>
      <c r="MGA5" s="746"/>
      <c r="MGB5" s="201"/>
      <c r="MGC5" s="200"/>
      <c r="MGD5" s="741"/>
      <c r="MGE5" s="200"/>
      <c r="MGF5" s="202"/>
      <c r="MGG5" s="201"/>
      <c r="MGH5" s="202"/>
      <c r="MGI5" s="742"/>
      <c r="MGJ5" s="743"/>
      <c r="MGK5" s="743"/>
      <c r="MGL5" s="744"/>
      <c r="MGM5" s="745"/>
      <c r="MGN5" s="746"/>
      <c r="MGO5" s="201"/>
      <c r="MGP5" s="200"/>
      <c r="MGQ5" s="741"/>
      <c r="MGR5" s="200"/>
      <c r="MGS5" s="202"/>
      <c r="MGT5" s="201"/>
      <c r="MGU5" s="202"/>
      <c r="MGV5" s="742"/>
      <c r="MGW5" s="743"/>
      <c r="MGX5" s="743"/>
      <c r="MGY5" s="744"/>
      <c r="MGZ5" s="745"/>
      <c r="MHA5" s="746"/>
      <c r="MHB5" s="201"/>
      <c r="MHC5" s="200"/>
      <c r="MHD5" s="741"/>
      <c r="MHE5" s="200"/>
      <c r="MHF5" s="202"/>
      <c r="MHG5" s="201"/>
      <c r="MHH5" s="202"/>
      <c r="MHI5" s="742"/>
      <c r="MHJ5" s="743"/>
      <c r="MHK5" s="743"/>
      <c r="MHL5" s="744"/>
      <c r="MHM5" s="745"/>
      <c r="MHN5" s="746"/>
      <c r="MHO5" s="201"/>
      <c r="MHP5" s="200"/>
      <c r="MHQ5" s="741"/>
      <c r="MHR5" s="200"/>
      <c r="MHS5" s="202"/>
      <c r="MHT5" s="201"/>
      <c r="MHU5" s="202"/>
      <c r="MHV5" s="742"/>
      <c r="MHW5" s="743"/>
      <c r="MHX5" s="743"/>
      <c r="MHY5" s="744"/>
      <c r="MHZ5" s="745"/>
      <c r="MIA5" s="746"/>
      <c r="MIB5" s="201"/>
      <c r="MIC5" s="200"/>
      <c r="MID5" s="741"/>
      <c r="MIE5" s="200"/>
      <c r="MIF5" s="202"/>
      <c r="MIG5" s="201"/>
      <c r="MIH5" s="202"/>
      <c r="MII5" s="742"/>
      <c r="MIJ5" s="743"/>
      <c r="MIK5" s="743"/>
      <c r="MIL5" s="744"/>
      <c r="MIM5" s="745"/>
      <c r="MIN5" s="746"/>
      <c r="MIO5" s="201"/>
      <c r="MIP5" s="200"/>
      <c r="MIQ5" s="741"/>
      <c r="MIR5" s="200"/>
      <c r="MIS5" s="202"/>
      <c r="MIT5" s="201"/>
      <c r="MIU5" s="202"/>
      <c r="MIV5" s="742"/>
      <c r="MIW5" s="743"/>
      <c r="MIX5" s="743"/>
      <c r="MIY5" s="744"/>
      <c r="MIZ5" s="745"/>
      <c r="MJA5" s="746"/>
      <c r="MJB5" s="201"/>
      <c r="MJC5" s="200"/>
      <c r="MJD5" s="741"/>
      <c r="MJE5" s="200"/>
      <c r="MJF5" s="202"/>
      <c r="MJG5" s="201"/>
      <c r="MJH5" s="202"/>
      <c r="MJI5" s="742"/>
      <c r="MJJ5" s="743"/>
      <c r="MJK5" s="743"/>
      <c r="MJL5" s="744"/>
      <c r="MJM5" s="745"/>
      <c r="MJN5" s="746"/>
      <c r="MJO5" s="201"/>
      <c r="MJP5" s="200"/>
      <c r="MJQ5" s="741"/>
      <c r="MJR5" s="200"/>
      <c r="MJS5" s="202"/>
      <c r="MJT5" s="201"/>
      <c r="MJU5" s="202"/>
      <c r="MJV5" s="742"/>
      <c r="MJW5" s="743"/>
      <c r="MJX5" s="743"/>
      <c r="MJY5" s="744"/>
      <c r="MJZ5" s="745"/>
      <c r="MKA5" s="746"/>
      <c r="MKB5" s="201"/>
      <c r="MKC5" s="200"/>
      <c r="MKD5" s="741"/>
      <c r="MKE5" s="200"/>
      <c r="MKF5" s="202"/>
      <c r="MKG5" s="201"/>
      <c r="MKH5" s="202"/>
      <c r="MKI5" s="742"/>
      <c r="MKJ5" s="743"/>
      <c r="MKK5" s="743"/>
      <c r="MKL5" s="744"/>
      <c r="MKM5" s="745"/>
      <c r="MKN5" s="746"/>
      <c r="MKO5" s="201"/>
      <c r="MKP5" s="200"/>
      <c r="MKQ5" s="741"/>
      <c r="MKR5" s="200"/>
      <c r="MKS5" s="202"/>
      <c r="MKT5" s="201"/>
      <c r="MKU5" s="202"/>
      <c r="MKV5" s="742"/>
      <c r="MKW5" s="743"/>
      <c r="MKX5" s="743"/>
      <c r="MKY5" s="744"/>
      <c r="MKZ5" s="745"/>
      <c r="MLA5" s="746"/>
      <c r="MLB5" s="201"/>
      <c r="MLC5" s="200"/>
      <c r="MLD5" s="741"/>
      <c r="MLE5" s="200"/>
      <c r="MLF5" s="202"/>
      <c r="MLG5" s="201"/>
      <c r="MLH5" s="202"/>
      <c r="MLI5" s="742"/>
      <c r="MLJ5" s="743"/>
      <c r="MLK5" s="743"/>
      <c r="MLL5" s="744"/>
      <c r="MLM5" s="745"/>
      <c r="MLN5" s="746"/>
      <c r="MLO5" s="201"/>
      <c r="MLP5" s="200"/>
      <c r="MLQ5" s="741"/>
      <c r="MLR5" s="200"/>
      <c r="MLS5" s="202"/>
      <c r="MLT5" s="201"/>
      <c r="MLU5" s="202"/>
      <c r="MLV5" s="742"/>
      <c r="MLW5" s="743"/>
      <c r="MLX5" s="743"/>
      <c r="MLY5" s="744"/>
      <c r="MLZ5" s="745"/>
      <c r="MMA5" s="746"/>
      <c r="MMB5" s="201"/>
      <c r="MMC5" s="200"/>
      <c r="MMD5" s="741"/>
      <c r="MME5" s="200"/>
      <c r="MMF5" s="202"/>
      <c r="MMG5" s="201"/>
      <c r="MMH5" s="202"/>
      <c r="MMI5" s="742"/>
      <c r="MMJ5" s="743"/>
      <c r="MMK5" s="743"/>
      <c r="MML5" s="744"/>
      <c r="MMM5" s="745"/>
      <c r="MMN5" s="746"/>
      <c r="MMO5" s="201"/>
      <c r="MMP5" s="200"/>
      <c r="MMQ5" s="741"/>
      <c r="MMR5" s="200"/>
      <c r="MMS5" s="202"/>
      <c r="MMT5" s="201"/>
      <c r="MMU5" s="202"/>
      <c r="MMV5" s="742"/>
      <c r="MMW5" s="743"/>
      <c r="MMX5" s="743"/>
      <c r="MMY5" s="744"/>
      <c r="MMZ5" s="745"/>
      <c r="MNA5" s="746"/>
      <c r="MNB5" s="201"/>
      <c r="MNC5" s="200"/>
      <c r="MND5" s="741"/>
      <c r="MNE5" s="200"/>
      <c r="MNF5" s="202"/>
      <c r="MNG5" s="201"/>
      <c r="MNH5" s="202"/>
      <c r="MNI5" s="742"/>
      <c r="MNJ5" s="743"/>
      <c r="MNK5" s="743"/>
      <c r="MNL5" s="744"/>
      <c r="MNM5" s="745"/>
      <c r="MNN5" s="746"/>
      <c r="MNO5" s="201"/>
      <c r="MNP5" s="200"/>
      <c r="MNQ5" s="741"/>
      <c r="MNR5" s="200"/>
      <c r="MNS5" s="202"/>
      <c r="MNT5" s="201"/>
      <c r="MNU5" s="202"/>
      <c r="MNV5" s="742"/>
      <c r="MNW5" s="743"/>
      <c r="MNX5" s="743"/>
      <c r="MNY5" s="744"/>
      <c r="MNZ5" s="745"/>
      <c r="MOA5" s="746"/>
      <c r="MOB5" s="201"/>
      <c r="MOC5" s="200"/>
      <c r="MOD5" s="741"/>
      <c r="MOE5" s="200"/>
      <c r="MOF5" s="202"/>
      <c r="MOG5" s="201"/>
      <c r="MOH5" s="202"/>
      <c r="MOI5" s="742"/>
      <c r="MOJ5" s="743"/>
      <c r="MOK5" s="743"/>
      <c r="MOL5" s="744"/>
      <c r="MOM5" s="745"/>
      <c r="MON5" s="746"/>
      <c r="MOO5" s="201"/>
      <c r="MOP5" s="200"/>
      <c r="MOQ5" s="741"/>
      <c r="MOR5" s="200"/>
      <c r="MOS5" s="202"/>
      <c r="MOT5" s="201"/>
      <c r="MOU5" s="202"/>
      <c r="MOV5" s="742"/>
      <c r="MOW5" s="743"/>
      <c r="MOX5" s="743"/>
      <c r="MOY5" s="744"/>
      <c r="MOZ5" s="745"/>
      <c r="MPA5" s="746"/>
      <c r="MPB5" s="201"/>
      <c r="MPC5" s="200"/>
      <c r="MPD5" s="741"/>
      <c r="MPE5" s="200"/>
      <c r="MPF5" s="202"/>
      <c r="MPG5" s="201"/>
      <c r="MPH5" s="202"/>
      <c r="MPI5" s="742"/>
      <c r="MPJ5" s="743"/>
      <c r="MPK5" s="743"/>
      <c r="MPL5" s="744"/>
      <c r="MPM5" s="745"/>
      <c r="MPN5" s="746"/>
      <c r="MPO5" s="201"/>
      <c r="MPP5" s="200"/>
      <c r="MPQ5" s="741"/>
      <c r="MPR5" s="200"/>
      <c r="MPS5" s="202"/>
      <c r="MPT5" s="201"/>
      <c r="MPU5" s="202"/>
      <c r="MPV5" s="742"/>
      <c r="MPW5" s="743"/>
      <c r="MPX5" s="743"/>
      <c r="MPY5" s="744"/>
      <c r="MPZ5" s="745"/>
      <c r="MQA5" s="746"/>
      <c r="MQB5" s="201"/>
      <c r="MQC5" s="200"/>
      <c r="MQD5" s="741"/>
      <c r="MQE5" s="200"/>
      <c r="MQF5" s="202"/>
      <c r="MQG5" s="201"/>
      <c r="MQH5" s="202"/>
      <c r="MQI5" s="742"/>
      <c r="MQJ5" s="743"/>
      <c r="MQK5" s="743"/>
      <c r="MQL5" s="744"/>
      <c r="MQM5" s="745"/>
      <c r="MQN5" s="746"/>
      <c r="MQO5" s="201"/>
      <c r="MQP5" s="200"/>
      <c r="MQQ5" s="741"/>
      <c r="MQR5" s="200"/>
      <c r="MQS5" s="202"/>
      <c r="MQT5" s="201"/>
      <c r="MQU5" s="202"/>
      <c r="MQV5" s="742"/>
      <c r="MQW5" s="743"/>
      <c r="MQX5" s="743"/>
      <c r="MQY5" s="744"/>
      <c r="MQZ5" s="745"/>
      <c r="MRA5" s="746"/>
      <c r="MRB5" s="201"/>
      <c r="MRC5" s="200"/>
      <c r="MRD5" s="741"/>
      <c r="MRE5" s="200"/>
      <c r="MRF5" s="202"/>
      <c r="MRG5" s="201"/>
      <c r="MRH5" s="202"/>
      <c r="MRI5" s="742"/>
      <c r="MRJ5" s="743"/>
      <c r="MRK5" s="743"/>
      <c r="MRL5" s="744"/>
      <c r="MRM5" s="745"/>
      <c r="MRN5" s="746"/>
      <c r="MRO5" s="201"/>
      <c r="MRP5" s="200"/>
      <c r="MRQ5" s="741"/>
      <c r="MRR5" s="200"/>
      <c r="MRS5" s="202"/>
      <c r="MRT5" s="201"/>
      <c r="MRU5" s="202"/>
      <c r="MRV5" s="742"/>
      <c r="MRW5" s="743"/>
      <c r="MRX5" s="743"/>
      <c r="MRY5" s="744"/>
      <c r="MRZ5" s="745"/>
      <c r="MSA5" s="746"/>
      <c r="MSB5" s="201"/>
      <c r="MSC5" s="200"/>
      <c r="MSD5" s="741"/>
      <c r="MSE5" s="200"/>
      <c r="MSF5" s="202"/>
      <c r="MSG5" s="201"/>
      <c r="MSH5" s="202"/>
      <c r="MSI5" s="742"/>
      <c r="MSJ5" s="743"/>
      <c r="MSK5" s="743"/>
      <c r="MSL5" s="744"/>
      <c r="MSM5" s="745"/>
      <c r="MSN5" s="746"/>
      <c r="MSO5" s="201"/>
      <c r="MSP5" s="200"/>
      <c r="MSQ5" s="741"/>
      <c r="MSR5" s="200"/>
      <c r="MSS5" s="202"/>
      <c r="MST5" s="201"/>
      <c r="MSU5" s="202"/>
      <c r="MSV5" s="742"/>
      <c r="MSW5" s="743"/>
      <c r="MSX5" s="743"/>
      <c r="MSY5" s="744"/>
      <c r="MSZ5" s="745"/>
      <c r="MTA5" s="746"/>
      <c r="MTB5" s="201"/>
      <c r="MTC5" s="200"/>
      <c r="MTD5" s="741"/>
      <c r="MTE5" s="200"/>
      <c r="MTF5" s="202"/>
      <c r="MTG5" s="201"/>
      <c r="MTH5" s="202"/>
      <c r="MTI5" s="742"/>
      <c r="MTJ5" s="743"/>
      <c r="MTK5" s="743"/>
      <c r="MTL5" s="744"/>
      <c r="MTM5" s="745"/>
      <c r="MTN5" s="746"/>
      <c r="MTO5" s="201"/>
      <c r="MTP5" s="200"/>
      <c r="MTQ5" s="741"/>
      <c r="MTR5" s="200"/>
      <c r="MTS5" s="202"/>
      <c r="MTT5" s="201"/>
      <c r="MTU5" s="202"/>
      <c r="MTV5" s="742"/>
      <c r="MTW5" s="743"/>
      <c r="MTX5" s="743"/>
      <c r="MTY5" s="744"/>
      <c r="MTZ5" s="745"/>
      <c r="MUA5" s="746"/>
      <c r="MUB5" s="201"/>
      <c r="MUC5" s="200"/>
      <c r="MUD5" s="741"/>
      <c r="MUE5" s="200"/>
      <c r="MUF5" s="202"/>
      <c r="MUG5" s="201"/>
      <c r="MUH5" s="202"/>
      <c r="MUI5" s="742"/>
      <c r="MUJ5" s="743"/>
      <c r="MUK5" s="743"/>
      <c r="MUL5" s="744"/>
      <c r="MUM5" s="745"/>
      <c r="MUN5" s="746"/>
      <c r="MUO5" s="201"/>
      <c r="MUP5" s="200"/>
      <c r="MUQ5" s="741"/>
      <c r="MUR5" s="200"/>
      <c r="MUS5" s="202"/>
      <c r="MUT5" s="201"/>
      <c r="MUU5" s="202"/>
      <c r="MUV5" s="742"/>
      <c r="MUW5" s="743"/>
      <c r="MUX5" s="743"/>
      <c r="MUY5" s="744"/>
      <c r="MUZ5" s="745"/>
      <c r="MVA5" s="746"/>
      <c r="MVB5" s="201"/>
      <c r="MVC5" s="200"/>
      <c r="MVD5" s="741"/>
      <c r="MVE5" s="200"/>
      <c r="MVF5" s="202"/>
      <c r="MVG5" s="201"/>
      <c r="MVH5" s="202"/>
      <c r="MVI5" s="742"/>
      <c r="MVJ5" s="743"/>
      <c r="MVK5" s="743"/>
      <c r="MVL5" s="744"/>
      <c r="MVM5" s="745"/>
      <c r="MVN5" s="746"/>
      <c r="MVO5" s="201"/>
      <c r="MVP5" s="200"/>
      <c r="MVQ5" s="741"/>
      <c r="MVR5" s="200"/>
      <c r="MVS5" s="202"/>
      <c r="MVT5" s="201"/>
      <c r="MVU5" s="202"/>
      <c r="MVV5" s="742"/>
      <c r="MVW5" s="743"/>
      <c r="MVX5" s="743"/>
      <c r="MVY5" s="744"/>
      <c r="MVZ5" s="745"/>
      <c r="MWA5" s="746"/>
      <c r="MWB5" s="201"/>
      <c r="MWC5" s="200"/>
      <c r="MWD5" s="741"/>
      <c r="MWE5" s="200"/>
      <c r="MWF5" s="202"/>
      <c r="MWG5" s="201"/>
      <c r="MWH5" s="202"/>
      <c r="MWI5" s="742"/>
      <c r="MWJ5" s="743"/>
      <c r="MWK5" s="743"/>
      <c r="MWL5" s="744"/>
      <c r="MWM5" s="745"/>
      <c r="MWN5" s="746"/>
      <c r="MWO5" s="201"/>
      <c r="MWP5" s="200"/>
      <c r="MWQ5" s="741"/>
      <c r="MWR5" s="200"/>
      <c r="MWS5" s="202"/>
      <c r="MWT5" s="201"/>
      <c r="MWU5" s="202"/>
      <c r="MWV5" s="742"/>
      <c r="MWW5" s="743"/>
      <c r="MWX5" s="743"/>
      <c r="MWY5" s="744"/>
      <c r="MWZ5" s="745"/>
      <c r="MXA5" s="746"/>
      <c r="MXB5" s="201"/>
      <c r="MXC5" s="200"/>
      <c r="MXD5" s="741"/>
      <c r="MXE5" s="200"/>
      <c r="MXF5" s="202"/>
      <c r="MXG5" s="201"/>
      <c r="MXH5" s="202"/>
      <c r="MXI5" s="742"/>
      <c r="MXJ5" s="743"/>
      <c r="MXK5" s="743"/>
      <c r="MXL5" s="744"/>
      <c r="MXM5" s="745"/>
      <c r="MXN5" s="746"/>
      <c r="MXO5" s="201"/>
      <c r="MXP5" s="200"/>
      <c r="MXQ5" s="741"/>
      <c r="MXR5" s="200"/>
      <c r="MXS5" s="202"/>
      <c r="MXT5" s="201"/>
      <c r="MXU5" s="202"/>
      <c r="MXV5" s="742"/>
      <c r="MXW5" s="743"/>
      <c r="MXX5" s="743"/>
      <c r="MXY5" s="744"/>
      <c r="MXZ5" s="745"/>
      <c r="MYA5" s="746"/>
      <c r="MYB5" s="201"/>
      <c r="MYC5" s="200"/>
      <c r="MYD5" s="741"/>
      <c r="MYE5" s="200"/>
      <c r="MYF5" s="202"/>
      <c r="MYG5" s="201"/>
      <c r="MYH5" s="202"/>
      <c r="MYI5" s="742"/>
      <c r="MYJ5" s="743"/>
      <c r="MYK5" s="743"/>
      <c r="MYL5" s="744"/>
      <c r="MYM5" s="745"/>
      <c r="MYN5" s="746"/>
      <c r="MYO5" s="201"/>
      <c r="MYP5" s="200"/>
      <c r="MYQ5" s="741"/>
      <c r="MYR5" s="200"/>
      <c r="MYS5" s="202"/>
      <c r="MYT5" s="201"/>
      <c r="MYU5" s="202"/>
      <c r="MYV5" s="742"/>
      <c r="MYW5" s="743"/>
      <c r="MYX5" s="743"/>
      <c r="MYY5" s="744"/>
      <c r="MYZ5" s="745"/>
      <c r="MZA5" s="746"/>
      <c r="MZB5" s="201"/>
      <c r="MZC5" s="200"/>
      <c r="MZD5" s="741"/>
      <c r="MZE5" s="200"/>
      <c r="MZF5" s="202"/>
      <c r="MZG5" s="201"/>
      <c r="MZH5" s="202"/>
      <c r="MZI5" s="742"/>
      <c r="MZJ5" s="743"/>
      <c r="MZK5" s="743"/>
      <c r="MZL5" s="744"/>
      <c r="MZM5" s="745"/>
      <c r="MZN5" s="746"/>
      <c r="MZO5" s="201"/>
      <c r="MZP5" s="200"/>
      <c r="MZQ5" s="741"/>
      <c r="MZR5" s="200"/>
      <c r="MZS5" s="202"/>
      <c r="MZT5" s="201"/>
      <c r="MZU5" s="202"/>
      <c r="MZV5" s="742"/>
      <c r="MZW5" s="743"/>
      <c r="MZX5" s="743"/>
      <c r="MZY5" s="744"/>
      <c r="MZZ5" s="745"/>
      <c r="NAA5" s="746"/>
      <c r="NAB5" s="201"/>
      <c r="NAC5" s="200"/>
      <c r="NAD5" s="741"/>
      <c r="NAE5" s="200"/>
      <c r="NAF5" s="202"/>
      <c r="NAG5" s="201"/>
      <c r="NAH5" s="202"/>
      <c r="NAI5" s="742"/>
      <c r="NAJ5" s="743"/>
      <c r="NAK5" s="743"/>
      <c r="NAL5" s="744"/>
      <c r="NAM5" s="745"/>
      <c r="NAN5" s="746"/>
      <c r="NAO5" s="201"/>
      <c r="NAP5" s="200"/>
      <c r="NAQ5" s="741"/>
      <c r="NAR5" s="200"/>
      <c r="NAS5" s="202"/>
      <c r="NAT5" s="201"/>
      <c r="NAU5" s="202"/>
      <c r="NAV5" s="742"/>
      <c r="NAW5" s="743"/>
      <c r="NAX5" s="743"/>
      <c r="NAY5" s="744"/>
      <c r="NAZ5" s="745"/>
      <c r="NBA5" s="746"/>
      <c r="NBB5" s="201"/>
      <c r="NBC5" s="200"/>
      <c r="NBD5" s="741"/>
      <c r="NBE5" s="200"/>
      <c r="NBF5" s="202"/>
      <c r="NBG5" s="201"/>
      <c r="NBH5" s="202"/>
      <c r="NBI5" s="742"/>
      <c r="NBJ5" s="743"/>
      <c r="NBK5" s="743"/>
      <c r="NBL5" s="744"/>
      <c r="NBM5" s="745"/>
      <c r="NBN5" s="746"/>
      <c r="NBO5" s="201"/>
      <c r="NBP5" s="200"/>
      <c r="NBQ5" s="741"/>
      <c r="NBR5" s="200"/>
      <c r="NBS5" s="202"/>
      <c r="NBT5" s="201"/>
      <c r="NBU5" s="202"/>
      <c r="NBV5" s="742"/>
      <c r="NBW5" s="743"/>
      <c r="NBX5" s="743"/>
      <c r="NBY5" s="744"/>
      <c r="NBZ5" s="745"/>
      <c r="NCA5" s="746"/>
      <c r="NCB5" s="201"/>
      <c r="NCC5" s="200"/>
      <c r="NCD5" s="741"/>
      <c r="NCE5" s="200"/>
      <c r="NCF5" s="202"/>
      <c r="NCG5" s="201"/>
      <c r="NCH5" s="202"/>
      <c r="NCI5" s="742"/>
      <c r="NCJ5" s="743"/>
      <c r="NCK5" s="743"/>
      <c r="NCL5" s="744"/>
      <c r="NCM5" s="745"/>
      <c r="NCN5" s="746"/>
      <c r="NCO5" s="201"/>
      <c r="NCP5" s="200"/>
      <c r="NCQ5" s="741"/>
      <c r="NCR5" s="200"/>
      <c r="NCS5" s="202"/>
      <c r="NCT5" s="201"/>
      <c r="NCU5" s="202"/>
      <c r="NCV5" s="742"/>
      <c r="NCW5" s="743"/>
      <c r="NCX5" s="743"/>
      <c r="NCY5" s="744"/>
      <c r="NCZ5" s="745"/>
      <c r="NDA5" s="746"/>
      <c r="NDB5" s="201"/>
      <c r="NDC5" s="200"/>
      <c r="NDD5" s="741"/>
      <c r="NDE5" s="200"/>
      <c r="NDF5" s="202"/>
      <c r="NDG5" s="201"/>
      <c r="NDH5" s="202"/>
      <c r="NDI5" s="742"/>
      <c r="NDJ5" s="743"/>
      <c r="NDK5" s="743"/>
      <c r="NDL5" s="744"/>
      <c r="NDM5" s="745"/>
      <c r="NDN5" s="746"/>
      <c r="NDO5" s="201"/>
      <c r="NDP5" s="200"/>
      <c r="NDQ5" s="741"/>
      <c r="NDR5" s="200"/>
      <c r="NDS5" s="202"/>
      <c r="NDT5" s="201"/>
      <c r="NDU5" s="202"/>
      <c r="NDV5" s="742"/>
      <c r="NDW5" s="743"/>
      <c r="NDX5" s="743"/>
      <c r="NDY5" s="744"/>
      <c r="NDZ5" s="745"/>
      <c r="NEA5" s="746"/>
      <c r="NEB5" s="201"/>
      <c r="NEC5" s="200"/>
      <c r="NED5" s="741"/>
      <c r="NEE5" s="200"/>
      <c r="NEF5" s="202"/>
      <c r="NEG5" s="201"/>
      <c r="NEH5" s="202"/>
      <c r="NEI5" s="742"/>
      <c r="NEJ5" s="743"/>
      <c r="NEK5" s="743"/>
      <c r="NEL5" s="744"/>
      <c r="NEM5" s="745"/>
      <c r="NEN5" s="746"/>
      <c r="NEO5" s="201"/>
      <c r="NEP5" s="200"/>
      <c r="NEQ5" s="741"/>
      <c r="NER5" s="200"/>
      <c r="NES5" s="202"/>
      <c r="NET5" s="201"/>
      <c r="NEU5" s="202"/>
      <c r="NEV5" s="742"/>
      <c r="NEW5" s="743"/>
      <c r="NEX5" s="743"/>
      <c r="NEY5" s="744"/>
      <c r="NEZ5" s="745"/>
      <c r="NFA5" s="746"/>
      <c r="NFB5" s="201"/>
      <c r="NFC5" s="200"/>
      <c r="NFD5" s="741"/>
      <c r="NFE5" s="200"/>
      <c r="NFF5" s="202"/>
      <c r="NFG5" s="201"/>
      <c r="NFH5" s="202"/>
      <c r="NFI5" s="742"/>
      <c r="NFJ5" s="743"/>
      <c r="NFK5" s="743"/>
      <c r="NFL5" s="744"/>
      <c r="NFM5" s="745"/>
      <c r="NFN5" s="746"/>
      <c r="NFO5" s="201"/>
      <c r="NFP5" s="200"/>
      <c r="NFQ5" s="741"/>
      <c r="NFR5" s="200"/>
      <c r="NFS5" s="202"/>
      <c r="NFT5" s="201"/>
      <c r="NFU5" s="202"/>
      <c r="NFV5" s="742"/>
      <c r="NFW5" s="743"/>
      <c r="NFX5" s="743"/>
      <c r="NFY5" s="744"/>
      <c r="NFZ5" s="745"/>
      <c r="NGA5" s="746"/>
      <c r="NGB5" s="201"/>
      <c r="NGC5" s="200"/>
      <c r="NGD5" s="741"/>
      <c r="NGE5" s="200"/>
      <c r="NGF5" s="202"/>
      <c r="NGG5" s="201"/>
      <c r="NGH5" s="202"/>
      <c r="NGI5" s="742"/>
      <c r="NGJ5" s="743"/>
      <c r="NGK5" s="743"/>
      <c r="NGL5" s="744"/>
      <c r="NGM5" s="745"/>
      <c r="NGN5" s="746"/>
      <c r="NGO5" s="201"/>
      <c r="NGP5" s="200"/>
      <c r="NGQ5" s="741"/>
      <c r="NGR5" s="200"/>
      <c r="NGS5" s="202"/>
      <c r="NGT5" s="201"/>
      <c r="NGU5" s="202"/>
      <c r="NGV5" s="742"/>
      <c r="NGW5" s="743"/>
      <c r="NGX5" s="743"/>
      <c r="NGY5" s="744"/>
      <c r="NGZ5" s="745"/>
      <c r="NHA5" s="746"/>
      <c r="NHB5" s="201"/>
      <c r="NHC5" s="200"/>
      <c r="NHD5" s="741"/>
      <c r="NHE5" s="200"/>
      <c r="NHF5" s="202"/>
      <c r="NHG5" s="201"/>
      <c r="NHH5" s="202"/>
      <c r="NHI5" s="742"/>
      <c r="NHJ5" s="743"/>
      <c r="NHK5" s="743"/>
      <c r="NHL5" s="744"/>
      <c r="NHM5" s="745"/>
      <c r="NHN5" s="746"/>
      <c r="NHO5" s="201"/>
      <c r="NHP5" s="200"/>
      <c r="NHQ5" s="741"/>
      <c r="NHR5" s="200"/>
      <c r="NHS5" s="202"/>
      <c r="NHT5" s="201"/>
      <c r="NHU5" s="202"/>
      <c r="NHV5" s="742"/>
      <c r="NHW5" s="743"/>
      <c r="NHX5" s="743"/>
      <c r="NHY5" s="744"/>
      <c r="NHZ5" s="745"/>
      <c r="NIA5" s="746"/>
      <c r="NIB5" s="201"/>
      <c r="NIC5" s="200"/>
      <c r="NID5" s="741"/>
      <c r="NIE5" s="200"/>
      <c r="NIF5" s="202"/>
      <c r="NIG5" s="201"/>
      <c r="NIH5" s="202"/>
      <c r="NII5" s="742"/>
      <c r="NIJ5" s="743"/>
      <c r="NIK5" s="743"/>
      <c r="NIL5" s="744"/>
      <c r="NIM5" s="745"/>
      <c r="NIN5" s="746"/>
      <c r="NIO5" s="201"/>
      <c r="NIP5" s="200"/>
      <c r="NIQ5" s="741"/>
      <c r="NIR5" s="200"/>
      <c r="NIS5" s="202"/>
      <c r="NIT5" s="201"/>
      <c r="NIU5" s="202"/>
      <c r="NIV5" s="742"/>
      <c r="NIW5" s="743"/>
      <c r="NIX5" s="743"/>
      <c r="NIY5" s="744"/>
      <c r="NIZ5" s="745"/>
      <c r="NJA5" s="746"/>
      <c r="NJB5" s="201"/>
      <c r="NJC5" s="200"/>
      <c r="NJD5" s="741"/>
      <c r="NJE5" s="200"/>
      <c r="NJF5" s="202"/>
      <c r="NJG5" s="201"/>
      <c r="NJH5" s="202"/>
      <c r="NJI5" s="742"/>
      <c r="NJJ5" s="743"/>
      <c r="NJK5" s="743"/>
      <c r="NJL5" s="744"/>
      <c r="NJM5" s="745"/>
      <c r="NJN5" s="746"/>
      <c r="NJO5" s="201"/>
      <c r="NJP5" s="200"/>
      <c r="NJQ5" s="741"/>
      <c r="NJR5" s="200"/>
      <c r="NJS5" s="202"/>
      <c r="NJT5" s="201"/>
      <c r="NJU5" s="202"/>
      <c r="NJV5" s="742"/>
      <c r="NJW5" s="743"/>
      <c r="NJX5" s="743"/>
      <c r="NJY5" s="744"/>
      <c r="NJZ5" s="745"/>
      <c r="NKA5" s="746"/>
      <c r="NKB5" s="201"/>
      <c r="NKC5" s="200"/>
      <c r="NKD5" s="741"/>
      <c r="NKE5" s="200"/>
      <c r="NKF5" s="202"/>
      <c r="NKG5" s="201"/>
      <c r="NKH5" s="202"/>
      <c r="NKI5" s="742"/>
      <c r="NKJ5" s="743"/>
      <c r="NKK5" s="743"/>
      <c r="NKL5" s="744"/>
      <c r="NKM5" s="745"/>
      <c r="NKN5" s="746"/>
      <c r="NKO5" s="201"/>
      <c r="NKP5" s="200"/>
      <c r="NKQ5" s="741"/>
      <c r="NKR5" s="200"/>
      <c r="NKS5" s="202"/>
      <c r="NKT5" s="201"/>
      <c r="NKU5" s="202"/>
      <c r="NKV5" s="742"/>
      <c r="NKW5" s="743"/>
      <c r="NKX5" s="743"/>
      <c r="NKY5" s="744"/>
      <c r="NKZ5" s="745"/>
      <c r="NLA5" s="746"/>
      <c r="NLB5" s="201"/>
      <c r="NLC5" s="200"/>
      <c r="NLD5" s="741"/>
      <c r="NLE5" s="200"/>
      <c r="NLF5" s="202"/>
      <c r="NLG5" s="201"/>
      <c r="NLH5" s="202"/>
      <c r="NLI5" s="742"/>
      <c r="NLJ5" s="743"/>
      <c r="NLK5" s="743"/>
      <c r="NLL5" s="744"/>
      <c r="NLM5" s="745"/>
      <c r="NLN5" s="746"/>
      <c r="NLO5" s="201"/>
      <c r="NLP5" s="200"/>
      <c r="NLQ5" s="741"/>
      <c r="NLR5" s="200"/>
      <c r="NLS5" s="202"/>
      <c r="NLT5" s="201"/>
      <c r="NLU5" s="202"/>
      <c r="NLV5" s="742"/>
      <c r="NLW5" s="743"/>
      <c r="NLX5" s="743"/>
      <c r="NLY5" s="744"/>
      <c r="NLZ5" s="745"/>
      <c r="NMA5" s="746"/>
      <c r="NMB5" s="201"/>
      <c r="NMC5" s="200"/>
      <c r="NMD5" s="741"/>
      <c r="NME5" s="200"/>
      <c r="NMF5" s="202"/>
      <c r="NMG5" s="201"/>
      <c r="NMH5" s="202"/>
      <c r="NMI5" s="742"/>
      <c r="NMJ5" s="743"/>
      <c r="NMK5" s="743"/>
      <c r="NML5" s="744"/>
      <c r="NMM5" s="745"/>
      <c r="NMN5" s="746"/>
      <c r="NMO5" s="201"/>
      <c r="NMP5" s="200"/>
      <c r="NMQ5" s="741"/>
      <c r="NMR5" s="200"/>
      <c r="NMS5" s="202"/>
      <c r="NMT5" s="201"/>
      <c r="NMU5" s="202"/>
      <c r="NMV5" s="742"/>
      <c r="NMW5" s="743"/>
      <c r="NMX5" s="743"/>
      <c r="NMY5" s="744"/>
      <c r="NMZ5" s="745"/>
      <c r="NNA5" s="746"/>
      <c r="NNB5" s="201"/>
      <c r="NNC5" s="200"/>
      <c r="NND5" s="741"/>
      <c r="NNE5" s="200"/>
      <c r="NNF5" s="202"/>
      <c r="NNG5" s="201"/>
      <c r="NNH5" s="202"/>
      <c r="NNI5" s="742"/>
      <c r="NNJ5" s="743"/>
      <c r="NNK5" s="743"/>
      <c r="NNL5" s="744"/>
      <c r="NNM5" s="745"/>
      <c r="NNN5" s="746"/>
      <c r="NNO5" s="201"/>
      <c r="NNP5" s="200"/>
      <c r="NNQ5" s="741"/>
      <c r="NNR5" s="200"/>
      <c r="NNS5" s="202"/>
      <c r="NNT5" s="201"/>
      <c r="NNU5" s="202"/>
      <c r="NNV5" s="742"/>
      <c r="NNW5" s="743"/>
      <c r="NNX5" s="743"/>
      <c r="NNY5" s="744"/>
      <c r="NNZ5" s="745"/>
      <c r="NOA5" s="746"/>
      <c r="NOB5" s="201"/>
      <c r="NOC5" s="200"/>
      <c r="NOD5" s="741"/>
      <c r="NOE5" s="200"/>
      <c r="NOF5" s="202"/>
      <c r="NOG5" s="201"/>
      <c r="NOH5" s="202"/>
      <c r="NOI5" s="742"/>
      <c r="NOJ5" s="743"/>
      <c r="NOK5" s="743"/>
      <c r="NOL5" s="744"/>
      <c r="NOM5" s="745"/>
      <c r="NON5" s="746"/>
      <c r="NOO5" s="201"/>
      <c r="NOP5" s="200"/>
      <c r="NOQ5" s="741"/>
      <c r="NOR5" s="200"/>
      <c r="NOS5" s="202"/>
      <c r="NOT5" s="201"/>
      <c r="NOU5" s="202"/>
      <c r="NOV5" s="742"/>
      <c r="NOW5" s="743"/>
      <c r="NOX5" s="743"/>
      <c r="NOY5" s="744"/>
      <c r="NOZ5" s="745"/>
      <c r="NPA5" s="746"/>
      <c r="NPB5" s="201"/>
      <c r="NPC5" s="200"/>
      <c r="NPD5" s="741"/>
      <c r="NPE5" s="200"/>
      <c r="NPF5" s="202"/>
      <c r="NPG5" s="201"/>
      <c r="NPH5" s="202"/>
      <c r="NPI5" s="742"/>
      <c r="NPJ5" s="743"/>
      <c r="NPK5" s="743"/>
      <c r="NPL5" s="744"/>
      <c r="NPM5" s="745"/>
      <c r="NPN5" s="746"/>
      <c r="NPO5" s="201"/>
      <c r="NPP5" s="200"/>
      <c r="NPQ5" s="741"/>
      <c r="NPR5" s="200"/>
      <c r="NPS5" s="202"/>
      <c r="NPT5" s="201"/>
      <c r="NPU5" s="202"/>
      <c r="NPV5" s="742"/>
      <c r="NPW5" s="743"/>
      <c r="NPX5" s="743"/>
      <c r="NPY5" s="744"/>
      <c r="NPZ5" s="745"/>
      <c r="NQA5" s="746"/>
      <c r="NQB5" s="201"/>
      <c r="NQC5" s="200"/>
      <c r="NQD5" s="741"/>
      <c r="NQE5" s="200"/>
      <c r="NQF5" s="202"/>
      <c r="NQG5" s="201"/>
      <c r="NQH5" s="202"/>
      <c r="NQI5" s="742"/>
      <c r="NQJ5" s="743"/>
      <c r="NQK5" s="743"/>
      <c r="NQL5" s="744"/>
      <c r="NQM5" s="745"/>
      <c r="NQN5" s="746"/>
      <c r="NQO5" s="201"/>
      <c r="NQP5" s="200"/>
      <c r="NQQ5" s="741"/>
      <c r="NQR5" s="200"/>
      <c r="NQS5" s="202"/>
      <c r="NQT5" s="201"/>
      <c r="NQU5" s="202"/>
      <c r="NQV5" s="742"/>
      <c r="NQW5" s="743"/>
      <c r="NQX5" s="743"/>
      <c r="NQY5" s="744"/>
      <c r="NQZ5" s="745"/>
      <c r="NRA5" s="746"/>
      <c r="NRB5" s="201"/>
      <c r="NRC5" s="200"/>
      <c r="NRD5" s="741"/>
      <c r="NRE5" s="200"/>
      <c r="NRF5" s="202"/>
      <c r="NRG5" s="201"/>
      <c r="NRH5" s="202"/>
      <c r="NRI5" s="742"/>
      <c r="NRJ5" s="743"/>
      <c r="NRK5" s="743"/>
      <c r="NRL5" s="744"/>
      <c r="NRM5" s="745"/>
      <c r="NRN5" s="746"/>
      <c r="NRO5" s="201"/>
      <c r="NRP5" s="200"/>
      <c r="NRQ5" s="741"/>
      <c r="NRR5" s="200"/>
      <c r="NRS5" s="202"/>
      <c r="NRT5" s="201"/>
      <c r="NRU5" s="202"/>
      <c r="NRV5" s="742"/>
      <c r="NRW5" s="743"/>
      <c r="NRX5" s="743"/>
      <c r="NRY5" s="744"/>
      <c r="NRZ5" s="745"/>
      <c r="NSA5" s="746"/>
      <c r="NSB5" s="201"/>
      <c r="NSC5" s="200"/>
      <c r="NSD5" s="741"/>
      <c r="NSE5" s="200"/>
      <c r="NSF5" s="202"/>
      <c r="NSG5" s="201"/>
      <c r="NSH5" s="202"/>
      <c r="NSI5" s="742"/>
      <c r="NSJ5" s="743"/>
      <c r="NSK5" s="743"/>
      <c r="NSL5" s="744"/>
      <c r="NSM5" s="745"/>
      <c r="NSN5" s="746"/>
      <c r="NSO5" s="201"/>
      <c r="NSP5" s="200"/>
      <c r="NSQ5" s="741"/>
      <c r="NSR5" s="200"/>
      <c r="NSS5" s="202"/>
      <c r="NST5" s="201"/>
      <c r="NSU5" s="202"/>
      <c r="NSV5" s="742"/>
      <c r="NSW5" s="743"/>
      <c r="NSX5" s="743"/>
      <c r="NSY5" s="744"/>
      <c r="NSZ5" s="745"/>
      <c r="NTA5" s="746"/>
      <c r="NTB5" s="201"/>
      <c r="NTC5" s="200"/>
      <c r="NTD5" s="741"/>
      <c r="NTE5" s="200"/>
      <c r="NTF5" s="202"/>
      <c r="NTG5" s="201"/>
      <c r="NTH5" s="202"/>
      <c r="NTI5" s="742"/>
      <c r="NTJ5" s="743"/>
      <c r="NTK5" s="743"/>
      <c r="NTL5" s="744"/>
      <c r="NTM5" s="745"/>
      <c r="NTN5" s="746"/>
      <c r="NTO5" s="201"/>
      <c r="NTP5" s="200"/>
      <c r="NTQ5" s="741"/>
      <c r="NTR5" s="200"/>
      <c r="NTS5" s="202"/>
      <c r="NTT5" s="201"/>
      <c r="NTU5" s="202"/>
      <c r="NTV5" s="742"/>
      <c r="NTW5" s="743"/>
      <c r="NTX5" s="743"/>
      <c r="NTY5" s="744"/>
      <c r="NTZ5" s="745"/>
      <c r="NUA5" s="746"/>
      <c r="NUB5" s="201"/>
      <c r="NUC5" s="200"/>
      <c r="NUD5" s="741"/>
      <c r="NUE5" s="200"/>
      <c r="NUF5" s="202"/>
      <c r="NUG5" s="201"/>
      <c r="NUH5" s="202"/>
      <c r="NUI5" s="742"/>
      <c r="NUJ5" s="743"/>
      <c r="NUK5" s="743"/>
      <c r="NUL5" s="744"/>
      <c r="NUM5" s="745"/>
      <c r="NUN5" s="746"/>
      <c r="NUO5" s="201"/>
      <c r="NUP5" s="200"/>
      <c r="NUQ5" s="741"/>
      <c r="NUR5" s="200"/>
      <c r="NUS5" s="202"/>
      <c r="NUT5" s="201"/>
      <c r="NUU5" s="202"/>
      <c r="NUV5" s="742"/>
      <c r="NUW5" s="743"/>
      <c r="NUX5" s="743"/>
      <c r="NUY5" s="744"/>
      <c r="NUZ5" s="745"/>
      <c r="NVA5" s="746"/>
      <c r="NVB5" s="201"/>
      <c r="NVC5" s="200"/>
      <c r="NVD5" s="741"/>
      <c r="NVE5" s="200"/>
      <c r="NVF5" s="202"/>
      <c r="NVG5" s="201"/>
      <c r="NVH5" s="202"/>
      <c r="NVI5" s="742"/>
      <c r="NVJ5" s="743"/>
      <c r="NVK5" s="743"/>
      <c r="NVL5" s="744"/>
      <c r="NVM5" s="745"/>
      <c r="NVN5" s="746"/>
      <c r="NVO5" s="201"/>
      <c r="NVP5" s="200"/>
      <c r="NVQ5" s="741"/>
      <c r="NVR5" s="200"/>
      <c r="NVS5" s="202"/>
      <c r="NVT5" s="201"/>
      <c r="NVU5" s="202"/>
      <c r="NVV5" s="742"/>
      <c r="NVW5" s="743"/>
      <c r="NVX5" s="743"/>
      <c r="NVY5" s="744"/>
      <c r="NVZ5" s="745"/>
      <c r="NWA5" s="746"/>
      <c r="NWB5" s="201"/>
      <c r="NWC5" s="200"/>
      <c r="NWD5" s="741"/>
      <c r="NWE5" s="200"/>
      <c r="NWF5" s="202"/>
      <c r="NWG5" s="201"/>
      <c r="NWH5" s="202"/>
      <c r="NWI5" s="742"/>
      <c r="NWJ5" s="743"/>
      <c r="NWK5" s="743"/>
      <c r="NWL5" s="744"/>
      <c r="NWM5" s="745"/>
      <c r="NWN5" s="746"/>
      <c r="NWO5" s="201"/>
      <c r="NWP5" s="200"/>
      <c r="NWQ5" s="741"/>
      <c r="NWR5" s="200"/>
      <c r="NWS5" s="202"/>
      <c r="NWT5" s="201"/>
      <c r="NWU5" s="202"/>
      <c r="NWV5" s="742"/>
      <c r="NWW5" s="743"/>
      <c r="NWX5" s="743"/>
      <c r="NWY5" s="744"/>
      <c r="NWZ5" s="745"/>
      <c r="NXA5" s="746"/>
      <c r="NXB5" s="201"/>
      <c r="NXC5" s="200"/>
      <c r="NXD5" s="741"/>
      <c r="NXE5" s="200"/>
      <c r="NXF5" s="202"/>
      <c r="NXG5" s="201"/>
      <c r="NXH5" s="202"/>
      <c r="NXI5" s="742"/>
      <c r="NXJ5" s="743"/>
      <c r="NXK5" s="743"/>
      <c r="NXL5" s="744"/>
      <c r="NXM5" s="745"/>
      <c r="NXN5" s="746"/>
      <c r="NXO5" s="201"/>
      <c r="NXP5" s="200"/>
      <c r="NXQ5" s="741"/>
      <c r="NXR5" s="200"/>
      <c r="NXS5" s="202"/>
      <c r="NXT5" s="201"/>
      <c r="NXU5" s="202"/>
      <c r="NXV5" s="742"/>
      <c r="NXW5" s="743"/>
      <c r="NXX5" s="743"/>
      <c r="NXY5" s="744"/>
      <c r="NXZ5" s="745"/>
      <c r="NYA5" s="746"/>
      <c r="NYB5" s="201"/>
      <c r="NYC5" s="200"/>
      <c r="NYD5" s="741"/>
      <c r="NYE5" s="200"/>
      <c r="NYF5" s="202"/>
      <c r="NYG5" s="201"/>
      <c r="NYH5" s="202"/>
      <c r="NYI5" s="742"/>
      <c r="NYJ5" s="743"/>
      <c r="NYK5" s="743"/>
      <c r="NYL5" s="744"/>
      <c r="NYM5" s="745"/>
      <c r="NYN5" s="746"/>
      <c r="NYO5" s="201"/>
      <c r="NYP5" s="200"/>
      <c r="NYQ5" s="741"/>
      <c r="NYR5" s="200"/>
      <c r="NYS5" s="202"/>
      <c r="NYT5" s="201"/>
      <c r="NYU5" s="202"/>
      <c r="NYV5" s="742"/>
      <c r="NYW5" s="743"/>
      <c r="NYX5" s="743"/>
      <c r="NYY5" s="744"/>
      <c r="NYZ5" s="745"/>
      <c r="NZA5" s="746"/>
      <c r="NZB5" s="201"/>
      <c r="NZC5" s="200"/>
      <c r="NZD5" s="741"/>
      <c r="NZE5" s="200"/>
      <c r="NZF5" s="202"/>
      <c r="NZG5" s="201"/>
      <c r="NZH5" s="202"/>
      <c r="NZI5" s="742"/>
      <c r="NZJ5" s="743"/>
      <c r="NZK5" s="743"/>
      <c r="NZL5" s="744"/>
      <c r="NZM5" s="745"/>
      <c r="NZN5" s="746"/>
      <c r="NZO5" s="201"/>
      <c r="NZP5" s="200"/>
      <c r="NZQ5" s="741"/>
      <c r="NZR5" s="200"/>
      <c r="NZS5" s="202"/>
      <c r="NZT5" s="201"/>
      <c r="NZU5" s="202"/>
      <c r="NZV5" s="742"/>
      <c r="NZW5" s="743"/>
      <c r="NZX5" s="743"/>
      <c r="NZY5" s="744"/>
      <c r="NZZ5" s="745"/>
      <c r="OAA5" s="746"/>
      <c r="OAB5" s="201"/>
      <c r="OAC5" s="200"/>
      <c r="OAD5" s="741"/>
      <c r="OAE5" s="200"/>
      <c r="OAF5" s="202"/>
      <c r="OAG5" s="201"/>
      <c r="OAH5" s="202"/>
      <c r="OAI5" s="742"/>
      <c r="OAJ5" s="743"/>
      <c r="OAK5" s="743"/>
      <c r="OAL5" s="744"/>
      <c r="OAM5" s="745"/>
      <c r="OAN5" s="746"/>
      <c r="OAO5" s="201"/>
      <c r="OAP5" s="200"/>
      <c r="OAQ5" s="741"/>
      <c r="OAR5" s="200"/>
      <c r="OAS5" s="202"/>
      <c r="OAT5" s="201"/>
      <c r="OAU5" s="202"/>
      <c r="OAV5" s="742"/>
      <c r="OAW5" s="743"/>
      <c r="OAX5" s="743"/>
      <c r="OAY5" s="744"/>
      <c r="OAZ5" s="745"/>
      <c r="OBA5" s="746"/>
      <c r="OBB5" s="201"/>
      <c r="OBC5" s="200"/>
      <c r="OBD5" s="741"/>
      <c r="OBE5" s="200"/>
      <c r="OBF5" s="202"/>
      <c r="OBG5" s="201"/>
      <c r="OBH5" s="202"/>
      <c r="OBI5" s="742"/>
      <c r="OBJ5" s="743"/>
      <c r="OBK5" s="743"/>
      <c r="OBL5" s="744"/>
      <c r="OBM5" s="745"/>
      <c r="OBN5" s="746"/>
      <c r="OBO5" s="201"/>
      <c r="OBP5" s="200"/>
      <c r="OBQ5" s="741"/>
      <c r="OBR5" s="200"/>
      <c r="OBS5" s="202"/>
      <c r="OBT5" s="201"/>
      <c r="OBU5" s="202"/>
      <c r="OBV5" s="742"/>
      <c r="OBW5" s="743"/>
      <c r="OBX5" s="743"/>
      <c r="OBY5" s="744"/>
      <c r="OBZ5" s="745"/>
      <c r="OCA5" s="746"/>
      <c r="OCB5" s="201"/>
      <c r="OCC5" s="200"/>
      <c r="OCD5" s="741"/>
      <c r="OCE5" s="200"/>
      <c r="OCF5" s="202"/>
      <c r="OCG5" s="201"/>
      <c r="OCH5" s="202"/>
      <c r="OCI5" s="742"/>
      <c r="OCJ5" s="743"/>
      <c r="OCK5" s="743"/>
      <c r="OCL5" s="744"/>
      <c r="OCM5" s="745"/>
      <c r="OCN5" s="746"/>
      <c r="OCO5" s="201"/>
      <c r="OCP5" s="200"/>
      <c r="OCQ5" s="741"/>
      <c r="OCR5" s="200"/>
      <c r="OCS5" s="202"/>
      <c r="OCT5" s="201"/>
      <c r="OCU5" s="202"/>
      <c r="OCV5" s="742"/>
      <c r="OCW5" s="743"/>
      <c r="OCX5" s="743"/>
      <c r="OCY5" s="744"/>
      <c r="OCZ5" s="745"/>
      <c r="ODA5" s="746"/>
      <c r="ODB5" s="201"/>
      <c r="ODC5" s="200"/>
      <c r="ODD5" s="741"/>
      <c r="ODE5" s="200"/>
      <c r="ODF5" s="202"/>
      <c r="ODG5" s="201"/>
      <c r="ODH5" s="202"/>
      <c r="ODI5" s="742"/>
      <c r="ODJ5" s="743"/>
      <c r="ODK5" s="743"/>
      <c r="ODL5" s="744"/>
      <c r="ODM5" s="745"/>
      <c r="ODN5" s="746"/>
      <c r="ODO5" s="201"/>
      <c r="ODP5" s="200"/>
      <c r="ODQ5" s="741"/>
      <c r="ODR5" s="200"/>
      <c r="ODS5" s="202"/>
      <c r="ODT5" s="201"/>
      <c r="ODU5" s="202"/>
      <c r="ODV5" s="742"/>
      <c r="ODW5" s="743"/>
      <c r="ODX5" s="743"/>
      <c r="ODY5" s="744"/>
      <c r="ODZ5" s="745"/>
      <c r="OEA5" s="746"/>
      <c r="OEB5" s="201"/>
      <c r="OEC5" s="200"/>
      <c r="OED5" s="741"/>
      <c r="OEE5" s="200"/>
      <c r="OEF5" s="202"/>
      <c r="OEG5" s="201"/>
      <c r="OEH5" s="202"/>
      <c r="OEI5" s="742"/>
      <c r="OEJ5" s="743"/>
      <c r="OEK5" s="743"/>
      <c r="OEL5" s="744"/>
      <c r="OEM5" s="745"/>
      <c r="OEN5" s="746"/>
      <c r="OEO5" s="201"/>
      <c r="OEP5" s="200"/>
      <c r="OEQ5" s="741"/>
      <c r="OER5" s="200"/>
      <c r="OES5" s="202"/>
      <c r="OET5" s="201"/>
      <c r="OEU5" s="202"/>
      <c r="OEV5" s="742"/>
      <c r="OEW5" s="743"/>
      <c r="OEX5" s="743"/>
      <c r="OEY5" s="744"/>
      <c r="OEZ5" s="745"/>
      <c r="OFA5" s="746"/>
      <c r="OFB5" s="201"/>
      <c r="OFC5" s="200"/>
      <c r="OFD5" s="741"/>
      <c r="OFE5" s="200"/>
      <c r="OFF5" s="202"/>
      <c r="OFG5" s="201"/>
      <c r="OFH5" s="202"/>
      <c r="OFI5" s="742"/>
      <c r="OFJ5" s="743"/>
      <c r="OFK5" s="743"/>
      <c r="OFL5" s="744"/>
      <c r="OFM5" s="745"/>
      <c r="OFN5" s="746"/>
      <c r="OFO5" s="201"/>
      <c r="OFP5" s="200"/>
      <c r="OFQ5" s="741"/>
      <c r="OFR5" s="200"/>
      <c r="OFS5" s="202"/>
      <c r="OFT5" s="201"/>
      <c r="OFU5" s="202"/>
      <c r="OFV5" s="742"/>
      <c r="OFW5" s="743"/>
      <c r="OFX5" s="743"/>
      <c r="OFY5" s="744"/>
      <c r="OFZ5" s="745"/>
      <c r="OGA5" s="746"/>
      <c r="OGB5" s="201"/>
      <c r="OGC5" s="200"/>
      <c r="OGD5" s="741"/>
      <c r="OGE5" s="200"/>
      <c r="OGF5" s="202"/>
      <c r="OGG5" s="201"/>
      <c r="OGH5" s="202"/>
      <c r="OGI5" s="742"/>
      <c r="OGJ5" s="743"/>
      <c r="OGK5" s="743"/>
      <c r="OGL5" s="744"/>
      <c r="OGM5" s="745"/>
      <c r="OGN5" s="746"/>
      <c r="OGO5" s="201"/>
      <c r="OGP5" s="200"/>
      <c r="OGQ5" s="741"/>
      <c r="OGR5" s="200"/>
      <c r="OGS5" s="202"/>
      <c r="OGT5" s="201"/>
      <c r="OGU5" s="202"/>
      <c r="OGV5" s="742"/>
      <c r="OGW5" s="743"/>
      <c r="OGX5" s="743"/>
      <c r="OGY5" s="744"/>
      <c r="OGZ5" s="745"/>
      <c r="OHA5" s="746"/>
      <c r="OHB5" s="201"/>
      <c r="OHC5" s="200"/>
      <c r="OHD5" s="741"/>
      <c r="OHE5" s="200"/>
      <c r="OHF5" s="202"/>
      <c r="OHG5" s="201"/>
      <c r="OHH5" s="202"/>
      <c r="OHI5" s="742"/>
      <c r="OHJ5" s="743"/>
      <c r="OHK5" s="743"/>
      <c r="OHL5" s="744"/>
      <c r="OHM5" s="745"/>
      <c r="OHN5" s="746"/>
      <c r="OHO5" s="201"/>
      <c r="OHP5" s="200"/>
      <c r="OHQ5" s="741"/>
      <c r="OHR5" s="200"/>
      <c r="OHS5" s="202"/>
      <c r="OHT5" s="201"/>
      <c r="OHU5" s="202"/>
      <c r="OHV5" s="742"/>
      <c r="OHW5" s="743"/>
      <c r="OHX5" s="743"/>
      <c r="OHY5" s="744"/>
      <c r="OHZ5" s="745"/>
      <c r="OIA5" s="746"/>
      <c r="OIB5" s="201"/>
      <c r="OIC5" s="200"/>
      <c r="OID5" s="741"/>
      <c r="OIE5" s="200"/>
      <c r="OIF5" s="202"/>
      <c r="OIG5" s="201"/>
      <c r="OIH5" s="202"/>
      <c r="OII5" s="742"/>
      <c r="OIJ5" s="743"/>
      <c r="OIK5" s="743"/>
      <c r="OIL5" s="744"/>
      <c r="OIM5" s="745"/>
      <c r="OIN5" s="746"/>
      <c r="OIO5" s="201"/>
      <c r="OIP5" s="200"/>
      <c r="OIQ5" s="741"/>
      <c r="OIR5" s="200"/>
      <c r="OIS5" s="202"/>
      <c r="OIT5" s="201"/>
      <c r="OIU5" s="202"/>
      <c r="OIV5" s="742"/>
      <c r="OIW5" s="743"/>
      <c r="OIX5" s="743"/>
      <c r="OIY5" s="744"/>
      <c r="OIZ5" s="745"/>
      <c r="OJA5" s="746"/>
      <c r="OJB5" s="201"/>
      <c r="OJC5" s="200"/>
      <c r="OJD5" s="741"/>
      <c r="OJE5" s="200"/>
      <c r="OJF5" s="202"/>
      <c r="OJG5" s="201"/>
      <c r="OJH5" s="202"/>
      <c r="OJI5" s="742"/>
      <c r="OJJ5" s="743"/>
      <c r="OJK5" s="743"/>
      <c r="OJL5" s="744"/>
      <c r="OJM5" s="745"/>
      <c r="OJN5" s="746"/>
      <c r="OJO5" s="201"/>
      <c r="OJP5" s="200"/>
      <c r="OJQ5" s="741"/>
      <c r="OJR5" s="200"/>
      <c r="OJS5" s="202"/>
      <c r="OJT5" s="201"/>
      <c r="OJU5" s="202"/>
      <c r="OJV5" s="742"/>
      <c r="OJW5" s="743"/>
      <c r="OJX5" s="743"/>
      <c r="OJY5" s="744"/>
      <c r="OJZ5" s="745"/>
      <c r="OKA5" s="746"/>
      <c r="OKB5" s="201"/>
      <c r="OKC5" s="200"/>
      <c r="OKD5" s="741"/>
      <c r="OKE5" s="200"/>
      <c r="OKF5" s="202"/>
      <c r="OKG5" s="201"/>
      <c r="OKH5" s="202"/>
      <c r="OKI5" s="742"/>
      <c r="OKJ5" s="743"/>
      <c r="OKK5" s="743"/>
      <c r="OKL5" s="744"/>
      <c r="OKM5" s="745"/>
      <c r="OKN5" s="746"/>
      <c r="OKO5" s="201"/>
      <c r="OKP5" s="200"/>
      <c r="OKQ5" s="741"/>
      <c r="OKR5" s="200"/>
      <c r="OKS5" s="202"/>
      <c r="OKT5" s="201"/>
      <c r="OKU5" s="202"/>
      <c r="OKV5" s="742"/>
      <c r="OKW5" s="743"/>
      <c r="OKX5" s="743"/>
      <c r="OKY5" s="744"/>
      <c r="OKZ5" s="745"/>
      <c r="OLA5" s="746"/>
      <c r="OLB5" s="201"/>
      <c r="OLC5" s="200"/>
      <c r="OLD5" s="741"/>
      <c r="OLE5" s="200"/>
      <c r="OLF5" s="202"/>
      <c r="OLG5" s="201"/>
      <c r="OLH5" s="202"/>
      <c r="OLI5" s="742"/>
      <c r="OLJ5" s="743"/>
      <c r="OLK5" s="743"/>
      <c r="OLL5" s="744"/>
      <c r="OLM5" s="745"/>
      <c r="OLN5" s="746"/>
      <c r="OLO5" s="201"/>
      <c r="OLP5" s="200"/>
      <c r="OLQ5" s="741"/>
      <c r="OLR5" s="200"/>
      <c r="OLS5" s="202"/>
      <c r="OLT5" s="201"/>
      <c r="OLU5" s="202"/>
      <c r="OLV5" s="742"/>
      <c r="OLW5" s="743"/>
      <c r="OLX5" s="743"/>
      <c r="OLY5" s="744"/>
      <c r="OLZ5" s="745"/>
      <c r="OMA5" s="746"/>
      <c r="OMB5" s="201"/>
      <c r="OMC5" s="200"/>
      <c r="OMD5" s="741"/>
      <c r="OME5" s="200"/>
      <c r="OMF5" s="202"/>
      <c r="OMG5" s="201"/>
      <c r="OMH5" s="202"/>
      <c r="OMI5" s="742"/>
      <c r="OMJ5" s="743"/>
      <c r="OMK5" s="743"/>
      <c r="OML5" s="744"/>
      <c r="OMM5" s="745"/>
      <c r="OMN5" s="746"/>
      <c r="OMO5" s="201"/>
      <c r="OMP5" s="200"/>
      <c r="OMQ5" s="741"/>
      <c r="OMR5" s="200"/>
      <c r="OMS5" s="202"/>
      <c r="OMT5" s="201"/>
      <c r="OMU5" s="202"/>
      <c r="OMV5" s="742"/>
      <c r="OMW5" s="743"/>
      <c r="OMX5" s="743"/>
      <c r="OMY5" s="744"/>
      <c r="OMZ5" s="745"/>
      <c r="ONA5" s="746"/>
      <c r="ONB5" s="201"/>
      <c r="ONC5" s="200"/>
      <c r="OND5" s="741"/>
      <c r="ONE5" s="200"/>
      <c r="ONF5" s="202"/>
      <c r="ONG5" s="201"/>
      <c r="ONH5" s="202"/>
      <c r="ONI5" s="742"/>
      <c r="ONJ5" s="743"/>
      <c r="ONK5" s="743"/>
      <c r="ONL5" s="744"/>
      <c r="ONM5" s="745"/>
      <c r="ONN5" s="746"/>
      <c r="ONO5" s="201"/>
      <c r="ONP5" s="200"/>
      <c r="ONQ5" s="741"/>
      <c r="ONR5" s="200"/>
      <c r="ONS5" s="202"/>
      <c r="ONT5" s="201"/>
      <c r="ONU5" s="202"/>
      <c r="ONV5" s="742"/>
      <c r="ONW5" s="743"/>
      <c r="ONX5" s="743"/>
      <c r="ONY5" s="744"/>
      <c r="ONZ5" s="745"/>
      <c r="OOA5" s="746"/>
      <c r="OOB5" s="201"/>
      <c r="OOC5" s="200"/>
      <c r="OOD5" s="741"/>
      <c r="OOE5" s="200"/>
      <c r="OOF5" s="202"/>
      <c r="OOG5" s="201"/>
      <c r="OOH5" s="202"/>
      <c r="OOI5" s="742"/>
      <c r="OOJ5" s="743"/>
      <c r="OOK5" s="743"/>
      <c r="OOL5" s="744"/>
      <c r="OOM5" s="745"/>
      <c r="OON5" s="746"/>
      <c r="OOO5" s="201"/>
      <c r="OOP5" s="200"/>
      <c r="OOQ5" s="741"/>
      <c r="OOR5" s="200"/>
      <c r="OOS5" s="202"/>
      <c r="OOT5" s="201"/>
      <c r="OOU5" s="202"/>
      <c r="OOV5" s="742"/>
      <c r="OOW5" s="743"/>
      <c r="OOX5" s="743"/>
      <c r="OOY5" s="744"/>
      <c r="OOZ5" s="745"/>
      <c r="OPA5" s="746"/>
      <c r="OPB5" s="201"/>
      <c r="OPC5" s="200"/>
      <c r="OPD5" s="741"/>
      <c r="OPE5" s="200"/>
      <c r="OPF5" s="202"/>
      <c r="OPG5" s="201"/>
      <c r="OPH5" s="202"/>
      <c r="OPI5" s="742"/>
      <c r="OPJ5" s="743"/>
      <c r="OPK5" s="743"/>
      <c r="OPL5" s="744"/>
      <c r="OPM5" s="745"/>
      <c r="OPN5" s="746"/>
      <c r="OPO5" s="201"/>
      <c r="OPP5" s="200"/>
      <c r="OPQ5" s="741"/>
      <c r="OPR5" s="200"/>
      <c r="OPS5" s="202"/>
      <c r="OPT5" s="201"/>
      <c r="OPU5" s="202"/>
      <c r="OPV5" s="742"/>
      <c r="OPW5" s="743"/>
      <c r="OPX5" s="743"/>
      <c r="OPY5" s="744"/>
      <c r="OPZ5" s="745"/>
      <c r="OQA5" s="746"/>
      <c r="OQB5" s="201"/>
      <c r="OQC5" s="200"/>
      <c r="OQD5" s="741"/>
      <c r="OQE5" s="200"/>
      <c r="OQF5" s="202"/>
      <c r="OQG5" s="201"/>
      <c r="OQH5" s="202"/>
      <c r="OQI5" s="742"/>
      <c r="OQJ5" s="743"/>
      <c r="OQK5" s="743"/>
      <c r="OQL5" s="744"/>
      <c r="OQM5" s="745"/>
      <c r="OQN5" s="746"/>
      <c r="OQO5" s="201"/>
      <c r="OQP5" s="200"/>
      <c r="OQQ5" s="741"/>
      <c r="OQR5" s="200"/>
      <c r="OQS5" s="202"/>
      <c r="OQT5" s="201"/>
      <c r="OQU5" s="202"/>
      <c r="OQV5" s="742"/>
      <c r="OQW5" s="743"/>
      <c r="OQX5" s="743"/>
      <c r="OQY5" s="744"/>
      <c r="OQZ5" s="745"/>
      <c r="ORA5" s="746"/>
      <c r="ORB5" s="201"/>
      <c r="ORC5" s="200"/>
      <c r="ORD5" s="741"/>
      <c r="ORE5" s="200"/>
      <c r="ORF5" s="202"/>
      <c r="ORG5" s="201"/>
      <c r="ORH5" s="202"/>
      <c r="ORI5" s="742"/>
      <c r="ORJ5" s="743"/>
      <c r="ORK5" s="743"/>
      <c r="ORL5" s="744"/>
      <c r="ORM5" s="745"/>
      <c r="ORN5" s="746"/>
      <c r="ORO5" s="201"/>
      <c r="ORP5" s="200"/>
      <c r="ORQ5" s="741"/>
      <c r="ORR5" s="200"/>
      <c r="ORS5" s="202"/>
      <c r="ORT5" s="201"/>
      <c r="ORU5" s="202"/>
      <c r="ORV5" s="742"/>
      <c r="ORW5" s="743"/>
      <c r="ORX5" s="743"/>
      <c r="ORY5" s="744"/>
      <c r="ORZ5" s="745"/>
      <c r="OSA5" s="746"/>
      <c r="OSB5" s="201"/>
      <c r="OSC5" s="200"/>
      <c r="OSD5" s="741"/>
      <c r="OSE5" s="200"/>
      <c r="OSF5" s="202"/>
      <c r="OSG5" s="201"/>
      <c r="OSH5" s="202"/>
      <c r="OSI5" s="742"/>
      <c r="OSJ5" s="743"/>
      <c r="OSK5" s="743"/>
      <c r="OSL5" s="744"/>
      <c r="OSM5" s="745"/>
      <c r="OSN5" s="746"/>
      <c r="OSO5" s="201"/>
      <c r="OSP5" s="200"/>
      <c r="OSQ5" s="741"/>
      <c r="OSR5" s="200"/>
      <c r="OSS5" s="202"/>
      <c r="OST5" s="201"/>
      <c r="OSU5" s="202"/>
      <c r="OSV5" s="742"/>
      <c r="OSW5" s="743"/>
      <c r="OSX5" s="743"/>
      <c r="OSY5" s="744"/>
      <c r="OSZ5" s="745"/>
      <c r="OTA5" s="746"/>
      <c r="OTB5" s="201"/>
      <c r="OTC5" s="200"/>
      <c r="OTD5" s="741"/>
      <c r="OTE5" s="200"/>
      <c r="OTF5" s="202"/>
      <c r="OTG5" s="201"/>
      <c r="OTH5" s="202"/>
      <c r="OTI5" s="742"/>
      <c r="OTJ5" s="743"/>
      <c r="OTK5" s="743"/>
      <c r="OTL5" s="744"/>
      <c r="OTM5" s="745"/>
      <c r="OTN5" s="746"/>
      <c r="OTO5" s="201"/>
      <c r="OTP5" s="200"/>
      <c r="OTQ5" s="741"/>
      <c r="OTR5" s="200"/>
      <c r="OTS5" s="202"/>
      <c r="OTT5" s="201"/>
      <c r="OTU5" s="202"/>
      <c r="OTV5" s="742"/>
      <c r="OTW5" s="743"/>
      <c r="OTX5" s="743"/>
      <c r="OTY5" s="744"/>
      <c r="OTZ5" s="745"/>
      <c r="OUA5" s="746"/>
      <c r="OUB5" s="201"/>
      <c r="OUC5" s="200"/>
      <c r="OUD5" s="741"/>
      <c r="OUE5" s="200"/>
      <c r="OUF5" s="202"/>
      <c r="OUG5" s="201"/>
      <c r="OUH5" s="202"/>
      <c r="OUI5" s="742"/>
      <c r="OUJ5" s="743"/>
      <c r="OUK5" s="743"/>
      <c r="OUL5" s="744"/>
      <c r="OUM5" s="745"/>
      <c r="OUN5" s="746"/>
      <c r="OUO5" s="201"/>
      <c r="OUP5" s="200"/>
      <c r="OUQ5" s="741"/>
      <c r="OUR5" s="200"/>
      <c r="OUS5" s="202"/>
      <c r="OUT5" s="201"/>
      <c r="OUU5" s="202"/>
      <c r="OUV5" s="742"/>
      <c r="OUW5" s="743"/>
      <c r="OUX5" s="743"/>
      <c r="OUY5" s="744"/>
      <c r="OUZ5" s="745"/>
      <c r="OVA5" s="746"/>
      <c r="OVB5" s="201"/>
      <c r="OVC5" s="200"/>
      <c r="OVD5" s="741"/>
      <c r="OVE5" s="200"/>
      <c r="OVF5" s="202"/>
      <c r="OVG5" s="201"/>
      <c r="OVH5" s="202"/>
      <c r="OVI5" s="742"/>
      <c r="OVJ5" s="743"/>
      <c r="OVK5" s="743"/>
      <c r="OVL5" s="744"/>
      <c r="OVM5" s="745"/>
      <c r="OVN5" s="746"/>
      <c r="OVO5" s="201"/>
      <c r="OVP5" s="200"/>
      <c r="OVQ5" s="741"/>
      <c r="OVR5" s="200"/>
      <c r="OVS5" s="202"/>
      <c r="OVT5" s="201"/>
      <c r="OVU5" s="202"/>
      <c r="OVV5" s="742"/>
      <c r="OVW5" s="743"/>
      <c r="OVX5" s="743"/>
      <c r="OVY5" s="744"/>
      <c r="OVZ5" s="745"/>
      <c r="OWA5" s="746"/>
      <c r="OWB5" s="201"/>
      <c r="OWC5" s="200"/>
      <c r="OWD5" s="741"/>
      <c r="OWE5" s="200"/>
      <c r="OWF5" s="202"/>
      <c r="OWG5" s="201"/>
      <c r="OWH5" s="202"/>
      <c r="OWI5" s="742"/>
      <c r="OWJ5" s="743"/>
      <c r="OWK5" s="743"/>
      <c r="OWL5" s="744"/>
      <c r="OWM5" s="745"/>
      <c r="OWN5" s="746"/>
      <c r="OWO5" s="201"/>
      <c r="OWP5" s="200"/>
      <c r="OWQ5" s="741"/>
      <c r="OWR5" s="200"/>
      <c r="OWS5" s="202"/>
      <c r="OWT5" s="201"/>
      <c r="OWU5" s="202"/>
      <c r="OWV5" s="742"/>
      <c r="OWW5" s="743"/>
      <c r="OWX5" s="743"/>
      <c r="OWY5" s="744"/>
      <c r="OWZ5" s="745"/>
      <c r="OXA5" s="746"/>
      <c r="OXB5" s="201"/>
      <c r="OXC5" s="200"/>
      <c r="OXD5" s="741"/>
      <c r="OXE5" s="200"/>
      <c r="OXF5" s="202"/>
      <c r="OXG5" s="201"/>
      <c r="OXH5" s="202"/>
      <c r="OXI5" s="742"/>
      <c r="OXJ5" s="743"/>
      <c r="OXK5" s="743"/>
      <c r="OXL5" s="744"/>
      <c r="OXM5" s="745"/>
      <c r="OXN5" s="746"/>
      <c r="OXO5" s="201"/>
      <c r="OXP5" s="200"/>
      <c r="OXQ5" s="741"/>
      <c r="OXR5" s="200"/>
      <c r="OXS5" s="202"/>
      <c r="OXT5" s="201"/>
      <c r="OXU5" s="202"/>
      <c r="OXV5" s="742"/>
      <c r="OXW5" s="743"/>
      <c r="OXX5" s="743"/>
      <c r="OXY5" s="744"/>
      <c r="OXZ5" s="745"/>
      <c r="OYA5" s="746"/>
      <c r="OYB5" s="201"/>
      <c r="OYC5" s="200"/>
      <c r="OYD5" s="741"/>
      <c r="OYE5" s="200"/>
      <c r="OYF5" s="202"/>
      <c r="OYG5" s="201"/>
      <c r="OYH5" s="202"/>
      <c r="OYI5" s="742"/>
      <c r="OYJ5" s="743"/>
      <c r="OYK5" s="743"/>
      <c r="OYL5" s="744"/>
      <c r="OYM5" s="745"/>
      <c r="OYN5" s="746"/>
      <c r="OYO5" s="201"/>
      <c r="OYP5" s="200"/>
      <c r="OYQ5" s="741"/>
      <c r="OYR5" s="200"/>
      <c r="OYS5" s="202"/>
      <c r="OYT5" s="201"/>
      <c r="OYU5" s="202"/>
      <c r="OYV5" s="742"/>
      <c r="OYW5" s="743"/>
      <c r="OYX5" s="743"/>
      <c r="OYY5" s="744"/>
      <c r="OYZ5" s="745"/>
      <c r="OZA5" s="746"/>
      <c r="OZB5" s="201"/>
      <c r="OZC5" s="200"/>
      <c r="OZD5" s="741"/>
      <c r="OZE5" s="200"/>
      <c r="OZF5" s="202"/>
      <c r="OZG5" s="201"/>
      <c r="OZH5" s="202"/>
      <c r="OZI5" s="742"/>
      <c r="OZJ5" s="743"/>
      <c r="OZK5" s="743"/>
      <c r="OZL5" s="744"/>
      <c r="OZM5" s="745"/>
      <c r="OZN5" s="746"/>
      <c r="OZO5" s="201"/>
      <c r="OZP5" s="200"/>
      <c r="OZQ5" s="741"/>
      <c r="OZR5" s="200"/>
      <c r="OZS5" s="202"/>
      <c r="OZT5" s="201"/>
      <c r="OZU5" s="202"/>
      <c r="OZV5" s="742"/>
      <c r="OZW5" s="743"/>
      <c r="OZX5" s="743"/>
      <c r="OZY5" s="744"/>
      <c r="OZZ5" s="745"/>
      <c r="PAA5" s="746"/>
      <c r="PAB5" s="201"/>
      <c r="PAC5" s="200"/>
      <c r="PAD5" s="741"/>
      <c r="PAE5" s="200"/>
      <c r="PAF5" s="202"/>
      <c r="PAG5" s="201"/>
      <c r="PAH5" s="202"/>
      <c r="PAI5" s="742"/>
      <c r="PAJ5" s="743"/>
      <c r="PAK5" s="743"/>
      <c r="PAL5" s="744"/>
      <c r="PAM5" s="745"/>
      <c r="PAN5" s="746"/>
      <c r="PAO5" s="201"/>
      <c r="PAP5" s="200"/>
      <c r="PAQ5" s="741"/>
      <c r="PAR5" s="200"/>
      <c r="PAS5" s="202"/>
      <c r="PAT5" s="201"/>
      <c r="PAU5" s="202"/>
      <c r="PAV5" s="742"/>
      <c r="PAW5" s="743"/>
      <c r="PAX5" s="743"/>
      <c r="PAY5" s="744"/>
      <c r="PAZ5" s="745"/>
      <c r="PBA5" s="746"/>
      <c r="PBB5" s="201"/>
      <c r="PBC5" s="200"/>
      <c r="PBD5" s="741"/>
      <c r="PBE5" s="200"/>
      <c r="PBF5" s="202"/>
      <c r="PBG5" s="201"/>
      <c r="PBH5" s="202"/>
      <c r="PBI5" s="742"/>
      <c r="PBJ5" s="743"/>
      <c r="PBK5" s="743"/>
      <c r="PBL5" s="744"/>
      <c r="PBM5" s="745"/>
      <c r="PBN5" s="746"/>
      <c r="PBO5" s="201"/>
      <c r="PBP5" s="200"/>
      <c r="PBQ5" s="741"/>
      <c r="PBR5" s="200"/>
      <c r="PBS5" s="202"/>
      <c r="PBT5" s="201"/>
      <c r="PBU5" s="202"/>
      <c r="PBV5" s="742"/>
      <c r="PBW5" s="743"/>
      <c r="PBX5" s="743"/>
      <c r="PBY5" s="744"/>
      <c r="PBZ5" s="745"/>
      <c r="PCA5" s="746"/>
      <c r="PCB5" s="201"/>
      <c r="PCC5" s="200"/>
      <c r="PCD5" s="741"/>
      <c r="PCE5" s="200"/>
      <c r="PCF5" s="202"/>
      <c r="PCG5" s="201"/>
      <c r="PCH5" s="202"/>
      <c r="PCI5" s="742"/>
      <c r="PCJ5" s="743"/>
      <c r="PCK5" s="743"/>
      <c r="PCL5" s="744"/>
      <c r="PCM5" s="745"/>
      <c r="PCN5" s="746"/>
      <c r="PCO5" s="201"/>
      <c r="PCP5" s="200"/>
      <c r="PCQ5" s="741"/>
      <c r="PCR5" s="200"/>
      <c r="PCS5" s="202"/>
      <c r="PCT5" s="201"/>
      <c r="PCU5" s="202"/>
      <c r="PCV5" s="742"/>
      <c r="PCW5" s="743"/>
      <c r="PCX5" s="743"/>
      <c r="PCY5" s="744"/>
      <c r="PCZ5" s="745"/>
      <c r="PDA5" s="746"/>
      <c r="PDB5" s="201"/>
      <c r="PDC5" s="200"/>
      <c r="PDD5" s="741"/>
      <c r="PDE5" s="200"/>
      <c r="PDF5" s="202"/>
      <c r="PDG5" s="201"/>
      <c r="PDH5" s="202"/>
      <c r="PDI5" s="742"/>
      <c r="PDJ5" s="743"/>
      <c r="PDK5" s="743"/>
      <c r="PDL5" s="744"/>
      <c r="PDM5" s="745"/>
      <c r="PDN5" s="746"/>
      <c r="PDO5" s="201"/>
      <c r="PDP5" s="200"/>
      <c r="PDQ5" s="741"/>
      <c r="PDR5" s="200"/>
      <c r="PDS5" s="202"/>
      <c r="PDT5" s="201"/>
      <c r="PDU5" s="202"/>
      <c r="PDV5" s="742"/>
      <c r="PDW5" s="743"/>
      <c r="PDX5" s="743"/>
      <c r="PDY5" s="744"/>
      <c r="PDZ5" s="745"/>
      <c r="PEA5" s="746"/>
      <c r="PEB5" s="201"/>
      <c r="PEC5" s="200"/>
      <c r="PED5" s="741"/>
      <c r="PEE5" s="200"/>
      <c r="PEF5" s="202"/>
      <c r="PEG5" s="201"/>
      <c r="PEH5" s="202"/>
      <c r="PEI5" s="742"/>
      <c r="PEJ5" s="743"/>
      <c r="PEK5" s="743"/>
      <c r="PEL5" s="744"/>
      <c r="PEM5" s="745"/>
      <c r="PEN5" s="746"/>
      <c r="PEO5" s="201"/>
      <c r="PEP5" s="200"/>
      <c r="PEQ5" s="741"/>
      <c r="PER5" s="200"/>
      <c r="PES5" s="202"/>
      <c r="PET5" s="201"/>
      <c r="PEU5" s="202"/>
      <c r="PEV5" s="742"/>
      <c r="PEW5" s="743"/>
      <c r="PEX5" s="743"/>
      <c r="PEY5" s="744"/>
      <c r="PEZ5" s="745"/>
      <c r="PFA5" s="746"/>
      <c r="PFB5" s="201"/>
      <c r="PFC5" s="200"/>
      <c r="PFD5" s="741"/>
      <c r="PFE5" s="200"/>
      <c r="PFF5" s="202"/>
      <c r="PFG5" s="201"/>
      <c r="PFH5" s="202"/>
      <c r="PFI5" s="742"/>
      <c r="PFJ5" s="743"/>
      <c r="PFK5" s="743"/>
      <c r="PFL5" s="744"/>
      <c r="PFM5" s="745"/>
      <c r="PFN5" s="746"/>
      <c r="PFO5" s="201"/>
      <c r="PFP5" s="200"/>
      <c r="PFQ5" s="741"/>
      <c r="PFR5" s="200"/>
      <c r="PFS5" s="202"/>
      <c r="PFT5" s="201"/>
      <c r="PFU5" s="202"/>
      <c r="PFV5" s="742"/>
      <c r="PFW5" s="743"/>
      <c r="PFX5" s="743"/>
      <c r="PFY5" s="744"/>
      <c r="PFZ5" s="745"/>
      <c r="PGA5" s="746"/>
      <c r="PGB5" s="201"/>
      <c r="PGC5" s="200"/>
      <c r="PGD5" s="741"/>
      <c r="PGE5" s="200"/>
      <c r="PGF5" s="202"/>
      <c r="PGG5" s="201"/>
      <c r="PGH5" s="202"/>
      <c r="PGI5" s="742"/>
      <c r="PGJ5" s="743"/>
      <c r="PGK5" s="743"/>
      <c r="PGL5" s="744"/>
      <c r="PGM5" s="745"/>
      <c r="PGN5" s="746"/>
      <c r="PGO5" s="201"/>
      <c r="PGP5" s="200"/>
      <c r="PGQ5" s="741"/>
      <c r="PGR5" s="200"/>
      <c r="PGS5" s="202"/>
      <c r="PGT5" s="201"/>
      <c r="PGU5" s="202"/>
      <c r="PGV5" s="742"/>
      <c r="PGW5" s="743"/>
      <c r="PGX5" s="743"/>
      <c r="PGY5" s="744"/>
      <c r="PGZ5" s="745"/>
      <c r="PHA5" s="746"/>
      <c r="PHB5" s="201"/>
      <c r="PHC5" s="200"/>
      <c r="PHD5" s="741"/>
      <c r="PHE5" s="200"/>
      <c r="PHF5" s="202"/>
      <c r="PHG5" s="201"/>
      <c r="PHH5" s="202"/>
      <c r="PHI5" s="742"/>
      <c r="PHJ5" s="743"/>
      <c r="PHK5" s="743"/>
      <c r="PHL5" s="744"/>
      <c r="PHM5" s="745"/>
      <c r="PHN5" s="746"/>
      <c r="PHO5" s="201"/>
      <c r="PHP5" s="200"/>
      <c r="PHQ5" s="741"/>
      <c r="PHR5" s="200"/>
      <c r="PHS5" s="202"/>
      <c r="PHT5" s="201"/>
      <c r="PHU5" s="202"/>
      <c r="PHV5" s="742"/>
      <c r="PHW5" s="743"/>
      <c r="PHX5" s="743"/>
      <c r="PHY5" s="744"/>
      <c r="PHZ5" s="745"/>
      <c r="PIA5" s="746"/>
      <c r="PIB5" s="201"/>
      <c r="PIC5" s="200"/>
      <c r="PID5" s="741"/>
      <c r="PIE5" s="200"/>
      <c r="PIF5" s="202"/>
      <c r="PIG5" s="201"/>
      <c r="PIH5" s="202"/>
      <c r="PII5" s="742"/>
      <c r="PIJ5" s="743"/>
      <c r="PIK5" s="743"/>
      <c r="PIL5" s="744"/>
      <c r="PIM5" s="745"/>
      <c r="PIN5" s="746"/>
      <c r="PIO5" s="201"/>
      <c r="PIP5" s="200"/>
      <c r="PIQ5" s="741"/>
      <c r="PIR5" s="200"/>
      <c r="PIS5" s="202"/>
      <c r="PIT5" s="201"/>
      <c r="PIU5" s="202"/>
      <c r="PIV5" s="742"/>
      <c r="PIW5" s="743"/>
      <c r="PIX5" s="743"/>
      <c r="PIY5" s="744"/>
      <c r="PIZ5" s="745"/>
      <c r="PJA5" s="746"/>
      <c r="PJB5" s="201"/>
      <c r="PJC5" s="200"/>
      <c r="PJD5" s="741"/>
      <c r="PJE5" s="200"/>
      <c r="PJF5" s="202"/>
      <c r="PJG5" s="201"/>
      <c r="PJH5" s="202"/>
      <c r="PJI5" s="742"/>
      <c r="PJJ5" s="743"/>
      <c r="PJK5" s="743"/>
      <c r="PJL5" s="744"/>
      <c r="PJM5" s="745"/>
      <c r="PJN5" s="746"/>
      <c r="PJO5" s="201"/>
      <c r="PJP5" s="200"/>
      <c r="PJQ5" s="741"/>
      <c r="PJR5" s="200"/>
      <c r="PJS5" s="202"/>
      <c r="PJT5" s="201"/>
      <c r="PJU5" s="202"/>
      <c r="PJV5" s="742"/>
      <c r="PJW5" s="743"/>
      <c r="PJX5" s="743"/>
      <c r="PJY5" s="744"/>
      <c r="PJZ5" s="745"/>
      <c r="PKA5" s="746"/>
      <c r="PKB5" s="201"/>
      <c r="PKC5" s="200"/>
      <c r="PKD5" s="741"/>
      <c r="PKE5" s="200"/>
      <c r="PKF5" s="202"/>
      <c r="PKG5" s="201"/>
      <c r="PKH5" s="202"/>
      <c r="PKI5" s="742"/>
      <c r="PKJ5" s="743"/>
      <c r="PKK5" s="743"/>
      <c r="PKL5" s="744"/>
      <c r="PKM5" s="745"/>
      <c r="PKN5" s="746"/>
      <c r="PKO5" s="201"/>
      <c r="PKP5" s="200"/>
      <c r="PKQ5" s="741"/>
      <c r="PKR5" s="200"/>
      <c r="PKS5" s="202"/>
      <c r="PKT5" s="201"/>
      <c r="PKU5" s="202"/>
      <c r="PKV5" s="742"/>
      <c r="PKW5" s="743"/>
      <c r="PKX5" s="743"/>
      <c r="PKY5" s="744"/>
      <c r="PKZ5" s="745"/>
      <c r="PLA5" s="746"/>
      <c r="PLB5" s="201"/>
      <c r="PLC5" s="200"/>
      <c r="PLD5" s="741"/>
      <c r="PLE5" s="200"/>
      <c r="PLF5" s="202"/>
      <c r="PLG5" s="201"/>
      <c r="PLH5" s="202"/>
      <c r="PLI5" s="742"/>
      <c r="PLJ5" s="743"/>
      <c r="PLK5" s="743"/>
      <c r="PLL5" s="744"/>
      <c r="PLM5" s="745"/>
      <c r="PLN5" s="746"/>
      <c r="PLO5" s="201"/>
      <c r="PLP5" s="200"/>
      <c r="PLQ5" s="741"/>
      <c r="PLR5" s="200"/>
      <c r="PLS5" s="202"/>
      <c r="PLT5" s="201"/>
      <c r="PLU5" s="202"/>
      <c r="PLV5" s="742"/>
      <c r="PLW5" s="743"/>
      <c r="PLX5" s="743"/>
      <c r="PLY5" s="744"/>
      <c r="PLZ5" s="745"/>
      <c r="PMA5" s="746"/>
      <c r="PMB5" s="201"/>
      <c r="PMC5" s="200"/>
      <c r="PMD5" s="741"/>
      <c r="PME5" s="200"/>
      <c r="PMF5" s="202"/>
      <c r="PMG5" s="201"/>
      <c r="PMH5" s="202"/>
      <c r="PMI5" s="742"/>
      <c r="PMJ5" s="743"/>
      <c r="PMK5" s="743"/>
      <c r="PML5" s="744"/>
      <c r="PMM5" s="745"/>
      <c r="PMN5" s="746"/>
      <c r="PMO5" s="201"/>
      <c r="PMP5" s="200"/>
      <c r="PMQ5" s="741"/>
      <c r="PMR5" s="200"/>
      <c r="PMS5" s="202"/>
      <c r="PMT5" s="201"/>
      <c r="PMU5" s="202"/>
      <c r="PMV5" s="742"/>
      <c r="PMW5" s="743"/>
      <c r="PMX5" s="743"/>
      <c r="PMY5" s="744"/>
      <c r="PMZ5" s="745"/>
      <c r="PNA5" s="746"/>
      <c r="PNB5" s="201"/>
      <c r="PNC5" s="200"/>
      <c r="PND5" s="741"/>
      <c r="PNE5" s="200"/>
      <c r="PNF5" s="202"/>
      <c r="PNG5" s="201"/>
      <c r="PNH5" s="202"/>
      <c r="PNI5" s="742"/>
      <c r="PNJ5" s="743"/>
      <c r="PNK5" s="743"/>
      <c r="PNL5" s="744"/>
      <c r="PNM5" s="745"/>
      <c r="PNN5" s="746"/>
      <c r="PNO5" s="201"/>
      <c r="PNP5" s="200"/>
      <c r="PNQ5" s="741"/>
      <c r="PNR5" s="200"/>
      <c r="PNS5" s="202"/>
      <c r="PNT5" s="201"/>
      <c r="PNU5" s="202"/>
      <c r="PNV5" s="742"/>
      <c r="PNW5" s="743"/>
      <c r="PNX5" s="743"/>
      <c r="PNY5" s="744"/>
      <c r="PNZ5" s="745"/>
      <c r="POA5" s="746"/>
      <c r="POB5" s="201"/>
      <c r="POC5" s="200"/>
      <c r="POD5" s="741"/>
      <c r="POE5" s="200"/>
      <c r="POF5" s="202"/>
      <c r="POG5" s="201"/>
      <c r="POH5" s="202"/>
      <c r="POI5" s="742"/>
      <c r="POJ5" s="743"/>
      <c r="POK5" s="743"/>
      <c r="POL5" s="744"/>
      <c r="POM5" s="745"/>
      <c r="PON5" s="746"/>
      <c r="POO5" s="201"/>
      <c r="POP5" s="200"/>
      <c r="POQ5" s="741"/>
      <c r="POR5" s="200"/>
      <c r="POS5" s="202"/>
      <c r="POT5" s="201"/>
      <c r="POU5" s="202"/>
      <c r="POV5" s="742"/>
      <c r="POW5" s="743"/>
      <c r="POX5" s="743"/>
      <c r="POY5" s="744"/>
      <c r="POZ5" s="745"/>
      <c r="PPA5" s="746"/>
      <c r="PPB5" s="201"/>
      <c r="PPC5" s="200"/>
      <c r="PPD5" s="741"/>
      <c r="PPE5" s="200"/>
      <c r="PPF5" s="202"/>
      <c r="PPG5" s="201"/>
      <c r="PPH5" s="202"/>
      <c r="PPI5" s="742"/>
      <c r="PPJ5" s="743"/>
      <c r="PPK5" s="743"/>
      <c r="PPL5" s="744"/>
      <c r="PPM5" s="745"/>
      <c r="PPN5" s="746"/>
      <c r="PPO5" s="201"/>
      <c r="PPP5" s="200"/>
      <c r="PPQ5" s="741"/>
      <c r="PPR5" s="200"/>
      <c r="PPS5" s="202"/>
      <c r="PPT5" s="201"/>
      <c r="PPU5" s="202"/>
      <c r="PPV5" s="742"/>
      <c r="PPW5" s="743"/>
      <c r="PPX5" s="743"/>
      <c r="PPY5" s="744"/>
      <c r="PPZ5" s="745"/>
      <c r="PQA5" s="746"/>
      <c r="PQB5" s="201"/>
      <c r="PQC5" s="200"/>
      <c r="PQD5" s="741"/>
      <c r="PQE5" s="200"/>
      <c r="PQF5" s="202"/>
      <c r="PQG5" s="201"/>
      <c r="PQH5" s="202"/>
      <c r="PQI5" s="742"/>
      <c r="PQJ5" s="743"/>
      <c r="PQK5" s="743"/>
      <c r="PQL5" s="744"/>
      <c r="PQM5" s="745"/>
      <c r="PQN5" s="746"/>
      <c r="PQO5" s="201"/>
      <c r="PQP5" s="200"/>
      <c r="PQQ5" s="741"/>
      <c r="PQR5" s="200"/>
      <c r="PQS5" s="202"/>
      <c r="PQT5" s="201"/>
      <c r="PQU5" s="202"/>
      <c r="PQV5" s="742"/>
      <c r="PQW5" s="743"/>
      <c r="PQX5" s="743"/>
      <c r="PQY5" s="744"/>
      <c r="PQZ5" s="745"/>
      <c r="PRA5" s="746"/>
      <c r="PRB5" s="201"/>
      <c r="PRC5" s="200"/>
      <c r="PRD5" s="741"/>
      <c r="PRE5" s="200"/>
      <c r="PRF5" s="202"/>
      <c r="PRG5" s="201"/>
      <c r="PRH5" s="202"/>
      <c r="PRI5" s="742"/>
      <c r="PRJ5" s="743"/>
      <c r="PRK5" s="743"/>
      <c r="PRL5" s="744"/>
      <c r="PRM5" s="745"/>
      <c r="PRN5" s="746"/>
      <c r="PRO5" s="201"/>
      <c r="PRP5" s="200"/>
      <c r="PRQ5" s="741"/>
      <c r="PRR5" s="200"/>
      <c r="PRS5" s="202"/>
      <c r="PRT5" s="201"/>
      <c r="PRU5" s="202"/>
      <c r="PRV5" s="742"/>
      <c r="PRW5" s="743"/>
      <c r="PRX5" s="743"/>
      <c r="PRY5" s="744"/>
      <c r="PRZ5" s="745"/>
      <c r="PSA5" s="746"/>
      <c r="PSB5" s="201"/>
      <c r="PSC5" s="200"/>
      <c r="PSD5" s="741"/>
      <c r="PSE5" s="200"/>
      <c r="PSF5" s="202"/>
      <c r="PSG5" s="201"/>
      <c r="PSH5" s="202"/>
      <c r="PSI5" s="742"/>
      <c r="PSJ5" s="743"/>
      <c r="PSK5" s="743"/>
      <c r="PSL5" s="744"/>
      <c r="PSM5" s="745"/>
      <c r="PSN5" s="746"/>
      <c r="PSO5" s="201"/>
      <c r="PSP5" s="200"/>
      <c r="PSQ5" s="741"/>
      <c r="PSR5" s="200"/>
      <c r="PSS5" s="202"/>
      <c r="PST5" s="201"/>
      <c r="PSU5" s="202"/>
      <c r="PSV5" s="742"/>
      <c r="PSW5" s="743"/>
      <c r="PSX5" s="743"/>
      <c r="PSY5" s="744"/>
      <c r="PSZ5" s="745"/>
      <c r="PTA5" s="746"/>
      <c r="PTB5" s="201"/>
      <c r="PTC5" s="200"/>
      <c r="PTD5" s="741"/>
      <c r="PTE5" s="200"/>
      <c r="PTF5" s="202"/>
      <c r="PTG5" s="201"/>
      <c r="PTH5" s="202"/>
      <c r="PTI5" s="742"/>
      <c r="PTJ5" s="743"/>
      <c r="PTK5" s="743"/>
      <c r="PTL5" s="744"/>
      <c r="PTM5" s="745"/>
      <c r="PTN5" s="746"/>
      <c r="PTO5" s="201"/>
      <c r="PTP5" s="200"/>
      <c r="PTQ5" s="741"/>
      <c r="PTR5" s="200"/>
      <c r="PTS5" s="202"/>
      <c r="PTT5" s="201"/>
      <c r="PTU5" s="202"/>
      <c r="PTV5" s="742"/>
      <c r="PTW5" s="743"/>
      <c r="PTX5" s="743"/>
      <c r="PTY5" s="744"/>
      <c r="PTZ5" s="745"/>
      <c r="PUA5" s="746"/>
      <c r="PUB5" s="201"/>
      <c r="PUC5" s="200"/>
      <c r="PUD5" s="741"/>
      <c r="PUE5" s="200"/>
      <c r="PUF5" s="202"/>
      <c r="PUG5" s="201"/>
      <c r="PUH5" s="202"/>
      <c r="PUI5" s="742"/>
      <c r="PUJ5" s="743"/>
      <c r="PUK5" s="743"/>
      <c r="PUL5" s="744"/>
      <c r="PUM5" s="745"/>
      <c r="PUN5" s="746"/>
      <c r="PUO5" s="201"/>
      <c r="PUP5" s="200"/>
      <c r="PUQ5" s="741"/>
      <c r="PUR5" s="200"/>
      <c r="PUS5" s="202"/>
      <c r="PUT5" s="201"/>
      <c r="PUU5" s="202"/>
      <c r="PUV5" s="742"/>
      <c r="PUW5" s="743"/>
      <c r="PUX5" s="743"/>
      <c r="PUY5" s="744"/>
      <c r="PUZ5" s="745"/>
      <c r="PVA5" s="746"/>
      <c r="PVB5" s="201"/>
      <c r="PVC5" s="200"/>
      <c r="PVD5" s="741"/>
      <c r="PVE5" s="200"/>
      <c r="PVF5" s="202"/>
      <c r="PVG5" s="201"/>
      <c r="PVH5" s="202"/>
      <c r="PVI5" s="742"/>
      <c r="PVJ5" s="743"/>
      <c r="PVK5" s="743"/>
      <c r="PVL5" s="744"/>
      <c r="PVM5" s="745"/>
      <c r="PVN5" s="746"/>
      <c r="PVO5" s="201"/>
      <c r="PVP5" s="200"/>
      <c r="PVQ5" s="741"/>
      <c r="PVR5" s="200"/>
      <c r="PVS5" s="202"/>
      <c r="PVT5" s="201"/>
      <c r="PVU5" s="202"/>
      <c r="PVV5" s="742"/>
      <c r="PVW5" s="743"/>
      <c r="PVX5" s="743"/>
      <c r="PVY5" s="744"/>
      <c r="PVZ5" s="745"/>
      <c r="PWA5" s="746"/>
      <c r="PWB5" s="201"/>
      <c r="PWC5" s="200"/>
      <c r="PWD5" s="741"/>
      <c r="PWE5" s="200"/>
      <c r="PWF5" s="202"/>
      <c r="PWG5" s="201"/>
      <c r="PWH5" s="202"/>
      <c r="PWI5" s="742"/>
      <c r="PWJ5" s="743"/>
      <c r="PWK5" s="743"/>
      <c r="PWL5" s="744"/>
      <c r="PWM5" s="745"/>
      <c r="PWN5" s="746"/>
      <c r="PWO5" s="201"/>
      <c r="PWP5" s="200"/>
      <c r="PWQ5" s="741"/>
      <c r="PWR5" s="200"/>
      <c r="PWS5" s="202"/>
      <c r="PWT5" s="201"/>
      <c r="PWU5" s="202"/>
      <c r="PWV5" s="742"/>
      <c r="PWW5" s="743"/>
      <c r="PWX5" s="743"/>
      <c r="PWY5" s="744"/>
      <c r="PWZ5" s="745"/>
      <c r="PXA5" s="746"/>
      <c r="PXB5" s="201"/>
      <c r="PXC5" s="200"/>
      <c r="PXD5" s="741"/>
      <c r="PXE5" s="200"/>
      <c r="PXF5" s="202"/>
      <c r="PXG5" s="201"/>
      <c r="PXH5" s="202"/>
      <c r="PXI5" s="742"/>
      <c r="PXJ5" s="743"/>
      <c r="PXK5" s="743"/>
      <c r="PXL5" s="744"/>
      <c r="PXM5" s="745"/>
      <c r="PXN5" s="746"/>
      <c r="PXO5" s="201"/>
      <c r="PXP5" s="200"/>
      <c r="PXQ5" s="741"/>
      <c r="PXR5" s="200"/>
      <c r="PXS5" s="202"/>
      <c r="PXT5" s="201"/>
      <c r="PXU5" s="202"/>
      <c r="PXV5" s="742"/>
      <c r="PXW5" s="743"/>
      <c r="PXX5" s="743"/>
      <c r="PXY5" s="744"/>
      <c r="PXZ5" s="745"/>
      <c r="PYA5" s="746"/>
      <c r="PYB5" s="201"/>
      <c r="PYC5" s="200"/>
      <c r="PYD5" s="741"/>
      <c r="PYE5" s="200"/>
      <c r="PYF5" s="202"/>
      <c r="PYG5" s="201"/>
      <c r="PYH5" s="202"/>
      <c r="PYI5" s="742"/>
      <c r="PYJ5" s="743"/>
      <c r="PYK5" s="743"/>
      <c r="PYL5" s="744"/>
      <c r="PYM5" s="745"/>
      <c r="PYN5" s="746"/>
      <c r="PYO5" s="201"/>
      <c r="PYP5" s="200"/>
      <c r="PYQ5" s="741"/>
      <c r="PYR5" s="200"/>
      <c r="PYS5" s="202"/>
      <c r="PYT5" s="201"/>
      <c r="PYU5" s="202"/>
      <c r="PYV5" s="742"/>
      <c r="PYW5" s="743"/>
      <c r="PYX5" s="743"/>
      <c r="PYY5" s="744"/>
      <c r="PYZ5" s="745"/>
      <c r="PZA5" s="746"/>
      <c r="PZB5" s="201"/>
      <c r="PZC5" s="200"/>
      <c r="PZD5" s="741"/>
      <c r="PZE5" s="200"/>
      <c r="PZF5" s="202"/>
      <c r="PZG5" s="201"/>
      <c r="PZH5" s="202"/>
      <c r="PZI5" s="742"/>
      <c r="PZJ5" s="743"/>
      <c r="PZK5" s="743"/>
      <c r="PZL5" s="744"/>
      <c r="PZM5" s="745"/>
      <c r="PZN5" s="746"/>
      <c r="PZO5" s="201"/>
      <c r="PZP5" s="200"/>
      <c r="PZQ5" s="741"/>
      <c r="PZR5" s="200"/>
      <c r="PZS5" s="202"/>
      <c r="PZT5" s="201"/>
      <c r="PZU5" s="202"/>
      <c r="PZV5" s="742"/>
      <c r="PZW5" s="743"/>
      <c r="PZX5" s="743"/>
      <c r="PZY5" s="744"/>
      <c r="PZZ5" s="745"/>
      <c r="QAA5" s="746"/>
      <c r="QAB5" s="201"/>
      <c r="QAC5" s="200"/>
      <c r="QAD5" s="741"/>
      <c r="QAE5" s="200"/>
      <c r="QAF5" s="202"/>
      <c r="QAG5" s="201"/>
      <c r="QAH5" s="202"/>
      <c r="QAI5" s="742"/>
      <c r="QAJ5" s="743"/>
      <c r="QAK5" s="743"/>
      <c r="QAL5" s="744"/>
      <c r="QAM5" s="745"/>
      <c r="QAN5" s="746"/>
      <c r="QAO5" s="201"/>
      <c r="QAP5" s="200"/>
      <c r="QAQ5" s="741"/>
      <c r="QAR5" s="200"/>
      <c r="QAS5" s="202"/>
      <c r="QAT5" s="201"/>
      <c r="QAU5" s="202"/>
      <c r="QAV5" s="742"/>
      <c r="QAW5" s="743"/>
      <c r="QAX5" s="743"/>
      <c r="QAY5" s="744"/>
      <c r="QAZ5" s="745"/>
      <c r="QBA5" s="746"/>
      <c r="QBB5" s="201"/>
      <c r="QBC5" s="200"/>
      <c r="QBD5" s="741"/>
      <c r="QBE5" s="200"/>
      <c r="QBF5" s="202"/>
      <c r="QBG5" s="201"/>
      <c r="QBH5" s="202"/>
      <c r="QBI5" s="742"/>
      <c r="QBJ5" s="743"/>
      <c r="QBK5" s="743"/>
      <c r="QBL5" s="744"/>
      <c r="QBM5" s="745"/>
      <c r="QBN5" s="746"/>
      <c r="QBO5" s="201"/>
      <c r="QBP5" s="200"/>
      <c r="QBQ5" s="741"/>
      <c r="QBR5" s="200"/>
      <c r="QBS5" s="202"/>
      <c r="QBT5" s="201"/>
      <c r="QBU5" s="202"/>
      <c r="QBV5" s="742"/>
      <c r="QBW5" s="743"/>
      <c r="QBX5" s="743"/>
      <c r="QBY5" s="744"/>
      <c r="QBZ5" s="745"/>
      <c r="QCA5" s="746"/>
      <c r="QCB5" s="201"/>
      <c r="QCC5" s="200"/>
      <c r="QCD5" s="741"/>
      <c r="QCE5" s="200"/>
      <c r="QCF5" s="202"/>
      <c r="QCG5" s="201"/>
      <c r="QCH5" s="202"/>
      <c r="QCI5" s="742"/>
      <c r="QCJ5" s="743"/>
      <c r="QCK5" s="743"/>
      <c r="QCL5" s="744"/>
      <c r="QCM5" s="745"/>
      <c r="QCN5" s="746"/>
      <c r="QCO5" s="201"/>
      <c r="QCP5" s="200"/>
      <c r="QCQ5" s="741"/>
      <c r="QCR5" s="200"/>
      <c r="QCS5" s="202"/>
      <c r="QCT5" s="201"/>
      <c r="QCU5" s="202"/>
      <c r="QCV5" s="742"/>
      <c r="QCW5" s="743"/>
      <c r="QCX5" s="743"/>
      <c r="QCY5" s="744"/>
      <c r="QCZ5" s="745"/>
      <c r="QDA5" s="746"/>
      <c r="QDB5" s="201"/>
      <c r="QDC5" s="200"/>
      <c r="QDD5" s="741"/>
      <c r="QDE5" s="200"/>
      <c r="QDF5" s="202"/>
      <c r="QDG5" s="201"/>
      <c r="QDH5" s="202"/>
      <c r="QDI5" s="742"/>
      <c r="QDJ5" s="743"/>
      <c r="QDK5" s="743"/>
      <c r="QDL5" s="744"/>
      <c r="QDM5" s="745"/>
      <c r="QDN5" s="746"/>
      <c r="QDO5" s="201"/>
      <c r="QDP5" s="200"/>
      <c r="QDQ5" s="741"/>
      <c r="QDR5" s="200"/>
      <c r="QDS5" s="202"/>
      <c r="QDT5" s="201"/>
      <c r="QDU5" s="202"/>
      <c r="QDV5" s="742"/>
      <c r="QDW5" s="743"/>
      <c r="QDX5" s="743"/>
      <c r="QDY5" s="744"/>
      <c r="QDZ5" s="745"/>
      <c r="QEA5" s="746"/>
      <c r="QEB5" s="201"/>
      <c r="QEC5" s="200"/>
      <c r="QED5" s="741"/>
      <c r="QEE5" s="200"/>
      <c r="QEF5" s="202"/>
      <c r="QEG5" s="201"/>
      <c r="QEH5" s="202"/>
      <c r="QEI5" s="742"/>
      <c r="QEJ5" s="743"/>
      <c r="QEK5" s="743"/>
      <c r="QEL5" s="744"/>
      <c r="QEM5" s="745"/>
      <c r="QEN5" s="746"/>
      <c r="QEO5" s="201"/>
      <c r="QEP5" s="200"/>
      <c r="QEQ5" s="741"/>
      <c r="QER5" s="200"/>
      <c r="QES5" s="202"/>
      <c r="QET5" s="201"/>
      <c r="QEU5" s="202"/>
      <c r="QEV5" s="742"/>
      <c r="QEW5" s="743"/>
      <c r="QEX5" s="743"/>
      <c r="QEY5" s="744"/>
      <c r="QEZ5" s="745"/>
      <c r="QFA5" s="746"/>
      <c r="QFB5" s="201"/>
      <c r="QFC5" s="200"/>
      <c r="QFD5" s="741"/>
      <c r="QFE5" s="200"/>
      <c r="QFF5" s="202"/>
      <c r="QFG5" s="201"/>
      <c r="QFH5" s="202"/>
      <c r="QFI5" s="742"/>
      <c r="QFJ5" s="743"/>
      <c r="QFK5" s="743"/>
      <c r="QFL5" s="744"/>
      <c r="QFM5" s="745"/>
      <c r="QFN5" s="746"/>
      <c r="QFO5" s="201"/>
      <c r="QFP5" s="200"/>
      <c r="QFQ5" s="741"/>
      <c r="QFR5" s="200"/>
      <c r="QFS5" s="202"/>
      <c r="QFT5" s="201"/>
      <c r="QFU5" s="202"/>
      <c r="QFV5" s="742"/>
      <c r="QFW5" s="743"/>
      <c r="QFX5" s="743"/>
      <c r="QFY5" s="744"/>
      <c r="QFZ5" s="745"/>
      <c r="QGA5" s="746"/>
      <c r="QGB5" s="201"/>
      <c r="QGC5" s="200"/>
      <c r="QGD5" s="741"/>
      <c r="QGE5" s="200"/>
      <c r="QGF5" s="202"/>
      <c r="QGG5" s="201"/>
      <c r="QGH5" s="202"/>
      <c r="QGI5" s="742"/>
      <c r="QGJ5" s="743"/>
      <c r="QGK5" s="743"/>
      <c r="QGL5" s="744"/>
      <c r="QGM5" s="745"/>
      <c r="QGN5" s="746"/>
      <c r="QGO5" s="201"/>
      <c r="QGP5" s="200"/>
      <c r="QGQ5" s="741"/>
      <c r="QGR5" s="200"/>
      <c r="QGS5" s="202"/>
      <c r="QGT5" s="201"/>
      <c r="QGU5" s="202"/>
      <c r="QGV5" s="742"/>
      <c r="QGW5" s="743"/>
      <c r="QGX5" s="743"/>
      <c r="QGY5" s="744"/>
      <c r="QGZ5" s="745"/>
      <c r="QHA5" s="746"/>
      <c r="QHB5" s="201"/>
      <c r="QHC5" s="200"/>
      <c r="QHD5" s="741"/>
      <c r="QHE5" s="200"/>
      <c r="QHF5" s="202"/>
      <c r="QHG5" s="201"/>
      <c r="QHH5" s="202"/>
      <c r="QHI5" s="742"/>
      <c r="QHJ5" s="743"/>
      <c r="QHK5" s="743"/>
      <c r="QHL5" s="744"/>
      <c r="QHM5" s="745"/>
      <c r="QHN5" s="746"/>
      <c r="QHO5" s="201"/>
      <c r="QHP5" s="200"/>
      <c r="QHQ5" s="741"/>
      <c r="QHR5" s="200"/>
      <c r="QHS5" s="202"/>
      <c r="QHT5" s="201"/>
      <c r="QHU5" s="202"/>
      <c r="QHV5" s="742"/>
      <c r="QHW5" s="743"/>
      <c r="QHX5" s="743"/>
      <c r="QHY5" s="744"/>
      <c r="QHZ5" s="745"/>
      <c r="QIA5" s="746"/>
      <c r="QIB5" s="201"/>
      <c r="QIC5" s="200"/>
      <c r="QID5" s="741"/>
      <c r="QIE5" s="200"/>
      <c r="QIF5" s="202"/>
      <c r="QIG5" s="201"/>
      <c r="QIH5" s="202"/>
      <c r="QII5" s="742"/>
      <c r="QIJ5" s="743"/>
      <c r="QIK5" s="743"/>
      <c r="QIL5" s="744"/>
      <c r="QIM5" s="745"/>
      <c r="QIN5" s="746"/>
      <c r="QIO5" s="201"/>
      <c r="QIP5" s="200"/>
      <c r="QIQ5" s="741"/>
      <c r="QIR5" s="200"/>
      <c r="QIS5" s="202"/>
      <c r="QIT5" s="201"/>
      <c r="QIU5" s="202"/>
      <c r="QIV5" s="742"/>
      <c r="QIW5" s="743"/>
      <c r="QIX5" s="743"/>
      <c r="QIY5" s="744"/>
      <c r="QIZ5" s="745"/>
      <c r="QJA5" s="746"/>
      <c r="QJB5" s="201"/>
      <c r="QJC5" s="200"/>
      <c r="QJD5" s="741"/>
      <c r="QJE5" s="200"/>
      <c r="QJF5" s="202"/>
      <c r="QJG5" s="201"/>
      <c r="QJH5" s="202"/>
      <c r="QJI5" s="742"/>
      <c r="QJJ5" s="743"/>
      <c r="QJK5" s="743"/>
      <c r="QJL5" s="744"/>
      <c r="QJM5" s="745"/>
      <c r="QJN5" s="746"/>
      <c r="QJO5" s="201"/>
      <c r="QJP5" s="200"/>
      <c r="QJQ5" s="741"/>
      <c r="QJR5" s="200"/>
      <c r="QJS5" s="202"/>
      <c r="QJT5" s="201"/>
      <c r="QJU5" s="202"/>
      <c r="QJV5" s="742"/>
      <c r="QJW5" s="743"/>
      <c r="QJX5" s="743"/>
      <c r="QJY5" s="744"/>
      <c r="QJZ5" s="745"/>
      <c r="QKA5" s="746"/>
      <c r="QKB5" s="201"/>
      <c r="QKC5" s="200"/>
      <c r="QKD5" s="741"/>
      <c r="QKE5" s="200"/>
      <c r="QKF5" s="202"/>
      <c r="QKG5" s="201"/>
      <c r="QKH5" s="202"/>
      <c r="QKI5" s="742"/>
      <c r="QKJ5" s="743"/>
      <c r="QKK5" s="743"/>
      <c r="QKL5" s="744"/>
      <c r="QKM5" s="745"/>
      <c r="QKN5" s="746"/>
      <c r="QKO5" s="201"/>
      <c r="QKP5" s="200"/>
      <c r="QKQ5" s="741"/>
      <c r="QKR5" s="200"/>
      <c r="QKS5" s="202"/>
      <c r="QKT5" s="201"/>
      <c r="QKU5" s="202"/>
      <c r="QKV5" s="742"/>
      <c r="QKW5" s="743"/>
      <c r="QKX5" s="743"/>
      <c r="QKY5" s="744"/>
      <c r="QKZ5" s="745"/>
      <c r="QLA5" s="746"/>
      <c r="QLB5" s="201"/>
      <c r="QLC5" s="200"/>
      <c r="QLD5" s="741"/>
      <c r="QLE5" s="200"/>
      <c r="QLF5" s="202"/>
      <c r="QLG5" s="201"/>
      <c r="QLH5" s="202"/>
      <c r="QLI5" s="742"/>
      <c r="QLJ5" s="743"/>
      <c r="QLK5" s="743"/>
      <c r="QLL5" s="744"/>
      <c r="QLM5" s="745"/>
      <c r="QLN5" s="746"/>
      <c r="QLO5" s="201"/>
      <c r="QLP5" s="200"/>
      <c r="QLQ5" s="741"/>
      <c r="QLR5" s="200"/>
      <c r="QLS5" s="202"/>
      <c r="QLT5" s="201"/>
      <c r="QLU5" s="202"/>
      <c r="QLV5" s="742"/>
      <c r="QLW5" s="743"/>
      <c r="QLX5" s="743"/>
      <c r="QLY5" s="744"/>
      <c r="QLZ5" s="745"/>
      <c r="QMA5" s="746"/>
      <c r="QMB5" s="201"/>
      <c r="QMC5" s="200"/>
      <c r="QMD5" s="741"/>
      <c r="QME5" s="200"/>
      <c r="QMF5" s="202"/>
      <c r="QMG5" s="201"/>
      <c r="QMH5" s="202"/>
      <c r="QMI5" s="742"/>
      <c r="QMJ5" s="743"/>
      <c r="QMK5" s="743"/>
      <c r="QML5" s="744"/>
      <c r="QMM5" s="745"/>
      <c r="QMN5" s="746"/>
      <c r="QMO5" s="201"/>
      <c r="QMP5" s="200"/>
      <c r="QMQ5" s="741"/>
      <c r="QMR5" s="200"/>
      <c r="QMS5" s="202"/>
      <c r="QMT5" s="201"/>
      <c r="QMU5" s="202"/>
      <c r="QMV5" s="742"/>
      <c r="QMW5" s="743"/>
      <c r="QMX5" s="743"/>
      <c r="QMY5" s="744"/>
      <c r="QMZ5" s="745"/>
      <c r="QNA5" s="746"/>
      <c r="QNB5" s="201"/>
      <c r="QNC5" s="200"/>
      <c r="QND5" s="741"/>
      <c r="QNE5" s="200"/>
      <c r="QNF5" s="202"/>
      <c r="QNG5" s="201"/>
      <c r="QNH5" s="202"/>
      <c r="QNI5" s="742"/>
      <c r="QNJ5" s="743"/>
      <c r="QNK5" s="743"/>
      <c r="QNL5" s="744"/>
      <c r="QNM5" s="745"/>
      <c r="QNN5" s="746"/>
      <c r="QNO5" s="201"/>
      <c r="QNP5" s="200"/>
      <c r="QNQ5" s="741"/>
      <c r="QNR5" s="200"/>
      <c r="QNS5" s="202"/>
      <c r="QNT5" s="201"/>
      <c r="QNU5" s="202"/>
      <c r="QNV5" s="742"/>
      <c r="QNW5" s="743"/>
      <c r="QNX5" s="743"/>
      <c r="QNY5" s="744"/>
      <c r="QNZ5" s="745"/>
      <c r="QOA5" s="746"/>
      <c r="QOB5" s="201"/>
      <c r="QOC5" s="200"/>
      <c r="QOD5" s="741"/>
      <c r="QOE5" s="200"/>
      <c r="QOF5" s="202"/>
      <c r="QOG5" s="201"/>
      <c r="QOH5" s="202"/>
      <c r="QOI5" s="742"/>
      <c r="QOJ5" s="743"/>
      <c r="QOK5" s="743"/>
      <c r="QOL5" s="744"/>
      <c r="QOM5" s="745"/>
      <c r="QON5" s="746"/>
      <c r="QOO5" s="201"/>
      <c r="QOP5" s="200"/>
      <c r="QOQ5" s="741"/>
      <c r="QOR5" s="200"/>
      <c r="QOS5" s="202"/>
      <c r="QOT5" s="201"/>
      <c r="QOU5" s="202"/>
      <c r="QOV5" s="742"/>
      <c r="QOW5" s="743"/>
      <c r="QOX5" s="743"/>
      <c r="QOY5" s="744"/>
      <c r="QOZ5" s="745"/>
      <c r="QPA5" s="746"/>
      <c r="QPB5" s="201"/>
      <c r="QPC5" s="200"/>
      <c r="QPD5" s="741"/>
      <c r="QPE5" s="200"/>
      <c r="QPF5" s="202"/>
      <c r="QPG5" s="201"/>
      <c r="QPH5" s="202"/>
      <c r="QPI5" s="742"/>
      <c r="QPJ5" s="743"/>
      <c r="QPK5" s="743"/>
      <c r="QPL5" s="744"/>
      <c r="QPM5" s="745"/>
      <c r="QPN5" s="746"/>
      <c r="QPO5" s="201"/>
      <c r="QPP5" s="200"/>
      <c r="QPQ5" s="741"/>
      <c r="QPR5" s="200"/>
      <c r="QPS5" s="202"/>
      <c r="QPT5" s="201"/>
      <c r="QPU5" s="202"/>
      <c r="QPV5" s="742"/>
      <c r="QPW5" s="743"/>
      <c r="QPX5" s="743"/>
      <c r="QPY5" s="744"/>
      <c r="QPZ5" s="745"/>
      <c r="QQA5" s="746"/>
      <c r="QQB5" s="201"/>
      <c r="QQC5" s="200"/>
      <c r="QQD5" s="741"/>
      <c r="QQE5" s="200"/>
      <c r="QQF5" s="202"/>
      <c r="QQG5" s="201"/>
      <c r="QQH5" s="202"/>
      <c r="QQI5" s="742"/>
      <c r="QQJ5" s="743"/>
      <c r="QQK5" s="743"/>
      <c r="QQL5" s="744"/>
      <c r="QQM5" s="745"/>
      <c r="QQN5" s="746"/>
      <c r="QQO5" s="201"/>
      <c r="QQP5" s="200"/>
      <c r="QQQ5" s="741"/>
      <c r="QQR5" s="200"/>
      <c r="QQS5" s="202"/>
      <c r="QQT5" s="201"/>
      <c r="QQU5" s="202"/>
      <c r="QQV5" s="742"/>
      <c r="QQW5" s="743"/>
      <c r="QQX5" s="743"/>
      <c r="QQY5" s="744"/>
      <c r="QQZ5" s="745"/>
      <c r="QRA5" s="746"/>
      <c r="QRB5" s="201"/>
      <c r="QRC5" s="200"/>
      <c r="QRD5" s="741"/>
      <c r="QRE5" s="200"/>
      <c r="QRF5" s="202"/>
      <c r="QRG5" s="201"/>
      <c r="QRH5" s="202"/>
      <c r="QRI5" s="742"/>
      <c r="QRJ5" s="743"/>
      <c r="QRK5" s="743"/>
      <c r="QRL5" s="744"/>
      <c r="QRM5" s="745"/>
      <c r="QRN5" s="746"/>
      <c r="QRO5" s="201"/>
      <c r="QRP5" s="200"/>
      <c r="QRQ5" s="741"/>
      <c r="QRR5" s="200"/>
      <c r="QRS5" s="202"/>
      <c r="QRT5" s="201"/>
      <c r="QRU5" s="202"/>
      <c r="QRV5" s="742"/>
      <c r="QRW5" s="743"/>
      <c r="QRX5" s="743"/>
      <c r="QRY5" s="744"/>
      <c r="QRZ5" s="745"/>
      <c r="QSA5" s="746"/>
      <c r="QSB5" s="201"/>
      <c r="QSC5" s="200"/>
      <c r="QSD5" s="741"/>
      <c r="QSE5" s="200"/>
      <c r="QSF5" s="202"/>
      <c r="QSG5" s="201"/>
      <c r="QSH5" s="202"/>
      <c r="QSI5" s="742"/>
      <c r="QSJ5" s="743"/>
      <c r="QSK5" s="743"/>
      <c r="QSL5" s="744"/>
      <c r="QSM5" s="745"/>
      <c r="QSN5" s="746"/>
      <c r="QSO5" s="201"/>
      <c r="QSP5" s="200"/>
      <c r="QSQ5" s="741"/>
      <c r="QSR5" s="200"/>
      <c r="QSS5" s="202"/>
      <c r="QST5" s="201"/>
      <c r="QSU5" s="202"/>
      <c r="QSV5" s="742"/>
      <c r="QSW5" s="743"/>
      <c r="QSX5" s="743"/>
      <c r="QSY5" s="744"/>
      <c r="QSZ5" s="745"/>
      <c r="QTA5" s="746"/>
      <c r="QTB5" s="201"/>
      <c r="QTC5" s="200"/>
      <c r="QTD5" s="741"/>
      <c r="QTE5" s="200"/>
      <c r="QTF5" s="202"/>
      <c r="QTG5" s="201"/>
      <c r="QTH5" s="202"/>
      <c r="QTI5" s="742"/>
      <c r="QTJ5" s="743"/>
      <c r="QTK5" s="743"/>
      <c r="QTL5" s="744"/>
      <c r="QTM5" s="745"/>
      <c r="QTN5" s="746"/>
      <c r="QTO5" s="201"/>
      <c r="QTP5" s="200"/>
      <c r="QTQ5" s="741"/>
      <c r="QTR5" s="200"/>
      <c r="QTS5" s="202"/>
      <c r="QTT5" s="201"/>
      <c r="QTU5" s="202"/>
      <c r="QTV5" s="742"/>
      <c r="QTW5" s="743"/>
      <c r="QTX5" s="743"/>
      <c r="QTY5" s="744"/>
      <c r="QTZ5" s="745"/>
      <c r="QUA5" s="746"/>
      <c r="QUB5" s="201"/>
      <c r="QUC5" s="200"/>
      <c r="QUD5" s="741"/>
      <c r="QUE5" s="200"/>
      <c r="QUF5" s="202"/>
      <c r="QUG5" s="201"/>
      <c r="QUH5" s="202"/>
      <c r="QUI5" s="742"/>
      <c r="QUJ5" s="743"/>
      <c r="QUK5" s="743"/>
      <c r="QUL5" s="744"/>
      <c r="QUM5" s="745"/>
      <c r="QUN5" s="746"/>
      <c r="QUO5" s="201"/>
      <c r="QUP5" s="200"/>
      <c r="QUQ5" s="741"/>
      <c r="QUR5" s="200"/>
      <c r="QUS5" s="202"/>
      <c r="QUT5" s="201"/>
      <c r="QUU5" s="202"/>
      <c r="QUV5" s="742"/>
      <c r="QUW5" s="743"/>
      <c r="QUX5" s="743"/>
      <c r="QUY5" s="744"/>
      <c r="QUZ5" s="745"/>
      <c r="QVA5" s="746"/>
      <c r="QVB5" s="201"/>
      <c r="QVC5" s="200"/>
      <c r="QVD5" s="741"/>
      <c r="QVE5" s="200"/>
      <c r="QVF5" s="202"/>
      <c r="QVG5" s="201"/>
      <c r="QVH5" s="202"/>
      <c r="QVI5" s="742"/>
      <c r="QVJ5" s="743"/>
      <c r="QVK5" s="743"/>
      <c r="QVL5" s="744"/>
      <c r="QVM5" s="745"/>
      <c r="QVN5" s="746"/>
      <c r="QVO5" s="201"/>
      <c r="QVP5" s="200"/>
      <c r="QVQ5" s="741"/>
      <c r="QVR5" s="200"/>
      <c r="QVS5" s="202"/>
      <c r="QVT5" s="201"/>
      <c r="QVU5" s="202"/>
      <c r="QVV5" s="742"/>
      <c r="QVW5" s="743"/>
      <c r="QVX5" s="743"/>
      <c r="QVY5" s="744"/>
      <c r="QVZ5" s="745"/>
      <c r="QWA5" s="746"/>
      <c r="QWB5" s="201"/>
      <c r="QWC5" s="200"/>
      <c r="QWD5" s="741"/>
      <c r="QWE5" s="200"/>
      <c r="QWF5" s="202"/>
      <c r="QWG5" s="201"/>
      <c r="QWH5" s="202"/>
      <c r="QWI5" s="742"/>
      <c r="QWJ5" s="743"/>
      <c r="QWK5" s="743"/>
      <c r="QWL5" s="744"/>
      <c r="QWM5" s="745"/>
      <c r="QWN5" s="746"/>
      <c r="QWO5" s="201"/>
      <c r="QWP5" s="200"/>
      <c r="QWQ5" s="741"/>
      <c r="QWR5" s="200"/>
      <c r="QWS5" s="202"/>
      <c r="QWT5" s="201"/>
      <c r="QWU5" s="202"/>
      <c r="QWV5" s="742"/>
      <c r="QWW5" s="743"/>
      <c r="QWX5" s="743"/>
      <c r="QWY5" s="744"/>
      <c r="QWZ5" s="745"/>
      <c r="QXA5" s="746"/>
      <c r="QXB5" s="201"/>
      <c r="QXC5" s="200"/>
      <c r="QXD5" s="741"/>
      <c r="QXE5" s="200"/>
      <c r="QXF5" s="202"/>
      <c r="QXG5" s="201"/>
      <c r="QXH5" s="202"/>
      <c r="QXI5" s="742"/>
      <c r="QXJ5" s="743"/>
      <c r="QXK5" s="743"/>
      <c r="QXL5" s="744"/>
      <c r="QXM5" s="745"/>
      <c r="QXN5" s="746"/>
      <c r="QXO5" s="201"/>
      <c r="QXP5" s="200"/>
      <c r="QXQ5" s="741"/>
      <c r="QXR5" s="200"/>
      <c r="QXS5" s="202"/>
      <c r="QXT5" s="201"/>
      <c r="QXU5" s="202"/>
      <c r="QXV5" s="742"/>
      <c r="QXW5" s="743"/>
      <c r="QXX5" s="743"/>
      <c r="QXY5" s="744"/>
      <c r="QXZ5" s="745"/>
      <c r="QYA5" s="746"/>
      <c r="QYB5" s="201"/>
      <c r="QYC5" s="200"/>
      <c r="QYD5" s="741"/>
      <c r="QYE5" s="200"/>
      <c r="QYF5" s="202"/>
      <c r="QYG5" s="201"/>
      <c r="QYH5" s="202"/>
      <c r="QYI5" s="742"/>
      <c r="QYJ5" s="743"/>
      <c r="QYK5" s="743"/>
      <c r="QYL5" s="744"/>
      <c r="QYM5" s="745"/>
      <c r="QYN5" s="746"/>
      <c r="QYO5" s="201"/>
      <c r="QYP5" s="200"/>
      <c r="QYQ5" s="741"/>
      <c r="QYR5" s="200"/>
      <c r="QYS5" s="202"/>
      <c r="QYT5" s="201"/>
      <c r="QYU5" s="202"/>
      <c r="QYV5" s="742"/>
      <c r="QYW5" s="743"/>
      <c r="QYX5" s="743"/>
      <c r="QYY5" s="744"/>
      <c r="QYZ5" s="745"/>
      <c r="QZA5" s="746"/>
      <c r="QZB5" s="201"/>
      <c r="QZC5" s="200"/>
      <c r="QZD5" s="741"/>
      <c r="QZE5" s="200"/>
      <c r="QZF5" s="202"/>
      <c r="QZG5" s="201"/>
      <c r="QZH5" s="202"/>
      <c r="QZI5" s="742"/>
      <c r="QZJ5" s="743"/>
      <c r="QZK5" s="743"/>
      <c r="QZL5" s="744"/>
      <c r="QZM5" s="745"/>
      <c r="QZN5" s="746"/>
      <c r="QZO5" s="201"/>
      <c r="QZP5" s="200"/>
      <c r="QZQ5" s="741"/>
      <c r="QZR5" s="200"/>
      <c r="QZS5" s="202"/>
      <c r="QZT5" s="201"/>
      <c r="QZU5" s="202"/>
      <c r="QZV5" s="742"/>
      <c r="QZW5" s="743"/>
      <c r="QZX5" s="743"/>
      <c r="QZY5" s="744"/>
      <c r="QZZ5" s="745"/>
      <c r="RAA5" s="746"/>
      <c r="RAB5" s="201"/>
      <c r="RAC5" s="200"/>
      <c r="RAD5" s="741"/>
      <c r="RAE5" s="200"/>
      <c r="RAF5" s="202"/>
      <c r="RAG5" s="201"/>
      <c r="RAH5" s="202"/>
      <c r="RAI5" s="742"/>
      <c r="RAJ5" s="743"/>
      <c r="RAK5" s="743"/>
      <c r="RAL5" s="744"/>
      <c r="RAM5" s="745"/>
      <c r="RAN5" s="746"/>
      <c r="RAO5" s="201"/>
      <c r="RAP5" s="200"/>
      <c r="RAQ5" s="741"/>
      <c r="RAR5" s="200"/>
      <c r="RAS5" s="202"/>
      <c r="RAT5" s="201"/>
      <c r="RAU5" s="202"/>
      <c r="RAV5" s="742"/>
      <c r="RAW5" s="743"/>
      <c r="RAX5" s="743"/>
      <c r="RAY5" s="744"/>
      <c r="RAZ5" s="745"/>
      <c r="RBA5" s="746"/>
      <c r="RBB5" s="201"/>
      <c r="RBC5" s="200"/>
      <c r="RBD5" s="741"/>
      <c r="RBE5" s="200"/>
      <c r="RBF5" s="202"/>
      <c r="RBG5" s="201"/>
      <c r="RBH5" s="202"/>
      <c r="RBI5" s="742"/>
      <c r="RBJ5" s="743"/>
      <c r="RBK5" s="743"/>
      <c r="RBL5" s="744"/>
      <c r="RBM5" s="745"/>
      <c r="RBN5" s="746"/>
      <c r="RBO5" s="201"/>
      <c r="RBP5" s="200"/>
      <c r="RBQ5" s="741"/>
      <c r="RBR5" s="200"/>
      <c r="RBS5" s="202"/>
      <c r="RBT5" s="201"/>
      <c r="RBU5" s="202"/>
      <c r="RBV5" s="742"/>
      <c r="RBW5" s="743"/>
      <c r="RBX5" s="743"/>
      <c r="RBY5" s="744"/>
      <c r="RBZ5" s="745"/>
      <c r="RCA5" s="746"/>
      <c r="RCB5" s="201"/>
      <c r="RCC5" s="200"/>
      <c r="RCD5" s="741"/>
      <c r="RCE5" s="200"/>
      <c r="RCF5" s="202"/>
      <c r="RCG5" s="201"/>
      <c r="RCH5" s="202"/>
      <c r="RCI5" s="742"/>
      <c r="RCJ5" s="743"/>
      <c r="RCK5" s="743"/>
      <c r="RCL5" s="744"/>
      <c r="RCM5" s="745"/>
      <c r="RCN5" s="746"/>
      <c r="RCO5" s="201"/>
      <c r="RCP5" s="200"/>
      <c r="RCQ5" s="741"/>
      <c r="RCR5" s="200"/>
      <c r="RCS5" s="202"/>
      <c r="RCT5" s="201"/>
      <c r="RCU5" s="202"/>
      <c r="RCV5" s="742"/>
      <c r="RCW5" s="743"/>
      <c r="RCX5" s="743"/>
      <c r="RCY5" s="744"/>
      <c r="RCZ5" s="745"/>
      <c r="RDA5" s="746"/>
      <c r="RDB5" s="201"/>
      <c r="RDC5" s="200"/>
      <c r="RDD5" s="741"/>
      <c r="RDE5" s="200"/>
      <c r="RDF5" s="202"/>
      <c r="RDG5" s="201"/>
      <c r="RDH5" s="202"/>
      <c r="RDI5" s="742"/>
      <c r="RDJ5" s="743"/>
      <c r="RDK5" s="743"/>
      <c r="RDL5" s="744"/>
      <c r="RDM5" s="745"/>
      <c r="RDN5" s="746"/>
      <c r="RDO5" s="201"/>
      <c r="RDP5" s="200"/>
      <c r="RDQ5" s="741"/>
      <c r="RDR5" s="200"/>
      <c r="RDS5" s="202"/>
      <c r="RDT5" s="201"/>
      <c r="RDU5" s="202"/>
      <c r="RDV5" s="742"/>
      <c r="RDW5" s="743"/>
      <c r="RDX5" s="743"/>
      <c r="RDY5" s="744"/>
      <c r="RDZ5" s="745"/>
      <c r="REA5" s="746"/>
      <c r="REB5" s="201"/>
      <c r="REC5" s="200"/>
      <c r="RED5" s="741"/>
      <c r="REE5" s="200"/>
      <c r="REF5" s="202"/>
      <c r="REG5" s="201"/>
      <c r="REH5" s="202"/>
      <c r="REI5" s="742"/>
      <c r="REJ5" s="743"/>
      <c r="REK5" s="743"/>
      <c r="REL5" s="744"/>
      <c r="REM5" s="745"/>
      <c r="REN5" s="746"/>
      <c r="REO5" s="201"/>
      <c r="REP5" s="200"/>
      <c r="REQ5" s="741"/>
      <c r="RER5" s="200"/>
      <c r="RES5" s="202"/>
      <c r="RET5" s="201"/>
      <c r="REU5" s="202"/>
      <c r="REV5" s="742"/>
      <c r="REW5" s="743"/>
      <c r="REX5" s="743"/>
      <c r="REY5" s="744"/>
      <c r="REZ5" s="745"/>
      <c r="RFA5" s="746"/>
      <c r="RFB5" s="201"/>
      <c r="RFC5" s="200"/>
      <c r="RFD5" s="741"/>
      <c r="RFE5" s="200"/>
      <c r="RFF5" s="202"/>
      <c r="RFG5" s="201"/>
      <c r="RFH5" s="202"/>
      <c r="RFI5" s="742"/>
      <c r="RFJ5" s="743"/>
      <c r="RFK5" s="743"/>
      <c r="RFL5" s="744"/>
      <c r="RFM5" s="745"/>
      <c r="RFN5" s="746"/>
      <c r="RFO5" s="201"/>
      <c r="RFP5" s="200"/>
      <c r="RFQ5" s="741"/>
      <c r="RFR5" s="200"/>
      <c r="RFS5" s="202"/>
      <c r="RFT5" s="201"/>
      <c r="RFU5" s="202"/>
      <c r="RFV5" s="742"/>
      <c r="RFW5" s="743"/>
      <c r="RFX5" s="743"/>
      <c r="RFY5" s="744"/>
      <c r="RFZ5" s="745"/>
      <c r="RGA5" s="746"/>
      <c r="RGB5" s="201"/>
      <c r="RGC5" s="200"/>
      <c r="RGD5" s="741"/>
      <c r="RGE5" s="200"/>
      <c r="RGF5" s="202"/>
      <c r="RGG5" s="201"/>
      <c r="RGH5" s="202"/>
      <c r="RGI5" s="742"/>
      <c r="RGJ5" s="743"/>
      <c r="RGK5" s="743"/>
      <c r="RGL5" s="744"/>
      <c r="RGM5" s="745"/>
      <c r="RGN5" s="746"/>
      <c r="RGO5" s="201"/>
      <c r="RGP5" s="200"/>
      <c r="RGQ5" s="741"/>
      <c r="RGR5" s="200"/>
      <c r="RGS5" s="202"/>
      <c r="RGT5" s="201"/>
      <c r="RGU5" s="202"/>
      <c r="RGV5" s="742"/>
      <c r="RGW5" s="743"/>
      <c r="RGX5" s="743"/>
      <c r="RGY5" s="744"/>
      <c r="RGZ5" s="745"/>
      <c r="RHA5" s="746"/>
      <c r="RHB5" s="201"/>
      <c r="RHC5" s="200"/>
      <c r="RHD5" s="741"/>
      <c r="RHE5" s="200"/>
      <c r="RHF5" s="202"/>
      <c r="RHG5" s="201"/>
      <c r="RHH5" s="202"/>
      <c r="RHI5" s="742"/>
      <c r="RHJ5" s="743"/>
      <c r="RHK5" s="743"/>
      <c r="RHL5" s="744"/>
      <c r="RHM5" s="745"/>
      <c r="RHN5" s="746"/>
      <c r="RHO5" s="201"/>
      <c r="RHP5" s="200"/>
      <c r="RHQ5" s="741"/>
      <c r="RHR5" s="200"/>
      <c r="RHS5" s="202"/>
      <c r="RHT5" s="201"/>
      <c r="RHU5" s="202"/>
      <c r="RHV5" s="742"/>
      <c r="RHW5" s="743"/>
      <c r="RHX5" s="743"/>
      <c r="RHY5" s="744"/>
      <c r="RHZ5" s="745"/>
      <c r="RIA5" s="746"/>
      <c r="RIB5" s="201"/>
      <c r="RIC5" s="200"/>
      <c r="RID5" s="741"/>
      <c r="RIE5" s="200"/>
      <c r="RIF5" s="202"/>
      <c r="RIG5" s="201"/>
      <c r="RIH5" s="202"/>
      <c r="RII5" s="742"/>
      <c r="RIJ5" s="743"/>
      <c r="RIK5" s="743"/>
      <c r="RIL5" s="744"/>
      <c r="RIM5" s="745"/>
      <c r="RIN5" s="746"/>
      <c r="RIO5" s="201"/>
      <c r="RIP5" s="200"/>
      <c r="RIQ5" s="741"/>
      <c r="RIR5" s="200"/>
      <c r="RIS5" s="202"/>
      <c r="RIT5" s="201"/>
      <c r="RIU5" s="202"/>
      <c r="RIV5" s="742"/>
      <c r="RIW5" s="743"/>
      <c r="RIX5" s="743"/>
      <c r="RIY5" s="744"/>
      <c r="RIZ5" s="745"/>
      <c r="RJA5" s="746"/>
      <c r="RJB5" s="201"/>
      <c r="RJC5" s="200"/>
      <c r="RJD5" s="741"/>
      <c r="RJE5" s="200"/>
      <c r="RJF5" s="202"/>
      <c r="RJG5" s="201"/>
      <c r="RJH5" s="202"/>
      <c r="RJI5" s="742"/>
      <c r="RJJ5" s="743"/>
      <c r="RJK5" s="743"/>
      <c r="RJL5" s="744"/>
      <c r="RJM5" s="745"/>
      <c r="RJN5" s="746"/>
      <c r="RJO5" s="201"/>
      <c r="RJP5" s="200"/>
      <c r="RJQ5" s="741"/>
      <c r="RJR5" s="200"/>
      <c r="RJS5" s="202"/>
      <c r="RJT5" s="201"/>
      <c r="RJU5" s="202"/>
      <c r="RJV5" s="742"/>
      <c r="RJW5" s="743"/>
      <c r="RJX5" s="743"/>
      <c r="RJY5" s="744"/>
      <c r="RJZ5" s="745"/>
      <c r="RKA5" s="746"/>
      <c r="RKB5" s="201"/>
      <c r="RKC5" s="200"/>
      <c r="RKD5" s="741"/>
      <c r="RKE5" s="200"/>
      <c r="RKF5" s="202"/>
      <c r="RKG5" s="201"/>
      <c r="RKH5" s="202"/>
      <c r="RKI5" s="742"/>
      <c r="RKJ5" s="743"/>
      <c r="RKK5" s="743"/>
      <c r="RKL5" s="744"/>
      <c r="RKM5" s="745"/>
      <c r="RKN5" s="746"/>
      <c r="RKO5" s="201"/>
      <c r="RKP5" s="200"/>
      <c r="RKQ5" s="741"/>
      <c r="RKR5" s="200"/>
      <c r="RKS5" s="202"/>
      <c r="RKT5" s="201"/>
      <c r="RKU5" s="202"/>
      <c r="RKV5" s="742"/>
      <c r="RKW5" s="743"/>
      <c r="RKX5" s="743"/>
      <c r="RKY5" s="744"/>
      <c r="RKZ5" s="745"/>
      <c r="RLA5" s="746"/>
      <c r="RLB5" s="201"/>
      <c r="RLC5" s="200"/>
      <c r="RLD5" s="741"/>
      <c r="RLE5" s="200"/>
      <c r="RLF5" s="202"/>
      <c r="RLG5" s="201"/>
      <c r="RLH5" s="202"/>
      <c r="RLI5" s="742"/>
      <c r="RLJ5" s="743"/>
      <c r="RLK5" s="743"/>
      <c r="RLL5" s="744"/>
      <c r="RLM5" s="745"/>
      <c r="RLN5" s="746"/>
      <c r="RLO5" s="201"/>
      <c r="RLP5" s="200"/>
      <c r="RLQ5" s="741"/>
      <c r="RLR5" s="200"/>
      <c r="RLS5" s="202"/>
      <c r="RLT5" s="201"/>
      <c r="RLU5" s="202"/>
      <c r="RLV5" s="742"/>
      <c r="RLW5" s="743"/>
      <c r="RLX5" s="743"/>
      <c r="RLY5" s="744"/>
      <c r="RLZ5" s="745"/>
      <c r="RMA5" s="746"/>
      <c r="RMB5" s="201"/>
      <c r="RMC5" s="200"/>
      <c r="RMD5" s="741"/>
      <c r="RME5" s="200"/>
      <c r="RMF5" s="202"/>
      <c r="RMG5" s="201"/>
      <c r="RMH5" s="202"/>
      <c r="RMI5" s="742"/>
      <c r="RMJ5" s="743"/>
      <c r="RMK5" s="743"/>
      <c r="RML5" s="744"/>
      <c r="RMM5" s="745"/>
      <c r="RMN5" s="746"/>
      <c r="RMO5" s="201"/>
      <c r="RMP5" s="200"/>
      <c r="RMQ5" s="741"/>
      <c r="RMR5" s="200"/>
      <c r="RMS5" s="202"/>
      <c r="RMT5" s="201"/>
      <c r="RMU5" s="202"/>
      <c r="RMV5" s="742"/>
      <c r="RMW5" s="743"/>
      <c r="RMX5" s="743"/>
      <c r="RMY5" s="744"/>
      <c r="RMZ5" s="745"/>
      <c r="RNA5" s="746"/>
      <c r="RNB5" s="201"/>
      <c r="RNC5" s="200"/>
      <c r="RND5" s="741"/>
      <c r="RNE5" s="200"/>
      <c r="RNF5" s="202"/>
      <c r="RNG5" s="201"/>
      <c r="RNH5" s="202"/>
      <c r="RNI5" s="742"/>
      <c r="RNJ5" s="743"/>
      <c r="RNK5" s="743"/>
      <c r="RNL5" s="744"/>
      <c r="RNM5" s="745"/>
      <c r="RNN5" s="746"/>
      <c r="RNO5" s="201"/>
      <c r="RNP5" s="200"/>
      <c r="RNQ5" s="741"/>
      <c r="RNR5" s="200"/>
      <c r="RNS5" s="202"/>
      <c r="RNT5" s="201"/>
      <c r="RNU5" s="202"/>
      <c r="RNV5" s="742"/>
      <c r="RNW5" s="743"/>
      <c r="RNX5" s="743"/>
      <c r="RNY5" s="744"/>
      <c r="RNZ5" s="745"/>
      <c r="ROA5" s="746"/>
      <c r="ROB5" s="201"/>
      <c r="ROC5" s="200"/>
      <c r="ROD5" s="741"/>
      <c r="ROE5" s="200"/>
      <c r="ROF5" s="202"/>
      <c r="ROG5" s="201"/>
      <c r="ROH5" s="202"/>
      <c r="ROI5" s="742"/>
      <c r="ROJ5" s="743"/>
      <c r="ROK5" s="743"/>
      <c r="ROL5" s="744"/>
      <c r="ROM5" s="745"/>
      <c r="RON5" s="746"/>
      <c r="ROO5" s="201"/>
      <c r="ROP5" s="200"/>
      <c r="ROQ5" s="741"/>
      <c r="ROR5" s="200"/>
      <c r="ROS5" s="202"/>
      <c r="ROT5" s="201"/>
      <c r="ROU5" s="202"/>
      <c r="ROV5" s="742"/>
      <c r="ROW5" s="743"/>
      <c r="ROX5" s="743"/>
      <c r="ROY5" s="744"/>
      <c r="ROZ5" s="745"/>
      <c r="RPA5" s="746"/>
      <c r="RPB5" s="201"/>
      <c r="RPC5" s="200"/>
      <c r="RPD5" s="741"/>
      <c r="RPE5" s="200"/>
      <c r="RPF5" s="202"/>
      <c r="RPG5" s="201"/>
      <c r="RPH5" s="202"/>
      <c r="RPI5" s="742"/>
      <c r="RPJ5" s="743"/>
      <c r="RPK5" s="743"/>
      <c r="RPL5" s="744"/>
      <c r="RPM5" s="745"/>
      <c r="RPN5" s="746"/>
      <c r="RPO5" s="201"/>
      <c r="RPP5" s="200"/>
      <c r="RPQ5" s="741"/>
      <c r="RPR5" s="200"/>
      <c r="RPS5" s="202"/>
      <c r="RPT5" s="201"/>
      <c r="RPU5" s="202"/>
      <c r="RPV5" s="742"/>
      <c r="RPW5" s="743"/>
      <c r="RPX5" s="743"/>
      <c r="RPY5" s="744"/>
      <c r="RPZ5" s="745"/>
      <c r="RQA5" s="746"/>
      <c r="RQB5" s="201"/>
      <c r="RQC5" s="200"/>
      <c r="RQD5" s="741"/>
      <c r="RQE5" s="200"/>
      <c r="RQF5" s="202"/>
      <c r="RQG5" s="201"/>
      <c r="RQH5" s="202"/>
      <c r="RQI5" s="742"/>
      <c r="RQJ5" s="743"/>
      <c r="RQK5" s="743"/>
      <c r="RQL5" s="744"/>
      <c r="RQM5" s="745"/>
      <c r="RQN5" s="746"/>
      <c r="RQO5" s="201"/>
      <c r="RQP5" s="200"/>
      <c r="RQQ5" s="741"/>
      <c r="RQR5" s="200"/>
      <c r="RQS5" s="202"/>
      <c r="RQT5" s="201"/>
      <c r="RQU5" s="202"/>
      <c r="RQV5" s="742"/>
      <c r="RQW5" s="743"/>
      <c r="RQX5" s="743"/>
      <c r="RQY5" s="744"/>
      <c r="RQZ5" s="745"/>
      <c r="RRA5" s="746"/>
      <c r="RRB5" s="201"/>
      <c r="RRC5" s="200"/>
      <c r="RRD5" s="741"/>
      <c r="RRE5" s="200"/>
      <c r="RRF5" s="202"/>
      <c r="RRG5" s="201"/>
      <c r="RRH5" s="202"/>
      <c r="RRI5" s="742"/>
      <c r="RRJ5" s="743"/>
      <c r="RRK5" s="743"/>
      <c r="RRL5" s="744"/>
      <c r="RRM5" s="745"/>
      <c r="RRN5" s="746"/>
      <c r="RRO5" s="201"/>
      <c r="RRP5" s="200"/>
      <c r="RRQ5" s="741"/>
      <c r="RRR5" s="200"/>
      <c r="RRS5" s="202"/>
      <c r="RRT5" s="201"/>
      <c r="RRU5" s="202"/>
      <c r="RRV5" s="742"/>
      <c r="RRW5" s="743"/>
      <c r="RRX5" s="743"/>
      <c r="RRY5" s="744"/>
      <c r="RRZ5" s="745"/>
      <c r="RSA5" s="746"/>
      <c r="RSB5" s="201"/>
      <c r="RSC5" s="200"/>
      <c r="RSD5" s="741"/>
      <c r="RSE5" s="200"/>
      <c r="RSF5" s="202"/>
      <c r="RSG5" s="201"/>
      <c r="RSH5" s="202"/>
      <c r="RSI5" s="742"/>
      <c r="RSJ5" s="743"/>
      <c r="RSK5" s="743"/>
      <c r="RSL5" s="744"/>
      <c r="RSM5" s="745"/>
      <c r="RSN5" s="746"/>
      <c r="RSO5" s="201"/>
      <c r="RSP5" s="200"/>
      <c r="RSQ5" s="741"/>
      <c r="RSR5" s="200"/>
      <c r="RSS5" s="202"/>
      <c r="RST5" s="201"/>
      <c r="RSU5" s="202"/>
      <c r="RSV5" s="742"/>
      <c r="RSW5" s="743"/>
      <c r="RSX5" s="743"/>
      <c r="RSY5" s="744"/>
      <c r="RSZ5" s="745"/>
      <c r="RTA5" s="746"/>
      <c r="RTB5" s="201"/>
      <c r="RTC5" s="200"/>
      <c r="RTD5" s="741"/>
      <c r="RTE5" s="200"/>
      <c r="RTF5" s="202"/>
      <c r="RTG5" s="201"/>
      <c r="RTH5" s="202"/>
      <c r="RTI5" s="742"/>
      <c r="RTJ5" s="743"/>
      <c r="RTK5" s="743"/>
      <c r="RTL5" s="744"/>
      <c r="RTM5" s="745"/>
      <c r="RTN5" s="746"/>
      <c r="RTO5" s="201"/>
      <c r="RTP5" s="200"/>
      <c r="RTQ5" s="741"/>
      <c r="RTR5" s="200"/>
      <c r="RTS5" s="202"/>
      <c r="RTT5" s="201"/>
      <c r="RTU5" s="202"/>
      <c r="RTV5" s="742"/>
      <c r="RTW5" s="743"/>
      <c r="RTX5" s="743"/>
      <c r="RTY5" s="744"/>
      <c r="RTZ5" s="745"/>
      <c r="RUA5" s="746"/>
      <c r="RUB5" s="201"/>
      <c r="RUC5" s="200"/>
      <c r="RUD5" s="741"/>
      <c r="RUE5" s="200"/>
      <c r="RUF5" s="202"/>
      <c r="RUG5" s="201"/>
      <c r="RUH5" s="202"/>
      <c r="RUI5" s="742"/>
      <c r="RUJ5" s="743"/>
      <c r="RUK5" s="743"/>
      <c r="RUL5" s="744"/>
      <c r="RUM5" s="745"/>
      <c r="RUN5" s="746"/>
      <c r="RUO5" s="201"/>
      <c r="RUP5" s="200"/>
      <c r="RUQ5" s="741"/>
      <c r="RUR5" s="200"/>
      <c r="RUS5" s="202"/>
      <c r="RUT5" s="201"/>
      <c r="RUU5" s="202"/>
      <c r="RUV5" s="742"/>
      <c r="RUW5" s="743"/>
      <c r="RUX5" s="743"/>
      <c r="RUY5" s="744"/>
      <c r="RUZ5" s="745"/>
      <c r="RVA5" s="746"/>
      <c r="RVB5" s="201"/>
      <c r="RVC5" s="200"/>
      <c r="RVD5" s="741"/>
      <c r="RVE5" s="200"/>
      <c r="RVF5" s="202"/>
      <c r="RVG5" s="201"/>
      <c r="RVH5" s="202"/>
      <c r="RVI5" s="742"/>
      <c r="RVJ5" s="743"/>
      <c r="RVK5" s="743"/>
      <c r="RVL5" s="744"/>
      <c r="RVM5" s="745"/>
      <c r="RVN5" s="746"/>
      <c r="RVO5" s="201"/>
      <c r="RVP5" s="200"/>
      <c r="RVQ5" s="741"/>
      <c r="RVR5" s="200"/>
      <c r="RVS5" s="202"/>
      <c r="RVT5" s="201"/>
      <c r="RVU5" s="202"/>
      <c r="RVV5" s="742"/>
      <c r="RVW5" s="743"/>
      <c r="RVX5" s="743"/>
      <c r="RVY5" s="744"/>
      <c r="RVZ5" s="745"/>
      <c r="RWA5" s="746"/>
      <c r="RWB5" s="201"/>
      <c r="RWC5" s="200"/>
      <c r="RWD5" s="741"/>
      <c r="RWE5" s="200"/>
      <c r="RWF5" s="202"/>
      <c r="RWG5" s="201"/>
      <c r="RWH5" s="202"/>
      <c r="RWI5" s="742"/>
      <c r="RWJ5" s="743"/>
      <c r="RWK5" s="743"/>
      <c r="RWL5" s="744"/>
      <c r="RWM5" s="745"/>
      <c r="RWN5" s="746"/>
      <c r="RWO5" s="201"/>
      <c r="RWP5" s="200"/>
      <c r="RWQ5" s="741"/>
      <c r="RWR5" s="200"/>
      <c r="RWS5" s="202"/>
      <c r="RWT5" s="201"/>
      <c r="RWU5" s="202"/>
      <c r="RWV5" s="742"/>
      <c r="RWW5" s="743"/>
      <c r="RWX5" s="743"/>
      <c r="RWY5" s="744"/>
      <c r="RWZ5" s="745"/>
      <c r="RXA5" s="746"/>
      <c r="RXB5" s="201"/>
      <c r="RXC5" s="200"/>
      <c r="RXD5" s="741"/>
      <c r="RXE5" s="200"/>
      <c r="RXF5" s="202"/>
      <c r="RXG5" s="201"/>
      <c r="RXH5" s="202"/>
      <c r="RXI5" s="742"/>
      <c r="RXJ5" s="743"/>
      <c r="RXK5" s="743"/>
      <c r="RXL5" s="744"/>
      <c r="RXM5" s="745"/>
      <c r="RXN5" s="746"/>
      <c r="RXO5" s="201"/>
      <c r="RXP5" s="200"/>
      <c r="RXQ5" s="741"/>
      <c r="RXR5" s="200"/>
      <c r="RXS5" s="202"/>
      <c r="RXT5" s="201"/>
      <c r="RXU5" s="202"/>
      <c r="RXV5" s="742"/>
      <c r="RXW5" s="743"/>
      <c r="RXX5" s="743"/>
      <c r="RXY5" s="744"/>
      <c r="RXZ5" s="745"/>
      <c r="RYA5" s="746"/>
      <c r="RYB5" s="201"/>
      <c r="RYC5" s="200"/>
      <c r="RYD5" s="741"/>
      <c r="RYE5" s="200"/>
      <c r="RYF5" s="202"/>
      <c r="RYG5" s="201"/>
      <c r="RYH5" s="202"/>
      <c r="RYI5" s="742"/>
      <c r="RYJ5" s="743"/>
      <c r="RYK5" s="743"/>
      <c r="RYL5" s="744"/>
      <c r="RYM5" s="745"/>
      <c r="RYN5" s="746"/>
      <c r="RYO5" s="201"/>
      <c r="RYP5" s="200"/>
      <c r="RYQ5" s="741"/>
      <c r="RYR5" s="200"/>
      <c r="RYS5" s="202"/>
      <c r="RYT5" s="201"/>
      <c r="RYU5" s="202"/>
      <c r="RYV5" s="742"/>
      <c r="RYW5" s="743"/>
      <c r="RYX5" s="743"/>
      <c r="RYY5" s="744"/>
      <c r="RYZ5" s="745"/>
      <c r="RZA5" s="746"/>
      <c r="RZB5" s="201"/>
      <c r="RZC5" s="200"/>
      <c r="RZD5" s="741"/>
      <c r="RZE5" s="200"/>
      <c r="RZF5" s="202"/>
      <c r="RZG5" s="201"/>
      <c r="RZH5" s="202"/>
      <c r="RZI5" s="742"/>
      <c r="RZJ5" s="743"/>
      <c r="RZK5" s="743"/>
      <c r="RZL5" s="744"/>
      <c r="RZM5" s="745"/>
      <c r="RZN5" s="746"/>
      <c r="RZO5" s="201"/>
      <c r="RZP5" s="200"/>
      <c r="RZQ5" s="741"/>
      <c r="RZR5" s="200"/>
      <c r="RZS5" s="202"/>
      <c r="RZT5" s="201"/>
      <c r="RZU5" s="202"/>
      <c r="RZV5" s="742"/>
      <c r="RZW5" s="743"/>
      <c r="RZX5" s="743"/>
      <c r="RZY5" s="744"/>
      <c r="RZZ5" s="745"/>
      <c r="SAA5" s="746"/>
      <c r="SAB5" s="201"/>
      <c r="SAC5" s="200"/>
      <c r="SAD5" s="741"/>
      <c r="SAE5" s="200"/>
      <c r="SAF5" s="202"/>
      <c r="SAG5" s="201"/>
      <c r="SAH5" s="202"/>
      <c r="SAI5" s="742"/>
      <c r="SAJ5" s="743"/>
      <c r="SAK5" s="743"/>
      <c r="SAL5" s="744"/>
      <c r="SAM5" s="745"/>
      <c r="SAN5" s="746"/>
      <c r="SAO5" s="201"/>
      <c r="SAP5" s="200"/>
      <c r="SAQ5" s="741"/>
      <c r="SAR5" s="200"/>
      <c r="SAS5" s="202"/>
      <c r="SAT5" s="201"/>
      <c r="SAU5" s="202"/>
      <c r="SAV5" s="742"/>
      <c r="SAW5" s="743"/>
      <c r="SAX5" s="743"/>
      <c r="SAY5" s="744"/>
      <c r="SAZ5" s="745"/>
      <c r="SBA5" s="746"/>
      <c r="SBB5" s="201"/>
      <c r="SBC5" s="200"/>
      <c r="SBD5" s="741"/>
      <c r="SBE5" s="200"/>
      <c r="SBF5" s="202"/>
      <c r="SBG5" s="201"/>
      <c r="SBH5" s="202"/>
      <c r="SBI5" s="742"/>
      <c r="SBJ5" s="743"/>
      <c r="SBK5" s="743"/>
      <c r="SBL5" s="744"/>
      <c r="SBM5" s="745"/>
      <c r="SBN5" s="746"/>
      <c r="SBO5" s="201"/>
      <c r="SBP5" s="200"/>
      <c r="SBQ5" s="741"/>
      <c r="SBR5" s="200"/>
      <c r="SBS5" s="202"/>
      <c r="SBT5" s="201"/>
      <c r="SBU5" s="202"/>
      <c r="SBV5" s="742"/>
      <c r="SBW5" s="743"/>
      <c r="SBX5" s="743"/>
      <c r="SBY5" s="744"/>
      <c r="SBZ5" s="745"/>
      <c r="SCA5" s="746"/>
      <c r="SCB5" s="201"/>
      <c r="SCC5" s="200"/>
      <c r="SCD5" s="741"/>
      <c r="SCE5" s="200"/>
      <c r="SCF5" s="202"/>
      <c r="SCG5" s="201"/>
      <c r="SCH5" s="202"/>
      <c r="SCI5" s="742"/>
      <c r="SCJ5" s="743"/>
      <c r="SCK5" s="743"/>
      <c r="SCL5" s="744"/>
      <c r="SCM5" s="745"/>
      <c r="SCN5" s="746"/>
      <c r="SCO5" s="201"/>
      <c r="SCP5" s="200"/>
      <c r="SCQ5" s="741"/>
      <c r="SCR5" s="200"/>
      <c r="SCS5" s="202"/>
      <c r="SCT5" s="201"/>
      <c r="SCU5" s="202"/>
      <c r="SCV5" s="742"/>
      <c r="SCW5" s="743"/>
      <c r="SCX5" s="743"/>
      <c r="SCY5" s="744"/>
      <c r="SCZ5" s="745"/>
      <c r="SDA5" s="746"/>
      <c r="SDB5" s="201"/>
      <c r="SDC5" s="200"/>
      <c r="SDD5" s="741"/>
      <c r="SDE5" s="200"/>
      <c r="SDF5" s="202"/>
      <c r="SDG5" s="201"/>
      <c r="SDH5" s="202"/>
      <c r="SDI5" s="742"/>
      <c r="SDJ5" s="743"/>
      <c r="SDK5" s="743"/>
      <c r="SDL5" s="744"/>
      <c r="SDM5" s="745"/>
      <c r="SDN5" s="746"/>
      <c r="SDO5" s="201"/>
      <c r="SDP5" s="200"/>
      <c r="SDQ5" s="741"/>
      <c r="SDR5" s="200"/>
      <c r="SDS5" s="202"/>
      <c r="SDT5" s="201"/>
      <c r="SDU5" s="202"/>
      <c r="SDV5" s="742"/>
      <c r="SDW5" s="743"/>
      <c r="SDX5" s="743"/>
      <c r="SDY5" s="744"/>
      <c r="SDZ5" s="745"/>
      <c r="SEA5" s="746"/>
      <c r="SEB5" s="201"/>
      <c r="SEC5" s="200"/>
      <c r="SED5" s="741"/>
      <c r="SEE5" s="200"/>
      <c r="SEF5" s="202"/>
      <c r="SEG5" s="201"/>
      <c r="SEH5" s="202"/>
      <c r="SEI5" s="742"/>
      <c r="SEJ5" s="743"/>
      <c r="SEK5" s="743"/>
      <c r="SEL5" s="744"/>
      <c r="SEM5" s="745"/>
      <c r="SEN5" s="746"/>
      <c r="SEO5" s="201"/>
      <c r="SEP5" s="200"/>
      <c r="SEQ5" s="741"/>
      <c r="SER5" s="200"/>
      <c r="SES5" s="202"/>
      <c r="SET5" s="201"/>
      <c r="SEU5" s="202"/>
      <c r="SEV5" s="742"/>
      <c r="SEW5" s="743"/>
      <c r="SEX5" s="743"/>
      <c r="SEY5" s="744"/>
      <c r="SEZ5" s="745"/>
      <c r="SFA5" s="746"/>
      <c r="SFB5" s="201"/>
      <c r="SFC5" s="200"/>
      <c r="SFD5" s="741"/>
      <c r="SFE5" s="200"/>
      <c r="SFF5" s="202"/>
      <c r="SFG5" s="201"/>
      <c r="SFH5" s="202"/>
      <c r="SFI5" s="742"/>
      <c r="SFJ5" s="743"/>
      <c r="SFK5" s="743"/>
      <c r="SFL5" s="744"/>
      <c r="SFM5" s="745"/>
      <c r="SFN5" s="746"/>
      <c r="SFO5" s="201"/>
      <c r="SFP5" s="200"/>
      <c r="SFQ5" s="741"/>
      <c r="SFR5" s="200"/>
      <c r="SFS5" s="202"/>
      <c r="SFT5" s="201"/>
      <c r="SFU5" s="202"/>
      <c r="SFV5" s="742"/>
      <c r="SFW5" s="743"/>
      <c r="SFX5" s="743"/>
      <c r="SFY5" s="744"/>
      <c r="SFZ5" s="745"/>
      <c r="SGA5" s="746"/>
      <c r="SGB5" s="201"/>
      <c r="SGC5" s="200"/>
      <c r="SGD5" s="741"/>
      <c r="SGE5" s="200"/>
      <c r="SGF5" s="202"/>
      <c r="SGG5" s="201"/>
      <c r="SGH5" s="202"/>
      <c r="SGI5" s="742"/>
      <c r="SGJ5" s="743"/>
      <c r="SGK5" s="743"/>
      <c r="SGL5" s="744"/>
      <c r="SGM5" s="745"/>
      <c r="SGN5" s="746"/>
      <c r="SGO5" s="201"/>
      <c r="SGP5" s="200"/>
      <c r="SGQ5" s="741"/>
      <c r="SGR5" s="200"/>
      <c r="SGS5" s="202"/>
      <c r="SGT5" s="201"/>
      <c r="SGU5" s="202"/>
      <c r="SGV5" s="742"/>
      <c r="SGW5" s="743"/>
      <c r="SGX5" s="743"/>
      <c r="SGY5" s="744"/>
      <c r="SGZ5" s="745"/>
      <c r="SHA5" s="746"/>
      <c r="SHB5" s="201"/>
      <c r="SHC5" s="200"/>
      <c r="SHD5" s="741"/>
      <c r="SHE5" s="200"/>
      <c r="SHF5" s="202"/>
      <c r="SHG5" s="201"/>
      <c r="SHH5" s="202"/>
      <c r="SHI5" s="742"/>
      <c r="SHJ5" s="743"/>
      <c r="SHK5" s="743"/>
      <c r="SHL5" s="744"/>
      <c r="SHM5" s="745"/>
      <c r="SHN5" s="746"/>
      <c r="SHO5" s="201"/>
      <c r="SHP5" s="200"/>
      <c r="SHQ5" s="741"/>
      <c r="SHR5" s="200"/>
      <c r="SHS5" s="202"/>
      <c r="SHT5" s="201"/>
      <c r="SHU5" s="202"/>
      <c r="SHV5" s="742"/>
      <c r="SHW5" s="743"/>
      <c r="SHX5" s="743"/>
      <c r="SHY5" s="744"/>
      <c r="SHZ5" s="745"/>
      <c r="SIA5" s="746"/>
      <c r="SIB5" s="201"/>
      <c r="SIC5" s="200"/>
      <c r="SID5" s="741"/>
      <c r="SIE5" s="200"/>
      <c r="SIF5" s="202"/>
      <c r="SIG5" s="201"/>
      <c r="SIH5" s="202"/>
      <c r="SII5" s="742"/>
      <c r="SIJ5" s="743"/>
      <c r="SIK5" s="743"/>
      <c r="SIL5" s="744"/>
      <c r="SIM5" s="745"/>
      <c r="SIN5" s="746"/>
      <c r="SIO5" s="201"/>
      <c r="SIP5" s="200"/>
      <c r="SIQ5" s="741"/>
      <c r="SIR5" s="200"/>
      <c r="SIS5" s="202"/>
      <c r="SIT5" s="201"/>
      <c r="SIU5" s="202"/>
      <c r="SIV5" s="742"/>
      <c r="SIW5" s="743"/>
      <c r="SIX5" s="743"/>
      <c r="SIY5" s="744"/>
      <c r="SIZ5" s="745"/>
      <c r="SJA5" s="746"/>
      <c r="SJB5" s="201"/>
      <c r="SJC5" s="200"/>
      <c r="SJD5" s="741"/>
      <c r="SJE5" s="200"/>
      <c r="SJF5" s="202"/>
      <c r="SJG5" s="201"/>
      <c r="SJH5" s="202"/>
      <c r="SJI5" s="742"/>
      <c r="SJJ5" s="743"/>
      <c r="SJK5" s="743"/>
      <c r="SJL5" s="744"/>
      <c r="SJM5" s="745"/>
      <c r="SJN5" s="746"/>
      <c r="SJO5" s="201"/>
      <c r="SJP5" s="200"/>
      <c r="SJQ5" s="741"/>
      <c r="SJR5" s="200"/>
      <c r="SJS5" s="202"/>
      <c r="SJT5" s="201"/>
      <c r="SJU5" s="202"/>
      <c r="SJV5" s="742"/>
      <c r="SJW5" s="743"/>
      <c r="SJX5" s="743"/>
      <c r="SJY5" s="744"/>
      <c r="SJZ5" s="745"/>
      <c r="SKA5" s="746"/>
      <c r="SKB5" s="201"/>
      <c r="SKC5" s="200"/>
      <c r="SKD5" s="741"/>
      <c r="SKE5" s="200"/>
      <c r="SKF5" s="202"/>
      <c r="SKG5" s="201"/>
      <c r="SKH5" s="202"/>
      <c r="SKI5" s="742"/>
      <c r="SKJ5" s="743"/>
      <c r="SKK5" s="743"/>
      <c r="SKL5" s="744"/>
      <c r="SKM5" s="745"/>
      <c r="SKN5" s="746"/>
      <c r="SKO5" s="201"/>
      <c r="SKP5" s="200"/>
      <c r="SKQ5" s="741"/>
      <c r="SKR5" s="200"/>
      <c r="SKS5" s="202"/>
      <c r="SKT5" s="201"/>
      <c r="SKU5" s="202"/>
      <c r="SKV5" s="742"/>
      <c r="SKW5" s="743"/>
      <c r="SKX5" s="743"/>
      <c r="SKY5" s="744"/>
      <c r="SKZ5" s="745"/>
      <c r="SLA5" s="746"/>
      <c r="SLB5" s="201"/>
      <c r="SLC5" s="200"/>
      <c r="SLD5" s="741"/>
      <c r="SLE5" s="200"/>
      <c r="SLF5" s="202"/>
      <c r="SLG5" s="201"/>
      <c r="SLH5" s="202"/>
      <c r="SLI5" s="742"/>
      <c r="SLJ5" s="743"/>
      <c r="SLK5" s="743"/>
      <c r="SLL5" s="744"/>
      <c r="SLM5" s="745"/>
      <c r="SLN5" s="746"/>
      <c r="SLO5" s="201"/>
      <c r="SLP5" s="200"/>
      <c r="SLQ5" s="741"/>
      <c r="SLR5" s="200"/>
      <c r="SLS5" s="202"/>
      <c r="SLT5" s="201"/>
      <c r="SLU5" s="202"/>
      <c r="SLV5" s="742"/>
      <c r="SLW5" s="743"/>
      <c r="SLX5" s="743"/>
      <c r="SLY5" s="744"/>
      <c r="SLZ5" s="745"/>
      <c r="SMA5" s="746"/>
      <c r="SMB5" s="201"/>
      <c r="SMC5" s="200"/>
      <c r="SMD5" s="741"/>
      <c r="SME5" s="200"/>
      <c r="SMF5" s="202"/>
      <c r="SMG5" s="201"/>
      <c r="SMH5" s="202"/>
      <c r="SMI5" s="742"/>
      <c r="SMJ5" s="743"/>
      <c r="SMK5" s="743"/>
      <c r="SML5" s="744"/>
      <c r="SMM5" s="745"/>
      <c r="SMN5" s="746"/>
      <c r="SMO5" s="201"/>
      <c r="SMP5" s="200"/>
      <c r="SMQ5" s="741"/>
      <c r="SMR5" s="200"/>
      <c r="SMS5" s="202"/>
      <c r="SMT5" s="201"/>
      <c r="SMU5" s="202"/>
      <c r="SMV5" s="742"/>
      <c r="SMW5" s="743"/>
      <c r="SMX5" s="743"/>
      <c r="SMY5" s="744"/>
      <c r="SMZ5" s="745"/>
      <c r="SNA5" s="746"/>
      <c r="SNB5" s="201"/>
      <c r="SNC5" s="200"/>
      <c r="SND5" s="741"/>
      <c r="SNE5" s="200"/>
      <c r="SNF5" s="202"/>
      <c r="SNG5" s="201"/>
      <c r="SNH5" s="202"/>
      <c r="SNI5" s="742"/>
      <c r="SNJ5" s="743"/>
      <c r="SNK5" s="743"/>
      <c r="SNL5" s="744"/>
      <c r="SNM5" s="745"/>
      <c r="SNN5" s="746"/>
      <c r="SNO5" s="201"/>
      <c r="SNP5" s="200"/>
      <c r="SNQ5" s="741"/>
      <c r="SNR5" s="200"/>
      <c r="SNS5" s="202"/>
      <c r="SNT5" s="201"/>
      <c r="SNU5" s="202"/>
      <c r="SNV5" s="742"/>
      <c r="SNW5" s="743"/>
      <c r="SNX5" s="743"/>
      <c r="SNY5" s="744"/>
      <c r="SNZ5" s="745"/>
      <c r="SOA5" s="746"/>
      <c r="SOB5" s="201"/>
      <c r="SOC5" s="200"/>
      <c r="SOD5" s="741"/>
      <c r="SOE5" s="200"/>
      <c r="SOF5" s="202"/>
      <c r="SOG5" s="201"/>
      <c r="SOH5" s="202"/>
      <c r="SOI5" s="742"/>
      <c r="SOJ5" s="743"/>
      <c r="SOK5" s="743"/>
      <c r="SOL5" s="744"/>
      <c r="SOM5" s="745"/>
      <c r="SON5" s="746"/>
      <c r="SOO5" s="201"/>
      <c r="SOP5" s="200"/>
      <c r="SOQ5" s="741"/>
      <c r="SOR5" s="200"/>
      <c r="SOS5" s="202"/>
      <c r="SOT5" s="201"/>
      <c r="SOU5" s="202"/>
      <c r="SOV5" s="742"/>
      <c r="SOW5" s="743"/>
      <c r="SOX5" s="743"/>
      <c r="SOY5" s="744"/>
      <c r="SOZ5" s="745"/>
      <c r="SPA5" s="746"/>
      <c r="SPB5" s="201"/>
      <c r="SPC5" s="200"/>
      <c r="SPD5" s="741"/>
      <c r="SPE5" s="200"/>
      <c r="SPF5" s="202"/>
      <c r="SPG5" s="201"/>
      <c r="SPH5" s="202"/>
      <c r="SPI5" s="742"/>
      <c r="SPJ5" s="743"/>
      <c r="SPK5" s="743"/>
      <c r="SPL5" s="744"/>
      <c r="SPM5" s="745"/>
      <c r="SPN5" s="746"/>
      <c r="SPO5" s="201"/>
      <c r="SPP5" s="200"/>
      <c r="SPQ5" s="741"/>
      <c r="SPR5" s="200"/>
      <c r="SPS5" s="202"/>
      <c r="SPT5" s="201"/>
      <c r="SPU5" s="202"/>
      <c r="SPV5" s="742"/>
      <c r="SPW5" s="743"/>
      <c r="SPX5" s="743"/>
      <c r="SPY5" s="744"/>
      <c r="SPZ5" s="745"/>
      <c r="SQA5" s="746"/>
      <c r="SQB5" s="201"/>
      <c r="SQC5" s="200"/>
      <c r="SQD5" s="741"/>
      <c r="SQE5" s="200"/>
      <c r="SQF5" s="202"/>
      <c r="SQG5" s="201"/>
      <c r="SQH5" s="202"/>
      <c r="SQI5" s="742"/>
      <c r="SQJ5" s="743"/>
      <c r="SQK5" s="743"/>
      <c r="SQL5" s="744"/>
      <c r="SQM5" s="745"/>
      <c r="SQN5" s="746"/>
      <c r="SQO5" s="201"/>
      <c r="SQP5" s="200"/>
      <c r="SQQ5" s="741"/>
      <c r="SQR5" s="200"/>
      <c r="SQS5" s="202"/>
      <c r="SQT5" s="201"/>
      <c r="SQU5" s="202"/>
      <c r="SQV5" s="742"/>
      <c r="SQW5" s="743"/>
      <c r="SQX5" s="743"/>
      <c r="SQY5" s="744"/>
      <c r="SQZ5" s="745"/>
      <c r="SRA5" s="746"/>
      <c r="SRB5" s="201"/>
      <c r="SRC5" s="200"/>
      <c r="SRD5" s="741"/>
      <c r="SRE5" s="200"/>
      <c r="SRF5" s="202"/>
      <c r="SRG5" s="201"/>
      <c r="SRH5" s="202"/>
      <c r="SRI5" s="742"/>
      <c r="SRJ5" s="743"/>
      <c r="SRK5" s="743"/>
      <c r="SRL5" s="744"/>
      <c r="SRM5" s="745"/>
      <c r="SRN5" s="746"/>
      <c r="SRO5" s="201"/>
      <c r="SRP5" s="200"/>
      <c r="SRQ5" s="741"/>
      <c r="SRR5" s="200"/>
      <c r="SRS5" s="202"/>
      <c r="SRT5" s="201"/>
      <c r="SRU5" s="202"/>
      <c r="SRV5" s="742"/>
      <c r="SRW5" s="743"/>
      <c r="SRX5" s="743"/>
      <c r="SRY5" s="744"/>
      <c r="SRZ5" s="745"/>
      <c r="SSA5" s="746"/>
      <c r="SSB5" s="201"/>
      <c r="SSC5" s="200"/>
      <c r="SSD5" s="741"/>
      <c r="SSE5" s="200"/>
      <c r="SSF5" s="202"/>
      <c r="SSG5" s="201"/>
      <c r="SSH5" s="202"/>
      <c r="SSI5" s="742"/>
      <c r="SSJ5" s="743"/>
      <c r="SSK5" s="743"/>
      <c r="SSL5" s="744"/>
      <c r="SSM5" s="745"/>
      <c r="SSN5" s="746"/>
      <c r="SSO5" s="201"/>
      <c r="SSP5" s="200"/>
      <c r="SSQ5" s="741"/>
      <c r="SSR5" s="200"/>
      <c r="SSS5" s="202"/>
      <c r="SST5" s="201"/>
      <c r="SSU5" s="202"/>
      <c r="SSV5" s="742"/>
      <c r="SSW5" s="743"/>
      <c r="SSX5" s="743"/>
      <c r="SSY5" s="744"/>
      <c r="SSZ5" s="745"/>
      <c r="STA5" s="746"/>
      <c r="STB5" s="201"/>
      <c r="STC5" s="200"/>
      <c r="STD5" s="741"/>
      <c r="STE5" s="200"/>
      <c r="STF5" s="202"/>
      <c r="STG5" s="201"/>
      <c r="STH5" s="202"/>
      <c r="STI5" s="742"/>
      <c r="STJ5" s="743"/>
      <c r="STK5" s="743"/>
      <c r="STL5" s="744"/>
      <c r="STM5" s="745"/>
      <c r="STN5" s="746"/>
      <c r="STO5" s="201"/>
      <c r="STP5" s="200"/>
      <c r="STQ5" s="741"/>
      <c r="STR5" s="200"/>
      <c r="STS5" s="202"/>
      <c r="STT5" s="201"/>
      <c r="STU5" s="202"/>
      <c r="STV5" s="742"/>
      <c r="STW5" s="743"/>
      <c r="STX5" s="743"/>
      <c r="STY5" s="744"/>
      <c r="STZ5" s="745"/>
      <c r="SUA5" s="746"/>
      <c r="SUB5" s="201"/>
      <c r="SUC5" s="200"/>
      <c r="SUD5" s="741"/>
      <c r="SUE5" s="200"/>
      <c r="SUF5" s="202"/>
      <c r="SUG5" s="201"/>
      <c r="SUH5" s="202"/>
      <c r="SUI5" s="742"/>
      <c r="SUJ5" s="743"/>
      <c r="SUK5" s="743"/>
      <c r="SUL5" s="744"/>
      <c r="SUM5" s="745"/>
      <c r="SUN5" s="746"/>
      <c r="SUO5" s="201"/>
      <c r="SUP5" s="200"/>
      <c r="SUQ5" s="741"/>
      <c r="SUR5" s="200"/>
      <c r="SUS5" s="202"/>
      <c r="SUT5" s="201"/>
      <c r="SUU5" s="202"/>
      <c r="SUV5" s="742"/>
      <c r="SUW5" s="743"/>
      <c r="SUX5" s="743"/>
      <c r="SUY5" s="744"/>
      <c r="SUZ5" s="745"/>
      <c r="SVA5" s="746"/>
      <c r="SVB5" s="201"/>
      <c r="SVC5" s="200"/>
      <c r="SVD5" s="741"/>
      <c r="SVE5" s="200"/>
      <c r="SVF5" s="202"/>
      <c r="SVG5" s="201"/>
      <c r="SVH5" s="202"/>
      <c r="SVI5" s="742"/>
      <c r="SVJ5" s="743"/>
      <c r="SVK5" s="743"/>
      <c r="SVL5" s="744"/>
      <c r="SVM5" s="745"/>
      <c r="SVN5" s="746"/>
      <c r="SVO5" s="201"/>
      <c r="SVP5" s="200"/>
      <c r="SVQ5" s="741"/>
      <c r="SVR5" s="200"/>
      <c r="SVS5" s="202"/>
      <c r="SVT5" s="201"/>
      <c r="SVU5" s="202"/>
      <c r="SVV5" s="742"/>
      <c r="SVW5" s="743"/>
      <c r="SVX5" s="743"/>
      <c r="SVY5" s="744"/>
      <c r="SVZ5" s="745"/>
      <c r="SWA5" s="746"/>
      <c r="SWB5" s="201"/>
      <c r="SWC5" s="200"/>
      <c r="SWD5" s="741"/>
      <c r="SWE5" s="200"/>
      <c r="SWF5" s="202"/>
      <c r="SWG5" s="201"/>
      <c r="SWH5" s="202"/>
      <c r="SWI5" s="742"/>
      <c r="SWJ5" s="743"/>
      <c r="SWK5" s="743"/>
      <c r="SWL5" s="744"/>
      <c r="SWM5" s="745"/>
      <c r="SWN5" s="746"/>
      <c r="SWO5" s="201"/>
      <c r="SWP5" s="200"/>
      <c r="SWQ5" s="741"/>
      <c r="SWR5" s="200"/>
      <c r="SWS5" s="202"/>
      <c r="SWT5" s="201"/>
      <c r="SWU5" s="202"/>
      <c r="SWV5" s="742"/>
      <c r="SWW5" s="743"/>
      <c r="SWX5" s="743"/>
      <c r="SWY5" s="744"/>
      <c r="SWZ5" s="745"/>
      <c r="SXA5" s="746"/>
      <c r="SXB5" s="201"/>
      <c r="SXC5" s="200"/>
      <c r="SXD5" s="741"/>
      <c r="SXE5" s="200"/>
      <c r="SXF5" s="202"/>
      <c r="SXG5" s="201"/>
      <c r="SXH5" s="202"/>
      <c r="SXI5" s="742"/>
      <c r="SXJ5" s="743"/>
      <c r="SXK5" s="743"/>
      <c r="SXL5" s="744"/>
      <c r="SXM5" s="745"/>
      <c r="SXN5" s="746"/>
      <c r="SXO5" s="201"/>
      <c r="SXP5" s="200"/>
      <c r="SXQ5" s="741"/>
      <c r="SXR5" s="200"/>
      <c r="SXS5" s="202"/>
      <c r="SXT5" s="201"/>
      <c r="SXU5" s="202"/>
      <c r="SXV5" s="742"/>
      <c r="SXW5" s="743"/>
      <c r="SXX5" s="743"/>
      <c r="SXY5" s="744"/>
      <c r="SXZ5" s="745"/>
      <c r="SYA5" s="746"/>
      <c r="SYB5" s="201"/>
      <c r="SYC5" s="200"/>
      <c r="SYD5" s="741"/>
      <c r="SYE5" s="200"/>
      <c r="SYF5" s="202"/>
      <c r="SYG5" s="201"/>
      <c r="SYH5" s="202"/>
      <c r="SYI5" s="742"/>
      <c r="SYJ5" s="743"/>
      <c r="SYK5" s="743"/>
      <c r="SYL5" s="744"/>
      <c r="SYM5" s="745"/>
      <c r="SYN5" s="746"/>
      <c r="SYO5" s="201"/>
      <c r="SYP5" s="200"/>
      <c r="SYQ5" s="741"/>
      <c r="SYR5" s="200"/>
      <c r="SYS5" s="202"/>
      <c r="SYT5" s="201"/>
      <c r="SYU5" s="202"/>
      <c r="SYV5" s="742"/>
      <c r="SYW5" s="743"/>
      <c r="SYX5" s="743"/>
      <c r="SYY5" s="744"/>
      <c r="SYZ5" s="745"/>
      <c r="SZA5" s="746"/>
      <c r="SZB5" s="201"/>
      <c r="SZC5" s="200"/>
      <c r="SZD5" s="741"/>
      <c r="SZE5" s="200"/>
      <c r="SZF5" s="202"/>
      <c r="SZG5" s="201"/>
      <c r="SZH5" s="202"/>
      <c r="SZI5" s="742"/>
      <c r="SZJ5" s="743"/>
      <c r="SZK5" s="743"/>
      <c r="SZL5" s="744"/>
      <c r="SZM5" s="745"/>
      <c r="SZN5" s="746"/>
      <c r="SZO5" s="201"/>
      <c r="SZP5" s="200"/>
      <c r="SZQ5" s="741"/>
      <c r="SZR5" s="200"/>
      <c r="SZS5" s="202"/>
      <c r="SZT5" s="201"/>
      <c r="SZU5" s="202"/>
      <c r="SZV5" s="742"/>
      <c r="SZW5" s="743"/>
      <c r="SZX5" s="743"/>
      <c r="SZY5" s="744"/>
      <c r="SZZ5" s="745"/>
      <c r="TAA5" s="746"/>
      <c r="TAB5" s="201"/>
      <c r="TAC5" s="200"/>
      <c r="TAD5" s="741"/>
      <c r="TAE5" s="200"/>
      <c r="TAF5" s="202"/>
      <c r="TAG5" s="201"/>
      <c r="TAH5" s="202"/>
      <c r="TAI5" s="742"/>
      <c r="TAJ5" s="743"/>
      <c r="TAK5" s="743"/>
      <c r="TAL5" s="744"/>
      <c r="TAM5" s="745"/>
      <c r="TAN5" s="746"/>
      <c r="TAO5" s="201"/>
      <c r="TAP5" s="200"/>
      <c r="TAQ5" s="741"/>
      <c r="TAR5" s="200"/>
      <c r="TAS5" s="202"/>
      <c r="TAT5" s="201"/>
      <c r="TAU5" s="202"/>
      <c r="TAV5" s="742"/>
      <c r="TAW5" s="743"/>
      <c r="TAX5" s="743"/>
      <c r="TAY5" s="744"/>
      <c r="TAZ5" s="745"/>
      <c r="TBA5" s="746"/>
      <c r="TBB5" s="201"/>
      <c r="TBC5" s="200"/>
      <c r="TBD5" s="741"/>
      <c r="TBE5" s="200"/>
      <c r="TBF5" s="202"/>
      <c r="TBG5" s="201"/>
      <c r="TBH5" s="202"/>
      <c r="TBI5" s="742"/>
      <c r="TBJ5" s="743"/>
      <c r="TBK5" s="743"/>
      <c r="TBL5" s="744"/>
      <c r="TBM5" s="745"/>
      <c r="TBN5" s="746"/>
      <c r="TBO5" s="201"/>
      <c r="TBP5" s="200"/>
      <c r="TBQ5" s="741"/>
      <c r="TBR5" s="200"/>
      <c r="TBS5" s="202"/>
      <c r="TBT5" s="201"/>
      <c r="TBU5" s="202"/>
      <c r="TBV5" s="742"/>
      <c r="TBW5" s="743"/>
      <c r="TBX5" s="743"/>
      <c r="TBY5" s="744"/>
      <c r="TBZ5" s="745"/>
      <c r="TCA5" s="746"/>
      <c r="TCB5" s="201"/>
      <c r="TCC5" s="200"/>
      <c r="TCD5" s="741"/>
      <c r="TCE5" s="200"/>
      <c r="TCF5" s="202"/>
      <c r="TCG5" s="201"/>
      <c r="TCH5" s="202"/>
      <c r="TCI5" s="742"/>
      <c r="TCJ5" s="743"/>
      <c r="TCK5" s="743"/>
      <c r="TCL5" s="744"/>
      <c r="TCM5" s="745"/>
      <c r="TCN5" s="746"/>
      <c r="TCO5" s="201"/>
      <c r="TCP5" s="200"/>
      <c r="TCQ5" s="741"/>
      <c r="TCR5" s="200"/>
      <c r="TCS5" s="202"/>
      <c r="TCT5" s="201"/>
      <c r="TCU5" s="202"/>
      <c r="TCV5" s="742"/>
      <c r="TCW5" s="743"/>
      <c r="TCX5" s="743"/>
      <c r="TCY5" s="744"/>
      <c r="TCZ5" s="745"/>
      <c r="TDA5" s="746"/>
      <c r="TDB5" s="201"/>
      <c r="TDC5" s="200"/>
      <c r="TDD5" s="741"/>
      <c r="TDE5" s="200"/>
      <c r="TDF5" s="202"/>
      <c r="TDG5" s="201"/>
      <c r="TDH5" s="202"/>
      <c r="TDI5" s="742"/>
      <c r="TDJ5" s="743"/>
      <c r="TDK5" s="743"/>
      <c r="TDL5" s="744"/>
      <c r="TDM5" s="745"/>
      <c r="TDN5" s="746"/>
      <c r="TDO5" s="201"/>
      <c r="TDP5" s="200"/>
      <c r="TDQ5" s="741"/>
      <c r="TDR5" s="200"/>
      <c r="TDS5" s="202"/>
      <c r="TDT5" s="201"/>
      <c r="TDU5" s="202"/>
      <c r="TDV5" s="742"/>
      <c r="TDW5" s="743"/>
      <c r="TDX5" s="743"/>
      <c r="TDY5" s="744"/>
      <c r="TDZ5" s="745"/>
      <c r="TEA5" s="746"/>
      <c r="TEB5" s="201"/>
      <c r="TEC5" s="200"/>
      <c r="TED5" s="741"/>
      <c r="TEE5" s="200"/>
      <c r="TEF5" s="202"/>
      <c r="TEG5" s="201"/>
      <c r="TEH5" s="202"/>
      <c r="TEI5" s="742"/>
      <c r="TEJ5" s="743"/>
      <c r="TEK5" s="743"/>
      <c r="TEL5" s="744"/>
      <c r="TEM5" s="745"/>
      <c r="TEN5" s="746"/>
      <c r="TEO5" s="201"/>
      <c r="TEP5" s="200"/>
      <c r="TEQ5" s="741"/>
      <c r="TER5" s="200"/>
      <c r="TES5" s="202"/>
      <c r="TET5" s="201"/>
      <c r="TEU5" s="202"/>
      <c r="TEV5" s="742"/>
      <c r="TEW5" s="743"/>
      <c r="TEX5" s="743"/>
      <c r="TEY5" s="744"/>
      <c r="TEZ5" s="745"/>
      <c r="TFA5" s="746"/>
      <c r="TFB5" s="201"/>
      <c r="TFC5" s="200"/>
      <c r="TFD5" s="741"/>
      <c r="TFE5" s="200"/>
      <c r="TFF5" s="202"/>
      <c r="TFG5" s="201"/>
      <c r="TFH5" s="202"/>
      <c r="TFI5" s="742"/>
      <c r="TFJ5" s="743"/>
      <c r="TFK5" s="743"/>
      <c r="TFL5" s="744"/>
      <c r="TFM5" s="745"/>
      <c r="TFN5" s="746"/>
      <c r="TFO5" s="201"/>
      <c r="TFP5" s="200"/>
      <c r="TFQ5" s="741"/>
      <c r="TFR5" s="200"/>
      <c r="TFS5" s="202"/>
      <c r="TFT5" s="201"/>
      <c r="TFU5" s="202"/>
      <c r="TFV5" s="742"/>
      <c r="TFW5" s="743"/>
      <c r="TFX5" s="743"/>
      <c r="TFY5" s="744"/>
      <c r="TFZ5" s="745"/>
      <c r="TGA5" s="746"/>
      <c r="TGB5" s="201"/>
      <c r="TGC5" s="200"/>
      <c r="TGD5" s="741"/>
      <c r="TGE5" s="200"/>
      <c r="TGF5" s="202"/>
      <c r="TGG5" s="201"/>
      <c r="TGH5" s="202"/>
      <c r="TGI5" s="742"/>
      <c r="TGJ5" s="743"/>
      <c r="TGK5" s="743"/>
      <c r="TGL5" s="744"/>
      <c r="TGM5" s="745"/>
      <c r="TGN5" s="746"/>
      <c r="TGO5" s="201"/>
      <c r="TGP5" s="200"/>
      <c r="TGQ5" s="741"/>
      <c r="TGR5" s="200"/>
      <c r="TGS5" s="202"/>
      <c r="TGT5" s="201"/>
      <c r="TGU5" s="202"/>
      <c r="TGV5" s="742"/>
      <c r="TGW5" s="743"/>
      <c r="TGX5" s="743"/>
      <c r="TGY5" s="744"/>
      <c r="TGZ5" s="745"/>
      <c r="THA5" s="746"/>
      <c r="THB5" s="201"/>
      <c r="THC5" s="200"/>
      <c r="THD5" s="741"/>
      <c r="THE5" s="200"/>
      <c r="THF5" s="202"/>
      <c r="THG5" s="201"/>
      <c r="THH5" s="202"/>
      <c r="THI5" s="742"/>
      <c r="THJ5" s="743"/>
      <c r="THK5" s="743"/>
      <c r="THL5" s="744"/>
      <c r="THM5" s="745"/>
      <c r="THN5" s="746"/>
      <c r="THO5" s="201"/>
      <c r="THP5" s="200"/>
      <c r="THQ5" s="741"/>
      <c r="THR5" s="200"/>
      <c r="THS5" s="202"/>
      <c r="THT5" s="201"/>
      <c r="THU5" s="202"/>
      <c r="THV5" s="742"/>
      <c r="THW5" s="743"/>
      <c r="THX5" s="743"/>
      <c r="THY5" s="744"/>
      <c r="THZ5" s="745"/>
      <c r="TIA5" s="746"/>
      <c r="TIB5" s="201"/>
      <c r="TIC5" s="200"/>
      <c r="TID5" s="741"/>
      <c r="TIE5" s="200"/>
      <c r="TIF5" s="202"/>
      <c r="TIG5" s="201"/>
      <c r="TIH5" s="202"/>
      <c r="TII5" s="742"/>
      <c r="TIJ5" s="743"/>
      <c r="TIK5" s="743"/>
      <c r="TIL5" s="744"/>
      <c r="TIM5" s="745"/>
      <c r="TIN5" s="746"/>
      <c r="TIO5" s="201"/>
      <c r="TIP5" s="200"/>
      <c r="TIQ5" s="741"/>
      <c r="TIR5" s="200"/>
      <c r="TIS5" s="202"/>
      <c r="TIT5" s="201"/>
      <c r="TIU5" s="202"/>
      <c r="TIV5" s="742"/>
      <c r="TIW5" s="743"/>
      <c r="TIX5" s="743"/>
      <c r="TIY5" s="744"/>
      <c r="TIZ5" s="745"/>
      <c r="TJA5" s="746"/>
      <c r="TJB5" s="201"/>
      <c r="TJC5" s="200"/>
      <c r="TJD5" s="741"/>
      <c r="TJE5" s="200"/>
      <c r="TJF5" s="202"/>
      <c r="TJG5" s="201"/>
      <c r="TJH5" s="202"/>
      <c r="TJI5" s="742"/>
      <c r="TJJ5" s="743"/>
      <c r="TJK5" s="743"/>
      <c r="TJL5" s="744"/>
      <c r="TJM5" s="745"/>
      <c r="TJN5" s="746"/>
      <c r="TJO5" s="201"/>
      <c r="TJP5" s="200"/>
      <c r="TJQ5" s="741"/>
      <c r="TJR5" s="200"/>
      <c r="TJS5" s="202"/>
      <c r="TJT5" s="201"/>
      <c r="TJU5" s="202"/>
      <c r="TJV5" s="742"/>
      <c r="TJW5" s="743"/>
      <c r="TJX5" s="743"/>
      <c r="TJY5" s="744"/>
      <c r="TJZ5" s="745"/>
      <c r="TKA5" s="746"/>
      <c r="TKB5" s="201"/>
      <c r="TKC5" s="200"/>
      <c r="TKD5" s="741"/>
      <c r="TKE5" s="200"/>
      <c r="TKF5" s="202"/>
      <c r="TKG5" s="201"/>
      <c r="TKH5" s="202"/>
      <c r="TKI5" s="742"/>
      <c r="TKJ5" s="743"/>
      <c r="TKK5" s="743"/>
      <c r="TKL5" s="744"/>
      <c r="TKM5" s="745"/>
      <c r="TKN5" s="746"/>
      <c r="TKO5" s="201"/>
      <c r="TKP5" s="200"/>
      <c r="TKQ5" s="741"/>
      <c r="TKR5" s="200"/>
      <c r="TKS5" s="202"/>
      <c r="TKT5" s="201"/>
      <c r="TKU5" s="202"/>
      <c r="TKV5" s="742"/>
      <c r="TKW5" s="743"/>
      <c r="TKX5" s="743"/>
      <c r="TKY5" s="744"/>
      <c r="TKZ5" s="745"/>
      <c r="TLA5" s="746"/>
      <c r="TLB5" s="201"/>
      <c r="TLC5" s="200"/>
      <c r="TLD5" s="741"/>
      <c r="TLE5" s="200"/>
      <c r="TLF5" s="202"/>
      <c r="TLG5" s="201"/>
      <c r="TLH5" s="202"/>
      <c r="TLI5" s="742"/>
      <c r="TLJ5" s="743"/>
      <c r="TLK5" s="743"/>
      <c r="TLL5" s="744"/>
      <c r="TLM5" s="745"/>
      <c r="TLN5" s="746"/>
      <c r="TLO5" s="201"/>
      <c r="TLP5" s="200"/>
      <c r="TLQ5" s="741"/>
      <c r="TLR5" s="200"/>
      <c r="TLS5" s="202"/>
      <c r="TLT5" s="201"/>
      <c r="TLU5" s="202"/>
      <c r="TLV5" s="742"/>
      <c r="TLW5" s="743"/>
      <c r="TLX5" s="743"/>
      <c r="TLY5" s="744"/>
      <c r="TLZ5" s="745"/>
      <c r="TMA5" s="746"/>
      <c r="TMB5" s="201"/>
      <c r="TMC5" s="200"/>
      <c r="TMD5" s="741"/>
      <c r="TME5" s="200"/>
      <c r="TMF5" s="202"/>
      <c r="TMG5" s="201"/>
      <c r="TMH5" s="202"/>
      <c r="TMI5" s="742"/>
      <c r="TMJ5" s="743"/>
      <c r="TMK5" s="743"/>
      <c r="TML5" s="744"/>
      <c r="TMM5" s="745"/>
      <c r="TMN5" s="746"/>
      <c r="TMO5" s="201"/>
      <c r="TMP5" s="200"/>
      <c r="TMQ5" s="741"/>
      <c r="TMR5" s="200"/>
      <c r="TMS5" s="202"/>
      <c r="TMT5" s="201"/>
      <c r="TMU5" s="202"/>
      <c r="TMV5" s="742"/>
      <c r="TMW5" s="743"/>
      <c r="TMX5" s="743"/>
      <c r="TMY5" s="744"/>
      <c r="TMZ5" s="745"/>
      <c r="TNA5" s="746"/>
      <c r="TNB5" s="201"/>
      <c r="TNC5" s="200"/>
      <c r="TND5" s="741"/>
      <c r="TNE5" s="200"/>
      <c r="TNF5" s="202"/>
      <c r="TNG5" s="201"/>
      <c r="TNH5" s="202"/>
      <c r="TNI5" s="742"/>
      <c r="TNJ5" s="743"/>
      <c r="TNK5" s="743"/>
      <c r="TNL5" s="744"/>
      <c r="TNM5" s="745"/>
      <c r="TNN5" s="746"/>
      <c r="TNO5" s="201"/>
      <c r="TNP5" s="200"/>
      <c r="TNQ5" s="741"/>
      <c r="TNR5" s="200"/>
      <c r="TNS5" s="202"/>
      <c r="TNT5" s="201"/>
      <c r="TNU5" s="202"/>
      <c r="TNV5" s="742"/>
      <c r="TNW5" s="743"/>
      <c r="TNX5" s="743"/>
      <c r="TNY5" s="744"/>
      <c r="TNZ5" s="745"/>
      <c r="TOA5" s="746"/>
      <c r="TOB5" s="201"/>
      <c r="TOC5" s="200"/>
      <c r="TOD5" s="741"/>
      <c r="TOE5" s="200"/>
      <c r="TOF5" s="202"/>
      <c r="TOG5" s="201"/>
      <c r="TOH5" s="202"/>
      <c r="TOI5" s="742"/>
      <c r="TOJ5" s="743"/>
      <c r="TOK5" s="743"/>
      <c r="TOL5" s="744"/>
      <c r="TOM5" s="745"/>
      <c r="TON5" s="746"/>
      <c r="TOO5" s="201"/>
      <c r="TOP5" s="200"/>
      <c r="TOQ5" s="741"/>
      <c r="TOR5" s="200"/>
      <c r="TOS5" s="202"/>
      <c r="TOT5" s="201"/>
      <c r="TOU5" s="202"/>
      <c r="TOV5" s="742"/>
      <c r="TOW5" s="743"/>
      <c r="TOX5" s="743"/>
      <c r="TOY5" s="744"/>
      <c r="TOZ5" s="745"/>
      <c r="TPA5" s="746"/>
      <c r="TPB5" s="201"/>
      <c r="TPC5" s="200"/>
      <c r="TPD5" s="741"/>
      <c r="TPE5" s="200"/>
      <c r="TPF5" s="202"/>
      <c r="TPG5" s="201"/>
      <c r="TPH5" s="202"/>
      <c r="TPI5" s="742"/>
      <c r="TPJ5" s="743"/>
      <c r="TPK5" s="743"/>
      <c r="TPL5" s="744"/>
      <c r="TPM5" s="745"/>
      <c r="TPN5" s="746"/>
      <c r="TPO5" s="201"/>
      <c r="TPP5" s="200"/>
      <c r="TPQ5" s="741"/>
      <c r="TPR5" s="200"/>
      <c r="TPS5" s="202"/>
      <c r="TPT5" s="201"/>
      <c r="TPU5" s="202"/>
      <c r="TPV5" s="742"/>
      <c r="TPW5" s="743"/>
      <c r="TPX5" s="743"/>
      <c r="TPY5" s="744"/>
      <c r="TPZ5" s="745"/>
      <c r="TQA5" s="746"/>
      <c r="TQB5" s="201"/>
      <c r="TQC5" s="200"/>
      <c r="TQD5" s="741"/>
      <c r="TQE5" s="200"/>
      <c r="TQF5" s="202"/>
      <c r="TQG5" s="201"/>
      <c r="TQH5" s="202"/>
      <c r="TQI5" s="742"/>
      <c r="TQJ5" s="743"/>
      <c r="TQK5" s="743"/>
      <c r="TQL5" s="744"/>
      <c r="TQM5" s="745"/>
      <c r="TQN5" s="746"/>
      <c r="TQO5" s="201"/>
      <c r="TQP5" s="200"/>
      <c r="TQQ5" s="741"/>
      <c r="TQR5" s="200"/>
      <c r="TQS5" s="202"/>
      <c r="TQT5" s="201"/>
      <c r="TQU5" s="202"/>
      <c r="TQV5" s="742"/>
      <c r="TQW5" s="743"/>
      <c r="TQX5" s="743"/>
      <c r="TQY5" s="744"/>
      <c r="TQZ5" s="745"/>
      <c r="TRA5" s="746"/>
      <c r="TRB5" s="201"/>
      <c r="TRC5" s="200"/>
      <c r="TRD5" s="741"/>
      <c r="TRE5" s="200"/>
      <c r="TRF5" s="202"/>
      <c r="TRG5" s="201"/>
      <c r="TRH5" s="202"/>
      <c r="TRI5" s="742"/>
      <c r="TRJ5" s="743"/>
      <c r="TRK5" s="743"/>
      <c r="TRL5" s="744"/>
      <c r="TRM5" s="745"/>
      <c r="TRN5" s="746"/>
      <c r="TRO5" s="201"/>
      <c r="TRP5" s="200"/>
      <c r="TRQ5" s="741"/>
      <c r="TRR5" s="200"/>
      <c r="TRS5" s="202"/>
      <c r="TRT5" s="201"/>
      <c r="TRU5" s="202"/>
      <c r="TRV5" s="742"/>
      <c r="TRW5" s="743"/>
      <c r="TRX5" s="743"/>
      <c r="TRY5" s="744"/>
      <c r="TRZ5" s="745"/>
      <c r="TSA5" s="746"/>
      <c r="TSB5" s="201"/>
      <c r="TSC5" s="200"/>
      <c r="TSD5" s="741"/>
      <c r="TSE5" s="200"/>
      <c r="TSF5" s="202"/>
      <c r="TSG5" s="201"/>
      <c r="TSH5" s="202"/>
      <c r="TSI5" s="742"/>
      <c r="TSJ5" s="743"/>
      <c r="TSK5" s="743"/>
      <c r="TSL5" s="744"/>
      <c r="TSM5" s="745"/>
      <c r="TSN5" s="746"/>
      <c r="TSO5" s="201"/>
      <c r="TSP5" s="200"/>
      <c r="TSQ5" s="741"/>
      <c r="TSR5" s="200"/>
      <c r="TSS5" s="202"/>
      <c r="TST5" s="201"/>
      <c r="TSU5" s="202"/>
      <c r="TSV5" s="742"/>
      <c r="TSW5" s="743"/>
      <c r="TSX5" s="743"/>
      <c r="TSY5" s="744"/>
      <c r="TSZ5" s="745"/>
      <c r="TTA5" s="746"/>
      <c r="TTB5" s="201"/>
      <c r="TTC5" s="200"/>
      <c r="TTD5" s="741"/>
      <c r="TTE5" s="200"/>
      <c r="TTF5" s="202"/>
      <c r="TTG5" s="201"/>
      <c r="TTH5" s="202"/>
      <c r="TTI5" s="742"/>
      <c r="TTJ5" s="743"/>
      <c r="TTK5" s="743"/>
      <c r="TTL5" s="744"/>
      <c r="TTM5" s="745"/>
      <c r="TTN5" s="746"/>
      <c r="TTO5" s="201"/>
      <c r="TTP5" s="200"/>
      <c r="TTQ5" s="741"/>
      <c r="TTR5" s="200"/>
      <c r="TTS5" s="202"/>
      <c r="TTT5" s="201"/>
      <c r="TTU5" s="202"/>
      <c r="TTV5" s="742"/>
      <c r="TTW5" s="743"/>
      <c r="TTX5" s="743"/>
      <c r="TTY5" s="744"/>
      <c r="TTZ5" s="745"/>
      <c r="TUA5" s="746"/>
      <c r="TUB5" s="201"/>
      <c r="TUC5" s="200"/>
      <c r="TUD5" s="741"/>
      <c r="TUE5" s="200"/>
      <c r="TUF5" s="202"/>
      <c r="TUG5" s="201"/>
      <c r="TUH5" s="202"/>
      <c r="TUI5" s="742"/>
      <c r="TUJ5" s="743"/>
      <c r="TUK5" s="743"/>
      <c r="TUL5" s="744"/>
      <c r="TUM5" s="745"/>
      <c r="TUN5" s="746"/>
      <c r="TUO5" s="201"/>
      <c r="TUP5" s="200"/>
      <c r="TUQ5" s="741"/>
      <c r="TUR5" s="200"/>
      <c r="TUS5" s="202"/>
      <c r="TUT5" s="201"/>
      <c r="TUU5" s="202"/>
      <c r="TUV5" s="742"/>
      <c r="TUW5" s="743"/>
      <c r="TUX5" s="743"/>
      <c r="TUY5" s="744"/>
      <c r="TUZ5" s="745"/>
      <c r="TVA5" s="746"/>
      <c r="TVB5" s="201"/>
      <c r="TVC5" s="200"/>
      <c r="TVD5" s="741"/>
      <c r="TVE5" s="200"/>
      <c r="TVF5" s="202"/>
      <c r="TVG5" s="201"/>
      <c r="TVH5" s="202"/>
      <c r="TVI5" s="742"/>
      <c r="TVJ5" s="743"/>
      <c r="TVK5" s="743"/>
      <c r="TVL5" s="744"/>
      <c r="TVM5" s="745"/>
      <c r="TVN5" s="746"/>
      <c r="TVO5" s="201"/>
      <c r="TVP5" s="200"/>
      <c r="TVQ5" s="741"/>
      <c r="TVR5" s="200"/>
      <c r="TVS5" s="202"/>
      <c r="TVT5" s="201"/>
      <c r="TVU5" s="202"/>
      <c r="TVV5" s="742"/>
      <c r="TVW5" s="743"/>
      <c r="TVX5" s="743"/>
      <c r="TVY5" s="744"/>
      <c r="TVZ5" s="745"/>
      <c r="TWA5" s="746"/>
      <c r="TWB5" s="201"/>
      <c r="TWC5" s="200"/>
      <c r="TWD5" s="741"/>
      <c r="TWE5" s="200"/>
      <c r="TWF5" s="202"/>
      <c r="TWG5" s="201"/>
      <c r="TWH5" s="202"/>
      <c r="TWI5" s="742"/>
      <c r="TWJ5" s="743"/>
      <c r="TWK5" s="743"/>
      <c r="TWL5" s="744"/>
      <c r="TWM5" s="745"/>
      <c r="TWN5" s="746"/>
      <c r="TWO5" s="201"/>
      <c r="TWP5" s="200"/>
      <c r="TWQ5" s="741"/>
      <c r="TWR5" s="200"/>
      <c r="TWS5" s="202"/>
      <c r="TWT5" s="201"/>
      <c r="TWU5" s="202"/>
      <c r="TWV5" s="742"/>
      <c r="TWW5" s="743"/>
      <c r="TWX5" s="743"/>
      <c r="TWY5" s="744"/>
      <c r="TWZ5" s="745"/>
      <c r="TXA5" s="746"/>
      <c r="TXB5" s="201"/>
      <c r="TXC5" s="200"/>
      <c r="TXD5" s="741"/>
      <c r="TXE5" s="200"/>
      <c r="TXF5" s="202"/>
      <c r="TXG5" s="201"/>
      <c r="TXH5" s="202"/>
      <c r="TXI5" s="742"/>
      <c r="TXJ5" s="743"/>
      <c r="TXK5" s="743"/>
      <c r="TXL5" s="744"/>
      <c r="TXM5" s="745"/>
      <c r="TXN5" s="746"/>
      <c r="TXO5" s="201"/>
      <c r="TXP5" s="200"/>
      <c r="TXQ5" s="741"/>
      <c r="TXR5" s="200"/>
      <c r="TXS5" s="202"/>
      <c r="TXT5" s="201"/>
      <c r="TXU5" s="202"/>
      <c r="TXV5" s="742"/>
      <c r="TXW5" s="743"/>
      <c r="TXX5" s="743"/>
      <c r="TXY5" s="744"/>
      <c r="TXZ5" s="745"/>
      <c r="TYA5" s="746"/>
      <c r="TYB5" s="201"/>
      <c r="TYC5" s="200"/>
      <c r="TYD5" s="741"/>
      <c r="TYE5" s="200"/>
      <c r="TYF5" s="202"/>
      <c r="TYG5" s="201"/>
      <c r="TYH5" s="202"/>
      <c r="TYI5" s="742"/>
      <c r="TYJ5" s="743"/>
      <c r="TYK5" s="743"/>
      <c r="TYL5" s="744"/>
      <c r="TYM5" s="745"/>
      <c r="TYN5" s="746"/>
      <c r="TYO5" s="201"/>
      <c r="TYP5" s="200"/>
      <c r="TYQ5" s="741"/>
      <c r="TYR5" s="200"/>
      <c r="TYS5" s="202"/>
      <c r="TYT5" s="201"/>
      <c r="TYU5" s="202"/>
      <c r="TYV5" s="742"/>
      <c r="TYW5" s="743"/>
      <c r="TYX5" s="743"/>
      <c r="TYY5" s="744"/>
      <c r="TYZ5" s="745"/>
      <c r="TZA5" s="746"/>
      <c r="TZB5" s="201"/>
      <c r="TZC5" s="200"/>
      <c r="TZD5" s="741"/>
      <c r="TZE5" s="200"/>
      <c r="TZF5" s="202"/>
      <c r="TZG5" s="201"/>
      <c r="TZH5" s="202"/>
      <c r="TZI5" s="742"/>
      <c r="TZJ5" s="743"/>
      <c r="TZK5" s="743"/>
      <c r="TZL5" s="744"/>
      <c r="TZM5" s="745"/>
      <c r="TZN5" s="746"/>
      <c r="TZO5" s="201"/>
      <c r="TZP5" s="200"/>
      <c r="TZQ5" s="741"/>
      <c r="TZR5" s="200"/>
      <c r="TZS5" s="202"/>
      <c r="TZT5" s="201"/>
      <c r="TZU5" s="202"/>
      <c r="TZV5" s="742"/>
      <c r="TZW5" s="743"/>
      <c r="TZX5" s="743"/>
      <c r="TZY5" s="744"/>
      <c r="TZZ5" s="745"/>
      <c r="UAA5" s="746"/>
      <c r="UAB5" s="201"/>
      <c r="UAC5" s="200"/>
      <c r="UAD5" s="741"/>
      <c r="UAE5" s="200"/>
      <c r="UAF5" s="202"/>
      <c r="UAG5" s="201"/>
      <c r="UAH5" s="202"/>
      <c r="UAI5" s="742"/>
      <c r="UAJ5" s="743"/>
      <c r="UAK5" s="743"/>
      <c r="UAL5" s="744"/>
      <c r="UAM5" s="745"/>
      <c r="UAN5" s="746"/>
      <c r="UAO5" s="201"/>
      <c r="UAP5" s="200"/>
      <c r="UAQ5" s="741"/>
      <c r="UAR5" s="200"/>
      <c r="UAS5" s="202"/>
      <c r="UAT5" s="201"/>
      <c r="UAU5" s="202"/>
      <c r="UAV5" s="742"/>
      <c r="UAW5" s="743"/>
      <c r="UAX5" s="743"/>
      <c r="UAY5" s="744"/>
      <c r="UAZ5" s="745"/>
      <c r="UBA5" s="746"/>
      <c r="UBB5" s="201"/>
      <c r="UBC5" s="200"/>
      <c r="UBD5" s="741"/>
      <c r="UBE5" s="200"/>
      <c r="UBF5" s="202"/>
      <c r="UBG5" s="201"/>
      <c r="UBH5" s="202"/>
      <c r="UBI5" s="742"/>
      <c r="UBJ5" s="743"/>
      <c r="UBK5" s="743"/>
      <c r="UBL5" s="744"/>
      <c r="UBM5" s="745"/>
      <c r="UBN5" s="746"/>
      <c r="UBO5" s="201"/>
      <c r="UBP5" s="200"/>
      <c r="UBQ5" s="741"/>
      <c r="UBR5" s="200"/>
      <c r="UBS5" s="202"/>
      <c r="UBT5" s="201"/>
      <c r="UBU5" s="202"/>
      <c r="UBV5" s="742"/>
      <c r="UBW5" s="743"/>
      <c r="UBX5" s="743"/>
      <c r="UBY5" s="744"/>
      <c r="UBZ5" s="745"/>
      <c r="UCA5" s="746"/>
      <c r="UCB5" s="201"/>
      <c r="UCC5" s="200"/>
      <c r="UCD5" s="741"/>
      <c r="UCE5" s="200"/>
      <c r="UCF5" s="202"/>
      <c r="UCG5" s="201"/>
      <c r="UCH5" s="202"/>
      <c r="UCI5" s="742"/>
      <c r="UCJ5" s="743"/>
      <c r="UCK5" s="743"/>
      <c r="UCL5" s="744"/>
      <c r="UCM5" s="745"/>
      <c r="UCN5" s="746"/>
      <c r="UCO5" s="201"/>
      <c r="UCP5" s="200"/>
      <c r="UCQ5" s="741"/>
      <c r="UCR5" s="200"/>
      <c r="UCS5" s="202"/>
      <c r="UCT5" s="201"/>
      <c r="UCU5" s="202"/>
      <c r="UCV5" s="742"/>
      <c r="UCW5" s="743"/>
      <c r="UCX5" s="743"/>
      <c r="UCY5" s="744"/>
      <c r="UCZ5" s="745"/>
      <c r="UDA5" s="746"/>
      <c r="UDB5" s="201"/>
      <c r="UDC5" s="200"/>
      <c r="UDD5" s="741"/>
      <c r="UDE5" s="200"/>
      <c r="UDF5" s="202"/>
      <c r="UDG5" s="201"/>
      <c r="UDH5" s="202"/>
      <c r="UDI5" s="742"/>
      <c r="UDJ5" s="743"/>
      <c r="UDK5" s="743"/>
      <c r="UDL5" s="744"/>
      <c r="UDM5" s="745"/>
      <c r="UDN5" s="746"/>
      <c r="UDO5" s="201"/>
      <c r="UDP5" s="200"/>
      <c r="UDQ5" s="741"/>
      <c r="UDR5" s="200"/>
      <c r="UDS5" s="202"/>
      <c r="UDT5" s="201"/>
      <c r="UDU5" s="202"/>
      <c r="UDV5" s="742"/>
      <c r="UDW5" s="743"/>
      <c r="UDX5" s="743"/>
      <c r="UDY5" s="744"/>
      <c r="UDZ5" s="745"/>
      <c r="UEA5" s="746"/>
      <c r="UEB5" s="201"/>
      <c r="UEC5" s="200"/>
      <c r="UED5" s="741"/>
      <c r="UEE5" s="200"/>
      <c r="UEF5" s="202"/>
      <c r="UEG5" s="201"/>
      <c r="UEH5" s="202"/>
      <c r="UEI5" s="742"/>
      <c r="UEJ5" s="743"/>
      <c r="UEK5" s="743"/>
      <c r="UEL5" s="744"/>
      <c r="UEM5" s="745"/>
      <c r="UEN5" s="746"/>
      <c r="UEO5" s="201"/>
      <c r="UEP5" s="200"/>
      <c r="UEQ5" s="741"/>
      <c r="UER5" s="200"/>
      <c r="UES5" s="202"/>
      <c r="UET5" s="201"/>
      <c r="UEU5" s="202"/>
      <c r="UEV5" s="742"/>
      <c r="UEW5" s="743"/>
      <c r="UEX5" s="743"/>
      <c r="UEY5" s="744"/>
      <c r="UEZ5" s="745"/>
      <c r="UFA5" s="746"/>
      <c r="UFB5" s="201"/>
      <c r="UFC5" s="200"/>
      <c r="UFD5" s="741"/>
      <c r="UFE5" s="200"/>
      <c r="UFF5" s="202"/>
      <c r="UFG5" s="201"/>
      <c r="UFH5" s="202"/>
      <c r="UFI5" s="742"/>
      <c r="UFJ5" s="743"/>
      <c r="UFK5" s="743"/>
      <c r="UFL5" s="744"/>
      <c r="UFM5" s="745"/>
      <c r="UFN5" s="746"/>
      <c r="UFO5" s="201"/>
      <c r="UFP5" s="200"/>
      <c r="UFQ5" s="741"/>
      <c r="UFR5" s="200"/>
      <c r="UFS5" s="202"/>
      <c r="UFT5" s="201"/>
      <c r="UFU5" s="202"/>
      <c r="UFV5" s="742"/>
      <c r="UFW5" s="743"/>
      <c r="UFX5" s="743"/>
      <c r="UFY5" s="744"/>
      <c r="UFZ5" s="745"/>
      <c r="UGA5" s="746"/>
      <c r="UGB5" s="201"/>
      <c r="UGC5" s="200"/>
      <c r="UGD5" s="741"/>
      <c r="UGE5" s="200"/>
      <c r="UGF5" s="202"/>
      <c r="UGG5" s="201"/>
      <c r="UGH5" s="202"/>
      <c r="UGI5" s="742"/>
      <c r="UGJ5" s="743"/>
      <c r="UGK5" s="743"/>
      <c r="UGL5" s="744"/>
      <c r="UGM5" s="745"/>
      <c r="UGN5" s="746"/>
      <c r="UGO5" s="201"/>
      <c r="UGP5" s="200"/>
      <c r="UGQ5" s="741"/>
      <c r="UGR5" s="200"/>
      <c r="UGS5" s="202"/>
      <c r="UGT5" s="201"/>
      <c r="UGU5" s="202"/>
      <c r="UGV5" s="742"/>
      <c r="UGW5" s="743"/>
      <c r="UGX5" s="743"/>
      <c r="UGY5" s="744"/>
      <c r="UGZ5" s="745"/>
      <c r="UHA5" s="746"/>
      <c r="UHB5" s="201"/>
      <c r="UHC5" s="200"/>
      <c r="UHD5" s="741"/>
      <c r="UHE5" s="200"/>
      <c r="UHF5" s="202"/>
      <c r="UHG5" s="201"/>
      <c r="UHH5" s="202"/>
      <c r="UHI5" s="742"/>
      <c r="UHJ5" s="743"/>
      <c r="UHK5" s="743"/>
      <c r="UHL5" s="744"/>
      <c r="UHM5" s="745"/>
      <c r="UHN5" s="746"/>
      <c r="UHO5" s="201"/>
      <c r="UHP5" s="200"/>
      <c r="UHQ5" s="741"/>
      <c r="UHR5" s="200"/>
      <c r="UHS5" s="202"/>
      <c r="UHT5" s="201"/>
      <c r="UHU5" s="202"/>
      <c r="UHV5" s="742"/>
      <c r="UHW5" s="743"/>
      <c r="UHX5" s="743"/>
      <c r="UHY5" s="744"/>
      <c r="UHZ5" s="745"/>
      <c r="UIA5" s="746"/>
      <c r="UIB5" s="201"/>
      <c r="UIC5" s="200"/>
      <c r="UID5" s="741"/>
      <c r="UIE5" s="200"/>
      <c r="UIF5" s="202"/>
      <c r="UIG5" s="201"/>
      <c r="UIH5" s="202"/>
      <c r="UII5" s="742"/>
      <c r="UIJ5" s="743"/>
      <c r="UIK5" s="743"/>
      <c r="UIL5" s="744"/>
      <c r="UIM5" s="745"/>
      <c r="UIN5" s="746"/>
      <c r="UIO5" s="201"/>
      <c r="UIP5" s="200"/>
      <c r="UIQ5" s="741"/>
      <c r="UIR5" s="200"/>
      <c r="UIS5" s="202"/>
      <c r="UIT5" s="201"/>
      <c r="UIU5" s="202"/>
      <c r="UIV5" s="742"/>
      <c r="UIW5" s="743"/>
      <c r="UIX5" s="743"/>
      <c r="UIY5" s="744"/>
      <c r="UIZ5" s="745"/>
      <c r="UJA5" s="746"/>
      <c r="UJB5" s="201"/>
      <c r="UJC5" s="200"/>
      <c r="UJD5" s="741"/>
      <c r="UJE5" s="200"/>
      <c r="UJF5" s="202"/>
      <c r="UJG5" s="201"/>
      <c r="UJH5" s="202"/>
      <c r="UJI5" s="742"/>
      <c r="UJJ5" s="743"/>
      <c r="UJK5" s="743"/>
      <c r="UJL5" s="744"/>
      <c r="UJM5" s="745"/>
      <c r="UJN5" s="746"/>
      <c r="UJO5" s="201"/>
      <c r="UJP5" s="200"/>
      <c r="UJQ5" s="741"/>
      <c r="UJR5" s="200"/>
      <c r="UJS5" s="202"/>
      <c r="UJT5" s="201"/>
      <c r="UJU5" s="202"/>
      <c r="UJV5" s="742"/>
      <c r="UJW5" s="743"/>
      <c r="UJX5" s="743"/>
      <c r="UJY5" s="744"/>
      <c r="UJZ5" s="745"/>
      <c r="UKA5" s="746"/>
      <c r="UKB5" s="201"/>
      <c r="UKC5" s="200"/>
      <c r="UKD5" s="741"/>
      <c r="UKE5" s="200"/>
      <c r="UKF5" s="202"/>
      <c r="UKG5" s="201"/>
      <c r="UKH5" s="202"/>
      <c r="UKI5" s="742"/>
      <c r="UKJ5" s="743"/>
      <c r="UKK5" s="743"/>
      <c r="UKL5" s="744"/>
      <c r="UKM5" s="745"/>
      <c r="UKN5" s="746"/>
      <c r="UKO5" s="201"/>
      <c r="UKP5" s="200"/>
      <c r="UKQ5" s="741"/>
      <c r="UKR5" s="200"/>
      <c r="UKS5" s="202"/>
      <c r="UKT5" s="201"/>
      <c r="UKU5" s="202"/>
      <c r="UKV5" s="742"/>
      <c r="UKW5" s="743"/>
      <c r="UKX5" s="743"/>
      <c r="UKY5" s="744"/>
      <c r="UKZ5" s="745"/>
      <c r="ULA5" s="746"/>
      <c r="ULB5" s="201"/>
      <c r="ULC5" s="200"/>
      <c r="ULD5" s="741"/>
      <c r="ULE5" s="200"/>
      <c r="ULF5" s="202"/>
      <c r="ULG5" s="201"/>
      <c r="ULH5" s="202"/>
      <c r="ULI5" s="742"/>
      <c r="ULJ5" s="743"/>
      <c r="ULK5" s="743"/>
      <c r="ULL5" s="744"/>
      <c r="ULM5" s="745"/>
      <c r="ULN5" s="746"/>
      <c r="ULO5" s="201"/>
      <c r="ULP5" s="200"/>
      <c r="ULQ5" s="741"/>
      <c r="ULR5" s="200"/>
      <c r="ULS5" s="202"/>
      <c r="ULT5" s="201"/>
      <c r="ULU5" s="202"/>
      <c r="ULV5" s="742"/>
      <c r="ULW5" s="743"/>
      <c r="ULX5" s="743"/>
      <c r="ULY5" s="744"/>
      <c r="ULZ5" s="745"/>
      <c r="UMA5" s="746"/>
      <c r="UMB5" s="201"/>
      <c r="UMC5" s="200"/>
      <c r="UMD5" s="741"/>
      <c r="UME5" s="200"/>
      <c r="UMF5" s="202"/>
      <c r="UMG5" s="201"/>
      <c r="UMH5" s="202"/>
      <c r="UMI5" s="742"/>
      <c r="UMJ5" s="743"/>
      <c r="UMK5" s="743"/>
      <c r="UML5" s="744"/>
      <c r="UMM5" s="745"/>
      <c r="UMN5" s="746"/>
      <c r="UMO5" s="201"/>
      <c r="UMP5" s="200"/>
      <c r="UMQ5" s="741"/>
      <c r="UMR5" s="200"/>
      <c r="UMS5" s="202"/>
      <c r="UMT5" s="201"/>
      <c r="UMU5" s="202"/>
      <c r="UMV5" s="742"/>
      <c r="UMW5" s="743"/>
      <c r="UMX5" s="743"/>
      <c r="UMY5" s="744"/>
      <c r="UMZ5" s="745"/>
      <c r="UNA5" s="746"/>
      <c r="UNB5" s="201"/>
      <c r="UNC5" s="200"/>
      <c r="UND5" s="741"/>
      <c r="UNE5" s="200"/>
      <c r="UNF5" s="202"/>
      <c r="UNG5" s="201"/>
      <c r="UNH5" s="202"/>
      <c r="UNI5" s="742"/>
      <c r="UNJ5" s="743"/>
      <c r="UNK5" s="743"/>
      <c r="UNL5" s="744"/>
      <c r="UNM5" s="745"/>
      <c r="UNN5" s="746"/>
      <c r="UNO5" s="201"/>
      <c r="UNP5" s="200"/>
      <c r="UNQ5" s="741"/>
      <c r="UNR5" s="200"/>
      <c r="UNS5" s="202"/>
      <c r="UNT5" s="201"/>
      <c r="UNU5" s="202"/>
      <c r="UNV5" s="742"/>
      <c r="UNW5" s="743"/>
      <c r="UNX5" s="743"/>
      <c r="UNY5" s="744"/>
      <c r="UNZ5" s="745"/>
      <c r="UOA5" s="746"/>
      <c r="UOB5" s="201"/>
      <c r="UOC5" s="200"/>
      <c r="UOD5" s="741"/>
      <c r="UOE5" s="200"/>
      <c r="UOF5" s="202"/>
      <c r="UOG5" s="201"/>
      <c r="UOH5" s="202"/>
      <c r="UOI5" s="742"/>
      <c r="UOJ5" s="743"/>
      <c r="UOK5" s="743"/>
      <c r="UOL5" s="744"/>
      <c r="UOM5" s="745"/>
      <c r="UON5" s="746"/>
      <c r="UOO5" s="201"/>
      <c r="UOP5" s="200"/>
      <c r="UOQ5" s="741"/>
      <c r="UOR5" s="200"/>
      <c r="UOS5" s="202"/>
      <c r="UOT5" s="201"/>
      <c r="UOU5" s="202"/>
      <c r="UOV5" s="742"/>
      <c r="UOW5" s="743"/>
      <c r="UOX5" s="743"/>
      <c r="UOY5" s="744"/>
      <c r="UOZ5" s="745"/>
      <c r="UPA5" s="746"/>
      <c r="UPB5" s="201"/>
      <c r="UPC5" s="200"/>
      <c r="UPD5" s="741"/>
      <c r="UPE5" s="200"/>
      <c r="UPF5" s="202"/>
      <c r="UPG5" s="201"/>
      <c r="UPH5" s="202"/>
      <c r="UPI5" s="742"/>
      <c r="UPJ5" s="743"/>
      <c r="UPK5" s="743"/>
      <c r="UPL5" s="744"/>
      <c r="UPM5" s="745"/>
      <c r="UPN5" s="746"/>
      <c r="UPO5" s="201"/>
      <c r="UPP5" s="200"/>
      <c r="UPQ5" s="741"/>
      <c r="UPR5" s="200"/>
      <c r="UPS5" s="202"/>
      <c r="UPT5" s="201"/>
      <c r="UPU5" s="202"/>
      <c r="UPV5" s="742"/>
      <c r="UPW5" s="743"/>
      <c r="UPX5" s="743"/>
      <c r="UPY5" s="744"/>
      <c r="UPZ5" s="745"/>
      <c r="UQA5" s="746"/>
      <c r="UQB5" s="201"/>
      <c r="UQC5" s="200"/>
      <c r="UQD5" s="741"/>
      <c r="UQE5" s="200"/>
      <c r="UQF5" s="202"/>
      <c r="UQG5" s="201"/>
      <c r="UQH5" s="202"/>
      <c r="UQI5" s="742"/>
      <c r="UQJ5" s="743"/>
      <c r="UQK5" s="743"/>
      <c r="UQL5" s="744"/>
      <c r="UQM5" s="745"/>
      <c r="UQN5" s="746"/>
      <c r="UQO5" s="201"/>
      <c r="UQP5" s="200"/>
      <c r="UQQ5" s="741"/>
      <c r="UQR5" s="200"/>
      <c r="UQS5" s="202"/>
      <c r="UQT5" s="201"/>
      <c r="UQU5" s="202"/>
      <c r="UQV5" s="742"/>
      <c r="UQW5" s="743"/>
      <c r="UQX5" s="743"/>
      <c r="UQY5" s="744"/>
      <c r="UQZ5" s="745"/>
      <c r="URA5" s="746"/>
      <c r="URB5" s="201"/>
      <c r="URC5" s="200"/>
      <c r="URD5" s="741"/>
      <c r="URE5" s="200"/>
      <c r="URF5" s="202"/>
      <c r="URG5" s="201"/>
      <c r="URH5" s="202"/>
      <c r="URI5" s="742"/>
      <c r="URJ5" s="743"/>
      <c r="URK5" s="743"/>
      <c r="URL5" s="744"/>
      <c r="URM5" s="745"/>
      <c r="URN5" s="746"/>
      <c r="URO5" s="201"/>
      <c r="URP5" s="200"/>
      <c r="URQ5" s="741"/>
      <c r="URR5" s="200"/>
      <c r="URS5" s="202"/>
      <c r="URT5" s="201"/>
      <c r="URU5" s="202"/>
      <c r="URV5" s="742"/>
      <c r="URW5" s="743"/>
      <c r="URX5" s="743"/>
      <c r="URY5" s="744"/>
      <c r="URZ5" s="745"/>
      <c r="USA5" s="746"/>
      <c r="USB5" s="201"/>
      <c r="USC5" s="200"/>
      <c r="USD5" s="741"/>
      <c r="USE5" s="200"/>
      <c r="USF5" s="202"/>
      <c r="USG5" s="201"/>
      <c r="USH5" s="202"/>
      <c r="USI5" s="742"/>
      <c r="USJ5" s="743"/>
      <c r="USK5" s="743"/>
      <c r="USL5" s="744"/>
      <c r="USM5" s="745"/>
      <c r="USN5" s="746"/>
      <c r="USO5" s="201"/>
      <c r="USP5" s="200"/>
      <c r="USQ5" s="741"/>
      <c r="USR5" s="200"/>
      <c r="USS5" s="202"/>
      <c r="UST5" s="201"/>
      <c r="USU5" s="202"/>
      <c r="USV5" s="742"/>
      <c r="USW5" s="743"/>
      <c r="USX5" s="743"/>
      <c r="USY5" s="744"/>
      <c r="USZ5" s="745"/>
      <c r="UTA5" s="746"/>
      <c r="UTB5" s="201"/>
      <c r="UTC5" s="200"/>
      <c r="UTD5" s="741"/>
      <c r="UTE5" s="200"/>
      <c r="UTF5" s="202"/>
      <c r="UTG5" s="201"/>
      <c r="UTH5" s="202"/>
      <c r="UTI5" s="742"/>
      <c r="UTJ5" s="743"/>
      <c r="UTK5" s="743"/>
      <c r="UTL5" s="744"/>
      <c r="UTM5" s="745"/>
      <c r="UTN5" s="746"/>
      <c r="UTO5" s="201"/>
      <c r="UTP5" s="200"/>
      <c r="UTQ5" s="741"/>
      <c r="UTR5" s="200"/>
      <c r="UTS5" s="202"/>
      <c r="UTT5" s="201"/>
      <c r="UTU5" s="202"/>
      <c r="UTV5" s="742"/>
      <c r="UTW5" s="743"/>
      <c r="UTX5" s="743"/>
      <c r="UTY5" s="744"/>
      <c r="UTZ5" s="745"/>
      <c r="UUA5" s="746"/>
      <c r="UUB5" s="201"/>
      <c r="UUC5" s="200"/>
      <c r="UUD5" s="741"/>
      <c r="UUE5" s="200"/>
      <c r="UUF5" s="202"/>
      <c r="UUG5" s="201"/>
      <c r="UUH5" s="202"/>
      <c r="UUI5" s="742"/>
      <c r="UUJ5" s="743"/>
      <c r="UUK5" s="743"/>
      <c r="UUL5" s="744"/>
      <c r="UUM5" s="745"/>
      <c r="UUN5" s="746"/>
      <c r="UUO5" s="201"/>
      <c r="UUP5" s="200"/>
      <c r="UUQ5" s="741"/>
      <c r="UUR5" s="200"/>
      <c r="UUS5" s="202"/>
      <c r="UUT5" s="201"/>
      <c r="UUU5" s="202"/>
      <c r="UUV5" s="742"/>
      <c r="UUW5" s="743"/>
      <c r="UUX5" s="743"/>
      <c r="UUY5" s="744"/>
      <c r="UUZ5" s="745"/>
      <c r="UVA5" s="746"/>
      <c r="UVB5" s="201"/>
      <c r="UVC5" s="200"/>
      <c r="UVD5" s="741"/>
      <c r="UVE5" s="200"/>
      <c r="UVF5" s="202"/>
      <c r="UVG5" s="201"/>
      <c r="UVH5" s="202"/>
      <c r="UVI5" s="742"/>
      <c r="UVJ5" s="743"/>
      <c r="UVK5" s="743"/>
      <c r="UVL5" s="744"/>
      <c r="UVM5" s="745"/>
      <c r="UVN5" s="746"/>
      <c r="UVO5" s="201"/>
      <c r="UVP5" s="200"/>
      <c r="UVQ5" s="741"/>
      <c r="UVR5" s="200"/>
      <c r="UVS5" s="202"/>
      <c r="UVT5" s="201"/>
      <c r="UVU5" s="202"/>
      <c r="UVV5" s="742"/>
      <c r="UVW5" s="743"/>
      <c r="UVX5" s="743"/>
      <c r="UVY5" s="744"/>
      <c r="UVZ5" s="745"/>
      <c r="UWA5" s="746"/>
      <c r="UWB5" s="201"/>
      <c r="UWC5" s="200"/>
      <c r="UWD5" s="741"/>
      <c r="UWE5" s="200"/>
      <c r="UWF5" s="202"/>
      <c r="UWG5" s="201"/>
      <c r="UWH5" s="202"/>
      <c r="UWI5" s="742"/>
      <c r="UWJ5" s="743"/>
      <c r="UWK5" s="743"/>
      <c r="UWL5" s="744"/>
      <c r="UWM5" s="745"/>
      <c r="UWN5" s="746"/>
      <c r="UWO5" s="201"/>
      <c r="UWP5" s="200"/>
      <c r="UWQ5" s="741"/>
      <c r="UWR5" s="200"/>
      <c r="UWS5" s="202"/>
      <c r="UWT5" s="201"/>
      <c r="UWU5" s="202"/>
      <c r="UWV5" s="742"/>
      <c r="UWW5" s="743"/>
      <c r="UWX5" s="743"/>
      <c r="UWY5" s="744"/>
      <c r="UWZ5" s="745"/>
      <c r="UXA5" s="746"/>
      <c r="UXB5" s="201"/>
      <c r="UXC5" s="200"/>
      <c r="UXD5" s="741"/>
      <c r="UXE5" s="200"/>
      <c r="UXF5" s="202"/>
      <c r="UXG5" s="201"/>
      <c r="UXH5" s="202"/>
      <c r="UXI5" s="742"/>
      <c r="UXJ5" s="743"/>
      <c r="UXK5" s="743"/>
      <c r="UXL5" s="744"/>
      <c r="UXM5" s="745"/>
      <c r="UXN5" s="746"/>
      <c r="UXO5" s="201"/>
      <c r="UXP5" s="200"/>
      <c r="UXQ5" s="741"/>
      <c r="UXR5" s="200"/>
      <c r="UXS5" s="202"/>
      <c r="UXT5" s="201"/>
      <c r="UXU5" s="202"/>
      <c r="UXV5" s="742"/>
      <c r="UXW5" s="743"/>
      <c r="UXX5" s="743"/>
      <c r="UXY5" s="744"/>
      <c r="UXZ5" s="745"/>
      <c r="UYA5" s="746"/>
      <c r="UYB5" s="201"/>
      <c r="UYC5" s="200"/>
      <c r="UYD5" s="741"/>
      <c r="UYE5" s="200"/>
      <c r="UYF5" s="202"/>
      <c r="UYG5" s="201"/>
      <c r="UYH5" s="202"/>
      <c r="UYI5" s="742"/>
      <c r="UYJ5" s="743"/>
      <c r="UYK5" s="743"/>
      <c r="UYL5" s="744"/>
      <c r="UYM5" s="745"/>
      <c r="UYN5" s="746"/>
      <c r="UYO5" s="201"/>
      <c r="UYP5" s="200"/>
      <c r="UYQ5" s="741"/>
      <c r="UYR5" s="200"/>
      <c r="UYS5" s="202"/>
      <c r="UYT5" s="201"/>
      <c r="UYU5" s="202"/>
      <c r="UYV5" s="742"/>
      <c r="UYW5" s="743"/>
      <c r="UYX5" s="743"/>
      <c r="UYY5" s="744"/>
      <c r="UYZ5" s="745"/>
      <c r="UZA5" s="746"/>
      <c r="UZB5" s="201"/>
      <c r="UZC5" s="200"/>
      <c r="UZD5" s="741"/>
      <c r="UZE5" s="200"/>
      <c r="UZF5" s="202"/>
      <c r="UZG5" s="201"/>
      <c r="UZH5" s="202"/>
      <c r="UZI5" s="742"/>
      <c r="UZJ5" s="743"/>
      <c r="UZK5" s="743"/>
      <c r="UZL5" s="744"/>
      <c r="UZM5" s="745"/>
      <c r="UZN5" s="746"/>
      <c r="UZO5" s="201"/>
      <c r="UZP5" s="200"/>
      <c r="UZQ5" s="741"/>
      <c r="UZR5" s="200"/>
      <c r="UZS5" s="202"/>
      <c r="UZT5" s="201"/>
      <c r="UZU5" s="202"/>
      <c r="UZV5" s="742"/>
      <c r="UZW5" s="743"/>
      <c r="UZX5" s="743"/>
      <c r="UZY5" s="744"/>
      <c r="UZZ5" s="745"/>
      <c r="VAA5" s="746"/>
      <c r="VAB5" s="201"/>
      <c r="VAC5" s="200"/>
      <c r="VAD5" s="741"/>
      <c r="VAE5" s="200"/>
      <c r="VAF5" s="202"/>
      <c r="VAG5" s="201"/>
      <c r="VAH5" s="202"/>
      <c r="VAI5" s="742"/>
      <c r="VAJ5" s="743"/>
      <c r="VAK5" s="743"/>
      <c r="VAL5" s="744"/>
      <c r="VAM5" s="745"/>
      <c r="VAN5" s="746"/>
      <c r="VAO5" s="201"/>
      <c r="VAP5" s="200"/>
      <c r="VAQ5" s="741"/>
      <c r="VAR5" s="200"/>
      <c r="VAS5" s="202"/>
      <c r="VAT5" s="201"/>
      <c r="VAU5" s="202"/>
      <c r="VAV5" s="742"/>
      <c r="VAW5" s="743"/>
      <c r="VAX5" s="743"/>
      <c r="VAY5" s="744"/>
      <c r="VAZ5" s="745"/>
      <c r="VBA5" s="746"/>
      <c r="VBB5" s="201"/>
      <c r="VBC5" s="200"/>
      <c r="VBD5" s="741"/>
      <c r="VBE5" s="200"/>
      <c r="VBF5" s="202"/>
      <c r="VBG5" s="201"/>
      <c r="VBH5" s="202"/>
      <c r="VBI5" s="742"/>
      <c r="VBJ5" s="743"/>
      <c r="VBK5" s="743"/>
      <c r="VBL5" s="744"/>
      <c r="VBM5" s="745"/>
      <c r="VBN5" s="746"/>
      <c r="VBO5" s="201"/>
      <c r="VBP5" s="200"/>
      <c r="VBQ5" s="741"/>
      <c r="VBR5" s="200"/>
      <c r="VBS5" s="202"/>
      <c r="VBT5" s="201"/>
      <c r="VBU5" s="202"/>
      <c r="VBV5" s="742"/>
      <c r="VBW5" s="743"/>
      <c r="VBX5" s="743"/>
      <c r="VBY5" s="744"/>
      <c r="VBZ5" s="745"/>
      <c r="VCA5" s="746"/>
      <c r="VCB5" s="201"/>
      <c r="VCC5" s="200"/>
      <c r="VCD5" s="741"/>
      <c r="VCE5" s="200"/>
      <c r="VCF5" s="202"/>
      <c r="VCG5" s="201"/>
      <c r="VCH5" s="202"/>
      <c r="VCI5" s="742"/>
      <c r="VCJ5" s="743"/>
      <c r="VCK5" s="743"/>
      <c r="VCL5" s="744"/>
      <c r="VCM5" s="745"/>
      <c r="VCN5" s="746"/>
      <c r="VCO5" s="201"/>
      <c r="VCP5" s="200"/>
      <c r="VCQ5" s="741"/>
      <c r="VCR5" s="200"/>
      <c r="VCS5" s="202"/>
      <c r="VCT5" s="201"/>
      <c r="VCU5" s="202"/>
      <c r="VCV5" s="742"/>
      <c r="VCW5" s="743"/>
      <c r="VCX5" s="743"/>
      <c r="VCY5" s="744"/>
      <c r="VCZ5" s="745"/>
      <c r="VDA5" s="746"/>
      <c r="VDB5" s="201"/>
      <c r="VDC5" s="200"/>
      <c r="VDD5" s="741"/>
      <c r="VDE5" s="200"/>
      <c r="VDF5" s="202"/>
      <c r="VDG5" s="201"/>
      <c r="VDH5" s="202"/>
      <c r="VDI5" s="742"/>
      <c r="VDJ5" s="743"/>
      <c r="VDK5" s="743"/>
      <c r="VDL5" s="744"/>
      <c r="VDM5" s="745"/>
      <c r="VDN5" s="746"/>
      <c r="VDO5" s="201"/>
      <c r="VDP5" s="200"/>
      <c r="VDQ5" s="741"/>
      <c r="VDR5" s="200"/>
      <c r="VDS5" s="202"/>
      <c r="VDT5" s="201"/>
      <c r="VDU5" s="202"/>
      <c r="VDV5" s="742"/>
      <c r="VDW5" s="743"/>
      <c r="VDX5" s="743"/>
      <c r="VDY5" s="744"/>
      <c r="VDZ5" s="745"/>
      <c r="VEA5" s="746"/>
      <c r="VEB5" s="201"/>
      <c r="VEC5" s="200"/>
      <c r="VED5" s="741"/>
      <c r="VEE5" s="200"/>
      <c r="VEF5" s="202"/>
      <c r="VEG5" s="201"/>
      <c r="VEH5" s="202"/>
      <c r="VEI5" s="742"/>
      <c r="VEJ5" s="743"/>
      <c r="VEK5" s="743"/>
      <c r="VEL5" s="744"/>
      <c r="VEM5" s="745"/>
      <c r="VEN5" s="746"/>
      <c r="VEO5" s="201"/>
      <c r="VEP5" s="200"/>
      <c r="VEQ5" s="741"/>
      <c r="VER5" s="200"/>
      <c r="VES5" s="202"/>
      <c r="VET5" s="201"/>
      <c r="VEU5" s="202"/>
      <c r="VEV5" s="742"/>
      <c r="VEW5" s="743"/>
      <c r="VEX5" s="743"/>
      <c r="VEY5" s="744"/>
      <c r="VEZ5" s="745"/>
      <c r="VFA5" s="746"/>
      <c r="VFB5" s="201"/>
      <c r="VFC5" s="200"/>
      <c r="VFD5" s="741"/>
      <c r="VFE5" s="200"/>
      <c r="VFF5" s="202"/>
      <c r="VFG5" s="201"/>
      <c r="VFH5" s="202"/>
      <c r="VFI5" s="742"/>
      <c r="VFJ5" s="743"/>
      <c r="VFK5" s="743"/>
      <c r="VFL5" s="744"/>
      <c r="VFM5" s="745"/>
      <c r="VFN5" s="746"/>
      <c r="VFO5" s="201"/>
      <c r="VFP5" s="200"/>
      <c r="VFQ5" s="741"/>
      <c r="VFR5" s="200"/>
      <c r="VFS5" s="202"/>
      <c r="VFT5" s="201"/>
      <c r="VFU5" s="202"/>
      <c r="VFV5" s="742"/>
      <c r="VFW5" s="743"/>
      <c r="VFX5" s="743"/>
      <c r="VFY5" s="744"/>
      <c r="VFZ5" s="745"/>
      <c r="VGA5" s="746"/>
      <c r="VGB5" s="201"/>
      <c r="VGC5" s="200"/>
      <c r="VGD5" s="741"/>
      <c r="VGE5" s="200"/>
      <c r="VGF5" s="202"/>
      <c r="VGG5" s="201"/>
      <c r="VGH5" s="202"/>
      <c r="VGI5" s="742"/>
      <c r="VGJ5" s="743"/>
      <c r="VGK5" s="743"/>
      <c r="VGL5" s="744"/>
      <c r="VGM5" s="745"/>
      <c r="VGN5" s="746"/>
      <c r="VGO5" s="201"/>
      <c r="VGP5" s="200"/>
      <c r="VGQ5" s="741"/>
      <c r="VGR5" s="200"/>
      <c r="VGS5" s="202"/>
      <c r="VGT5" s="201"/>
      <c r="VGU5" s="202"/>
      <c r="VGV5" s="742"/>
      <c r="VGW5" s="743"/>
      <c r="VGX5" s="743"/>
      <c r="VGY5" s="744"/>
      <c r="VGZ5" s="745"/>
      <c r="VHA5" s="746"/>
      <c r="VHB5" s="201"/>
      <c r="VHC5" s="200"/>
      <c r="VHD5" s="741"/>
      <c r="VHE5" s="200"/>
      <c r="VHF5" s="202"/>
      <c r="VHG5" s="201"/>
      <c r="VHH5" s="202"/>
      <c r="VHI5" s="742"/>
      <c r="VHJ5" s="743"/>
      <c r="VHK5" s="743"/>
      <c r="VHL5" s="744"/>
      <c r="VHM5" s="745"/>
      <c r="VHN5" s="746"/>
      <c r="VHO5" s="201"/>
      <c r="VHP5" s="200"/>
      <c r="VHQ5" s="741"/>
      <c r="VHR5" s="200"/>
      <c r="VHS5" s="202"/>
      <c r="VHT5" s="201"/>
      <c r="VHU5" s="202"/>
      <c r="VHV5" s="742"/>
      <c r="VHW5" s="743"/>
      <c r="VHX5" s="743"/>
      <c r="VHY5" s="744"/>
      <c r="VHZ5" s="745"/>
      <c r="VIA5" s="746"/>
      <c r="VIB5" s="201"/>
      <c r="VIC5" s="200"/>
      <c r="VID5" s="741"/>
      <c r="VIE5" s="200"/>
      <c r="VIF5" s="202"/>
      <c r="VIG5" s="201"/>
      <c r="VIH5" s="202"/>
      <c r="VII5" s="742"/>
      <c r="VIJ5" s="743"/>
      <c r="VIK5" s="743"/>
      <c r="VIL5" s="744"/>
      <c r="VIM5" s="745"/>
      <c r="VIN5" s="746"/>
      <c r="VIO5" s="201"/>
      <c r="VIP5" s="200"/>
      <c r="VIQ5" s="741"/>
      <c r="VIR5" s="200"/>
      <c r="VIS5" s="202"/>
      <c r="VIT5" s="201"/>
      <c r="VIU5" s="202"/>
      <c r="VIV5" s="742"/>
      <c r="VIW5" s="743"/>
      <c r="VIX5" s="743"/>
      <c r="VIY5" s="744"/>
      <c r="VIZ5" s="745"/>
      <c r="VJA5" s="746"/>
      <c r="VJB5" s="201"/>
      <c r="VJC5" s="200"/>
      <c r="VJD5" s="741"/>
      <c r="VJE5" s="200"/>
      <c r="VJF5" s="202"/>
      <c r="VJG5" s="201"/>
      <c r="VJH5" s="202"/>
      <c r="VJI5" s="742"/>
      <c r="VJJ5" s="743"/>
      <c r="VJK5" s="743"/>
      <c r="VJL5" s="744"/>
      <c r="VJM5" s="745"/>
      <c r="VJN5" s="746"/>
      <c r="VJO5" s="201"/>
      <c r="VJP5" s="200"/>
      <c r="VJQ5" s="741"/>
      <c r="VJR5" s="200"/>
      <c r="VJS5" s="202"/>
      <c r="VJT5" s="201"/>
      <c r="VJU5" s="202"/>
      <c r="VJV5" s="742"/>
      <c r="VJW5" s="743"/>
      <c r="VJX5" s="743"/>
      <c r="VJY5" s="744"/>
      <c r="VJZ5" s="745"/>
      <c r="VKA5" s="746"/>
      <c r="VKB5" s="201"/>
      <c r="VKC5" s="200"/>
      <c r="VKD5" s="741"/>
      <c r="VKE5" s="200"/>
      <c r="VKF5" s="202"/>
      <c r="VKG5" s="201"/>
      <c r="VKH5" s="202"/>
      <c r="VKI5" s="742"/>
      <c r="VKJ5" s="743"/>
      <c r="VKK5" s="743"/>
      <c r="VKL5" s="744"/>
      <c r="VKM5" s="745"/>
      <c r="VKN5" s="746"/>
      <c r="VKO5" s="201"/>
      <c r="VKP5" s="200"/>
      <c r="VKQ5" s="741"/>
      <c r="VKR5" s="200"/>
      <c r="VKS5" s="202"/>
      <c r="VKT5" s="201"/>
      <c r="VKU5" s="202"/>
      <c r="VKV5" s="742"/>
      <c r="VKW5" s="743"/>
      <c r="VKX5" s="743"/>
      <c r="VKY5" s="744"/>
      <c r="VKZ5" s="745"/>
      <c r="VLA5" s="746"/>
      <c r="VLB5" s="201"/>
      <c r="VLC5" s="200"/>
      <c r="VLD5" s="741"/>
      <c r="VLE5" s="200"/>
      <c r="VLF5" s="202"/>
      <c r="VLG5" s="201"/>
      <c r="VLH5" s="202"/>
      <c r="VLI5" s="742"/>
      <c r="VLJ5" s="743"/>
      <c r="VLK5" s="743"/>
      <c r="VLL5" s="744"/>
      <c r="VLM5" s="745"/>
      <c r="VLN5" s="746"/>
      <c r="VLO5" s="201"/>
      <c r="VLP5" s="200"/>
      <c r="VLQ5" s="741"/>
      <c r="VLR5" s="200"/>
      <c r="VLS5" s="202"/>
      <c r="VLT5" s="201"/>
      <c r="VLU5" s="202"/>
      <c r="VLV5" s="742"/>
      <c r="VLW5" s="743"/>
      <c r="VLX5" s="743"/>
      <c r="VLY5" s="744"/>
      <c r="VLZ5" s="745"/>
      <c r="VMA5" s="746"/>
      <c r="VMB5" s="201"/>
      <c r="VMC5" s="200"/>
      <c r="VMD5" s="741"/>
      <c r="VME5" s="200"/>
      <c r="VMF5" s="202"/>
      <c r="VMG5" s="201"/>
      <c r="VMH5" s="202"/>
      <c r="VMI5" s="742"/>
      <c r="VMJ5" s="743"/>
      <c r="VMK5" s="743"/>
      <c r="VML5" s="744"/>
      <c r="VMM5" s="745"/>
      <c r="VMN5" s="746"/>
      <c r="VMO5" s="201"/>
      <c r="VMP5" s="200"/>
      <c r="VMQ5" s="741"/>
      <c r="VMR5" s="200"/>
      <c r="VMS5" s="202"/>
      <c r="VMT5" s="201"/>
      <c r="VMU5" s="202"/>
      <c r="VMV5" s="742"/>
      <c r="VMW5" s="743"/>
      <c r="VMX5" s="743"/>
      <c r="VMY5" s="744"/>
      <c r="VMZ5" s="745"/>
      <c r="VNA5" s="746"/>
      <c r="VNB5" s="201"/>
      <c r="VNC5" s="200"/>
      <c r="VND5" s="741"/>
      <c r="VNE5" s="200"/>
      <c r="VNF5" s="202"/>
      <c r="VNG5" s="201"/>
      <c r="VNH5" s="202"/>
      <c r="VNI5" s="742"/>
      <c r="VNJ5" s="743"/>
      <c r="VNK5" s="743"/>
      <c r="VNL5" s="744"/>
      <c r="VNM5" s="745"/>
      <c r="VNN5" s="746"/>
      <c r="VNO5" s="201"/>
      <c r="VNP5" s="200"/>
      <c r="VNQ5" s="741"/>
      <c r="VNR5" s="200"/>
      <c r="VNS5" s="202"/>
      <c r="VNT5" s="201"/>
      <c r="VNU5" s="202"/>
      <c r="VNV5" s="742"/>
      <c r="VNW5" s="743"/>
      <c r="VNX5" s="743"/>
      <c r="VNY5" s="744"/>
      <c r="VNZ5" s="745"/>
      <c r="VOA5" s="746"/>
      <c r="VOB5" s="201"/>
      <c r="VOC5" s="200"/>
      <c r="VOD5" s="741"/>
      <c r="VOE5" s="200"/>
      <c r="VOF5" s="202"/>
      <c r="VOG5" s="201"/>
      <c r="VOH5" s="202"/>
      <c r="VOI5" s="742"/>
      <c r="VOJ5" s="743"/>
      <c r="VOK5" s="743"/>
      <c r="VOL5" s="744"/>
      <c r="VOM5" s="745"/>
      <c r="VON5" s="746"/>
      <c r="VOO5" s="201"/>
      <c r="VOP5" s="200"/>
      <c r="VOQ5" s="741"/>
      <c r="VOR5" s="200"/>
      <c r="VOS5" s="202"/>
      <c r="VOT5" s="201"/>
      <c r="VOU5" s="202"/>
      <c r="VOV5" s="742"/>
      <c r="VOW5" s="743"/>
      <c r="VOX5" s="743"/>
      <c r="VOY5" s="744"/>
      <c r="VOZ5" s="745"/>
      <c r="VPA5" s="746"/>
      <c r="VPB5" s="201"/>
      <c r="VPC5" s="200"/>
      <c r="VPD5" s="741"/>
      <c r="VPE5" s="200"/>
      <c r="VPF5" s="202"/>
      <c r="VPG5" s="201"/>
      <c r="VPH5" s="202"/>
      <c r="VPI5" s="742"/>
      <c r="VPJ5" s="743"/>
      <c r="VPK5" s="743"/>
      <c r="VPL5" s="744"/>
      <c r="VPM5" s="745"/>
      <c r="VPN5" s="746"/>
      <c r="VPO5" s="201"/>
      <c r="VPP5" s="200"/>
      <c r="VPQ5" s="741"/>
      <c r="VPR5" s="200"/>
      <c r="VPS5" s="202"/>
      <c r="VPT5" s="201"/>
      <c r="VPU5" s="202"/>
      <c r="VPV5" s="742"/>
      <c r="VPW5" s="743"/>
      <c r="VPX5" s="743"/>
      <c r="VPY5" s="744"/>
      <c r="VPZ5" s="745"/>
      <c r="VQA5" s="746"/>
      <c r="VQB5" s="201"/>
      <c r="VQC5" s="200"/>
      <c r="VQD5" s="741"/>
      <c r="VQE5" s="200"/>
      <c r="VQF5" s="202"/>
      <c r="VQG5" s="201"/>
      <c r="VQH5" s="202"/>
      <c r="VQI5" s="742"/>
      <c r="VQJ5" s="743"/>
      <c r="VQK5" s="743"/>
      <c r="VQL5" s="744"/>
      <c r="VQM5" s="745"/>
      <c r="VQN5" s="746"/>
      <c r="VQO5" s="201"/>
      <c r="VQP5" s="200"/>
      <c r="VQQ5" s="741"/>
      <c r="VQR5" s="200"/>
      <c r="VQS5" s="202"/>
      <c r="VQT5" s="201"/>
      <c r="VQU5" s="202"/>
      <c r="VQV5" s="742"/>
      <c r="VQW5" s="743"/>
      <c r="VQX5" s="743"/>
      <c r="VQY5" s="744"/>
      <c r="VQZ5" s="745"/>
      <c r="VRA5" s="746"/>
      <c r="VRB5" s="201"/>
      <c r="VRC5" s="200"/>
      <c r="VRD5" s="741"/>
      <c r="VRE5" s="200"/>
      <c r="VRF5" s="202"/>
      <c r="VRG5" s="201"/>
      <c r="VRH5" s="202"/>
      <c r="VRI5" s="742"/>
      <c r="VRJ5" s="743"/>
      <c r="VRK5" s="743"/>
      <c r="VRL5" s="744"/>
      <c r="VRM5" s="745"/>
      <c r="VRN5" s="746"/>
      <c r="VRO5" s="201"/>
      <c r="VRP5" s="200"/>
      <c r="VRQ5" s="741"/>
      <c r="VRR5" s="200"/>
      <c r="VRS5" s="202"/>
      <c r="VRT5" s="201"/>
      <c r="VRU5" s="202"/>
      <c r="VRV5" s="742"/>
      <c r="VRW5" s="743"/>
      <c r="VRX5" s="743"/>
      <c r="VRY5" s="744"/>
      <c r="VRZ5" s="745"/>
      <c r="VSA5" s="746"/>
      <c r="VSB5" s="201"/>
      <c r="VSC5" s="200"/>
      <c r="VSD5" s="741"/>
      <c r="VSE5" s="200"/>
      <c r="VSF5" s="202"/>
      <c r="VSG5" s="201"/>
      <c r="VSH5" s="202"/>
      <c r="VSI5" s="742"/>
      <c r="VSJ5" s="743"/>
      <c r="VSK5" s="743"/>
      <c r="VSL5" s="744"/>
      <c r="VSM5" s="745"/>
      <c r="VSN5" s="746"/>
      <c r="VSO5" s="201"/>
      <c r="VSP5" s="200"/>
      <c r="VSQ5" s="741"/>
      <c r="VSR5" s="200"/>
      <c r="VSS5" s="202"/>
      <c r="VST5" s="201"/>
      <c r="VSU5" s="202"/>
      <c r="VSV5" s="742"/>
      <c r="VSW5" s="743"/>
      <c r="VSX5" s="743"/>
      <c r="VSY5" s="744"/>
      <c r="VSZ5" s="745"/>
      <c r="VTA5" s="746"/>
      <c r="VTB5" s="201"/>
      <c r="VTC5" s="200"/>
      <c r="VTD5" s="741"/>
      <c r="VTE5" s="200"/>
      <c r="VTF5" s="202"/>
      <c r="VTG5" s="201"/>
      <c r="VTH5" s="202"/>
      <c r="VTI5" s="742"/>
      <c r="VTJ5" s="743"/>
      <c r="VTK5" s="743"/>
      <c r="VTL5" s="744"/>
      <c r="VTM5" s="745"/>
      <c r="VTN5" s="746"/>
      <c r="VTO5" s="201"/>
      <c r="VTP5" s="200"/>
      <c r="VTQ5" s="741"/>
      <c r="VTR5" s="200"/>
      <c r="VTS5" s="202"/>
      <c r="VTT5" s="201"/>
      <c r="VTU5" s="202"/>
      <c r="VTV5" s="742"/>
      <c r="VTW5" s="743"/>
      <c r="VTX5" s="743"/>
      <c r="VTY5" s="744"/>
      <c r="VTZ5" s="745"/>
      <c r="VUA5" s="746"/>
      <c r="VUB5" s="201"/>
      <c r="VUC5" s="200"/>
      <c r="VUD5" s="741"/>
      <c r="VUE5" s="200"/>
      <c r="VUF5" s="202"/>
      <c r="VUG5" s="201"/>
      <c r="VUH5" s="202"/>
      <c r="VUI5" s="742"/>
      <c r="VUJ5" s="743"/>
      <c r="VUK5" s="743"/>
      <c r="VUL5" s="744"/>
      <c r="VUM5" s="745"/>
      <c r="VUN5" s="746"/>
      <c r="VUO5" s="201"/>
      <c r="VUP5" s="200"/>
      <c r="VUQ5" s="741"/>
      <c r="VUR5" s="200"/>
      <c r="VUS5" s="202"/>
      <c r="VUT5" s="201"/>
      <c r="VUU5" s="202"/>
      <c r="VUV5" s="742"/>
      <c r="VUW5" s="743"/>
      <c r="VUX5" s="743"/>
      <c r="VUY5" s="744"/>
      <c r="VUZ5" s="745"/>
      <c r="VVA5" s="746"/>
      <c r="VVB5" s="201"/>
      <c r="VVC5" s="200"/>
      <c r="VVD5" s="741"/>
      <c r="VVE5" s="200"/>
      <c r="VVF5" s="202"/>
      <c r="VVG5" s="201"/>
      <c r="VVH5" s="202"/>
      <c r="VVI5" s="742"/>
      <c r="VVJ5" s="743"/>
      <c r="VVK5" s="743"/>
      <c r="VVL5" s="744"/>
      <c r="VVM5" s="745"/>
      <c r="VVN5" s="746"/>
      <c r="VVO5" s="201"/>
      <c r="VVP5" s="200"/>
      <c r="VVQ5" s="741"/>
      <c r="VVR5" s="200"/>
      <c r="VVS5" s="202"/>
      <c r="VVT5" s="201"/>
      <c r="VVU5" s="202"/>
      <c r="VVV5" s="742"/>
      <c r="VVW5" s="743"/>
      <c r="VVX5" s="743"/>
      <c r="VVY5" s="744"/>
      <c r="VVZ5" s="745"/>
      <c r="VWA5" s="746"/>
      <c r="VWB5" s="201"/>
      <c r="VWC5" s="200"/>
      <c r="VWD5" s="741"/>
      <c r="VWE5" s="200"/>
      <c r="VWF5" s="202"/>
      <c r="VWG5" s="201"/>
      <c r="VWH5" s="202"/>
      <c r="VWI5" s="742"/>
      <c r="VWJ5" s="743"/>
      <c r="VWK5" s="743"/>
      <c r="VWL5" s="744"/>
      <c r="VWM5" s="745"/>
      <c r="VWN5" s="746"/>
      <c r="VWO5" s="201"/>
      <c r="VWP5" s="200"/>
      <c r="VWQ5" s="741"/>
      <c r="VWR5" s="200"/>
      <c r="VWS5" s="202"/>
      <c r="VWT5" s="201"/>
      <c r="VWU5" s="202"/>
      <c r="VWV5" s="742"/>
      <c r="VWW5" s="743"/>
      <c r="VWX5" s="743"/>
      <c r="VWY5" s="744"/>
      <c r="VWZ5" s="745"/>
      <c r="VXA5" s="746"/>
      <c r="VXB5" s="201"/>
      <c r="VXC5" s="200"/>
      <c r="VXD5" s="741"/>
      <c r="VXE5" s="200"/>
      <c r="VXF5" s="202"/>
      <c r="VXG5" s="201"/>
      <c r="VXH5" s="202"/>
      <c r="VXI5" s="742"/>
      <c r="VXJ5" s="743"/>
      <c r="VXK5" s="743"/>
      <c r="VXL5" s="744"/>
      <c r="VXM5" s="745"/>
      <c r="VXN5" s="746"/>
      <c r="VXO5" s="201"/>
      <c r="VXP5" s="200"/>
      <c r="VXQ5" s="741"/>
      <c r="VXR5" s="200"/>
      <c r="VXS5" s="202"/>
      <c r="VXT5" s="201"/>
      <c r="VXU5" s="202"/>
      <c r="VXV5" s="742"/>
      <c r="VXW5" s="743"/>
      <c r="VXX5" s="743"/>
      <c r="VXY5" s="744"/>
      <c r="VXZ5" s="745"/>
      <c r="VYA5" s="746"/>
      <c r="VYB5" s="201"/>
      <c r="VYC5" s="200"/>
      <c r="VYD5" s="741"/>
      <c r="VYE5" s="200"/>
      <c r="VYF5" s="202"/>
      <c r="VYG5" s="201"/>
      <c r="VYH5" s="202"/>
      <c r="VYI5" s="742"/>
      <c r="VYJ5" s="743"/>
      <c r="VYK5" s="743"/>
      <c r="VYL5" s="744"/>
      <c r="VYM5" s="745"/>
      <c r="VYN5" s="746"/>
      <c r="VYO5" s="201"/>
      <c r="VYP5" s="200"/>
      <c r="VYQ5" s="741"/>
      <c r="VYR5" s="200"/>
      <c r="VYS5" s="202"/>
      <c r="VYT5" s="201"/>
      <c r="VYU5" s="202"/>
      <c r="VYV5" s="742"/>
      <c r="VYW5" s="743"/>
      <c r="VYX5" s="743"/>
      <c r="VYY5" s="744"/>
      <c r="VYZ5" s="745"/>
      <c r="VZA5" s="746"/>
      <c r="VZB5" s="201"/>
      <c r="VZC5" s="200"/>
      <c r="VZD5" s="741"/>
      <c r="VZE5" s="200"/>
      <c r="VZF5" s="202"/>
      <c r="VZG5" s="201"/>
      <c r="VZH5" s="202"/>
      <c r="VZI5" s="742"/>
      <c r="VZJ5" s="743"/>
      <c r="VZK5" s="743"/>
      <c r="VZL5" s="744"/>
      <c r="VZM5" s="745"/>
      <c r="VZN5" s="746"/>
      <c r="VZO5" s="201"/>
      <c r="VZP5" s="200"/>
      <c r="VZQ5" s="741"/>
      <c r="VZR5" s="200"/>
      <c r="VZS5" s="202"/>
      <c r="VZT5" s="201"/>
      <c r="VZU5" s="202"/>
      <c r="VZV5" s="742"/>
      <c r="VZW5" s="743"/>
      <c r="VZX5" s="743"/>
      <c r="VZY5" s="744"/>
      <c r="VZZ5" s="745"/>
      <c r="WAA5" s="746"/>
      <c r="WAB5" s="201"/>
      <c r="WAC5" s="200"/>
      <c r="WAD5" s="741"/>
      <c r="WAE5" s="200"/>
      <c r="WAF5" s="202"/>
      <c r="WAG5" s="201"/>
      <c r="WAH5" s="202"/>
      <c r="WAI5" s="742"/>
      <c r="WAJ5" s="743"/>
      <c r="WAK5" s="743"/>
      <c r="WAL5" s="744"/>
      <c r="WAM5" s="745"/>
      <c r="WAN5" s="746"/>
      <c r="WAO5" s="201"/>
      <c r="WAP5" s="200"/>
      <c r="WAQ5" s="741"/>
      <c r="WAR5" s="200"/>
      <c r="WAS5" s="202"/>
      <c r="WAT5" s="201"/>
      <c r="WAU5" s="202"/>
      <c r="WAV5" s="742"/>
      <c r="WAW5" s="743"/>
      <c r="WAX5" s="743"/>
      <c r="WAY5" s="744"/>
      <c r="WAZ5" s="745"/>
      <c r="WBA5" s="746"/>
      <c r="WBB5" s="201"/>
      <c r="WBC5" s="200"/>
      <c r="WBD5" s="741"/>
      <c r="WBE5" s="200"/>
      <c r="WBF5" s="202"/>
      <c r="WBG5" s="201"/>
      <c r="WBH5" s="202"/>
      <c r="WBI5" s="742"/>
      <c r="WBJ5" s="743"/>
      <c r="WBK5" s="743"/>
      <c r="WBL5" s="744"/>
      <c r="WBM5" s="745"/>
      <c r="WBN5" s="746"/>
      <c r="WBO5" s="201"/>
      <c r="WBP5" s="200"/>
      <c r="WBQ5" s="741"/>
      <c r="WBR5" s="200"/>
      <c r="WBS5" s="202"/>
      <c r="WBT5" s="201"/>
      <c r="WBU5" s="202"/>
      <c r="WBV5" s="742"/>
      <c r="WBW5" s="743"/>
      <c r="WBX5" s="743"/>
      <c r="WBY5" s="744"/>
      <c r="WBZ5" s="745"/>
      <c r="WCA5" s="746"/>
      <c r="WCB5" s="201"/>
      <c r="WCC5" s="200"/>
      <c r="WCD5" s="741"/>
      <c r="WCE5" s="200"/>
      <c r="WCF5" s="202"/>
      <c r="WCG5" s="201"/>
      <c r="WCH5" s="202"/>
      <c r="WCI5" s="742"/>
      <c r="WCJ5" s="743"/>
      <c r="WCK5" s="743"/>
      <c r="WCL5" s="744"/>
      <c r="WCM5" s="745"/>
      <c r="WCN5" s="746"/>
      <c r="WCO5" s="201"/>
      <c r="WCP5" s="200"/>
      <c r="WCQ5" s="741"/>
      <c r="WCR5" s="200"/>
      <c r="WCS5" s="202"/>
      <c r="WCT5" s="201"/>
      <c r="WCU5" s="202"/>
      <c r="WCV5" s="742"/>
      <c r="WCW5" s="743"/>
      <c r="WCX5" s="743"/>
      <c r="WCY5" s="744"/>
      <c r="WCZ5" s="745"/>
      <c r="WDA5" s="746"/>
      <c r="WDB5" s="201"/>
      <c r="WDC5" s="200"/>
      <c r="WDD5" s="741"/>
      <c r="WDE5" s="200"/>
      <c r="WDF5" s="202"/>
      <c r="WDG5" s="201"/>
      <c r="WDH5" s="202"/>
      <c r="WDI5" s="742"/>
      <c r="WDJ5" s="743"/>
      <c r="WDK5" s="743"/>
      <c r="WDL5" s="744"/>
      <c r="WDM5" s="745"/>
      <c r="WDN5" s="746"/>
      <c r="WDO5" s="201"/>
      <c r="WDP5" s="200"/>
      <c r="WDQ5" s="741"/>
      <c r="WDR5" s="200"/>
      <c r="WDS5" s="202"/>
      <c r="WDT5" s="201"/>
      <c r="WDU5" s="202"/>
      <c r="WDV5" s="742"/>
      <c r="WDW5" s="743"/>
      <c r="WDX5" s="743"/>
      <c r="WDY5" s="744"/>
      <c r="WDZ5" s="745"/>
      <c r="WEA5" s="746"/>
      <c r="WEB5" s="201"/>
      <c r="WEC5" s="200"/>
      <c r="WED5" s="741"/>
      <c r="WEE5" s="200"/>
      <c r="WEF5" s="202"/>
      <c r="WEG5" s="201"/>
      <c r="WEH5" s="202"/>
      <c r="WEI5" s="742"/>
      <c r="WEJ5" s="743"/>
      <c r="WEK5" s="743"/>
      <c r="WEL5" s="744"/>
      <c r="WEM5" s="745"/>
      <c r="WEN5" s="746"/>
      <c r="WEO5" s="201"/>
      <c r="WEP5" s="200"/>
      <c r="WEQ5" s="741"/>
      <c r="WER5" s="200"/>
      <c r="WES5" s="202"/>
      <c r="WET5" s="201"/>
      <c r="WEU5" s="202"/>
      <c r="WEV5" s="742"/>
      <c r="WEW5" s="743"/>
      <c r="WEX5" s="743"/>
      <c r="WEY5" s="744"/>
      <c r="WEZ5" s="745"/>
      <c r="WFA5" s="746"/>
      <c r="WFB5" s="201"/>
      <c r="WFC5" s="200"/>
      <c r="WFD5" s="741"/>
      <c r="WFE5" s="200"/>
      <c r="WFF5" s="202"/>
      <c r="WFG5" s="201"/>
      <c r="WFH5" s="202"/>
      <c r="WFI5" s="742"/>
      <c r="WFJ5" s="743"/>
      <c r="WFK5" s="743"/>
      <c r="WFL5" s="744"/>
      <c r="WFM5" s="745"/>
      <c r="WFN5" s="746"/>
      <c r="WFO5" s="201"/>
      <c r="WFP5" s="200"/>
      <c r="WFQ5" s="741"/>
      <c r="WFR5" s="200"/>
      <c r="WFS5" s="202"/>
      <c r="WFT5" s="201"/>
      <c r="WFU5" s="202"/>
      <c r="WFV5" s="742"/>
      <c r="WFW5" s="743"/>
      <c r="WFX5" s="743"/>
      <c r="WFY5" s="744"/>
      <c r="WFZ5" s="745"/>
      <c r="WGA5" s="746"/>
      <c r="WGB5" s="201"/>
      <c r="WGC5" s="200"/>
      <c r="WGD5" s="741"/>
      <c r="WGE5" s="200"/>
      <c r="WGF5" s="202"/>
      <c r="WGG5" s="201"/>
      <c r="WGH5" s="202"/>
      <c r="WGI5" s="742"/>
      <c r="WGJ5" s="743"/>
      <c r="WGK5" s="743"/>
      <c r="WGL5" s="744"/>
      <c r="WGM5" s="745"/>
      <c r="WGN5" s="746"/>
      <c r="WGO5" s="201"/>
      <c r="WGP5" s="200"/>
      <c r="WGQ5" s="741"/>
      <c r="WGR5" s="200"/>
      <c r="WGS5" s="202"/>
      <c r="WGT5" s="201"/>
      <c r="WGU5" s="202"/>
      <c r="WGV5" s="742"/>
      <c r="WGW5" s="743"/>
      <c r="WGX5" s="743"/>
      <c r="WGY5" s="744"/>
      <c r="WGZ5" s="745"/>
      <c r="WHA5" s="746"/>
      <c r="WHB5" s="201"/>
      <c r="WHC5" s="200"/>
      <c r="WHD5" s="741"/>
      <c r="WHE5" s="200"/>
      <c r="WHF5" s="202"/>
      <c r="WHG5" s="201"/>
      <c r="WHH5" s="202"/>
      <c r="WHI5" s="742"/>
      <c r="WHJ5" s="743"/>
      <c r="WHK5" s="743"/>
      <c r="WHL5" s="744"/>
      <c r="WHM5" s="745"/>
      <c r="WHN5" s="746"/>
      <c r="WHO5" s="201"/>
      <c r="WHP5" s="200"/>
      <c r="WHQ5" s="741"/>
      <c r="WHR5" s="200"/>
      <c r="WHS5" s="202"/>
      <c r="WHT5" s="201"/>
      <c r="WHU5" s="202"/>
      <c r="WHV5" s="742"/>
      <c r="WHW5" s="743"/>
      <c r="WHX5" s="743"/>
      <c r="WHY5" s="744"/>
      <c r="WHZ5" s="745"/>
      <c r="WIA5" s="746"/>
      <c r="WIB5" s="201"/>
      <c r="WIC5" s="200"/>
      <c r="WID5" s="741"/>
      <c r="WIE5" s="200"/>
      <c r="WIF5" s="202"/>
      <c r="WIG5" s="201"/>
      <c r="WIH5" s="202"/>
      <c r="WII5" s="742"/>
      <c r="WIJ5" s="743"/>
      <c r="WIK5" s="743"/>
      <c r="WIL5" s="744"/>
      <c r="WIM5" s="745"/>
      <c r="WIN5" s="746"/>
      <c r="WIO5" s="201"/>
      <c r="WIP5" s="200"/>
      <c r="WIQ5" s="741"/>
      <c r="WIR5" s="200"/>
      <c r="WIS5" s="202"/>
      <c r="WIT5" s="201"/>
      <c r="WIU5" s="202"/>
      <c r="WIV5" s="742"/>
      <c r="WIW5" s="743"/>
      <c r="WIX5" s="743"/>
      <c r="WIY5" s="744"/>
      <c r="WIZ5" s="745"/>
      <c r="WJA5" s="746"/>
      <c r="WJB5" s="201"/>
      <c r="WJC5" s="200"/>
      <c r="WJD5" s="741"/>
      <c r="WJE5" s="200"/>
      <c r="WJF5" s="202"/>
      <c r="WJG5" s="201"/>
      <c r="WJH5" s="202"/>
      <c r="WJI5" s="742"/>
      <c r="WJJ5" s="743"/>
      <c r="WJK5" s="743"/>
      <c r="WJL5" s="744"/>
      <c r="WJM5" s="745"/>
      <c r="WJN5" s="746"/>
      <c r="WJO5" s="201"/>
      <c r="WJP5" s="200"/>
      <c r="WJQ5" s="741"/>
      <c r="WJR5" s="200"/>
      <c r="WJS5" s="202"/>
      <c r="WJT5" s="201"/>
      <c r="WJU5" s="202"/>
      <c r="WJV5" s="742"/>
      <c r="WJW5" s="743"/>
      <c r="WJX5" s="743"/>
      <c r="WJY5" s="744"/>
      <c r="WJZ5" s="745"/>
      <c r="WKA5" s="746"/>
      <c r="WKB5" s="201"/>
      <c r="WKC5" s="200"/>
      <c r="WKD5" s="741"/>
      <c r="WKE5" s="200"/>
      <c r="WKF5" s="202"/>
      <c r="WKG5" s="201"/>
      <c r="WKH5" s="202"/>
      <c r="WKI5" s="742"/>
      <c r="WKJ5" s="743"/>
      <c r="WKK5" s="743"/>
      <c r="WKL5" s="744"/>
      <c r="WKM5" s="745"/>
      <c r="WKN5" s="746"/>
      <c r="WKO5" s="201"/>
      <c r="WKP5" s="200"/>
      <c r="WKQ5" s="741"/>
      <c r="WKR5" s="200"/>
      <c r="WKS5" s="202"/>
      <c r="WKT5" s="201"/>
      <c r="WKU5" s="202"/>
      <c r="WKV5" s="742"/>
      <c r="WKW5" s="743"/>
      <c r="WKX5" s="743"/>
      <c r="WKY5" s="744"/>
      <c r="WKZ5" s="745"/>
      <c r="WLA5" s="746"/>
      <c r="WLB5" s="201"/>
      <c r="WLC5" s="200"/>
      <c r="WLD5" s="741"/>
      <c r="WLE5" s="200"/>
      <c r="WLF5" s="202"/>
      <c r="WLG5" s="201"/>
      <c r="WLH5" s="202"/>
      <c r="WLI5" s="742"/>
      <c r="WLJ5" s="743"/>
      <c r="WLK5" s="743"/>
      <c r="WLL5" s="744"/>
      <c r="WLM5" s="745"/>
      <c r="WLN5" s="746"/>
      <c r="WLO5" s="201"/>
      <c r="WLP5" s="200"/>
      <c r="WLQ5" s="741"/>
      <c r="WLR5" s="200"/>
      <c r="WLS5" s="202"/>
      <c r="WLT5" s="201"/>
      <c r="WLU5" s="202"/>
      <c r="WLV5" s="742"/>
      <c r="WLW5" s="743"/>
      <c r="WLX5" s="743"/>
      <c r="WLY5" s="744"/>
      <c r="WLZ5" s="745"/>
      <c r="WMA5" s="746"/>
      <c r="WMB5" s="201"/>
      <c r="WMC5" s="200"/>
      <c r="WMD5" s="741"/>
      <c r="WME5" s="200"/>
      <c r="WMF5" s="202"/>
      <c r="WMG5" s="201"/>
      <c r="WMH5" s="202"/>
      <c r="WMI5" s="742"/>
      <c r="WMJ5" s="743"/>
      <c r="WMK5" s="743"/>
      <c r="WML5" s="744"/>
      <c r="WMM5" s="745"/>
      <c r="WMN5" s="746"/>
      <c r="WMO5" s="201"/>
      <c r="WMP5" s="200"/>
      <c r="WMQ5" s="741"/>
      <c r="WMR5" s="200"/>
      <c r="WMS5" s="202"/>
      <c r="WMT5" s="201"/>
      <c r="WMU5" s="202"/>
      <c r="WMV5" s="742"/>
      <c r="WMW5" s="743"/>
      <c r="WMX5" s="743"/>
      <c r="WMY5" s="744"/>
      <c r="WMZ5" s="745"/>
      <c r="WNA5" s="746"/>
      <c r="WNB5" s="201"/>
      <c r="WNC5" s="200"/>
      <c r="WND5" s="741"/>
      <c r="WNE5" s="200"/>
      <c r="WNF5" s="202"/>
      <c r="WNG5" s="201"/>
      <c r="WNH5" s="202"/>
      <c r="WNI5" s="742"/>
      <c r="WNJ5" s="743"/>
      <c r="WNK5" s="743"/>
      <c r="WNL5" s="744"/>
      <c r="WNM5" s="745"/>
      <c r="WNN5" s="746"/>
      <c r="WNO5" s="201"/>
      <c r="WNP5" s="200"/>
      <c r="WNQ5" s="741"/>
      <c r="WNR5" s="200"/>
      <c r="WNS5" s="202"/>
      <c r="WNT5" s="201"/>
      <c r="WNU5" s="202"/>
      <c r="WNV5" s="742"/>
      <c r="WNW5" s="743"/>
      <c r="WNX5" s="743"/>
      <c r="WNY5" s="744"/>
      <c r="WNZ5" s="745"/>
      <c r="WOA5" s="746"/>
      <c r="WOB5" s="201"/>
      <c r="WOC5" s="200"/>
      <c r="WOD5" s="741"/>
      <c r="WOE5" s="200"/>
      <c r="WOF5" s="202"/>
      <c r="WOG5" s="201"/>
      <c r="WOH5" s="202"/>
      <c r="WOI5" s="742"/>
      <c r="WOJ5" s="743"/>
      <c r="WOK5" s="743"/>
      <c r="WOL5" s="744"/>
      <c r="WOM5" s="745"/>
      <c r="WON5" s="746"/>
      <c r="WOO5" s="201"/>
      <c r="WOP5" s="200"/>
      <c r="WOQ5" s="741"/>
      <c r="WOR5" s="200"/>
      <c r="WOS5" s="202"/>
      <c r="WOT5" s="201"/>
      <c r="WOU5" s="202"/>
      <c r="WOV5" s="742"/>
      <c r="WOW5" s="743"/>
      <c r="WOX5" s="743"/>
      <c r="WOY5" s="744"/>
      <c r="WOZ5" s="745"/>
      <c r="WPA5" s="746"/>
      <c r="WPB5" s="201"/>
      <c r="WPC5" s="200"/>
      <c r="WPD5" s="741"/>
      <c r="WPE5" s="200"/>
      <c r="WPF5" s="202"/>
      <c r="WPG5" s="201"/>
      <c r="WPH5" s="202"/>
      <c r="WPI5" s="742"/>
      <c r="WPJ5" s="743"/>
      <c r="WPK5" s="743"/>
      <c r="WPL5" s="744"/>
      <c r="WPM5" s="745"/>
      <c r="WPN5" s="746"/>
      <c r="WPO5" s="201"/>
      <c r="WPP5" s="200"/>
      <c r="WPQ5" s="741"/>
      <c r="WPR5" s="200"/>
      <c r="WPS5" s="202"/>
      <c r="WPT5" s="201"/>
      <c r="WPU5" s="202"/>
      <c r="WPV5" s="742"/>
      <c r="WPW5" s="743"/>
      <c r="WPX5" s="743"/>
      <c r="WPY5" s="744"/>
      <c r="WPZ5" s="745"/>
      <c r="WQA5" s="746"/>
      <c r="WQB5" s="201"/>
      <c r="WQC5" s="200"/>
      <c r="WQD5" s="741"/>
      <c r="WQE5" s="200"/>
      <c r="WQF5" s="202"/>
      <c r="WQG5" s="201"/>
      <c r="WQH5" s="202"/>
      <c r="WQI5" s="742"/>
      <c r="WQJ5" s="743"/>
      <c r="WQK5" s="743"/>
      <c r="WQL5" s="744"/>
      <c r="WQM5" s="745"/>
      <c r="WQN5" s="746"/>
      <c r="WQO5" s="201"/>
      <c r="WQP5" s="200"/>
      <c r="WQQ5" s="741"/>
      <c r="WQR5" s="200"/>
      <c r="WQS5" s="202"/>
      <c r="WQT5" s="201"/>
      <c r="WQU5" s="202"/>
      <c r="WQV5" s="742"/>
      <c r="WQW5" s="743"/>
      <c r="WQX5" s="743"/>
      <c r="WQY5" s="744"/>
      <c r="WQZ5" s="745"/>
      <c r="WRA5" s="746"/>
      <c r="WRB5" s="201"/>
      <c r="WRC5" s="200"/>
      <c r="WRD5" s="741"/>
      <c r="WRE5" s="200"/>
      <c r="WRF5" s="202"/>
      <c r="WRG5" s="201"/>
      <c r="WRH5" s="202"/>
      <c r="WRI5" s="742"/>
      <c r="WRJ5" s="743"/>
      <c r="WRK5" s="743"/>
      <c r="WRL5" s="744"/>
      <c r="WRM5" s="745"/>
      <c r="WRN5" s="746"/>
      <c r="WRO5" s="201"/>
      <c r="WRP5" s="200"/>
      <c r="WRQ5" s="741"/>
      <c r="WRR5" s="200"/>
      <c r="WRS5" s="202"/>
      <c r="WRT5" s="201"/>
      <c r="WRU5" s="202"/>
      <c r="WRV5" s="742"/>
      <c r="WRW5" s="743"/>
      <c r="WRX5" s="743"/>
      <c r="WRY5" s="744"/>
      <c r="WRZ5" s="745"/>
      <c r="WSA5" s="746"/>
      <c r="WSB5" s="201"/>
      <c r="WSC5" s="200"/>
      <c r="WSD5" s="741"/>
      <c r="WSE5" s="200"/>
      <c r="WSF5" s="202"/>
      <c r="WSG5" s="201"/>
      <c r="WSH5" s="202"/>
      <c r="WSI5" s="742"/>
      <c r="WSJ5" s="743"/>
      <c r="WSK5" s="743"/>
      <c r="WSL5" s="744"/>
      <c r="WSM5" s="745"/>
      <c r="WSN5" s="746"/>
      <c r="WSO5" s="201"/>
      <c r="WSP5" s="200"/>
      <c r="WSQ5" s="741"/>
      <c r="WSR5" s="200"/>
      <c r="WSS5" s="202"/>
      <c r="WST5" s="201"/>
      <c r="WSU5" s="202"/>
      <c r="WSV5" s="742"/>
      <c r="WSW5" s="743"/>
      <c r="WSX5" s="743"/>
      <c r="WSY5" s="744"/>
      <c r="WSZ5" s="745"/>
      <c r="WTA5" s="746"/>
      <c r="WTB5" s="201"/>
      <c r="WTC5" s="200"/>
      <c r="WTD5" s="741"/>
      <c r="WTE5" s="200"/>
      <c r="WTF5" s="202"/>
      <c r="WTG5" s="201"/>
      <c r="WTH5" s="202"/>
      <c r="WTI5" s="742"/>
      <c r="WTJ5" s="743"/>
      <c r="WTK5" s="743"/>
      <c r="WTL5" s="744"/>
      <c r="WTM5" s="745"/>
      <c r="WTN5" s="746"/>
      <c r="WTO5" s="201"/>
      <c r="WTP5" s="200"/>
      <c r="WTQ5" s="741"/>
      <c r="WTR5" s="200"/>
      <c r="WTS5" s="202"/>
      <c r="WTT5" s="201"/>
      <c r="WTU5" s="202"/>
      <c r="WTV5" s="742"/>
      <c r="WTW5" s="743"/>
      <c r="WTX5" s="743"/>
      <c r="WTY5" s="744"/>
      <c r="WTZ5" s="745"/>
      <c r="WUA5" s="746"/>
      <c r="WUB5" s="201"/>
      <c r="WUC5" s="200"/>
      <c r="WUD5" s="741"/>
      <c r="WUE5" s="200"/>
      <c r="WUF5" s="202"/>
      <c r="WUG5" s="201"/>
      <c r="WUH5" s="202"/>
      <c r="WUI5" s="742"/>
      <c r="WUJ5" s="743"/>
      <c r="WUK5" s="743"/>
      <c r="WUL5" s="744"/>
      <c r="WUM5" s="745"/>
      <c r="WUN5" s="746"/>
      <c r="WUO5" s="201"/>
      <c r="WUP5" s="200"/>
      <c r="WUQ5" s="741"/>
      <c r="WUR5" s="200"/>
      <c r="WUS5" s="202"/>
      <c r="WUT5" s="201"/>
      <c r="WUU5" s="202"/>
      <c r="WUV5" s="742"/>
      <c r="WUW5" s="743"/>
      <c r="WUX5" s="743"/>
      <c r="WUY5" s="744"/>
      <c r="WUZ5" s="745"/>
      <c r="WVA5" s="746"/>
      <c r="WVB5" s="201"/>
      <c r="WVC5" s="200"/>
      <c r="WVD5" s="741"/>
      <c r="WVE5" s="200"/>
      <c r="WVF5" s="202"/>
      <c r="WVG5" s="201"/>
      <c r="WVH5" s="202"/>
      <c r="WVI5" s="742"/>
      <c r="WVJ5" s="743"/>
      <c r="WVK5" s="743"/>
      <c r="WVL5" s="744"/>
      <c r="WVM5" s="745"/>
      <c r="WVN5" s="746"/>
      <c r="WVO5" s="201"/>
      <c r="WVP5" s="200"/>
      <c r="WVQ5" s="741"/>
      <c r="WVR5" s="200"/>
      <c r="WVS5" s="202"/>
      <c r="WVT5" s="201"/>
      <c r="WVU5" s="202"/>
      <c r="WVV5" s="742"/>
      <c r="WVW5" s="743"/>
      <c r="WVX5" s="743"/>
      <c r="WVY5" s="744"/>
      <c r="WVZ5" s="745"/>
      <c r="WWA5" s="746"/>
      <c r="WWB5" s="201"/>
      <c r="WWC5" s="200"/>
      <c r="WWD5" s="741"/>
      <c r="WWE5" s="200"/>
      <c r="WWF5" s="202"/>
      <c r="WWG5" s="201"/>
      <c r="WWH5" s="202"/>
      <c r="WWI5" s="742"/>
      <c r="WWJ5" s="743"/>
      <c r="WWK5" s="743"/>
      <c r="WWL5" s="744"/>
      <c r="WWM5" s="745"/>
      <c r="WWN5" s="746"/>
      <c r="WWO5" s="201"/>
      <c r="WWP5" s="200"/>
      <c r="WWQ5" s="741"/>
      <c r="WWR5" s="200"/>
      <c r="WWS5" s="202"/>
      <c r="WWT5" s="201"/>
      <c r="WWU5" s="202"/>
      <c r="WWV5" s="742"/>
      <c r="WWW5" s="743"/>
      <c r="WWX5" s="743"/>
      <c r="WWY5" s="744"/>
      <c r="WWZ5" s="745"/>
      <c r="WXA5" s="746"/>
      <c r="WXB5" s="201"/>
      <c r="WXC5" s="200"/>
      <c r="WXD5" s="741"/>
      <c r="WXE5" s="200"/>
      <c r="WXF5" s="202"/>
      <c r="WXG5" s="201"/>
      <c r="WXH5" s="202"/>
      <c r="WXI5" s="742"/>
      <c r="WXJ5" s="743"/>
      <c r="WXK5" s="743"/>
      <c r="WXL5" s="744"/>
      <c r="WXM5" s="745"/>
      <c r="WXN5" s="746"/>
      <c r="WXO5" s="201"/>
      <c r="WXP5" s="200"/>
      <c r="WXQ5" s="741"/>
      <c r="WXR5" s="200"/>
      <c r="WXS5" s="202"/>
      <c r="WXT5" s="201"/>
      <c r="WXU5" s="202"/>
      <c r="WXV5" s="742"/>
      <c r="WXW5" s="743"/>
      <c r="WXX5" s="743"/>
      <c r="WXY5" s="744"/>
      <c r="WXZ5" s="745"/>
      <c r="WYA5" s="746"/>
      <c r="WYB5" s="201"/>
      <c r="WYC5" s="200"/>
      <c r="WYD5" s="741"/>
      <c r="WYE5" s="200"/>
      <c r="WYF5" s="202"/>
      <c r="WYG5" s="201"/>
      <c r="WYH5" s="202"/>
      <c r="WYI5" s="742"/>
      <c r="WYJ5" s="743"/>
      <c r="WYK5" s="743"/>
      <c r="WYL5" s="744"/>
      <c r="WYM5" s="745"/>
      <c r="WYN5" s="746"/>
      <c r="WYO5" s="201"/>
      <c r="WYP5" s="200"/>
      <c r="WYQ5" s="741"/>
      <c r="WYR5" s="200"/>
      <c r="WYS5" s="202"/>
      <c r="WYT5" s="201"/>
      <c r="WYU5" s="202"/>
      <c r="WYV5" s="742"/>
      <c r="WYW5" s="743"/>
      <c r="WYX5" s="743"/>
      <c r="WYY5" s="744"/>
      <c r="WYZ5" s="745"/>
      <c r="WZA5" s="746"/>
      <c r="WZB5" s="201"/>
      <c r="WZC5" s="200"/>
      <c r="WZD5" s="741"/>
      <c r="WZE5" s="200"/>
      <c r="WZF5" s="202"/>
      <c r="WZG5" s="201"/>
      <c r="WZH5" s="202"/>
      <c r="WZI5" s="742"/>
      <c r="WZJ5" s="743"/>
      <c r="WZK5" s="743"/>
      <c r="WZL5" s="744"/>
      <c r="WZM5" s="745"/>
      <c r="WZN5" s="746"/>
      <c r="WZO5" s="201"/>
      <c r="WZP5" s="200"/>
      <c r="WZQ5" s="741"/>
      <c r="WZR5" s="200"/>
      <c r="WZS5" s="202"/>
      <c r="WZT5" s="201"/>
      <c r="WZU5" s="202"/>
      <c r="WZV5" s="742"/>
      <c r="WZW5" s="743"/>
      <c r="WZX5" s="743"/>
      <c r="WZY5" s="744"/>
      <c r="WZZ5" s="745"/>
      <c r="XAA5" s="746"/>
      <c r="XAB5" s="201"/>
      <c r="XAC5" s="200"/>
      <c r="XAD5" s="741"/>
      <c r="XAE5" s="200"/>
      <c r="XAF5" s="202"/>
      <c r="XAG5" s="201"/>
      <c r="XAH5" s="202"/>
      <c r="XAI5" s="742"/>
      <c r="XAJ5" s="743"/>
      <c r="XAK5" s="743"/>
      <c r="XAL5" s="744"/>
      <c r="XAM5" s="745"/>
      <c r="XAN5" s="746"/>
      <c r="XAO5" s="201"/>
      <c r="XAP5" s="200"/>
      <c r="XAQ5" s="741"/>
      <c r="XAR5" s="200"/>
      <c r="XAS5" s="202"/>
      <c r="XAT5" s="201"/>
      <c r="XAU5" s="202"/>
      <c r="XAV5" s="742"/>
      <c r="XAW5" s="743"/>
      <c r="XAX5" s="743"/>
      <c r="XAY5" s="744"/>
      <c r="XAZ5" s="745"/>
      <c r="XBA5" s="746"/>
      <c r="XBB5" s="201"/>
      <c r="XBC5" s="200"/>
      <c r="XBD5" s="741"/>
      <c r="XBE5" s="200"/>
      <c r="XBF5" s="202"/>
      <c r="XBG5" s="201"/>
      <c r="XBH5" s="202"/>
      <c r="XBI5" s="742"/>
      <c r="XBJ5" s="743"/>
      <c r="XBK5" s="743"/>
      <c r="XBL5" s="744"/>
      <c r="XBM5" s="745"/>
      <c r="XBN5" s="746"/>
      <c r="XBO5" s="201"/>
      <c r="XBP5" s="200"/>
      <c r="XBQ5" s="741"/>
      <c r="XBR5" s="200"/>
      <c r="XBS5" s="202"/>
      <c r="XBT5" s="201"/>
      <c r="XBU5" s="202"/>
      <c r="XBV5" s="742"/>
      <c r="XBW5" s="743"/>
      <c r="XBX5" s="743"/>
      <c r="XBY5" s="744"/>
      <c r="XBZ5" s="745"/>
      <c r="XCA5" s="746"/>
      <c r="XCB5" s="201"/>
      <c r="XCC5" s="200"/>
      <c r="XCD5" s="741"/>
      <c r="XCE5" s="200"/>
      <c r="XCF5" s="202"/>
      <c r="XCG5" s="201"/>
      <c r="XCH5" s="202"/>
      <c r="XCI5" s="742"/>
      <c r="XCJ5" s="743"/>
      <c r="XCK5" s="743"/>
      <c r="XCL5" s="744"/>
      <c r="XCM5" s="745"/>
      <c r="XCN5" s="746"/>
      <c r="XCO5" s="201"/>
      <c r="XCP5" s="200"/>
      <c r="XCQ5" s="741"/>
      <c r="XCR5" s="200"/>
      <c r="XCS5" s="202"/>
      <c r="XCT5" s="201"/>
      <c r="XCU5" s="202"/>
      <c r="XCV5" s="742"/>
      <c r="XCW5" s="743"/>
      <c r="XCX5" s="743"/>
      <c r="XCY5" s="744"/>
      <c r="XCZ5" s="745"/>
      <c r="XDA5" s="746"/>
      <c r="XDB5" s="201"/>
      <c r="XDC5" s="200"/>
      <c r="XDD5" s="741"/>
      <c r="XDE5" s="200"/>
      <c r="XDF5" s="202"/>
      <c r="XDG5" s="201"/>
      <c r="XDH5" s="202"/>
      <c r="XDI5" s="742"/>
      <c r="XDJ5" s="743"/>
      <c r="XDK5" s="743"/>
      <c r="XDL5" s="744"/>
      <c r="XDM5" s="745"/>
      <c r="XDN5" s="746"/>
      <c r="XDO5" s="201"/>
      <c r="XDP5" s="200"/>
      <c r="XDQ5" s="741"/>
      <c r="XDR5" s="200"/>
      <c r="XDS5" s="202"/>
      <c r="XDT5" s="201"/>
      <c r="XDU5" s="202"/>
      <c r="XDV5" s="742"/>
      <c r="XDW5" s="743"/>
      <c r="XDX5" s="743"/>
      <c r="XDY5" s="744"/>
      <c r="XDZ5" s="745"/>
      <c r="XEA5" s="746"/>
      <c r="XEB5" s="201"/>
      <c r="XEC5" s="200"/>
      <c r="XED5" s="741"/>
      <c r="XEE5" s="200"/>
      <c r="XEF5" s="202"/>
      <c r="XEG5" s="201"/>
      <c r="XEH5" s="202"/>
      <c r="XEI5" s="742"/>
      <c r="XEJ5" s="743"/>
      <c r="XEK5" s="743"/>
      <c r="XEL5" s="744"/>
      <c r="XEM5" s="745"/>
      <c r="XEN5" s="746"/>
      <c r="XEO5" s="201"/>
      <c r="XEP5" s="200"/>
      <c r="XEQ5" s="741"/>
      <c r="XER5" s="200"/>
      <c r="XES5" s="202"/>
      <c r="XET5" s="201"/>
      <c r="XEU5" s="202"/>
      <c r="XEV5" s="742"/>
      <c r="XEW5" s="743"/>
      <c r="XEX5" s="743"/>
      <c r="XEY5" s="744"/>
      <c r="XEZ5" s="745"/>
      <c r="XFA5" s="746"/>
      <c r="XFB5" s="201"/>
      <c r="XFC5" s="200"/>
      <c r="XFD5" s="741"/>
    </row>
    <row r="6" spans="1:16384" ht="133.5" customHeight="1" x14ac:dyDescent="0.3">
      <c r="A6" s="747"/>
      <c r="B6" s="748"/>
      <c r="C6" s="748"/>
      <c r="D6" s="143" t="s">
        <v>769</v>
      </c>
      <c r="E6" s="749"/>
      <c r="F6" s="749"/>
      <c r="G6" s="749"/>
      <c r="H6" s="749"/>
      <c r="I6" s="750" t="s">
        <v>770</v>
      </c>
      <c r="J6" s="116" t="s">
        <v>771</v>
      </c>
      <c r="K6" s="116" t="s">
        <v>754</v>
      </c>
      <c r="L6" s="118" t="s">
        <v>772</v>
      </c>
      <c r="M6" s="748"/>
      <c r="N6" s="751" t="s">
        <v>773</v>
      </c>
      <c r="O6" s="752"/>
      <c r="P6" s="752"/>
      <c r="Q6" s="753"/>
      <c r="R6" s="754"/>
      <c r="S6" s="748"/>
      <c r="T6" s="748"/>
      <c r="U6" s="754"/>
      <c r="V6" s="748"/>
      <c r="W6" s="748"/>
      <c r="X6" s="748"/>
      <c r="Y6" s="748"/>
      <c r="Z6" s="748"/>
      <c r="AA6" s="748"/>
      <c r="AB6" s="748"/>
      <c r="AC6" s="755" t="s">
        <v>765</v>
      </c>
      <c r="AD6" s="755" t="s">
        <v>765</v>
      </c>
      <c r="AE6" s="755" t="s">
        <v>765</v>
      </c>
      <c r="AF6" s="755" t="s">
        <v>765</v>
      </c>
      <c r="AG6" s="755" t="s">
        <v>765</v>
      </c>
      <c r="AH6" s="755" t="s">
        <v>765</v>
      </c>
      <c r="AI6" s="755" t="s">
        <v>765</v>
      </c>
      <c r="AJ6" s="750" t="s">
        <v>774</v>
      </c>
      <c r="AK6" s="750" t="s">
        <v>775</v>
      </c>
      <c r="AL6" s="750" t="s">
        <v>776</v>
      </c>
    </row>
    <row r="7" spans="1:16384" ht="45" customHeight="1" x14ac:dyDescent="0.3">
      <c r="A7" s="747"/>
      <c r="B7" s="748"/>
      <c r="C7" s="748"/>
      <c r="D7" s="756" t="s">
        <v>777</v>
      </c>
      <c r="E7" s="749"/>
      <c r="F7" s="749"/>
      <c r="G7" s="749"/>
      <c r="H7" s="749"/>
      <c r="I7" s="750" t="s">
        <v>778</v>
      </c>
      <c r="J7" s="116" t="s">
        <v>779</v>
      </c>
      <c r="K7" s="116" t="s">
        <v>754</v>
      </c>
      <c r="L7" s="118" t="s">
        <v>772</v>
      </c>
      <c r="M7" s="748"/>
      <c r="N7" s="757" t="s">
        <v>756</v>
      </c>
      <c r="O7" s="752"/>
      <c r="P7" s="752"/>
      <c r="Q7" s="753"/>
      <c r="R7" s="754"/>
      <c r="S7" s="748"/>
      <c r="T7" s="748"/>
      <c r="U7" s="754"/>
      <c r="V7" s="748"/>
      <c r="W7" s="748"/>
      <c r="X7" s="748"/>
      <c r="Y7" s="748"/>
      <c r="Z7" s="748"/>
      <c r="AA7" s="748"/>
      <c r="AB7" s="748"/>
      <c r="AC7" s="758" t="s">
        <v>765</v>
      </c>
      <c r="AD7" s="758" t="s">
        <v>765</v>
      </c>
      <c r="AE7" s="758" t="s">
        <v>765</v>
      </c>
      <c r="AF7" s="758" t="s">
        <v>765</v>
      </c>
      <c r="AG7" s="758" t="s">
        <v>765</v>
      </c>
      <c r="AH7" s="758" t="s">
        <v>765</v>
      </c>
      <c r="AI7" s="758" t="s">
        <v>765</v>
      </c>
      <c r="AJ7" s="759" t="s">
        <v>780</v>
      </c>
      <c r="AK7" s="759" t="s">
        <v>781</v>
      </c>
      <c r="AL7" s="759" t="s">
        <v>776</v>
      </c>
    </row>
    <row r="8" spans="1:16384" ht="96" customHeight="1" x14ac:dyDescent="0.3">
      <c r="A8" s="747"/>
      <c r="B8" s="748"/>
      <c r="C8" s="748"/>
      <c r="D8" s="760"/>
      <c r="E8" s="749"/>
      <c r="F8" s="749"/>
      <c r="G8" s="749"/>
      <c r="H8" s="749"/>
      <c r="I8" s="750" t="s">
        <v>782</v>
      </c>
      <c r="J8" s="116" t="s">
        <v>783</v>
      </c>
      <c r="K8" s="116" t="s">
        <v>754</v>
      </c>
      <c r="L8" s="118" t="s">
        <v>772</v>
      </c>
      <c r="M8" s="748"/>
      <c r="N8" s="757" t="s">
        <v>784</v>
      </c>
      <c r="O8" s="752"/>
      <c r="P8" s="752"/>
      <c r="Q8" s="753"/>
      <c r="R8" s="754"/>
      <c r="S8" s="748"/>
      <c r="T8" s="748"/>
      <c r="U8" s="754"/>
      <c r="V8" s="748"/>
      <c r="W8" s="748"/>
      <c r="X8" s="748"/>
      <c r="Y8" s="748"/>
      <c r="Z8" s="748"/>
      <c r="AA8" s="748"/>
      <c r="AB8" s="748"/>
      <c r="AC8" s="761"/>
      <c r="AD8" s="761"/>
      <c r="AE8" s="761"/>
      <c r="AF8" s="761"/>
      <c r="AG8" s="761"/>
      <c r="AH8" s="761"/>
      <c r="AI8" s="761"/>
      <c r="AJ8" s="762"/>
      <c r="AK8" s="762"/>
      <c r="AL8" s="762"/>
    </row>
    <row r="9" spans="1:16384" ht="68.25" customHeight="1" x14ac:dyDescent="0.3">
      <c r="A9" s="747"/>
      <c r="B9" s="748"/>
      <c r="C9" s="749"/>
      <c r="D9" s="36"/>
      <c r="E9" s="749"/>
      <c r="F9" s="749"/>
      <c r="G9" s="749"/>
      <c r="H9" s="145" t="s">
        <v>102</v>
      </c>
      <c r="I9" s="750" t="s">
        <v>785</v>
      </c>
      <c r="J9" s="36"/>
      <c r="K9" s="36"/>
      <c r="L9" s="36"/>
      <c r="M9" s="36"/>
      <c r="N9" s="751" t="s">
        <v>786</v>
      </c>
      <c r="O9" s="752"/>
      <c r="P9" s="752"/>
      <c r="Q9" s="753"/>
      <c r="R9" s="754"/>
      <c r="S9" s="748"/>
      <c r="T9" s="748"/>
      <c r="U9" s="754"/>
      <c r="V9" s="748"/>
      <c r="W9" s="748"/>
      <c r="X9" s="748"/>
      <c r="Y9" s="748"/>
      <c r="Z9" s="748"/>
      <c r="AA9" s="748"/>
      <c r="AB9" s="748"/>
      <c r="AC9" s="36"/>
      <c r="AD9" s="36"/>
      <c r="AE9" s="36"/>
      <c r="AF9" s="36"/>
      <c r="AG9" s="36"/>
      <c r="AH9" s="36"/>
      <c r="AI9" s="36"/>
      <c r="AJ9" s="36"/>
      <c r="AK9" s="36"/>
      <c r="AL9" s="36"/>
    </row>
  </sheetData>
  <mergeCells count="53">
    <mergeCell ref="AJ7:AJ8"/>
    <mergeCell ref="AK7:AK8"/>
    <mergeCell ref="AL7:AL8"/>
    <mergeCell ref="AD7:AD8"/>
    <mergeCell ref="AE7:AE8"/>
    <mergeCell ref="AF7:AF8"/>
    <mergeCell ref="AG7:AG8"/>
    <mergeCell ref="AH7:AH8"/>
    <mergeCell ref="AI7:AI8"/>
    <mergeCell ref="Y5:Y9"/>
    <mergeCell ref="Z5:Z9"/>
    <mergeCell ref="AA5:AA9"/>
    <mergeCell ref="AB5:AB9"/>
    <mergeCell ref="D7:D8"/>
    <mergeCell ref="AC7:AC8"/>
    <mergeCell ref="S5:S9"/>
    <mergeCell ref="T5:T9"/>
    <mergeCell ref="U5:U9"/>
    <mergeCell ref="V5:V9"/>
    <mergeCell ref="W5:W9"/>
    <mergeCell ref="X5:X9"/>
    <mergeCell ref="H5:H8"/>
    <mergeCell ref="M5:M8"/>
    <mergeCell ref="O5:O9"/>
    <mergeCell ref="P5:P9"/>
    <mergeCell ref="Q5:Q9"/>
    <mergeCell ref="R5:R9"/>
    <mergeCell ref="A5:A9"/>
    <mergeCell ref="B5:B9"/>
    <mergeCell ref="C5:C9"/>
    <mergeCell ref="E5:E9"/>
    <mergeCell ref="F5:F9"/>
    <mergeCell ref="G5:G9"/>
    <mergeCell ref="M2:M4"/>
    <mergeCell ref="N2:P3"/>
    <mergeCell ref="Q2:U3"/>
    <mergeCell ref="V2:AB2"/>
    <mergeCell ref="AC2:AL3"/>
    <mergeCell ref="V3:Z3"/>
    <mergeCell ref="AA3:AA4"/>
    <mergeCell ref="AB3:AB4"/>
    <mergeCell ref="G2:G4"/>
    <mergeCell ref="H2:H4"/>
    <mergeCell ref="I2:I4"/>
    <mergeCell ref="J2:J4"/>
    <mergeCell ref="K2:K4"/>
    <mergeCell ref="L2:L4"/>
    <mergeCell ref="A2:A4"/>
    <mergeCell ref="B2:B4"/>
    <mergeCell ref="C2:C4"/>
    <mergeCell ref="D2:D4"/>
    <mergeCell ref="E2:E4"/>
    <mergeCell ref="F2:F4"/>
  </mergeCell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IRMA</cp:lastModifiedBy>
  <dcterms:created xsi:type="dcterms:W3CDTF">2023-09-13T13:04:16Z</dcterms:created>
  <dcterms:modified xsi:type="dcterms:W3CDTF">2023-09-13T20:17:41Z</dcterms:modified>
</cp:coreProperties>
</file>