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Sandy Poveda Vargas\Desktop\PLANES INSTITUCIONALES\"/>
    </mc:Choice>
  </mc:AlternateContent>
  <bookViews>
    <workbookView xWindow="0" yWindow="0" windowWidth="19200" windowHeight="7050" tabRatio="810" activeTab="1"/>
  </bookViews>
  <sheets>
    <sheet name="SEGUIMIENTO " sheetId="39" r:id="rId1"/>
    <sheet name="SG-SST" sheetId="33" r:id="rId2"/>
    <sheet name="Hoja2" sheetId="51" state="hidden" r:id="rId3"/>
    <sheet name="Hoja1" sheetId="50" state="hidden" r:id="rId4"/>
    <sheet name="SG-AMBIENTE" sheetId="48" state="hidden" r:id="rId5"/>
    <sheet name="SG-CALIDAD" sheetId="49" state="hidden" r:id="rId6"/>
    <sheet name="ACCIONES CORRECTIVAS" sheetId="44" state="hidden" r:id="rId7"/>
    <sheet name="SIMULACROS" sheetId="45" state="hidden" r:id="rId8"/>
    <sheet name="PROGRAMA DE INSPECCIONES DE SEG" sheetId="31" state="hidden" r:id="rId9"/>
  </sheets>
  <externalReferences>
    <externalReference r:id="rId10"/>
  </externalReferences>
  <definedNames>
    <definedName name="_xlnm._FilterDatabase" localSheetId="8" hidden="1">'PROGRAMA DE INSPECCIONES DE SEG'!$A$6:$BI$198</definedName>
    <definedName name="_xlnm._FilterDatabase" localSheetId="4" hidden="1">'SG-AMBIENTE'!$B$1:$BE$9</definedName>
    <definedName name="_xlnm._FilterDatabase" localSheetId="5" hidden="1">'SG-CALIDAD'!$B$1:$BE$9</definedName>
    <definedName name="_xlnm._FilterDatabase" localSheetId="1" hidden="1">'SG-SST'!$B$1:$AG$8</definedName>
    <definedName name="_xlnm._FilterDatabase" localSheetId="7" hidden="1">SIMULACROS!$A$2:$F$17</definedName>
    <definedName name="agosto" localSheetId="8">#REF!</definedName>
    <definedName name="agosto" localSheetId="4">#REF!</definedName>
    <definedName name="agosto" localSheetId="5">#REF!</definedName>
    <definedName name="agosto" localSheetId="1">#REF!</definedName>
    <definedName name="agosto">#REF!</definedName>
    <definedName name="_xlnm.Print_Area" localSheetId="0">'SEGUIMIENTO '!$A$1:$F$17</definedName>
    <definedName name="_xlnm.Print_Area" localSheetId="4">'SG-AMBIENTE'!$A$1:$BF$72</definedName>
    <definedName name="_xlnm.Print_Area" localSheetId="5">'SG-CALIDAD'!$A$1:$BF$72</definedName>
    <definedName name="_xlnm.Print_Area" localSheetId="1">'SG-SST'!$A$1:$AH$109</definedName>
    <definedName name="_xlnm.Print_Area" localSheetId="7">SIMULACROS!$A$1:$F$17</definedName>
    <definedName name="eee" localSheetId="8">#REF!</definedName>
    <definedName name="eee" localSheetId="4">#REF!</definedName>
    <definedName name="eee" localSheetId="5">#REF!</definedName>
    <definedName name="eee" localSheetId="1">#REF!</definedName>
    <definedName name="eee">#REF!</definedName>
    <definedName name="enero" localSheetId="8">#REF!</definedName>
    <definedName name="enero" localSheetId="4">#REF!</definedName>
    <definedName name="enero" localSheetId="5">#REF!</definedName>
    <definedName name="enero" localSheetId="1">#REF!</definedName>
    <definedName name="enero">#REF!</definedName>
    <definedName name="Primera_Dat" localSheetId="8">#REF!</definedName>
    <definedName name="Primera_Dat" localSheetId="4">#REF!</definedName>
    <definedName name="Primera_Dat" localSheetId="5">#REF!</definedName>
    <definedName name="Primera_Dat" localSheetId="1">#REF!</definedName>
    <definedName name="Primera_Dat">#REF!</definedName>
    <definedName name="Primera_GRD" localSheetId="8">#REF!</definedName>
    <definedName name="Primera_GRD" localSheetId="4">#REF!</definedName>
    <definedName name="Primera_GRD" localSheetId="5">#REF!</definedName>
    <definedName name="Primera_GRD" localSheetId="1">#REF!</definedName>
    <definedName name="Primera_GRD">#REF!</definedName>
    <definedName name="ProxDias" localSheetId="8">[1]HojAux!$F$5:$F$10</definedName>
    <definedName name="ProxDias" localSheetId="4">[1]HojAux!$F$5:$F$10</definedName>
    <definedName name="ProxDias" localSheetId="5">[1]HojAux!$F$5:$F$10</definedName>
    <definedName name="ProxDias" localSheetId="1">[1]HojAux!$F$5:$F$10</definedName>
    <definedName name="ProxDias">#REF!</definedName>
    <definedName name="_xlnm.Print_Titles" localSheetId="8">'PROGRAMA DE INSPECCIONES DE SEG'!$1:$6</definedName>
    <definedName name="_xlnm.Print_Titles" localSheetId="4">'SG-AMBIENTE'!$1:$9</definedName>
    <definedName name="_xlnm.Print_Titles" localSheetId="5">'SG-CALIDAD'!$1:$9</definedName>
    <definedName name="_xlnm.Print_Titles" localSheetId="1">'SG-SST'!$1:$8</definedName>
    <definedName name="w" localSheetId="4">#REF!</definedName>
    <definedName name="w" localSheetId="5">#REF!</definedName>
    <definedName name="w" localSheetId="1">#REF!</definedName>
    <definedName name="w">#REF!</definedName>
  </definedNames>
  <calcPr calcId="162913"/>
</workbook>
</file>

<file path=xl/calcChain.xml><?xml version="1.0" encoding="utf-8"?>
<calcChain xmlns="http://schemas.openxmlformats.org/spreadsheetml/2006/main">
  <c r="F45" i="33" l="1"/>
  <c r="F17" i="33"/>
  <c r="F56" i="33" l="1"/>
  <c r="E55" i="33" s="1"/>
  <c r="F11" i="45" l="1"/>
  <c r="I3" i="44" l="1"/>
  <c r="J3" i="44" s="1"/>
  <c r="I4" i="44"/>
  <c r="J4" i="44" s="1"/>
  <c r="I5" i="44"/>
  <c r="I6" i="44"/>
  <c r="J6" i="44" s="1"/>
  <c r="K6" i="44" s="1"/>
  <c r="I7" i="44"/>
  <c r="J7" i="44" s="1"/>
  <c r="I8" i="44"/>
  <c r="J8" i="44" s="1"/>
  <c r="I9" i="44"/>
  <c r="J9" i="44" s="1"/>
  <c r="I10" i="44"/>
  <c r="J10" i="44" s="1"/>
  <c r="K10" i="44" s="1"/>
  <c r="I11" i="44"/>
  <c r="J11" i="44" s="1"/>
  <c r="I12" i="44"/>
  <c r="J12" i="44" s="1"/>
  <c r="I13" i="44"/>
  <c r="I14" i="44"/>
  <c r="J14" i="44" s="1"/>
  <c r="K14" i="44" s="1"/>
  <c r="I15" i="44"/>
  <c r="J15" i="44" s="1"/>
  <c r="I16" i="44"/>
  <c r="J16" i="44" s="1"/>
  <c r="I17" i="44"/>
  <c r="J17" i="44" s="1"/>
  <c r="I18" i="44"/>
  <c r="J18" i="44" s="1"/>
  <c r="K18" i="44" s="1"/>
  <c r="I19" i="44"/>
  <c r="J19" i="44" s="1"/>
  <c r="I20" i="44"/>
  <c r="J20" i="44" s="1"/>
  <c r="I21" i="44"/>
  <c r="I22" i="44"/>
  <c r="J22" i="44" s="1"/>
  <c r="K22" i="44" s="1"/>
  <c r="I23" i="44"/>
  <c r="J23" i="44" s="1"/>
  <c r="I24" i="44"/>
  <c r="J24" i="44" s="1"/>
  <c r="I25" i="44"/>
  <c r="J25" i="44" s="1"/>
  <c r="I26" i="44"/>
  <c r="J26" i="44" s="1"/>
  <c r="K26" i="44" s="1"/>
  <c r="I27" i="44"/>
  <c r="J27" i="44" s="1"/>
  <c r="I28" i="44"/>
  <c r="J28" i="44" s="1"/>
  <c r="I29" i="44"/>
  <c r="I30" i="44"/>
  <c r="J30" i="44" s="1"/>
  <c r="K30" i="44" s="1"/>
  <c r="I31" i="44"/>
  <c r="J31" i="44" s="1"/>
  <c r="I32" i="44"/>
  <c r="J32" i="44" s="1"/>
  <c r="I33" i="44"/>
  <c r="J33" i="44" s="1"/>
  <c r="I34" i="44"/>
  <c r="J34" i="44" s="1"/>
  <c r="K34" i="44" s="1"/>
  <c r="I35" i="44"/>
  <c r="J35" i="44" s="1"/>
  <c r="I36" i="44"/>
  <c r="J36" i="44" s="1"/>
  <c r="I37" i="44"/>
  <c r="I38" i="44"/>
  <c r="J38" i="44" s="1"/>
  <c r="K38" i="44" s="1"/>
  <c r="I39" i="44"/>
  <c r="J39" i="44" s="1"/>
  <c r="I40" i="44"/>
  <c r="J40" i="44" s="1"/>
  <c r="I41" i="44"/>
  <c r="J41" i="44" s="1"/>
  <c r="I42" i="44"/>
  <c r="J42" i="44" s="1"/>
  <c r="K42" i="44" s="1"/>
  <c r="I43" i="44"/>
  <c r="J43" i="44" s="1"/>
  <c r="I44" i="44"/>
  <c r="J44" i="44" s="1"/>
  <c r="I45" i="44"/>
  <c r="I46" i="44"/>
  <c r="J46" i="44" s="1"/>
  <c r="K46" i="44" s="1"/>
  <c r="I47" i="44"/>
  <c r="J47" i="44" s="1"/>
  <c r="I48" i="44"/>
  <c r="J48" i="44" s="1"/>
  <c r="I49" i="44"/>
  <c r="J49" i="44" s="1"/>
  <c r="I50" i="44"/>
  <c r="J50" i="44" s="1"/>
  <c r="K50" i="44" s="1"/>
  <c r="I51" i="44"/>
  <c r="J51" i="44" s="1"/>
  <c r="I52" i="44"/>
  <c r="J52" i="44" s="1"/>
  <c r="I53" i="44"/>
  <c r="I54" i="44"/>
  <c r="J54" i="44" s="1"/>
  <c r="K54" i="44" s="1"/>
  <c r="I55" i="44"/>
  <c r="J55" i="44" s="1"/>
  <c r="I56" i="44"/>
  <c r="J56" i="44" s="1"/>
  <c r="I57" i="44"/>
  <c r="J57" i="44" s="1"/>
  <c r="I58" i="44"/>
  <c r="J58" i="44" s="1"/>
  <c r="K58" i="44" s="1"/>
  <c r="I59" i="44"/>
  <c r="J59" i="44" s="1"/>
  <c r="I60" i="44"/>
  <c r="J60" i="44" s="1"/>
  <c r="I61" i="44"/>
  <c r="I62" i="44"/>
  <c r="J62" i="44" s="1"/>
  <c r="K62" i="44" s="1"/>
  <c r="I63" i="44"/>
  <c r="J63" i="44" s="1"/>
  <c r="I64" i="44"/>
  <c r="J64" i="44" s="1"/>
  <c r="I65" i="44"/>
  <c r="J65" i="44" s="1"/>
  <c r="I66" i="44"/>
  <c r="J66" i="44" s="1"/>
  <c r="K66" i="44" s="1"/>
  <c r="I67" i="44"/>
  <c r="J67" i="44" s="1"/>
  <c r="I68" i="44"/>
  <c r="J68" i="44" s="1"/>
  <c r="I69" i="44"/>
  <c r="J69" i="44" s="1"/>
  <c r="I70" i="44"/>
  <c r="J70" i="44" s="1"/>
  <c r="K70" i="44" s="1"/>
  <c r="I71" i="44"/>
  <c r="J71" i="44" s="1"/>
  <c r="I72" i="44"/>
  <c r="J72" i="44" s="1"/>
  <c r="I73" i="44"/>
  <c r="J73" i="44" s="1"/>
  <c r="I74" i="44"/>
  <c r="J74" i="44" s="1"/>
  <c r="K74" i="44" s="1"/>
  <c r="I75" i="44"/>
  <c r="J75" i="44" s="1"/>
  <c r="I76" i="44"/>
  <c r="J76" i="44" s="1"/>
  <c r="I77" i="44"/>
  <c r="J77" i="44" s="1"/>
  <c r="I78" i="44"/>
  <c r="J78" i="44" s="1"/>
  <c r="K78" i="44" s="1"/>
  <c r="I79" i="44"/>
  <c r="J79" i="44" s="1"/>
  <c r="I80" i="44"/>
  <c r="J80" i="44" s="1"/>
  <c r="I81" i="44"/>
  <c r="J81" i="44" s="1"/>
  <c r="I82" i="44"/>
  <c r="J82" i="44" s="1"/>
  <c r="K82" i="44" s="1"/>
  <c r="I83" i="44"/>
  <c r="J83" i="44" s="1"/>
  <c r="I84" i="44"/>
  <c r="J84" i="44" s="1"/>
  <c r="I2" i="44"/>
  <c r="J61" i="44" l="1"/>
  <c r="K61" i="44" s="1"/>
  <c r="J53" i="44"/>
  <c r="K53" i="44" s="1"/>
  <c r="J45" i="44"/>
  <c r="K45" i="44" s="1"/>
  <c r="J37" i="44"/>
  <c r="K37" i="44" s="1"/>
  <c r="J29" i="44"/>
  <c r="K29" i="44" s="1"/>
  <c r="J21" i="44"/>
  <c r="K21" i="44" s="1"/>
  <c r="J13" i="44"/>
  <c r="K13" i="44" s="1"/>
  <c r="J5" i="44"/>
  <c r="K5" i="44" s="1"/>
  <c r="K81" i="44"/>
  <c r="K77" i="44"/>
  <c r="K73" i="44"/>
  <c r="K69" i="44"/>
  <c r="K65" i="44"/>
  <c r="K57" i="44"/>
  <c r="K49" i="44"/>
  <c r="K41" i="44"/>
  <c r="K33" i="44"/>
  <c r="K25" i="44"/>
  <c r="K17" i="44"/>
  <c r="K9" i="44"/>
  <c r="K84" i="44"/>
  <c r="K80" i="44"/>
  <c r="K76" i="44"/>
  <c r="K72" i="44"/>
  <c r="K68" i="44"/>
  <c r="K64" i="44"/>
  <c r="K60" i="44"/>
  <c r="K56" i="44"/>
  <c r="K52" i="44"/>
  <c r="K48" i="44"/>
  <c r="K44" i="44"/>
  <c r="K40" i="44"/>
  <c r="K36" i="44"/>
  <c r="K32" i="44"/>
  <c r="K28" i="44"/>
  <c r="K24" i="44"/>
  <c r="K20" i="44"/>
  <c r="K16" i="44"/>
  <c r="K12" i="44"/>
  <c r="K8" i="44"/>
  <c r="K4" i="44"/>
  <c r="K83" i="44"/>
  <c r="K79" i="44"/>
  <c r="K75" i="44"/>
  <c r="K71" i="44"/>
  <c r="K67" i="44"/>
  <c r="K63" i="44"/>
  <c r="K59" i="44"/>
  <c r="K55" i="44"/>
  <c r="K51" i="44"/>
  <c r="K47" i="44"/>
  <c r="K43" i="44"/>
  <c r="K39" i="44"/>
  <c r="K35" i="44"/>
  <c r="K31" i="44"/>
  <c r="K27" i="44"/>
  <c r="K23" i="44"/>
  <c r="K19" i="44"/>
  <c r="K15" i="44"/>
  <c r="K11" i="44"/>
  <c r="K7" i="44"/>
  <c r="K3" i="44"/>
  <c r="J2" i="44"/>
  <c r="K2" i="44" s="1"/>
  <c r="D17" i="45" l="1"/>
  <c r="D16" i="45"/>
  <c r="D15" i="45"/>
  <c r="D14" i="45"/>
  <c r="D13" i="45"/>
  <c r="D12" i="45"/>
  <c r="F9" i="45" l="1"/>
  <c r="E14" i="45"/>
  <c r="F14" i="45" s="1"/>
  <c r="E16" i="45"/>
  <c r="F16" i="45" s="1"/>
  <c r="E12" i="45"/>
  <c r="F12" i="45" s="1"/>
  <c r="E15" i="45"/>
  <c r="F15" i="45" s="1"/>
  <c r="F10" i="45"/>
  <c r="E13" i="45"/>
  <c r="F13" i="45" s="1"/>
  <c r="E17" i="45"/>
  <c r="F17" i="45" s="1"/>
  <c r="F63" i="49" l="1"/>
  <c r="F62" i="49"/>
  <c r="F61" i="49"/>
  <c r="F60" i="49"/>
  <c r="F59" i="49"/>
  <c r="F58" i="49"/>
  <c r="F57" i="49"/>
  <c r="F56" i="49"/>
  <c r="F55" i="49"/>
  <c r="F54" i="49"/>
  <c r="F53" i="49"/>
  <c r="F52" i="49"/>
  <c r="F51" i="49"/>
  <c r="F50" i="49"/>
  <c r="F49" i="49"/>
  <c r="F48" i="49"/>
  <c r="F47" i="49"/>
  <c r="F46" i="49"/>
  <c r="F45" i="49"/>
  <c r="F44" i="49"/>
  <c r="F43" i="49"/>
  <c r="F42" i="49"/>
  <c r="F41" i="49"/>
  <c r="F40" i="49"/>
  <c r="F39" i="49"/>
  <c r="F38" i="49"/>
  <c r="F37" i="49"/>
  <c r="F36" i="49"/>
  <c r="F35" i="49"/>
  <c r="F34" i="49"/>
  <c r="F33" i="49"/>
  <c r="F32" i="49"/>
  <c r="F31" i="49"/>
  <c r="F30" i="49"/>
  <c r="F29" i="49"/>
  <c r="F28" i="49"/>
  <c r="F27" i="49"/>
  <c r="F26" i="49"/>
  <c r="F25" i="49"/>
  <c r="F24" i="49"/>
  <c r="F23" i="49"/>
  <c r="F22" i="49"/>
  <c r="F21" i="49"/>
  <c r="F20" i="49"/>
  <c r="F19" i="49"/>
  <c r="F18" i="49"/>
  <c r="F16" i="49"/>
  <c r="E16" i="49" s="1"/>
  <c r="F15" i="49"/>
  <c r="F14" i="49"/>
  <c r="F13" i="49"/>
  <c r="F12" i="49"/>
  <c r="F11" i="49"/>
  <c r="F10" i="49"/>
  <c r="F63" i="48"/>
  <c r="F62" i="48"/>
  <c r="E62" i="48" s="1"/>
  <c r="F61" i="48"/>
  <c r="F60" i="48"/>
  <c r="F59" i="48"/>
  <c r="F58" i="48"/>
  <c r="F57" i="48"/>
  <c r="F56" i="48"/>
  <c r="F55" i="48"/>
  <c r="F54" i="48"/>
  <c r="E54" i="48" s="1"/>
  <c r="F53" i="48"/>
  <c r="F52" i="48"/>
  <c r="F51" i="48"/>
  <c r="F50" i="48"/>
  <c r="F49" i="48"/>
  <c r="F48" i="48"/>
  <c r="F47" i="48"/>
  <c r="F46" i="48"/>
  <c r="E46" i="48" s="1"/>
  <c r="F45" i="48"/>
  <c r="F44" i="48"/>
  <c r="F43" i="48"/>
  <c r="F42" i="48"/>
  <c r="F41" i="48"/>
  <c r="F40" i="48"/>
  <c r="F39" i="48"/>
  <c r="F38" i="48"/>
  <c r="F37" i="48"/>
  <c r="F36" i="48"/>
  <c r="F35" i="48"/>
  <c r="F34" i="48"/>
  <c r="F33" i="48"/>
  <c r="F32" i="48"/>
  <c r="F31" i="48"/>
  <c r="F30" i="48"/>
  <c r="F29" i="48"/>
  <c r="F28" i="48"/>
  <c r="F27" i="48"/>
  <c r="F26" i="48"/>
  <c r="F25" i="48"/>
  <c r="F24" i="48"/>
  <c r="F23" i="48"/>
  <c r="F22" i="48"/>
  <c r="F21" i="48"/>
  <c r="E20" i="48" s="1"/>
  <c r="F20" i="48"/>
  <c r="F19" i="48"/>
  <c r="F18" i="48"/>
  <c r="F16" i="48"/>
  <c r="E16" i="48" s="1"/>
  <c r="F15" i="48"/>
  <c r="F14" i="48"/>
  <c r="F13" i="48"/>
  <c r="F12" i="48"/>
  <c r="F11" i="48"/>
  <c r="F10" i="48"/>
  <c r="E36" i="48" l="1"/>
  <c r="E22" i="48"/>
  <c r="E30" i="48"/>
  <c r="E52" i="48"/>
  <c r="E60" i="48"/>
  <c r="E40" i="49"/>
  <c r="E28" i="48"/>
  <c r="E18" i="49"/>
  <c r="E54" i="49"/>
  <c r="E42" i="48"/>
  <c r="E60" i="49"/>
  <c r="E34" i="48"/>
  <c r="E14" i="49"/>
  <c r="E28" i="49"/>
  <c r="E44" i="48"/>
  <c r="E14" i="48"/>
  <c r="E26" i="49"/>
  <c r="E62" i="49"/>
  <c r="E52" i="49"/>
  <c r="E32" i="48"/>
  <c r="E24" i="48"/>
  <c r="E38" i="49"/>
  <c r="E50" i="48"/>
  <c r="E40" i="48"/>
  <c r="E22" i="49"/>
  <c r="E38" i="48"/>
  <c r="E46" i="49"/>
  <c r="E12" i="48"/>
  <c r="E30" i="49"/>
  <c r="E26" i="48"/>
  <c r="E50" i="49"/>
  <c r="E20" i="49"/>
  <c r="E42" i="49"/>
  <c r="E48" i="48"/>
  <c r="E32" i="49"/>
  <c r="E44" i="49"/>
  <c r="E24" i="49"/>
  <c r="E36" i="49"/>
  <c r="E18" i="48"/>
  <c r="E56" i="48"/>
  <c r="E48" i="49"/>
  <c r="E34" i="49"/>
  <c r="E58" i="48"/>
  <c r="E10" i="48"/>
  <c r="E58" i="49"/>
  <c r="E10" i="49"/>
  <c r="E56" i="49"/>
  <c r="E12" i="49"/>
  <c r="F74" i="33"/>
  <c r="E64" i="48" l="1"/>
  <c r="D3" i="39" s="1"/>
  <c r="E64" i="49"/>
  <c r="D4" i="39" s="1"/>
  <c r="E73" i="33"/>
  <c r="F12" i="33" l="1"/>
  <c r="F14" i="33"/>
  <c r="F15" i="33"/>
  <c r="F16" i="33"/>
  <c r="F18" i="33"/>
  <c r="F19" i="33"/>
  <c r="F20" i="33"/>
  <c r="F22" i="33"/>
  <c r="F23" i="33"/>
  <c r="F24" i="33"/>
  <c r="F25" i="33"/>
  <c r="F26" i="33"/>
  <c r="F27" i="33"/>
  <c r="F28" i="33"/>
  <c r="F29" i="33"/>
  <c r="F30" i="33"/>
  <c r="E9" i="33" l="1"/>
  <c r="F86" i="33"/>
  <c r="F85" i="33"/>
  <c r="E85" i="33" l="1"/>
  <c r="F98" i="33" l="1"/>
  <c r="F97" i="33"/>
  <c r="F96" i="33"/>
  <c r="F95" i="33"/>
  <c r="F94" i="33"/>
  <c r="F93" i="33"/>
  <c r="F90" i="33"/>
  <c r="F89" i="33"/>
  <c r="F88" i="33"/>
  <c r="F87" i="33"/>
  <c r="F80" i="33"/>
  <c r="F79" i="33"/>
  <c r="F78" i="33"/>
  <c r="F77" i="33"/>
  <c r="F76" i="33"/>
  <c r="F75" i="33"/>
  <c r="F70" i="33"/>
  <c r="F69" i="33"/>
  <c r="F68" i="33"/>
  <c r="F67" i="33"/>
  <c r="F66" i="33"/>
  <c r="F65" i="33"/>
  <c r="F60" i="33"/>
  <c r="F59" i="33"/>
  <c r="F58" i="33"/>
  <c r="F57" i="33"/>
  <c r="F54" i="33"/>
  <c r="F53" i="33"/>
  <c r="F52" i="33" l="1"/>
  <c r="F51" i="33"/>
  <c r="F50" i="33"/>
  <c r="F49" i="33"/>
  <c r="F48" i="33"/>
  <c r="F47" i="33"/>
  <c r="F91" i="33"/>
  <c r="F92" i="33"/>
  <c r="E25" i="33"/>
  <c r="F64" i="33"/>
  <c r="F63" i="33"/>
  <c r="F82" i="33"/>
  <c r="F83" i="33"/>
  <c r="F84" i="33"/>
  <c r="F81" i="33"/>
  <c r="E87" i="33"/>
  <c r="E69" i="33"/>
  <c r="E23" i="33"/>
  <c r="F38" i="33"/>
  <c r="F37" i="33"/>
  <c r="F36" i="33"/>
  <c r="F35" i="33"/>
  <c r="F34" i="33"/>
  <c r="F33" i="33"/>
  <c r="F32" i="33"/>
  <c r="F31" i="33"/>
  <c r="F62" i="33"/>
  <c r="F61" i="33"/>
  <c r="F40" i="33"/>
  <c r="F39" i="33"/>
  <c r="F46" i="33"/>
  <c r="F72" i="33"/>
  <c r="F71" i="33"/>
  <c r="F44" i="33"/>
  <c r="F43" i="33"/>
  <c r="F42" i="33"/>
  <c r="F41" i="33"/>
  <c r="F100" i="33"/>
  <c r="F99" i="33"/>
  <c r="E75" i="33"/>
  <c r="F106" i="31"/>
  <c r="F105" i="31"/>
  <c r="F104" i="31"/>
  <c r="F103" i="31"/>
  <c r="F102" i="31"/>
  <c r="F101" i="31"/>
  <c r="F100" i="31"/>
  <c r="F99" i="31"/>
  <c r="F98" i="31"/>
  <c r="F97" i="31"/>
  <c r="F96" i="31"/>
  <c r="F95" i="31"/>
  <c r="F94" i="31"/>
  <c r="F93" i="31"/>
  <c r="F92" i="31"/>
  <c r="F91" i="31"/>
  <c r="F90" i="31"/>
  <c r="F89" i="31"/>
  <c r="F88" i="31"/>
  <c r="F87" i="31"/>
  <c r="F86" i="31"/>
  <c r="F85" i="31"/>
  <c r="F84" i="31"/>
  <c r="F83" i="31"/>
  <c r="F82" i="31"/>
  <c r="F81" i="31"/>
  <c r="F80" i="31"/>
  <c r="F79" i="31"/>
  <c r="F78" i="31"/>
  <c r="F77" i="31"/>
  <c r="F76" i="31"/>
  <c r="F75" i="31"/>
  <c r="F74" i="31"/>
  <c r="F73" i="31"/>
  <c r="F72" i="31"/>
  <c r="F71" i="31"/>
  <c r="F70" i="31"/>
  <c r="F69" i="31"/>
  <c r="F68" i="31"/>
  <c r="F67" i="31"/>
  <c r="F66" i="31"/>
  <c r="F65" i="31"/>
  <c r="F64" i="31"/>
  <c r="F63" i="31"/>
  <c r="F62" i="31"/>
  <c r="F61" i="31"/>
  <c r="F60" i="31"/>
  <c r="F59" i="31"/>
  <c r="F58" i="31"/>
  <c r="F57" i="31"/>
  <c r="F56" i="31"/>
  <c r="F55" i="31"/>
  <c r="F54" i="31"/>
  <c r="F53" i="3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BE183" i="31"/>
  <c r="BA183" i="31"/>
  <c r="AW183" i="31"/>
  <c r="AS183" i="31"/>
  <c r="AO183" i="31"/>
  <c r="AK183" i="31"/>
  <c r="AG183" i="31"/>
  <c r="AC183" i="31"/>
  <c r="Y183" i="31"/>
  <c r="U183" i="31"/>
  <c r="Q183" i="31"/>
  <c r="M183" i="31"/>
  <c r="I183" i="31"/>
  <c r="BF183" i="31" s="1"/>
  <c r="BA182" i="31"/>
  <c r="AW182" i="31"/>
  <c r="AS182" i="31"/>
  <c r="AO182" i="31"/>
  <c r="AK182" i="31"/>
  <c r="AG182" i="31"/>
  <c r="AC182" i="31"/>
  <c r="Y182" i="31"/>
  <c r="U182" i="31"/>
  <c r="U184" i="31" s="1"/>
  <c r="Q182" i="31"/>
  <c r="M182" i="31"/>
  <c r="I182" i="31"/>
  <c r="BF182" i="31" s="1"/>
  <c r="BE179" i="31"/>
  <c r="BA179" i="31"/>
  <c r="AW179" i="31"/>
  <c r="AS179" i="31"/>
  <c r="AO179" i="31"/>
  <c r="AK179" i="31"/>
  <c r="AG179" i="31"/>
  <c r="AC179" i="31"/>
  <c r="Y179" i="31"/>
  <c r="U179" i="31"/>
  <c r="Q179" i="31"/>
  <c r="M179" i="31"/>
  <c r="I179" i="31"/>
  <c r="BF179" i="31" s="1"/>
  <c r="BA178" i="31"/>
  <c r="AW178" i="31"/>
  <c r="AS178" i="31"/>
  <c r="AO178" i="31"/>
  <c r="AO180" i="31" s="1"/>
  <c r="AK178" i="31"/>
  <c r="AG178" i="31"/>
  <c r="AG180" i="31" s="1"/>
  <c r="AC178" i="31"/>
  <c r="Y178" i="31"/>
  <c r="Y180" i="31" s="1"/>
  <c r="U178" i="31"/>
  <c r="Q178" i="31"/>
  <c r="M178" i="31"/>
  <c r="I178" i="31"/>
  <c r="BF178" i="31" s="1"/>
  <c r="BA175" i="31"/>
  <c r="AW175" i="31"/>
  <c r="AS175" i="31"/>
  <c r="AO175" i="31"/>
  <c r="AK175" i="31"/>
  <c r="AG175" i="31"/>
  <c r="AC175" i="31"/>
  <c r="Y175" i="31"/>
  <c r="U175" i="31"/>
  <c r="Q175" i="31"/>
  <c r="M175" i="31"/>
  <c r="BA174" i="31"/>
  <c r="AW174" i="31"/>
  <c r="AS174" i="31"/>
  <c r="AO174" i="31"/>
  <c r="AK174" i="31"/>
  <c r="AG174" i="31"/>
  <c r="AC174" i="31"/>
  <c r="Y174" i="31"/>
  <c r="U174" i="31"/>
  <c r="Q174" i="31"/>
  <c r="M174" i="31"/>
  <c r="I174" i="31"/>
  <c r="I176" i="31" s="1"/>
  <c r="F170" i="31"/>
  <c r="F169" i="31"/>
  <c r="F168" i="31"/>
  <c r="F167" i="31"/>
  <c r="F166" i="31"/>
  <c r="F165" i="31"/>
  <c r="F164" i="31"/>
  <c r="F163" i="31"/>
  <c r="F162" i="31"/>
  <c r="F161" i="31"/>
  <c r="F160" i="31"/>
  <c r="F159" i="31"/>
  <c r="F158" i="31"/>
  <c r="F157" i="31"/>
  <c r="F156" i="31"/>
  <c r="F155" i="31"/>
  <c r="F154" i="31"/>
  <c r="F153" i="31"/>
  <c r="F152" i="31"/>
  <c r="F151" i="31"/>
  <c r="F150" i="31"/>
  <c r="F149" i="31"/>
  <c r="F148" i="31"/>
  <c r="F147" i="31"/>
  <c r="F146" i="31"/>
  <c r="F145" i="31"/>
  <c r="F144" i="31"/>
  <c r="F143" i="31"/>
  <c r="F142" i="31"/>
  <c r="F141" i="31"/>
  <c r="F140" i="31"/>
  <c r="F139" i="31"/>
  <c r="F138" i="31"/>
  <c r="F137" i="31"/>
  <c r="F136" i="31"/>
  <c r="F135" i="31"/>
  <c r="F134" i="31"/>
  <c r="F133" i="31"/>
  <c r="F132" i="31"/>
  <c r="F131" i="31"/>
  <c r="F130" i="31"/>
  <c r="F129" i="31"/>
  <c r="F128" i="31"/>
  <c r="F127" i="31"/>
  <c r="F126" i="31"/>
  <c r="F125" i="31"/>
  <c r="F124" i="31"/>
  <c r="F123" i="31"/>
  <c r="F122" i="31"/>
  <c r="F121" i="31"/>
  <c r="F120" i="31"/>
  <c r="F119" i="31"/>
  <c r="F118" i="31"/>
  <c r="F117" i="31"/>
  <c r="F116" i="31"/>
  <c r="F115" i="31"/>
  <c r="F114" i="31"/>
  <c r="F113" i="31"/>
  <c r="F112" i="31"/>
  <c r="F111" i="31"/>
  <c r="F110" i="31"/>
  <c r="F109" i="31"/>
  <c r="F108" i="31"/>
  <c r="F107" i="31"/>
  <c r="F16" i="31"/>
  <c r="F15" i="31"/>
  <c r="F14" i="31"/>
  <c r="F13" i="31"/>
  <c r="F12" i="31"/>
  <c r="F11" i="31"/>
  <c r="F10" i="31"/>
  <c r="F9" i="31"/>
  <c r="F8" i="31"/>
  <c r="F7" i="31"/>
  <c r="E159" i="31" l="1"/>
  <c r="E167" i="31"/>
  <c r="M184" i="31"/>
  <c r="E137" i="31"/>
  <c r="E151" i="31"/>
  <c r="E121" i="31"/>
  <c r="AG184" i="31"/>
  <c r="AO184" i="31"/>
  <c r="AW184" i="31"/>
  <c r="E133" i="31"/>
  <c r="E141" i="31"/>
  <c r="AK184" i="31"/>
  <c r="E43" i="33"/>
  <c r="E31" i="31"/>
  <c r="I184" i="31"/>
  <c r="E49" i="33"/>
  <c r="E21" i="31"/>
  <c r="E37" i="31"/>
  <c r="E65" i="31"/>
  <c r="E103" i="31"/>
  <c r="E73" i="31"/>
  <c r="M180" i="31"/>
  <c r="E23" i="31"/>
  <c r="E63" i="31"/>
  <c r="E11" i="31"/>
  <c r="Q176" i="31"/>
  <c r="E15" i="33"/>
  <c r="E97" i="33"/>
  <c r="AO176" i="31"/>
  <c r="M176" i="31"/>
  <c r="E51" i="31"/>
  <c r="E77" i="31"/>
  <c r="E81" i="31"/>
  <c r="E89" i="31"/>
  <c r="E35" i="33"/>
  <c r="E67" i="33"/>
  <c r="E109" i="31"/>
  <c r="E129" i="31"/>
  <c r="BF184" i="31"/>
  <c r="E27" i="31"/>
  <c r="E67" i="31"/>
  <c r="E71" i="31"/>
  <c r="E59" i="33"/>
  <c r="E83" i="33"/>
  <c r="E145" i="31"/>
  <c r="U176" i="31"/>
  <c r="AK176" i="31"/>
  <c r="E45" i="31"/>
  <c r="E57" i="31"/>
  <c r="E79" i="33"/>
  <c r="E63" i="33"/>
  <c r="AC180" i="31"/>
  <c r="E15" i="31"/>
  <c r="E117" i="31"/>
  <c r="E169" i="31"/>
  <c r="BF180" i="31"/>
  <c r="AS184" i="31"/>
  <c r="E49" i="31"/>
  <c r="E75" i="31"/>
  <c r="E79" i="31"/>
  <c r="E95" i="31"/>
  <c r="E99" i="31"/>
  <c r="E41" i="33"/>
  <c r="E71" i="33"/>
  <c r="E57" i="33"/>
  <c r="E13" i="33"/>
  <c r="E11" i="33"/>
  <c r="E81" i="33"/>
  <c r="E13" i="31"/>
  <c r="E115" i="31"/>
  <c r="E123" i="31"/>
  <c r="AG176" i="31"/>
  <c r="E43" i="31"/>
  <c r="E47" i="31"/>
  <c r="E55" i="31"/>
  <c r="E97" i="31"/>
  <c r="E101" i="31"/>
  <c r="E53" i="33"/>
  <c r="E39" i="33"/>
  <c r="E21" i="33"/>
  <c r="E17" i="33"/>
  <c r="E91" i="33"/>
  <c r="U180" i="31"/>
  <c r="AK180" i="31"/>
  <c r="BA180" i="31"/>
  <c r="E45" i="33"/>
  <c r="AC176" i="31"/>
  <c r="AS176" i="31"/>
  <c r="E53" i="31"/>
  <c r="E59" i="31"/>
  <c r="E87" i="31"/>
  <c r="E77" i="33"/>
  <c r="BF174" i="31"/>
  <c r="E17" i="31"/>
  <c r="E33" i="31"/>
  <c r="E41" i="31"/>
  <c r="E69" i="31"/>
  <c r="E83" i="31"/>
  <c r="E91" i="31"/>
  <c r="I180" i="31"/>
  <c r="E9" i="31"/>
  <c r="E107" i="31"/>
  <c r="E113" i="31"/>
  <c r="E125" i="31"/>
  <c r="E135" i="31"/>
  <c r="E139" i="31"/>
  <c r="E149" i="31"/>
  <c r="E153" i="31"/>
  <c r="E161" i="31"/>
  <c r="AW176" i="31"/>
  <c r="AS180" i="31"/>
  <c r="Y184" i="31"/>
  <c r="BA184" i="31"/>
  <c r="E7" i="31"/>
  <c r="E111" i="31"/>
  <c r="E119" i="31"/>
  <c r="E127" i="31"/>
  <c r="E131" i="31"/>
  <c r="E143" i="31"/>
  <c r="E147" i="31"/>
  <c r="E155" i="31"/>
  <c r="E163" i="31"/>
  <c r="BA176" i="31"/>
  <c r="Y176" i="31"/>
  <c r="AW180" i="31"/>
  <c r="E19" i="31"/>
  <c r="E25" i="31"/>
  <c r="E29" i="31"/>
  <c r="E39" i="31"/>
  <c r="E61" i="31"/>
  <c r="E85" i="31"/>
  <c r="E93" i="31"/>
  <c r="E99" i="33"/>
  <c r="E31" i="33"/>
  <c r="E33" i="33"/>
  <c r="E37" i="33"/>
  <c r="E19" i="33"/>
  <c r="Q184" i="31"/>
  <c r="E157" i="31"/>
  <c r="E29" i="33"/>
  <c r="E35" i="31"/>
  <c r="E61" i="33"/>
  <c r="E51" i="33"/>
  <c r="E105" i="31"/>
  <c r="E47" i="33"/>
  <c r="E165" i="31"/>
  <c r="BF175" i="31"/>
  <c r="Q180" i="31"/>
  <c r="AC184" i="31"/>
  <c r="E89" i="33"/>
  <c r="E93" i="33"/>
  <c r="E95" i="33"/>
  <c r="E65" i="33"/>
  <c r="E27" i="33"/>
  <c r="E101" i="33" l="1"/>
  <c r="D2" i="39" s="1"/>
  <c r="D5" i="39" s="1"/>
  <c r="BF176" i="31"/>
</calcChain>
</file>

<file path=xl/comments1.xml><?xml version="1.0" encoding="utf-8"?>
<comments xmlns="http://schemas.openxmlformats.org/spreadsheetml/2006/main">
  <authors>
    <author>maira</author>
    <author>ADMINISTRADOR SISTEM</author>
  </authors>
  <commentList>
    <comment ref="Q6" authorId="0" shapeId="0">
      <text>
        <r>
          <rPr>
            <b/>
            <sz val="9"/>
            <color indexed="81"/>
            <rFont val="Tahoma"/>
            <family val="2"/>
          </rPr>
          <t xml:space="preserve">En la mañana </t>
        </r>
      </text>
    </comment>
    <comment ref="H109" authorId="1" shapeId="0">
      <text>
        <r>
          <rPr>
            <b/>
            <sz val="9"/>
            <color indexed="81"/>
            <rFont val="Tahoma"/>
            <family val="2"/>
          </rPr>
          <t>Solos 
Revisar informe</t>
        </r>
      </text>
    </comment>
    <comment ref="H111" authorId="1" shapeId="0">
      <text>
        <r>
          <rPr>
            <b/>
            <sz val="9"/>
            <color indexed="81"/>
            <rFont val="Tahoma"/>
            <family val="2"/>
          </rPr>
          <t>Solos 
Revisar informe</t>
        </r>
      </text>
    </comment>
    <comment ref="H113" authorId="1" shapeId="0">
      <text>
        <r>
          <rPr>
            <b/>
            <sz val="9"/>
            <color indexed="81"/>
            <rFont val="Tahoma"/>
            <family val="2"/>
          </rPr>
          <t>Solos 
Revisar informe</t>
        </r>
      </text>
    </comment>
    <comment ref="H115" authorId="1" shapeId="0">
      <text>
        <r>
          <rPr>
            <b/>
            <sz val="9"/>
            <color indexed="81"/>
            <rFont val="Tahoma"/>
            <family val="2"/>
          </rPr>
          <t>Solos 
Revisar informe</t>
        </r>
      </text>
    </comment>
    <comment ref="H117" authorId="1" shapeId="0">
      <text>
        <r>
          <rPr>
            <b/>
            <sz val="9"/>
            <color indexed="81"/>
            <rFont val="Tahoma"/>
            <family val="2"/>
          </rPr>
          <t>Solos 
Revisar informe</t>
        </r>
      </text>
    </comment>
    <comment ref="H119" authorId="1" shapeId="0">
      <text>
        <r>
          <rPr>
            <b/>
            <sz val="9"/>
            <color indexed="81"/>
            <rFont val="Tahoma"/>
            <family val="2"/>
          </rPr>
          <t>Solos 
Revisar informe</t>
        </r>
      </text>
    </comment>
    <comment ref="H121" authorId="1" shapeId="0">
      <text>
        <r>
          <rPr>
            <b/>
            <sz val="9"/>
            <color indexed="81"/>
            <rFont val="Tahoma"/>
            <family val="2"/>
          </rPr>
          <t>Solos 
Revisar informe</t>
        </r>
      </text>
    </comment>
    <comment ref="H123" authorId="1" shapeId="0">
      <text>
        <r>
          <rPr>
            <b/>
            <sz val="9"/>
            <color indexed="81"/>
            <rFont val="Tahoma"/>
            <family val="2"/>
          </rPr>
          <t>Con Andrea 
informe pendiente</t>
        </r>
      </text>
    </comment>
    <comment ref="H149" authorId="1" shapeId="0">
      <text>
        <r>
          <rPr>
            <b/>
            <sz val="9"/>
            <color indexed="81"/>
            <rFont val="Tahoma"/>
            <family val="2"/>
          </rPr>
          <t>Solos 
Revisar informe</t>
        </r>
      </text>
    </comment>
    <comment ref="H151" authorId="1" shapeId="0">
      <text>
        <r>
          <rPr>
            <b/>
            <sz val="9"/>
            <color indexed="81"/>
            <rFont val="Tahoma"/>
            <family val="2"/>
          </rPr>
          <t>Solos 
Revisar informe</t>
        </r>
      </text>
    </comment>
    <comment ref="H153" authorId="1" shapeId="0">
      <text>
        <r>
          <rPr>
            <b/>
            <sz val="9"/>
            <color indexed="81"/>
            <rFont val="Tahoma"/>
            <family val="2"/>
          </rPr>
          <t>Solos 
Revisar informe</t>
        </r>
      </text>
    </comment>
    <comment ref="H155" authorId="1" shapeId="0">
      <text>
        <r>
          <rPr>
            <b/>
            <sz val="9"/>
            <color indexed="81"/>
            <rFont val="Tahoma"/>
            <family val="2"/>
          </rPr>
          <t>Solos 
Revisar informe</t>
        </r>
      </text>
    </comment>
    <comment ref="H161" authorId="1" shapeId="0">
      <text>
        <r>
          <rPr>
            <b/>
            <sz val="9"/>
            <color indexed="81"/>
            <rFont val="Tahoma"/>
            <family val="2"/>
          </rPr>
          <t>Solos 
Revisar informe</t>
        </r>
      </text>
    </comment>
  </commentList>
</comments>
</file>

<file path=xl/sharedStrings.xml><?xml version="1.0" encoding="utf-8"?>
<sst xmlns="http://schemas.openxmlformats.org/spreadsheetml/2006/main" count="1253" uniqueCount="391">
  <si>
    <t>ÁREA:</t>
  </si>
  <si>
    <t xml:space="preserve">RESPONSABLE: </t>
  </si>
  <si>
    <t>Enero</t>
  </si>
  <si>
    <t>Febrero</t>
  </si>
  <si>
    <t>Marzo</t>
  </si>
  <si>
    <t>Abril</t>
  </si>
  <si>
    <t>Junio</t>
  </si>
  <si>
    <t>Julio</t>
  </si>
  <si>
    <t>Agosto</t>
  </si>
  <si>
    <t>Septiembre</t>
  </si>
  <si>
    <t>Diciembre</t>
  </si>
  <si>
    <t>Ciclo PHVA</t>
  </si>
  <si>
    <t>Actividades</t>
  </si>
  <si>
    <t>Estado</t>
  </si>
  <si>
    <t>Medición de cumplimiento</t>
  </si>
  <si>
    <t xml:space="preserve">Recursos </t>
  </si>
  <si>
    <t>Responsable</t>
  </si>
  <si>
    <t>Verificar</t>
  </si>
  <si>
    <t xml:space="preserve">Programado </t>
  </si>
  <si>
    <t>Ejecutado</t>
  </si>
  <si>
    <t xml:space="preserve">Hacer </t>
  </si>
  <si>
    <t xml:space="preserve">Planear </t>
  </si>
  <si>
    <t xml:space="preserve">Capacitaciones </t>
  </si>
  <si>
    <t>Hacer</t>
  </si>
  <si>
    <t>Mayo</t>
  </si>
  <si>
    <t>Octubre</t>
  </si>
  <si>
    <t>Noviembre</t>
  </si>
  <si>
    <t xml:space="preserve">Actividades generales del Plan de Trabajo anual </t>
  </si>
  <si>
    <t>_______________________________________</t>
  </si>
  <si>
    <t xml:space="preserve">Firma Profesional responsable del SGSST </t>
  </si>
  <si>
    <t>PROMEDIO ANUAL</t>
  </si>
  <si>
    <t>Martha Moreno</t>
  </si>
  <si>
    <t xml:space="preserve">Casa del consumidor </t>
  </si>
  <si>
    <t>PATRICIA CARO</t>
  </si>
  <si>
    <t xml:space="preserve">AGENTES DE TRANSITO </t>
  </si>
  <si>
    <t>CONTROL UNICO DISCIPLINARTIO  (PISO 5)</t>
  </si>
  <si>
    <t xml:space="preserve">CAMILO RIVIER </t>
  </si>
  <si>
    <r>
      <t xml:space="preserve">PROCESO: </t>
    </r>
    <r>
      <rPr>
        <sz val="15"/>
        <color indexed="8"/>
        <rFont val="Arial"/>
        <family val="2"/>
      </rPr>
      <t>SISTEMA INTEGRADO DE GESTION</t>
    </r>
  </si>
  <si>
    <t>Código:FOR-224-PRO-SIG-02
Versión: 02
Fecha:2019/04/25
Página:   1</t>
  </si>
  <si>
    <t>Firma Secretaria administrativa</t>
  </si>
  <si>
    <t xml:space="preserve"> Firma Directora de Talento Humano</t>
  </si>
  <si>
    <t xml:space="preserve">Inspecciones de seguridad y seguimientos </t>
  </si>
  <si>
    <t>Claudia Rita Ruiz Alvis</t>
  </si>
  <si>
    <t>Profesional especializado de SST</t>
  </si>
  <si>
    <t>Talento Humano - Seguridad y Salud en el Trabajo</t>
  </si>
  <si>
    <t>MARIA FERNANDA BECERRA</t>
  </si>
  <si>
    <t>JESUS PRECIADO</t>
  </si>
  <si>
    <t>PATRICIA EUGENIA CARO</t>
  </si>
  <si>
    <t>MARIA NELCY MOSQUERA</t>
  </si>
  <si>
    <r>
      <t xml:space="preserve">FORMATO:  
</t>
    </r>
    <r>
      <rPr>
        <sz val="15"/>
        <color indexed="8"/>
        <rFont val="Arial"/>
        <family val="2"/>
      </rPr>
      <t>"PROGRAMA DE INSPECCIONES"</t>
    </r>
  </si>
  <si>
    <t>CENTROS DE TRABAJO</t>
  </si>
  <si>
    <t>TIPO DE INSPECCIÓN</t>
  </si>
  <si>
    <t>OBJETIVO</t>
  </si>
  <si>
    <t>INSPECCIÓN GENERAL DE ÁREAS</t>
  </si>
  <si>
    <t>INSPECCIÓN DE EXTINTORES Y EQUIPOS DE EMERGENCIAS</t>
  </si>
  <si>
    <t>INSPECCIÓN DE BOTIQUIN</t>
  </si>
  <si>
    <t>CONTROL DE USO DE EPP</t>
  </si>
  <si>
    <t>OBSERVACIONES</t>
  </si>
  <si>
    <t xml:space="preserve">INSPECCIÓN PREOPERACIONAL </t>
  </si>
  <si>
    <t>EDIFICIO PRINCIPAL</t>
  </si>
  <si>
    <t>NO APLICA</t>
  </si>
  <si>
    <t>EDIFICIO LA 10</t>
  </si>
  <si>
    <t>OFICINA DE TITULACIONES</t>
  </si>
  <si>
    <t xml:space="preserve">OFICINA DE CONTRATACIÓN </t>
  </si>
  <si>
    <t>CAM GALARZA LA 17</t>
  </si>
  <si>
    <t>SISBEN</t>
  </si>
  <si>
    <t>COBRO COACTIVO LA 4TA</t>
  </si>
  <si>
    <t>S1</t>
  </si>
  <si>
    <t>S2</t>
  </si>
  <si>
    <t>S3</t>
  </si>
  <si>
    <t>S4</t>
  </si>
  <si>
    <t>Actuar</t>
  </si>
  <si>
    <t>Medición de cumplimiento de la META</t>
  </si>
  <si>
    <t>Código:FOR-224-PRO-SIG-02
Versión: 03
Fecha:2020/11/20</t>
  </si>
  <si>
    <t>CRONOGRAMA 2023</t>
  </si>
  <si>
    <t>ESTADO DE LA ACTIVIDAD</t>
  </si>
  <si>
    <t>PROGRAMADO</t>
  </si>
  <si>
    <t>EJECUTADO</t>
  </si>
  <si>
    <t>MEDICIÓN DEL CUMPLIMIENTO</t>
  </si>
  <si>
    <t>Equipo HSEQ</t>
  </si>
  <si>
    <r>
      <t>*</t>
    </r>
    <r>
      <rPr>
        <b/>
        <sz val="7"/>
        <color theme="1"/>
        <rFont val="Arial"/>
        <family val="2"/>
      </rPr>
      <t>Humanos: Equipo HSEQ</t>
    </r>
    <r>
      <rPr>
        <sz val="7"/>
        <color theme="1"/>
        <rFont val="Arial"/>
        <family val="2"/>
      </rPr>
      <t xml:space="preserve">
*</t>
    </r>
    <r>
      <rPr>
        <b/>
        <sz val="7"/>
        <color theme="1"/>
        <rFont val="Arial"/>
        <family val="2"/>
      </rPr>
      <t xml:space="preserve">Economicos: </t>
    </r>
    <r>
      <rPr>
        <sz val="7"/>
        <color theme="1"/>
        <rFont val="Arial"/>
        <family val="2"/>
      </rPr>
      <t>No aplica
*</t>
    </r>
    <r>
      <rPr>
        <b/>
        <sz val="7"/>
        <color theme="1"/>
        <rFont val="Arial"/>
        <family val="2"/>
      </rPr>
      <t xml:space="preserve">Tecnologicos: </t>
    </r>
    <r>
      <rPr>
        <sz val="7"/>
        <color theme="1"/>
        <rFont val="Arial"/>
        <family val="2"/>
      </rPr>
      <t>Equipos de computo</t>
    </r>
  </si>
  <si>
    <r>
      <t xml:space="preserve">Revisión y actualización del manual HSEQ
Revisión del alcance del SIG. </t>
    </r>
    <r>
      <rPr>
        <b/>
        <sz val="7"/>
        <color theme="1"/>
        <rFont val="Arial"/>
        <family val="2"/>
      </rPr>
      <t>(Objetivo No. 5)</t>
    </r>
  </si>
  <si>
    <r>
      <t xml:space="preserve">Revisión y Actualización Contexto de la Organización (DOFA) </t>
    </r>
    <r>
      <rPr>
        <b/>
        <sz val="7"/>
        <color theme="1"/>
        <rFont val="Arial"/>
        <family val="2"/>
      </rPr>
      <t>(Objetivo No. 5)</t>
    </r>
  </si>
  <si>
    <t xml:space="preserve">OBJETIVO 1. Reducir la vulnerabilidad, la desigualdad y la exclusión social, garantizando el acceso a educación, salud, ecreación y deporte, cultura, inclusión social social y diversidad, infancia, adolesencia y juventud.
OBJETIVO 2. Generar estrategias que permitan potenciar el desarrollo económico, para la consolidación de una ciudad productiva, competitiva e innovadora.
OBJETIVO 3. Implementar estrategias en materia de Gestión ambiental que contribuyan al desarrollo sostenible, la protección y conservación de los recursos naturales.
OBJETIVO 4. Promover y garantizar la gestión pública democratica fortaleciendo la insitucionalidad y optimizando el uso de los recursos públicos al igual que mejorando la condiciones de seguridad y convivencia pacífica.  
OBJETIVO 5. Promover el mejoramiento continuo del Sistema Integrado de Gestión “SIGAMI”.
OBJETIVO 6. Cumplir con la normatividad vigente como entidad territorial y la relacionada con el desarrollo de los sistemas de Gestión de Calidad, Gestión Ambiental y Gestión de Seguridad y Salud en el Trabajo, así como con todos aquellos otros requisitos y/o necesidades que determinen los ciudadanos y demás grupos de valor.
OBJETIVO 7. Fortalecer las competencias, habilidades, capacidades, conocimientos y condiciones de trabajo del talento humano al servicio de la entidad, en función de la calidad en la prestación de los servicios.
OBJETIVO 8.  Generar acciones de mejora continua que aumenten los niveles de satisfacción del ciudadano y/o usuario, en el marco de sus requisitos y necesidades.
OBJETIVO 9. Fortalecer la Gestión Ambiental mediante instrumentos de planeación, seguimiento, evaluación, control y  mejora, con el compromiso institucional de reducir los impactos ambientales en la prestación de los servicios.
OBJETIVO 10. Identificar los factores que afectan o puedan afectar la salud y seguridad del personal, para garantizar las codiciones y un ambiente adecuado de trabajo. 
</t>
  </si>
  <si>
    <r>
      <t xml:space="preserve">Estudios previos para realizar la licitación y poder aplicar la bateria de Riesgo Psicosocial en el año 2023. </t>
    </r>
    <r>
      <rPr>
        <b/>
        <sz val="7"/>
        <color theme="1"/>
        <rFont val="Arial"/>
        <family val="2"/>
      </rPr>
      <t xml:space="preserve"> (Objetivo No. 6)</t>
    </r>
  </si>
  <si>
    <r>
      <t xml:space="preserve">Revisón y actualización del Plan prevención, preparación y respuesta ante Emergencias </t>
    </r>
    <r>
      <rPr>
        <b/>
        <sz val="7"/>
        <color theme="1"/>
        <rFont val="Arial"/>
        <family val="2"/>
      </rPr>
      <t>(Objetivo No. 5, 10)</t>
    </r>
  </si>
  <si>
    <r>
      <t xml:space="preserve">Revisión del profesiograma de la entidad </t>
    </r>
    <r>
      <rPr>
        <b/>
        <sz val="7"/>
        <color theme="1"/>
        <rFont val="Arial"/>
        <family val="2"/>
      </rPr>
      <t>(Objetivo No. 6,5)</t>
    </r>
  </si>
  <si>
    <r>
      <t>Actualización de la Matriz IPVER</t>
    </r>
    <r>
      <rPr>
        <b/>
        <sz val="7"/>
        <color theme="1"/>
        <rFont val="Arial"/>
        <family val="2"/>
      </rPr>
      <t xml:space="preserve"> (Objetivo No. 5)</t>
    </r>
  </si>
  <si>
    <r>
      <t xml:space="preserve">Medición y seguimiento de los Indicadores de gestión </t>
    </r>
    <r>
      <rPr>
        <b/>
        <sz val="7"/>
        <color theme="1"/>
        <rFont val="Arial"/>
        <family val="2"/>
      </rPr>
      <t xml:space="preserve"> (Objetivo No. 5 )</t>
    </r>
    <r>
      <rPr>
        <sz val="7"/>
        <color theme="1"/>
        <rFont val="Arial"/>
        <family val="2"/>
      </rPr>
      <t xml:space="preserve">
</t>
    </r>
  </si>
  <si>
    <r>
      <t xml:space="preserve">Revisión por la alta dirección  </t>
    </r>
    <r>
      <rPr>
        <b/>
        <sz val="7"/>
        <color theme="1"/>
        <rFont val="Arial"/>
        <family val="2"/>
      </rPr>
      <t>(Objetivo No. 5 )</t>
    </r>
  </si>
  <si>
    <r>
      <t xml:space="preserve">Realización de auditoría interna al SGSST </t>
    </r>
    <r>
      <rPr>
        <b/>
        <sz val="7"/>
        <color theme="1"/>
        <rFont val="Arial"/>
        <family val="2"/>
      </rPr>
      <t xml:space="preserve"> (Objetivo No. 5 )</t>
    </r>
  </si>
  <si>
    <r>
      <t xml:space="preserve">Seguimiento a las acciones preventivas y correctivas </t>
    </r>
    <r>
      <rPr>
        <b/>
        <sz val="7"/>
        <color theme="1"/>
        <rFont val="Arial"/>
        <family val="2"/>
      </rPr>
      <t xml:space="preserve"> (Objetivo No. 5 )</t>
    </r>
  </si>
  <si>
    <t xml:space="preserve">INSPECCIÓN PALACIO MUNICIPAL </t>
  </si>
  <si>
    <t xml:space="preserve">INSPECCIÓN EDIFICIO LA 17 </t>
  </si>
  <si>
    <t xml:space="preserve">INSPECCIÓN CAM LA POLA ( Desarrollo Rural, Infraestructura, WAO, Inspección de policia 1 y 2 Comisaria Permanente de Familia) </t>
  </si>
  <si>
    <t xml:space="preserve">INSPECCIÓN CAM LA 60 ( Archivo Central, GPAD, Bomberos Norte ) </t>
  </si>
  <si>
    <t xml:space="preserve">INSPECCIÓN SECRETARIA DE MOVILIDAD </t>
  </si>
  <si>
    <t>NO CONFORMIDAD / OPORTUNIDAD DE MEJORA (NC / OM)</t>
  </si>
  <si>
    <t xml:space="preserve">DESCRIPCION </t>
  </si>
  <si>
    <t>RESPONSABLE</t>
  </si>
  <si>
    <t>FECHA DE CIERRE</t>
  </si>
  <si>
    <t xml:space="preserve">EVIDENCIAS
</t>
  </si>
  <si>
    <t>ANALISIS  Y RECOMENDACIONES (CUMPLE / NO CUMPLE)</t>
  </si>
  <si>
    <t>Seguimiento Plan de Acción Hallazgos Auditoria de Seguimiento ICOTEC. (Objetivo No. 5).</t>
  </si>
  <si>
    <t>NORMA APLICABLE</t>
  </si>
  <si>
    <t xml:space="preserve">LUGAR </t>
  </si>
  <si>
    <t xml:space="preserve">Simulacro </t>
  </si>
  <si>
    <t xml:space="preserve">Secretaria de Movilidad </t>
  </si>
  <si>
    <t xml:space="preserve">Edificio de la 10 </t>
  </si>
  <si>
    <t xml:space="preserve">Secretaria de Salud </t>
  </si>
  <si>
    <t xml:space="preserve">CAM la Pola </t>
  </si>
  <si>
    <t xml:space="preserve">Palacio Municipal </t>
  </si>
  <si>
    <t xml:space="preserve">Simulacro Nacional </t>
  </si>
  <si>
    <t xml:space="preserve">Edificio Dulima </t>
  </si>
  <si>
    <t xml:space="preserve">Edificio Blue Center </t>
  </si>
  <si>
    <t xml:space="preserve">CAM de la 17 </t>
  </si>
  <si>
    <r>
      <t xml:space="preserve">Realizar seguimiento a recomendaciones dadas en inspecciones de puestos de trabajo a los servidores publicos con sintomatologia osteomuscular sentida y resultados de diagnostico examenes medicos </t>
    </r>
    <r>
      <rPr>
        <b/>
        <sz val="7"/>
        <color theme="1"/>
        <rFont val="Arial"/>
        <family val="2"/>
      </rPr>
      <t>(Objetivo No. 10 )</t>
    </r>
  </si>
  <si>
    <r>
      <t xml:space="preserve">Primeros auxilios psicologicos individuales </t>
    </r>
    <r>
      <rPr>
        <b/>
        <sz val="7"/>
        <color theme="1"/>
        <rFont val="Arial"/>
        <family val="2"/>
      </rPr>
      <t xml:space="preserve"> (Objetivo No. 10 )</t>
    </r>
  </si>
  <si>
    <r>
      <t xml:space="preserve">Analisis de resultados de la evaluacion de los factores de riesgo psicosocial </t>
    </r>
    <r>
      <rPr>
        <b/>
        <sz val="7"/>
        <color theme="1"/>
        <rFont val="Arial"/>
        <family val="2"/>
      </rPr>
      <t xml:space="preserve"> (Objetivo No. 10 )</t>
    </r>
  </si>
  <si>
    <r>
      <t xml:space="preserve">Seguimiento al plan de acción de las investigaciones de Incidentes y accidentes de trabajo </t>
    </r>
    <r>
      <rPr>
        <b/>
        <sz val="7"/>
        <color theme="1"/>
        <rFont val="Arial"/>
        <family val="2"/>
      </rPr>
      <t>(Objetivo No. 10)</t>
    </r>
  </si>
  <si>
    <r>
      <t xml:space="preserve">Lecciones aprendidas </t>
    </r>
    <r>
      <rPr>
        <b/>
        <sz val="7"/>
        <color theme="1"/>
        <rFont val="Arial"/>
        <family val="2"/>
      </rPr>
      <t xml:space="preserve"> (Objetivo No. 10)</t>
    </r>
  </si>
  <si>
    <r>
      <t xml:space="preserve">Revisión, actualizacion y aprobación de la matriz de riesgo vial (IPERV) </t>
    </r>
    <r>
      <rPr>
        <b/>
        <sz val="7"/>
        <color theme="1"/>
        <rFont val="Arial"/>
        <family val="2"/>
      </rPr>
      <t>(Objetivo No. 10)</t>
    </r>
  </si>
  <si>
    <r>
      <t>Acompañamiento a Reuniones del comité de seguridad via</t>
    </r>
    <r>
      <rPr>
        <b/>
        <sz val="7"/>
        <color theme="1"/>
        <rFont val="Arial"/>
        <family val="2"/>
      </rPr>
      <t>l (Objetivo No. 10)</t>
    </r>
  </si>
  <si>
    <r>
      <t xml:space="preserve">Actualización y evaluación  de la matriz de requisitos legales aplicables y del normograma  </t>
    </r>
    <r>
      <rPr>
        <b/>
        <sz val="7"/>
        <color theme="1"/>
        <rFont val="Arial"/>
        <family val="2"/>
      </rPr>
      <t>(Objetivo No. 6)</t>
    </r>
  </si>
  <si>
    <r>
      <t xml:space="preserve">Seguimiento al funcionamiento del Comité de convivencia laboral </t>
    </r>
    <r>
      <rPr>
        <b/>
        <sz val="7"/>
        <color theme="1"/>
        <rFont val="Arial"/>
        <family val="2"/>
      </rPr>
      <t>(Objetivo No. 6)</t>
    </r>
  </si>
  <si>
    <r>
      <t>Acompañamiento y seguimiento a las reuniones mensuales del COPASST</t>
    </r>
    <r>
      <rPr>
        <b/>
        <sz val="7"/>
        <color theme="1"/>
        <rFont val="Arial"/>
        <family val="2"/>
      </rPr>
      <t xml:space="preserve"> (Objetivo No. 6 y 10)</t>
    </r>
  </si>
  <si>
    <r>
      <t xml:space="preserve">Realizar la Evaluación del SG-SST 2023 </t>
    </r>
    <r>
      <rPr>
        <b/>
        <sz val="7"/>
        <color theme="1"/>
        <rFont val="Arial"/>
        <family val="2"/>
      </rPr>
      <t>(Objetivo No. 6)</t>
    </r>
  </si>
  <si>
    <r>
      <t xml:space="preserve">Desarrollo actividades plan estrategico de seguridad vial </t>
    </r>
    <r>
      <rPr>
        <b/>
        <sz val="7"/>
        <color theme="1"/>
        <rFont val="Arial"/>
        <family val="2"/>
      </rPr>
      <t>(Objetivo No. 6 y 10)</t>
    </r>
  </si>
  <si>
    <r>
      <t>Investigaciones de accidentes de trabajo )</t>
    </r>
    <r>
      <rPr>
        <b/>
        <sz val="7"/>
        <color theme="1"/>
        <rFont val="Arial"/>
        <family val="2"/>
      </rPr>
      <t>Objetivo No. 6 y 10)</t>
    </r>
  </si>
  <si>
    <r>
      <t xml:space="preserve">Socialización de los planes de emergencias y PON  </t>
    </r>
    <r>
      <rPr>
        <b/>
        <sz val="7"/>
        <color theme="1"/>
        <rFont val="Arial"/>
        <family val="2"/>
      </rPr>
      <t>(Objetivo No. 6 y 10)</t>
    </r>
  </si>
  <si>
    <r>
      <t>Simulacros</t>
    </r>
    <r>
      <rPr>
        <b/>
        <u/>
        <sz val="10"/>
        <color theme="10"/>
        <rFont val="Arial"/>
        <family val="2"/>
      </rPr>
      <t xml:space="preserve"> (Objetivo No. 6 y  10)</t>
    </r>
  </si>
  <si>
    <r>
      <t xml:space="preserve">Revisión y actualización de las Política HSEQ </t>
    </r>
    <r>
      <rPr>
        <b/>
        <sz val="7"/>
        <color theme="1"/>
        <rFont val="Arial"/>
        <family val="2"/>
      </rPr>
      <t xml:space="preserve"> (Objetivo No. 5)</t>
    </r>
  </si>
  <si>
    <r>
      <t xml:space="preserve">Revisión y actualización de planes, programas y procedimientos (Matriz de Aspectos e impactos ambientales, PIGA, PGIRS Institucional) </t>
    </r>
    <r>
      <rPr>
        <b/>
        <sz val="7"/>
        <color theme="1"/>
        <rFont val="Arial"/>
        <family val="2"/>
      </rPr>
      <t>(Objetivo No. 5, 9, 10)</t>
    </r>
  </si>
  <si>
    <r>
      <t>*</t>
    </r>
    <r>
      <rPr>
        <b/>
        <sz val="7"/>
        <color theme="1"/>
        <rFont val="Arial"/>
        <family val="2"/>
      </rPr>
      <t>Humanos: Equipo SGA</t>
    </r>
    <r>
      <rPr>
        <sz val="7"/>
        <color theme="1"/>
        <rFont val="Arial"/>
        <family val="2"/>
      </rPr>
      <t xml:space="preserve">
*</t>
    </r>
    <r>
      <rPr>
        <b/>
        <sz val="7"/>
        <color theme="1"/>
        <rFont val="Arial"/>
        <family val="2"/>
      </rPr>
      <t xml:space="preserve">Economicos: </t>
    </r>
    <r>
      <rPr>
        <sz val="7"/>
        <color theme="1"/>
        <rFont val="Arial"/>
        <family val="2"/>
      </rPr>
      <t>No aplica
*</t>
    </r>
    <r>
      <rPr>
        <b/>
        <sz val="7"/>
        <color theme="1"/>
        <rFont val="Arial"/>
        <family val="2"/>
      </rPr>
      <t xml:space="preserve">Tecnologicos: </t>
    </r>
    <r>
      <rPr>
        <sz val="7"/>
        <color theme="1"/>
        <rFont val="Arial"/>
        <family val="2"/>
      </rPr>
      <t>Equipos de computo</t>
    </r>
  </si>
  <si>
    <t>Equipo SGA</t>
  </si>
  <si>
    <r>
      <t xml:space="preserve">Diseño y Actualización Matrices de Aspectos e Impactos Ambientales </t>
    </r>
    <r>
      <rPr>
        <b/>
        <sz val="7"/>
        <color theme="1"/>
        <rFont val="Arial"/>
        <family val="2"/>
      </rPr>
      <t>(Objetivo No. 5, 9, 10)</t>
    </r>
  </si>
  <si>
    <r>
      <t xml:space="preserve">Proyecto de adquisición de canecas con el nuevo código de colores para dar cumplimiento a la Resolución No. 2184 de 2019. </t>
    </r>
    <r>
      <rPr>
        <b/>
        <sz val="7"/>
        <color theme="1"/>
        <rFont val="Arial"/>
        <family val="2"/>
      </rPr>
      <t xml:space="preserve"> (Objetivo No. 6)</t>
    </r>
  </si>
  <si>
    <r>
      <t xml:space="preserve">Revisión y actualización del Plan prevención, preparación y respuesta ante Emergencias </t>
    </r>
    <r>
      <rPr>
        <b/>
        <sz val="7"/>
        <color theme="1"/>
        <rFont val="Arial"/>
        <family val="2"/>
      </rPr>
      <t>(Objetivo No. 5, 10)</t>
    </r>
  </si>
  <si>
    <r>
      <t xml:space="preserve">Inducción y reinducción del HSEQ </t>
    </r>
    <r>
      <rPr>
        <b/>
        <sz val="7"/>
        <color theme="1"/>
        <rFont val="Arial"/>
        <family val="2"/>
      </rPr>
      <t>(Objetivo No. 5 )</t>
    </r>
  </si>
  <si>
    <r>
      <t xml:space="preserve">Medición y seguimiento de los Indicadores de desempeño. </t>
    </r>
    <r>
      <rPr>
        <b/>
        <sz val="7"/>
        <color theme="1"/>
        <rFont val="Arial"/>
        <family val="2"/>
      </rPr>
      <t xml:space="preserve"> (Objetivo No. 5 )</t>
    </r>
    <r>
      <rPr>
        <sz val="7"/>
        <color theme="1"/>
        <rFont val="Arial"/>
        <family val="2"/>
      </rPr>
      <t xml:space="preserve">
</t>
    </r>
  </si>
  <si>
    <r>
      <t xml:space="preserve">Realización de auditoría interna al HSEQ </t>
    </r>
    <r>
      <rPr>
        <b/>
        <sz val="7"/>
        <color theme="1"/>
        <rFont val="Arial"/>
        <family val="2"/>
      </rPr>
      <t xml:space="preserve"> (Objetivo No. 5 )</t>
    </r>
  </si>
  <si>
    <r>
      <t xml:space="preserve">Seguimiento a los indicadores de los Programas del PIGA. </t>
    </r>
    <r>
      <rPr>
        <b/>
        <sz val="7"/>
        <color theme="1"/>
        <rFont val="Arial"/>
        <family val="2"/>
      </rPr>
      <t>(Objetivo No. 9, 10)</t>
    </r>
  </si>
  <si>
    <r>
      <t xml:space="preserve">Realizar inspecciones a las sedes de la administración con el EQUIPO HSEQ para el diagnóstico de energía, agua y condiciones ambientales. </t>
    </r>
    <r>
      <rPr>
        <b/>
        <sz val="7"/>
        <color theme="1"/>
        <rFont val="Arial"/>
        <family val="2"/>
      </rPr>
      <t>(Objetivo No. 9, 10)</t>
    </r>
  </si>
  <si>
    <r>
      <t xml:space="preserve">Realizar visitas de inspección a los Insumos de Aseo y Cafetería. </t>
    </r>
    <r>
      <rPr>
        <b/>
        <sz val="7"/>
        <color theme="1"/>
        <rFont val="Arial"/>
        <family val="2"/>
      </rPr>
      <t>(Objetivo No. 9, 10)</t>
    </r>
  </si>
  <si>
    <r>
      <t xml:space="preserve">Realización de sensibilización Ambiental en las sedes de la Administración. </t>
    </r>
    <r>
      <rPr>
        <b/>
        <sz val="7"/>
        <color theme="1"/>
        <rFont val="Arial"/>
        <family val="2"/>
      </rPr>
      <t>(Objetivo No. 9, 10)</t>
    </r>
  </si>
  <si>
    <r>
      <t xml:space="preserve">Revisión y Actualización del Plan Estratégico de Comunicaciones. </t>
    </r>
    <r>
      <rPr>
        <b/>
        <sz val="7"/>
        <color theme="1"/>
        <rFont val="Arial"/>
        <family val="2"/>
      </rPr>
      <t>(Objetivo No. 1,4 y 8)</t>
    </r>
  </si>
  <si>
    <r>
      <t xml:space="preserve">Realización Comités de Gestión Ambiental. </t>
    </r>
    <r>
      <rPr>
        <b/>
        <sz val="7"/>
        <color theme="1"/>
        <rFont val="Arial"/>
        <family val="2"/>
      </rPr>
      <t>(Objetivo No. 9, 10)</t>
    </r>
  </si>
  <si>
    <t>Realizar la Evaluación del HSEQ 2023</t>
  </si>
  <si>
    <t>Seguimiento Plan de Acción Hallazgos Auditoria de Seguimiento ICONTEC. (Objetivo No. 5).</t>
  </si>
  <si>
    <r>
      <t xml:space="preserve">Actualización y evaluación  de la matriz de requisitos legales aplicables y del normograma. </t>
    </r>
    <r>
      <rPr>
        <b/>
        <sz val="7"/>
        <color theme="1"/>
        <rFont val="Arial"/>
        <family val="2"/>
      </rPr>
      <t>(Objetivo No. 6)</t>
    </r>
  </si>
  <si>
    <r>
      <t>Socialización de los planes de emergencias y PON.</t>
    </r>
    <r>
      <rPr>
        <b/>
        <sz val="7"/>
        <color theme="1"/>
        <rFont val="Arial"/>
        <family val="2"/>
      </rPr>
      <t xml:space="preserve"> (Objetivos No. 6,7,9 y 10)</t>
    </r>
  </si>
  <si>
    <t>Simulacros de Emergencias (SST-Ambientales) (Objetivos No. 8, 9 y 10)</t>
  </si>
  <si>
    <t xml:space="preserve"> SG-SST</t>
  </si>
  <si>
    <t xml:space="preserve"> SG- AMBIENTE</t>
  </si>
  <si>
    <t>CUMPLIMIENTO  PLAN ANUAL HSEQ</t>
  </si>
  <si>
    <t xml:space="preserve">  SG-  CALIDAD</t>
  </si>
  <si>
    <t>SIMULACROS HSEQ</t>
  </si>
  <si>
    <t>FECHA PROGRAMADA</t>
  </si>
  <si>
    <t>DIAS PARA VENCIMIENTO</t>
  </si>
  <si>
    <t>ALERTA</t>
  </si>
  <si>
    <t>ESTADO</t>
  </si>
  <si>
    <t>DIAS PARA ALERTA</t>
  </si>
  <si>
    <t>ACTIVIDADES</t>
  </si>
  <si>
    <t>CORRECCION -ACCIÓN CORRECTIVA</t>
  </si>
  <si>
    <t xml:space="preserve"> ISO 9001:2015 ; ISO 14001:2015;  ISO 45001:2018</t>
  </si>
  <si>
    <t>NO CONFORMIDAD 1</t>
  </si>
  <si>
    <t xml:space="preserve"> No se evidencia que la alta dirección revise su sistema de gestión integral (calidad, ambiente y SST) incluyendo las consideraciones sobre la eficacia de las acciones tomadas para abordar los riesgos y las oportunidades en sus entradas ni las salidas que incluyan las decisiones y acciones.</t>
  </si>
  <si>
    <t>Complementar la revisión por la dirección con todas las entradas y salidas</t>
  </si>
  <si>
    <t>EQUIPO HSEQ</t>
  </si>
  <si>
    <t>Revisión por la dirección 2022</t>
  </si>
  <si>
    <t>Planear los diferentes espacios de revisión por la dirección que se realizarán en la vigencia 2023</t>
  </si>
  <si>
    <t>Plan de trabajo</t>
  </si>
  <si>
    <t>Actualizar el procedimiento de revisión por la dirección incluyendo en las entradas la eficacia de las acciones tomadas para abordar riesgos y oportunidades y en las salidas las decisiones y acciones a tomar</t>
  </si>
  <si>
    <t>FORTALECIMIENTO INSTITUCIONAL</t>
  </si>
  <si>
    <t>Procedimiento Actualizado</t>
  </si>
  <si>
    <t>Realizar la revisión por dirección articulada entre los tres sistemas de gestión HSEQ, acorde con el plan y con las directrices determinadas en el procedimiento de revisión por la dirección</t>
  </si>
  <si>
    <t>Acta</t>
  </si>
  <si>
    <t>Realizar evaluación del proceso de revisión por la dirección, teniendo en cuenta los lineamientos de las normas y los legales establecidos</t>
  </si>
  <si>
    <t>Matriz de cumplimiento de Lineamientos</t>
  </si>
  <si>
    <t>Desarrollar los otros espacios de revisión por la dirección tales como Comité de coordinación de control interno y Comité institucional de gestión y desempeño</t>
  </si>
  <si>
    <t>Actas</t>
  </si>
  <si>
    <t>ISO 45001:2018</t>
  </si>
  <si>
    <t>NO CONFORMIDAD 2</t>
  </si>
  <si>
    <t>La organización no tiene en cuenta en su identificación de peligros los relacionados con las personas, incluyendo la consideración de aquéllas con acceso al lugar de trabajo y sus actividades, incluyendo trabajadores, contratistas, visitantes y otras personas y aquéllas en las inmediaciones del lugar de trabajo que pueden verse afectadas por las actividades de la organización;</t>
  </si>
  <si>
    <t>Actualizar de la matriz de peligros del proceso de gestión de Obras Publicas</t>
  </si>
  <si>
    <t>SGSST - INFRAESTRUCTURA</t>
  </si>
  <si>
    <t>Matriz de peligros actualizada</t>
  </si>
  <si>
    <t>Actualizar matriz de peligros de la obra de la construcción de “La Piscina”</t>
  </si>
  <si>
    <t>Realizar mesa de trabajo entre el sistema HSEQ de la entidad y la Secretaría de Infraestructura para establecer los lineamientos según lo establecido por la legislación</t>
  </si>
  <si>
    <t>EQUIPO HSEQ - INFRAESTRUCTURA</t>
  </si>
  <si>
    <t>Elaborar cronograma de actividades para la revisión e implementación documental</t>
  </si>
  <si>
    <t>INFRAESTRUCTURA</t>
  </si>
  <si>
    <t>Cronograma</t>
  </si>
  <si>
    <t>Revisar y actualizar de ser necesario los procedimientos y manuales de gestión de obras públicas</t>
  </si>
  <si>
    <t>INFRAESTRUCTURA - FORTALECIMIENTO INSTITUCIONAL</t>
  </si>
  <si>
    <t>Acta de revisión y/o actualización de procedimientos y manuales</t>
  </si>
  <si>
    <t>Generar un formato de autorización integral para el ingreso de todo tipo de persona jurídica o natural e intervenciones operativas de obra, que cumpla con los requisitos mínimos HSEQ</t>
  </si>
  <si>
    <t>Formato generado</t>
  </si>
  <si>
    <t>Revisar y ajustar de ser necesario el procedimiento IPEVR</t>
  </si>
  <si>
    <t>SGSST</t>
  </si>
  <si>
    <t>Procedimiento Revisado o ajustado</t>
  </si>
  <si>
    <t>Actualización y divulgación de las matrices IPEVR en todos los procesos</t>
  </si>
  <si>
    <t>Matriz actualizada-Acta</t>
  </si>
  <si>
    <t>Realizar comités de obras mensuales para seguimiento, incluyendo el componente HSEQ</t>
  </si>
  <si>
    <t>Realizar seguimiento del avance de la actualización de la matriz IPEVR en comités mensuales de SST</t>
  </si>
  <si>
    <t>Llevar el cumplimiento de las acciones correctivas al comité institucional de gestión y desempeño</t>
  </si>
  <si>
    <t>NO CONFORMIDAD 3</t>
  </si>
  <si>
    <t>No se evidencia que la Organización haya establecido los procesos para la implementación y el control de los cambios que impactan el desempeño de la SST incluyendo los cambios en los requisitos legales relacionados con la realización de la Batería de Riesgo Psicosocial.</t>
  </si>
  <si>
    <t xml:space="preserve">Estructuración, validación y adjudicación del proceso para la realización de la batería de riesgo psicosocial, presentado a la oficina de contratación </t>
  </si>
  <si>
    <t>SGSST - ADMINISTRATVIA</t>
  </si>
  <si>
    <t xml:space="preserve">Proceso estructurado, validado y adjudicado </t>
  </si>
  <si>
    <t xml:space="preserve">Actualización del plan anual de adquisiciones </t>
  </si>
  <si>
    <t>Plan de adquisiciones actualizado</t>
  </si>
  <si>
    <t>Elaborar una política o acto administrativo que de los lineamientos para la periodicidad de la aplicación de la batería de riesgos psicosociales</t>
  </si>
  <si>
    <t>SGSST- ADMINISTRATIVA</t>
  </si>
  <si>
    <t>Politica o acto administrativo</t>
  </si>
  <si>
    <t>Seguimiento a las medidas de intervención del resultado del estudio del informe de riesgos psicosocial</t>
  </si>
  <si>
    <t>Programa de vigilancia epidemiológica de riesgo psicosocial</t>
  </si>
  <si>
    <t>ISO 14001: 2015
ISO 45001:2018</t>
  </si>
  <si>
    <t>NO CONFORMIDAD 4</t>
  </si>
  <si>
    <t>Se evidencian desviaciones en control operacional de AA (Aspectos Ambientales) e IA (Impactos ambientales) y P/R (Peligros y Riesgos)</t>
  </si>
  <si>
    <t xml:space="preserve">Etiquetado de todos los envases utilizados para el servicio de aseo y desinfección </t>
  </si>
  <si>
    <t>EQUIPO HSEQ - RECURSOS FÍSICOS</t>
  </si>
  <si>
    <t>Entrega de etiquetados a cada una de las sedes</t>
  </si>
  <si>
    <t>Entrega de las hojas de seguridad actualizadas en cada sede</t>
  </si>
  <si>
    <t>Hojas de seguridad actualizadas</t>
  </si>
  <si>
    <t>Medidas de contención en almacén de pinturas en la secretaría de cultura</t>
  </si>
  <si>
    <t>SGSST- SGA- CULTURA</t>
  </si>
  <si>
    <t>Informe y registro fotográfico de las medidas de contención</t>
  </si>
  <si>
    <t>Identificación, suspensión y/o eliminación de cajas eléctricas e hidráulicas en las sedes de cultura, salud y movilidad</t>
  </si>
  <si>
    <t>RECURSOS FÍSICOS- CULTURA-SALUD-MOVILIDAD Y SGSST</t>
  </si>
  <si>
    <t>Informe y registro fotográfico de las medidas tomadas con las cajas eléctricas</t>
  </si>
  <si>
    <t>Arreglo humeades en la secretaría de cultura</t>
  </si>
  <si>
    <t>RECURSOS FISICOS - CULTURA - SGSST</t>
  </si>
  <si>
    <t>Informe y registro fotográfico del arreglo de las humedades</t>
  </si>
  <si>
    <t>Validar, solicitar y/o dotar de sillas ergonómicas a los contratistas de digitalización de la secretaría de movilidad</t>
  </si>
  <si>
    <t xml:space="preserve">MOVILIDAD-RRFF- SGSST </t>
  </si>
  <si>
    <t>Informe y registro fotográfico de la dotación</t>
  </si>
  <si>
    <t>Capacitar en las disposición adecuada de residuos y código de colores en la secretaría de movilidad</t>
  </si>
  <si>
    <t>AMBIENTE</t>
  </si>
  <si>
    <t>Realizar jornada de orden y aseo en la sede de movilidad y cultura</t>
  </si>
  <si>
    <t>Informe y registro fotográfico de las jornadas</t>
  </si>
  <si>
    <t xml:space="preserve">Hacer inspección pre operacional vehículos </t>
  </si>
  <si>
    <t>RECURSOS FISICOS - SGSST</t>
  </si>
  <si>
    <t xml:space="preserve">Registro preo operacional vehículos  </t>
  </si>
  <si>
    <t xml:space="preserve">Análisis de recursos y responsables de adecuaciones y correcciones en comité de gestión institucional </t>
  </si>
  <si>
    <t>EQUIPO HSEQ-SECRETARIO DE PLANEACIÓN</t>
  </si>
  <si>
    <t>Acta y registro de asistencia</t>
  </si>
  <si>
    <t>Mesa técnica directora de recursos físicos y fortalecimiento institucional para establecer lineamientos en el manejo de sustancias químicas. (Sistema Globalmente Armonizado)</t>
  </si>
  <si>
    <t>FORTALECIMIENTO INSTITUCIONAL - RECURSOS FÍSICOS - EQUIPO HESQ</t>
  </si>
  <si>
    <t xml:space="preserve">Memorando de convocatoria
Acta de reunión 
Registro de asistencia 
</t>
  </si>
  <si>
    <t xml:space="preserve">Revisión y ajustes programa de orden y aseo </t>
  </si>
  <si>
    <t>SGSST-SGA</t>
  </si>
  <si>
    <t xml:space="preserve">Programa ajustado
Acta de revisión
Registro de asistencia 
</t>
  </si>
  <si>
    <t>Campañas de orden y aseo, en conjunto con la empresa de servicios generales  - incluido en el programa de orden de aseo</t>
  </si>
  <si>
    <t>Programa de orden y aseo ajustado e informe de ejecución de la campaña</t>
  </si>
  <si>
    <t xml:space="preserve">Visitas de inspección, para la verificación condiciones locativas y de orden y aseos , por parte del SIG- incluido en el documento de inspecciones </t>
  </si>
  <si>
    <t xml:space="preserve">Informe de inspección 
Documento de Inspección actualizado 
</t>
  </si>
  <si>
    <t>Revisar y validar las acciones correctivas en comité Institucional de gestión y desempeño.</t>
  </si>
  <si>
    <t>Acta de reunion Registro de asistencia</t>
  </si>
  <si>
    <t xml:space="preserve"> ISO 14001: 2015
ISO 45001:2018</t>
  </si>
  <si>
    <t>NO CONFORMIDAD 5</t>
  </si>
  <si>
    <t>Se evidencia  desviaciones en Preparación y Respuesta ante emergencias, relacionadas en la evidencia.</t>
  </si>
  <si>
    <t xml:space="preserve">Realizar simulacro en la secretaria de cultura </t>
  </si>
  <si>
    <t>SGSST-AMBIENTE</t>
  </si>
  <si>
    <t xml:space="preserve">Plan de emergencias actualizado, Matriz de amenazas y análisis de vulnerabilidad actualizados    </t>
  </si>
  <si>
    <t>Actualizar análisis de amenazas y vulnerabilidad CAM La Pola</t>
  </si>
  <si>
    <t xml:space="preserve">Informe simulacro </t>
  </si>
  <si>
    <t xml:space="preserve">Actualizar el número de brigadistas, según requerimientos de la Administración Municipal </t>
  </si>
  <si>
    <t>Matriz de análisis de amenazas y vulnerabilidad actualizada</t>
  </si>
  <si>
    <t xml:space="preserve">Recarga de extintor  Secretaria de salud, y Planeación </t>
  </si>
  <si>
    <t xml:space="preserve">Brigada actualizada y capacitada </t>
  </si>
  <si>
    <t>Revisar y actualizar plan de emergencia y matriz de amenazas, análisis y vulnerabilidad para todas las sedes</t>
  </si>
  <si>
    <t xml:space="preserve">Registro fotográfica de extintores </t>
  </si>
  <si>
    <t xml:space="preserve">Definición de cronograma de simulacros </t>
  </si>
  <si>
    <t>Cronograma de simulacros</t>
  </si>
  <si>
    <t>Aprobación   Comité de gestión documental cambios de matriz de amenazas, análisis y vulnerabilidad</t>
  </si>
  <si>
    <t xml:space="preserve">Correo electrónico con aprobación de formato  </t>
  </si>
  <si>
    <t>Realizar campaña de sensibilización, motivación y capacitación para pertenecer a las brigadas</t>
  </si>
  <si>
    <t>Campaña elaborada</t>
  </si>
  <si>
    <t xml:space="preserve">Divulgación al Grupo SIGAMI, Análisis de amenazas y vulnerabilidad </t>
  </si>
  <si>
    <t>Acta de comité y registros de asistencia</t>
  </si>
  <si>
    <t>Socialización a líderes de procesos del Análisis de amenazas y vulnerabilidad</t>
  </si>
  <si>
    <t xml:space="preserve">Registros de asistencia y registros fotograficos </t>
  </si>
  <si>
    <t>14001: 2015
ISO 45001:2018</t>
  </si>
  <si>
    <t>NO CONFORMIDAD 6</t>
  </si>
  <si>
    <t xml:space="preserve">ISO 14001: No se cuenta con metas medibles y cuantificables dentro de los programas de ahorro y uso eficiente de agua, energía, Gestión integral de Residuos Sólidos, que permitan evidenciar cumplimiento de indicadores y el desempeño ambiental de la Organización.                                                                                                                                                ISO 45001: Aunque se cuenta con indicadores establecidos en la legislación pertinente, no se cuenta con indicadores de gestión en Programas tales como: PVE PSICOSOCIAL, PROGRAMA ESTILOS DE TRABAJO Y VIDA SALUDABLE, que permitan evaluar el desempeño en SST de la Entidad.                    </t>
  </si>
  <si>
    <t>Revisar y ajustar los indicadores para los programas de ahorro y uso eficiente de agua, energía, gestión integral de residuos del sistema de gestión ambiental</t>
  </si>
  <si>
    <t>SGA</t>
  </si>
  <si>
    <t xml:space="preserve">Indicadores ajustados  </t>
  </si>
  <si>
    <t>Revisar y ajustar los indicadores para los programas PVE PSICOSOCIAL, estilos de trabajo y vida saludable del Sistema de Seguridad y Salud en el Trabajo</t>
  </si>
  <si>
    <t>Indicadores ajustados</t>
  </si>
  <si>
    <t>Capacitación a los enlaces SIGAMI  para el fortalecimiento en la construcción y seguimiento de los indicadores de gestión y desempeño.</t>
  </si>
  <si>
    <t>FORTALECIMIENTO</t>
  </si>
  <si>
    <t>Registro de asistencia y acta de capacitación</t>
  </si>
  <si>
    <t xml:space="preserve">Actualización del manual HSEQ , Numeral  9 - evaluación del desempeño y formulación de la metodología de seguimiento de los indicadores </t>
  </si>
  <si>
    <t>EQUIPO HSEQ - FORTALECIMIENTO</t>
  </si>
  <si>
    <t>Manual HSEQ actualizado</t>
  </si>
  <si>
    <t>Construcción del Balance Score Card para monitorear y controlar los indicadores</t>
  </si>
  <si>
    <t>Balance Score Card</t>
  </si>
  <si>
    <t>Socialización en comité  SIGAMI del manual e instrumento matriz del seguimiento a indicadores Balance Score Card</t>
  </si>
  <si>
    <t>Reporte trimestral a SIGAMI del cumplimiento de indicadores y consolidación en el balance score card</t>
  </si>
  <si>
    <t>Balance Score Card actualizado</t>
  </si>
  <si>
    <t>ISO 9001:2015; ISO 14001: 2015;  ISO 45001:2018</t>
  </si>
  <si>
    <t>NO CONFORMIDAD 7</t>
  </si>
  <si>
    <t xml:space="preserve">No se evidencia que se aseguren los controles operacionales para la producción y prestación del servicio que permitan cumplir con el uso de la infraestructura y el entorno adecuados para la operación de los procesos, así como el cumplimiento de los controles asociados a los peligros y riesgos y a los impactos ambientales.
</t>
  </si>
  <si>
    <t xml:space="preserve">Delimitar y proteger la propiedad del cliente de la obra unidad deportiva de la 42 </t>
  </si>
  <si>
    <t>Informe inspección y registro fotografico</t>
  </si>
  <si>
    <t>Realizar adecuación para el almacenamiento del acero de acuerdo a las normas técnicas y legales</t>
  </si>
  <si>
    <t>Realiza la señalización adecuada de vacíos de acuerdo a los requerimientos</t>
  </si>
  <si>
    <t>Realizar inducción a trabajadores</t>
  </si>
  <si>
    <t>Asistencia</t>
  </si>
  <si>
    <t>Consolidar las evidencias del soporte de disposición final de material vegetal</t>
  </si>
  <si>
    <t>Consolidado de los certificados de disposición final</t>
  </si>
  <si>
    <t>Actualizar la documentación del proceso de Gestión de Infraestructura y Obras públicas, especialmente el plan de control de calidad y la guía socio ambiental.</t>
  </si>
  <si>
    <t>Documentos Actualizados</t>
  </si>
  <si>
    <t>Realizar socialización de los documentos actualizados del proceso al personal de planta y contratistas de la secretaría de infraestructura</t>
  </si>
  <si>
    <t>Darle aplicabilidad a las exigencias HSEQ en los proyectos de infraestructura que realiza la secretaría</t>
  </si>
  <si>
    <t>Comités y mesas de trabajo</t>
  </si>
  <si>
    <t>Realizar seguimiento mensual al cumplimiento de las exigencias HSEQ</t>
  </si>
  <si>
    <t>Llevar las evidencias de las acciones correctivas al comité institucional de gestión y desempeño</t>
  </si>
  <si>
    <t>FOTALECIMIENTO</t>
  </si>
  <si>
    <t xml:space="preserve"> ISO 9001:2015</t>
  </si>
  <si>
    <t>NO CONFORMIDAD 8</t>
  </si>
  <si>
    <t xml:space="preserve">La organización no trata las consultas, ni los contratos en el tiempo establecido.
</t>
  </si>
  <si>
    <t xml:space="preserve">
Realizar plan de choque para responder las PQRS vencidas
</t>
  </si>
  <si>
    <t>MOVILIDAD</t>
  </si>
  <si>
    <t xml:space="preserve">Circular de la secretaria de movilidad dando las directrices para el plan de choque
Acta de comités técnico de la dirección de trámites para hacer seguimiento a los PQRS
</t>
  </si>
  <si>
    <t>Seguimiento por parte de la Dirección de Atención al Ciudadano a los PQRS</t>
  </si>
  <si>
    <t>ATENCIÓN AL CIUDADANO</t>
  </si>
  <si>
    <t>Acta de seguimiento</t>
  </si>
  <si>
    <t>Identificar las necesidades de personal para la elaboración del plan anual de adquisiciones de la secretaría de movilidad teniendo en cuenta las actividades a realizar y perfiles de los contratistas requeridos para su ejecución</t>
  </si>
  <si>
    <t>Plan Anual de adquisiciones actualizado</t>
  </si>
  <si>
    <t>Realizar requerimiento a Talento humano sobre la necesidad de personal de planta en la Dependencia</t>
  </si>
  <si>
    <t xml:space="preserve">Memorando  
</t>
  </si>
  <si>
    <t>Realizar actualización del Procedimiento de PQRS incluyendo la periodicidad en el seguimiento interno que todas las dependencias deben realizar a sus PQRS vencidos o prontos a vencerse</t>
  </si>
  <si>
    <t>Procedimiento Actualizar</t>
  </si>
  <si>
    <t>Realizar comité institucional de gestión y desempeño para tomar decisiones de fondo en relación a la respuesta oportuna de las solicitudes de los ciudadanos en la secretaría de movilidad</t>
  </si>
  <si>
    <t>PLANEACIÓN-ATENCIÓN AL CIUDADANO</t>
  </si>
  <si>
    <t xml:space="preserve">Realizar seguimiento de respuesta oportuna de PQRS de manera mensual a través de los comités técnicos de la dirección de tramites </t>
  </si>
  <si>
    <t>MOVILIDAD - DIRECCIÓN DE TRÁMITES</t>
  </si>
  <si>
    <t>Llevar a comité institucional de gestión y desempeño los resultados de las acciones correctivas</t>
  </si>
  <si>
    <t>ISO 9001:2015;
ISO 14001: 2015; ISO 45001:2018</t>
  </si>
  <si>
    <t>NO CONFORMIDAD 9</t>
  </si>
  <si>
    <t xml:space="preserve"> No se evidencia que la organización se asegure que se realizan las correcciones y tomar las acciones correctivas adecuadas sin demora injustificada para las no conformidades de auditoría interna.
</t>
  </si>
  <si>
    <t>Realizar mesa de trabajo con los procesos de Gestión ambiental, Desarrollo Económico e Innovación y TIC, para capacitarlos en metodología de acciones correctivas y plantear actividades acordes con la causa raíz identificada en las auditorías internas del año 2022</t>
  </si>
  <si>
    <t>Acta – Acciones correctivas desarrolladas</t>
  </si>
  <si>
    <t>Consolidar las acciones correctivas del primer y segundo ciclo de auditorías internas del año 2022 y validar el cierre de las mismas por parte de la dirección de fortalecimiento institucional</t>
  </si>
  <si>
    <t>Matriz de consolidación y cierre de las acciones correctivas en el formato establecido</t>
  </si>
  <si>
    <t xml:space="preserve">Retroalimentar a los procesos en las acciones correctivas reportadas </t>
  </si>
  <si>
    <t>Correo de retroalimentación</t>
  </si>
  <si>
    <t>Definir en el plan institucional de capacitaciones, formación relacionada con las diferentes metodologías de análisis de causa raíz</t>
  </si>
  <si>
    <t>Plan Institucional de capacitación</t>
  </si>
  <si>
    <t>Realizar la capacitación a todas las personas que elaboran las acciones correctivas en los diferentes procesos</t>
  </si>
  <si>
    <t>Asistencias</t>
  </si>
  <si>
    <t>Actualizar el procedimiento de acciones correctivas, incluyendo la metodología a utilizar y la forma de seguimiento al cierre de las mismas</t>
  </si>
  <si>
    <t>Procedimiento actualizado</t>
  </si>
  <si>
    <t xml:space="preserve">Hacer seguimiento continuo a las acciones correctivas para prevenir que se venzan los tiempos establecidos en el formato </t>
  </si>
  <si>
    <t>Correos y/o memorandos</t>
  </si>
  <si>
    <t>Realizar el cierre de las no conformidades por parte de los auditores internos y/o dirección de fortalecimiento institucional</t>
  </si>
  <si>
    <t>Formato de acciones correctivas</t>
  </si>
  <si>
    <r>
      <t xml:space="preserve">Realizar las inspecciones de los puestos de trabajo de los servidores públicos de la administración, con sintomatologia osteomuscular sentida y resultados de diagnostico examenes medicos </t>
    </r>
    <r>
      <rPr>
        <b/>
        <sz val="7"/>
        <color theme="1"/>
        <rFont val="Arial"/>
        <family val="2"/>
      </rPr>
      <t>(Objetivo No. 10 )</t>
    </r>
  </si>
  <si>
    <r>
      <t>Convocatoria  de brigadas de emergencias (Por centros de trabajo)
(Fortalecimiento de la brigada)</t>
    </r>
    <r>
      <rPr>
        <b/>
        <sz val="7"/>
        <color theme="1"/>
        <rFont val="Arial"/>
        <family val="2"/>
      </rPr>
      <t xml:space="preserve">  (Objetivo No. 6,5)</t>
    </r>
  </si>
  <si>
    <t xml:space="preserve">Simulacro Municipal </t>
  </si>
  <si>
    <t xml:space="preserve">EJECUTADO </t>
  </si>
  <si>
    <t xml:space="preserve">Secretaria de salud </t>
  </si>
  <si>
    <t xml:space="preserve">Secretaria de Cultura </t>
  </si>
  <si>
    <t xml:space="preserve">CAM la 17 </t>
  </si>
  <si>
    <r>
      <t xml:space="preserve">Realizacion de los exámenes médicos ( Ingreso y egreso). Laborales y posincapacidad de acuerdo a la resolución 2346 de 2012examenes ocupacionales  </t>
    </r>
    <r>
      <rPr>
        <b/>
        <sz val="7"/>
        <rFont val="Arial"/>
        <family val="2"/>
      </rPr>
      <t>(Objetivo No. 10)</t>
    </r>
  </si>
  <si>
    <r>
      <t xml:space="preserve">Emisión de recomendaciones y restrinciones de acuerdo a la resolución 776 de 2002 a los trabajadores </t>
    </r>
    <r>
      <rPr>
        <b/>
        <sz val="7"/>
        <rFont val="Arial"/>
        <family val="2"/>
      </rPr>
      <t xml:space="preserve"> (Objetivo No. 10)</t>
    </r>
  </si>
  <si>
    <r>
      <t xml:space="preserve">Realizacion de los exámenes periodicos </t>
    </r>
    <r>
      <rPr>
        <b/>
        <sz val="7"/>
        <rFont val="Arial"/>
        <family val="2"/>
      </rPr>
      <t>(Objetivo No. 10)</t>
    </r>
  </si>
  <si>
    <t xml:space="preserve"> </t>
  </si>
  <si>
    <r>
      <t xml:space="preserve">Revisión y actualización documentacion del SG-SST y Norma ISO 45001 ( Manual  HSEQ, politica, contexto de la Organización (DOFA),  matriz partes interesadas, riesgos y oportunidades)
. </t>
    </r>
    <r>
      <rPr>
        <b/>
        <sz val="7"/>
        <color theme="1"/>
        <rFont val="Arial"/>
        <family val="2"/>
      </rPr>
      <t>(Objetivo No. 5)</t>
    </r>
  </si>
  <si>
    <r>
      <t xml:space="preserve">Revisón y actualización de procedimientos e instructivos del SG-SST  </t>
    </r>
    <r>
      <rPr>
        <b/>
        <sz val="7"/>
        <color theme="1"/>
        <rFont val="Arial"/>
        <family val="2"/>
      </rPr>
      <t xml:space="preserve"> (Objetivo No. 5)</t>
    </r>
  </si>
  <si>
    <t xml:space="preserve">Actualizaciones - Modificaciones Plan Estrategico de Seguridad Vial </t>
  </si>
  <si>
    <r>
      <t xml:space="preserve">Realizacion del Protocolo de visitantes </t>
    </r>
    <r>
      <rPr>
        <b/>
        <sz val="7"/>
        <color theme="1"/>
        <rFont val="Arial"/>
        <family val="2"/>
      </rPr>
      <t xml:space="preserve"> (Objetivo No. 5)</t>
    </r>
  </si>
  <si>
    <r>
      <t>Diseño PVE riesgo psicosocial y  programa de salud mental y sustancias psicoactivas</t>
    </r>
    <r>
      <rPr>
        <b/>
        <sz val="7"/>
        <color theme="1"/>
        <rFont val="Arial"/>
        <family val="2"/>
      </rPr>
      <t xml:space="preserve"> (Objetivo No. 5, 10)</t>
    </r>
  </si>
  <si>
    <r>
      <t xml:space="preserve">Revisón y actualización del Programa de Vigilancia Epidemiológica para Desordenes Musculoesqueléticos, programa de estilos de vida saludable, programa de orden y aseo y sistema globalmente armonizado </t>
    </r>
    <r>
      <rPr>
        <b/>
        <sz val="7"/>
        <color theme="1"/>
        <rFont val="Arial"/>
        <family val="2"/>
      </rPr>
      <t xml:space="preserve"> (Objetivo No. 5,10)</t>
    </r>
  </si>
  <si>
    <r>
      <t xml:space="preserve">Actividades  de estilos de vida saludable ( nutricion, jormnadas de salud y pausas activas)  </t>
    </r>
    <r>
      <rPr>
        <b/>
        <sz val="7"/>
        <color theme="1"/>
        <rFont val="Arial"/>
        <family val="2"/>
      </rPr>
      <t>(Objetivo No. 5 y 10 )</t>
    </r>
  </si>
  <si>
    <r>
      <t xml:space="preserve">Charlas de salud mental  y sustancias psicoactivas </t>
    </r>
    <r>
      <rPr>
        <b/>
        <sz val="7"/>
        <color theme="1"/>
        <rFont val="Arial"/>
        <family val="2"/>
      </rPr>
      <t xml:space="preserve"> (Objetivo No. 10 )</t>
    </r>
  </si>
  <si>
    <r>
      <t xml:space="preserve">Capacitacion brigadistas </t>
    </r>
    <r>
      <rPr>
        <b/>
        <sz val="7"/>
        <color theme="1"/>
        <rFont val="Arial"/>
        <family val="2"/>
      </rPr>
      <t xml:space="preserve">(Objetivo No. 10) </t>
    </r>
  </si>
  <si>
    <r>
      <t xml:space="preserve">Charla prevención de enfermedades  osteomusculares  </t>
    </r>
    <r>
      <rPr>
        <b/>
        <sz val="7"/>
        <color theme="1"/>
        <rFont val="Arial"/>
        <family val="2"/>
      </rPr>
      <t>(Objetivo No. 10)</t>
    </r>
  </si>
  <si>
    <r>
      <t xml:space="preserve">Charlas en prevencion de factores de riesgo psicosocial </t>
    </r>
    <r>
      <rPr>
        <b/>
        <sz val="7"/>
        <color theme="1"/>
        <rFont val="Arial"/>
        <family val="2"/>
      </rPr>
      <t>(Objetivo No. 10)</t>
    </r>
  </si>
  <si>
    <r>
      <t xml:space="preserve">Capacitación comité paritarios de SST </t>
    </r>
    <r>
      <rPr>
        <b/>
        <sz val="7"/>
        <color theme="1"/>
        <rFont val="Arial"/>
        <family val="2"/>
      </rPr>
      <t>(Objetivo No. 10)</t>
    </r>
  </si>
  <si>
    <r>
      <t xml:space="preserve">Capacitación Comité de convivencia laboral </t>
    </r>
    <r>
      <rPr>
        <b/>
        <sz val="7"/>
        <color theme="1"/>
        <rFont val="Arial"/>
        <family val="2"/>
      </rPr>
      <t xml:space="preserve"> (Objetivo No. 10)</t>
    </r>
  </si>
  <si>
    <r>
      <t xml:space="preserve">Inducción y reinduccion del SGSST ( Socializacion politicas HSEQ, seguridad vial, acoso laboral, alcohol y drogas ) </t>
    </r>
    <r>
      <rPr>
        <b/>
        <sz val="7"/>
        <color theme="1"/>
        <rFont val="Arial"/>
        <family val="2"/>
      </rPr>
      <t>(Objetivo No. 6 y 10 )</t>
    </r>
  </si>
  <si>
    <r>
      <t xml:space="preserve">Capacitación PESV </t>
    </r>
    <r>
      <rPr>
        <b/>
        <sz val="7"/>
        <color theme="1"/>
        <rFont val="Arial"/>
        <family val="2"/>
      </rPr>
      <t>(Objetivo No. 10)</t>
    </r>
    <r>
      <rPr>
        <sz val="7"/>
        <color theme="1"/>
        <rFont val="Arial"/>
        <family val="2"/>
      </rPr>
      <t xml:space="preserve"> </t>
    </r>
  </si>
  <si>
    <r>
      <t xml:space="preserve">Charlas y campañas en gestion de prevencion del riesgo  </t>
    </r>
    <r>
      <rPr>
        <b/>
        <sz val="7"/>
        <color theme="1"/>
        <rFont val="Arial"/>
        <family val="2"/>
      </rPr>
      <t>(Objetivo No. 10)</t>
    </r>
  </si>
  <si>
    <t xml:space="preserve">Inpecciones de higiene y seguridad </t>
  </si>
  <si>
    <t xml:space="preserve">OBJETIVO 1. Reducir la vulnerabilidad, la desigualdad y la exclusión social, garantizando el acceso a educación, salud, ecreación y deporte, cultura, inclusión social social y diversidad, infancia, adolesencia y juventud.
OBJETIVO 2. Generar estrategias que permitan potenciar el desarrollo económico, para la consolidación de una ciudad productiva, competitiva e innovadora.
OBJETIVO 3. Implementar estrategias en materia de Gestión ambiental que contribuyan al desarrollo sostenible, la protección y conservación de los recursos naturales.
OBJETIVO 4. Promover y garantizar la gestión pública democratica fortaleciendo la insitucionalidad y optimizando el uso de los recursos públicos al igual que mejorando la condiciones de seguridad y convivencia pacífica.  
OBJETIVO 5. Promover el mejoramiento continuo del Sistema Integrado de Gestión “SIGAMI”.
OBJETIVO 6. Cumplir con la normatividad vigente como entidad territorial y la relacionada con el desarrollo de los sistemas de Gestión de Calidad, Gestión Ambiental y Gestión de Seguridad y Salud en el Trabajo, así como con todos aquellos otros requisitos y/o necesidades que determinen los ciudadanos y demás grupos de valor.
OBJETIVO 7. Fortalecer las competencias, habilidades, capacidades, conocimientos y condiciones de trabajo del talento humano al servicio de la entidad, en función de la calidad en la prestación de los servicios.
OBJETIVO 8.  Generar acciones de mejora continua que aumenten los niveles de satisfacción del ciudadano y/o usuario, en el marco de sus requisitos y necesidades.
OBJETIVO 9. Fortalecer la Gestión Ambiental mediante instrumentos de planeación, seguimiento, evaluación, control y  mejora, con el compromiso institucional de reducir los impactos ambientales en la prestación de los servicios.
OBJETIVO 10. Identificar los factores que afectan o puedan afectar la salud y seguridad del personal, para garantizar las condiciones y un ambiente adecuado de trabajo. 
</t>
  </si>
  <si>
    <t>CRONOGRAMA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</si>
</sst>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45" x14ac:knownFonts="1">
    <font>
      <sz val="10"/>
      <name val="Arial"/>
    </font>
    <font>
      <sz val="11"/>
      <color theme="1"/>
      <name val="Calibri"/>
      <family val="2"/>
      <scheme val="minor"/>
    </font>
    <font>
      <sz val="10"/>
      <name val="Arial"/>
      <family val="2"/>
    </font>
    <font>
      <sz val="10"/>
      <color indexed="8"/>
      <name val="Arial"/>
      <family val="2"/>
    </font>
    <font>
      <b/>
      <sz val="16"/>
      <color indexed="8"/>
      <name val="Arial"/>
      <family val="2"/>
    </font>
    <font>
      <b/>
      <sz val="10"/>
      <name val="Arial"/>
      <family val="2"/>
    </font>
    <font>
      <b/>
      <sz val="8"/>
      <name val="Arial"/>
      <family val="2"/>
    </font>
    <font>
      <sz val="8"/>
      <name val="Arial"/>
      <family val="2"/>
    </font>
    <font>
      <sz val="10"/>
      <name val="Arial"/>
      <family val="2"/>
    </font>
    <font>
      <b/>
      <sz val="10"/>
      <color indexed="8"/>
      <name val="Arial"/>
      <family val="2"/>
    </font>
    <font>
      <b/>
      <sz val="7"/>
      <color indexed="8"/>
      <name val="Arial"/>
      <family val="2"/>
    </font>
    <font>
      <b/>
      <sz val="9"/>
      <name val="Arial"/>
      <family val="2"/>
    </font>
    <font>
      <b/>
      <sz val="9"/>
      <color indexed="81"/>
      <name val="Tahoma"/>
      <family val="2"/>
    </font>
    <font>
      <b/>
      <sz val="7"/>
      <name val="Arial"/>
      <family val="2"/>
    </font>
    <font>
      <b/>
      <sz val="15"/>
      <color indexed="8"/>
      <name val="Arial"/>
      <family val="2"/>
    </font>
    <font>
      <sz val="15"/>
      <color indexed="8"/>
      <name val="Arial"/>
      <family val="2"/>
    </font>
    <font>
      <b/>
      <sz val="12"/>
      <name val="Arial"/>
      <family val="2"/>
    </font>
    <font>
      <b/>
      <sz val="16"/>
      <name val="Arial"/>
      <family val="2"/>
    </font>
    <font>
      <b/>
      <sz val="14"/>
      <name val="Arial"/>
      <family val="2"/>
    </font>
    <font>
      <b/>
      <sz val="20"/>
      <name val="Arial"/>
      <family val="2"/>
    </font>
    <font>
      <sz val="11"/>
      <color theme="1"/>
      <name val="Calibri"/>
      <family val="2"/>
      <scheme val="minor"/>
    </font>
    <font>
      <sz val="10"/>
      <color theme="0"/>
      <name val="Arial"/>
      <family val="2"/>
    </font>
    <font>
      <sz val="7"/>
      <color theme="1"/>
      <name val="Arial"/>
      <family val="2"/>
    </font>
    <font>
      <sz val="10"/>
      <color rgb="FFFF0000"/>
      <name val="Arial"/>
      <family val="2"/>
    </font>
    <font>
      <b/>
      <sz val="7"/>
      <color theme="1"/>
      <name val="Arial"/>
      <family val="2"/>
    </font>
    <font>
      <b/>
      <sz val="18"/>
      <color theme="1"/>
      <name val="Arial"/>
      <family val="2"/>
    </font>
    <font>
      <sz val="11"/>
      <color theme="1"/>
      <name val="Calibri"/>
      <family val="2"/>
    </font>
    <font>
      <sz val="11"/>
      <name val="Calibri"/>
      <family val="2"/>
    </font>
    <font>
      <b/>
      <sz val="12"/>
      <color theme="1"/>
      <name val="Arial"/>
      <family val="2"/>
    </font>
    <font>
      <sz val="12"/>
      <color theme="1"/>
      <name val="Arial"/>
      <family val="2"/>
    </font>
    <font>
      <sz val="10"/>
      <color rgb="FF000000"/>
      <name val="Arial"/>
      <family val="2"/>
    </font>
    <font>
      <u/>
      <sz val="10"/>
      <color theme="10"/>
      <name val="Arial"/>
      <family val="2"/>
    </font>
    <font>
      <b/>
      <u/>
      <sz val="10"/>
      <color theme="10"/>
      <name val="Arial"/>
      <family val="2"/>
    </font>
    <font>
      <sz val="10"/>
      <color theme="0" tint="-0.249977111117893"/>
      <name val="Arial"/>
      <family val="2"/>
    </font>
    <font>
      <b/>
      <sz val="10"/>
      <color theme="0" tint="-0.249977111117893"/>
      <name val="Arial"/>
      <family val="2"/>
    </font>
    <font>
      <b/>
      <sz val="7"/>
      <color theme="0" tint="-0.249977111117893"/>
      <name val="Arial"/>
      <family val="2"/>
    </font>
    <font>
      <sz val="20"/>
      <color theme="1"/>
      <name val="Calibri"/>
      <family val="2"/>
      <scheme val="minor"/>
    </font>
    <font>
      <sz val="20"/>
      <color theme="0" tint="-0.249977111117893"/>
      <name val="Arial Black"/>
      <family val="2"/>
    </font>
    <font>
      <b/>
      <sz val="12"/>
      <color theme="1"/>
      <name val="Calibri"/>
      <family val="2"/>
      <scheme val="minor"/>
    </font>
    <font>
      <b/>
      <sz val="9"/>
      <name val="Arial Black"/>
      <family val="2"/>
    </font>
    <font>
      <sz val="12"/>
      <name val="Arial"/>
      <family val="2"/>
    </font>
    <font>
      <sz val="12"/>
      <color rgb="FF000000"/>
      <name val="Arial"/>
      <family val="2"/>
    </font>
    <font>
      <sz val="9"/>
      <name val="Arial"/>
      <family val="2"/>
    </font>
    <font>
      <b/>
      <sz val="10"/>
      <color theme="0" tint="-0.249977111117893"/>
      <name val="Arial Black"/>
      <family val="2"/>
    </font>
    <font>
      <sz val="7"/>
      <name val="Arial"/>
      <family val="2"/>
    </font>
  </fonts>
  <fills count="15">
    <fill>
      <patternFill patternType="none"/>
    </fill>
    <fill>
      <patternFill patternType="gray125"/>
    </fill>
    <fill>
      <patternFill patternType="solid">
        <fgColor indexed="9"/>
        <bgColor indexed="8"/>
      </patternFill>
    </fill>
    <fill>
      <patternFill patternType="solid">
        <fgColor theme="0"/>
        <bgColor indexed="64"/>
      </patternFill>
    </fill>
    <fill>
      <patternFill patternType="solid">
        <fgColor rgb="FF00B050"/>
        <bgColor indexed="8"/>
      </patternFill>
    </fill>
    <fill>
      <patternFill patternType="solid">
        <fgColor rgb="FFFFC000"/>
        <bgColor indexed="8"/>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0"/>
        <bgColor indexed="8"/>
      </patternFill>
    </fill>
    <fill>
      <patternFill patternType="solid">
        <fgColor rgb="FF92D050"/>
        <bgColor indexed="8"/>
      </patternFill>
    </fill>
    <fill>
      <patternFill patternType="solid">
        <fgColor theme="0" tint="-0.249977111117893"/>
        <bgColor indexed="64"/>
      </patternFill>
    </fill>
    <fill>
      <patternFill patternType="solid">
        <fgColor theme="0" tint="-0.249977111117893"/>
        <bgColor indexed="8"/>
      </patternFill>
    </fill>
    <fill>
      <patternFill patternType="solid">
        <fgColor theme="6" tint="0.59999389629810485"/>
        <bgColor indexed="64"/>
      </patternFill>
    </fill>
    <fill>
      <patternFill patternType="solid">
        <fgColor theme="2"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s>
  <cellStyleXfs count="12">
    <xf numFmtId="0" fontId="0" fillId="0" borderId="0"/>
    <xf numFmtId="0" fontId="8" fillId="0" borderId="0"/>
    <xf numFmtId="0" fontId="20" fillId="0" borderId="0"/>
    <xf numFmtId="0" fontId="8" fillId="0" borderId="0"/>
    <xf numFmtId="0" fontId="8" fillId="0" borderId="0"/>
    <xf numFmtId="9" fontId="2" fillId="0" borderId="0" applyFont="0" applyFill="0" applyBorder="0" applyAlignment="0" applyProtection="0"/>
    <xf numFmtId="0" fontId="1" fillId="0" borderId="0"/>
    <xf numFmtId="0" fontId="31"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31" fillId="0" borderId="0" applyNumberFormat="0" applyFill="0" applyBorder="0" applyAlignment="0" applyProtection="0"/>
  </cellStyleXfs>
  <cellXfs count="450">
    <xf numFmtId="0" fontId="0" fillId="0" borderId="0" xfId="0"/>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11" fillId="4" borderId="1" xfId="0" applyFont="1" applyFill="1" applyBorder="1" applyAlignment="1">
      <alignment horizontal="left"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1" fillId="5" borderId="1" xfId="0" applyFont="1" applyFill="1" applyBorder="1" applyAlignment="1">
      <alignment horizontal="left" vertical="center" wrapText="1"/>
    </xf>
    <xf numFmtId="0" fontId="5" fillId="6" borderId="9" xfId="4" applyFont="1" applyFill="1" applyBorder="1" applyAlignment="1">
      <alignment horizontal="center" vertical="center" wrapText="1"/>
    </xf>
    <xf numFmtId="0" fontId="9" fillId="6" borderId="10"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9" fillId="6" borderId="9" xfId="1" applyFont="1" applyFill="1" applyBorder="1" applyAlignment="1">
      <alignment horizontal="center" vertical="center" wrapText="1"/>
    </xf>
    <xf numFmtId="0" fontId="13" fillId="6" borderId="10" xfId="4" applyFont="1" applyFill="1" applyBorder="1" applyAlignment="1">
      <alignment vertical="center" wrapText="1"/>
    </xf>
    <xf numFmtId="0" fontId="13" fillId="6" borderId="14" xfId="4" applyFont="1" applyFill="1" applyBorder="1" applyAlignment="1">
      <alignment vertical="center" wrapText="1"/>
    </xf>
    <xf numFmtId="0" fontId="8" fillId="0" borderId="0" xfId="1" applyAlignment="1">
      <alignment wrapText="1"/>
    </xf>
    <xf numFmtId="0" fontId="2" fillId="0" borderId="0" xfId="1" applyFont="1" applyAlignment="1">
      <alignment wrapText="1"/>
    </xf>
    <xf numFmtId="0" fontId="9" fillId="2" borderId="0" xfId="1" applyFont="1" applyFill="1" applyAlignment="1">
      <alignment vertical="center" wrapText="1"/>
    </xf>
    <xf numFmtId="0" fontId="3" fillId="2" borderId="0" xfId="1" applyFont="1" applyFill="1" applyAlignment="1">
      <alignment wrapText="1"/>
    </xf>
    <xf numFmtId="0" fontId="5" fillId="0" borderId="0" xfId="1" applyFont="1" applyAlignment="1">
      <alignment wrapText="1"/>
    </xf>
    <xf numFmtId="0" fontId="8" fillId="0" borderId="0" xfId="1" applyAlignment="1">
      <alignment horizontal="center" vertical="center" wrapText="1"/>
    </xf>
    <xf numFmtId="9" fontId="5" fillId="7" borderId="0" xfId="1" applyNumberFormat="1" applyFont="1" applyFill="1" applyAlignment="1">
      <alignment wrapText="1"/>
    </xf>
    <xf numFmtId="0" fontId="21" fillId="3" borderId="0" xfId="1" applyFont="1" applyFill="1" applyAlignment="1">
      <alignment wrapText="1"/>
    </xf>
    <xf numFmtId="9" fontId="8" fillId="7" borderId="0" xfId="1" applyNumberFormat="1" applyFill="1" applyAlignment="1">
      <alignment wrapText="1"/>
    </xf>
    <xf numFmtId="0" fontId="5" fillId="0" borderId="0" xfId="1" applyFont="1" applyAlignment="1">
      <alignment horizontal="left" wrapText="1"/>
    </xf>
    <xf numFmtId="0" fontId="2" fillId="0" borderId="0" xfId="1" applyFont="1" applyAlignment="1">
      <alignment horizontal="center" vertical="center" wrapText="1"/>
    </xf>
    <xf numFmtId="0" fontId="5" fillId="3" borderId="3" xfId="3" applyFont="1" applyFill="1" applyBorder="1" applyAlignment="1">
      <alignment horizontal="center" vertical="center" wrapText="1"/>
    </xf>
    <xf numFmtId="0" fontId="5" fillId="3" borderId="15" xfId="3"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6" xfId="3" applyFont="1" applyFill="1" applyBorder="1" applyAlignment="1">
      <alignment horizontal="center" vertical="center" wrapText="1"/>
    </xf>
    <xf numFmtId="0" fontId="5" fillId="3" borderId="6" xfId="3" applyFont="1" applyFill="1" applyBorder="1" applyAlignment="1">
      <alignment horizontal="center" vertical="center" wrapText="1"/>
    </xf>
    <xf numFmtId="0" fontId="5" fillId="3" borderId="17" xfId="3" applyFont="1" applyFill="1" applyBorder="1" applyAlignment="1">
      <alignment horizontal="center" vertical="center" wrapText="1"/>
    </xf>
    <xf numFmtId="0" fontId="5" fillId="3" borderId="18" xfId="3"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0" borderId="0" xfId="1" applyAlignment="1">
      <alignment horizontal="left" vertical="top"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0" xfId="1" applyFont="1" applyAlignment="1">
      <alignment horizontal="center" wrapText="1"/>
    </xf>
    <xf numFmtId="0" fontId="5" fillId="7" borderId="0" xfId="1" applyFont="1" applyFill="1" applyAlignment="1">
      <alignment horizontal="right" wrapText="1"/>
    </xf>
    <xf numFmtId="0" fontId="5" fillId="8" borderId="0" xfId="1" applyFont="1" applyFill="1" applyAlignment="1">
      <alignment horizontal="right" wrapText="1"/>
    </xf>
    <xf numFmtId="0" fontId="16" fillId="0" borderId="0" xfId="1" applyFont="1" applyAlignment="1">
      <alignment horizontal="right" wrapText="1"/>
    </xf>
    <xf numFmtId="0" fontId="0" fillId="0" borderId="0" xfId="0"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5" fillId="3" borderId="29" xfId="3" applyFont="1" applyFill="1" applyBorder="1" applyAlignment="1">
      <alignment horizontal="center" vertical="center" wrapText="1"/>
    </xf>
    <xf numFmtId="0" fontId="24" fillId="0" borderId="36" xfId="3" applyFont="1" applyBorder="1" applyAlignment="1">
      <alignment horizontal="center" vertical="center" wrapText="1"/>
    </xf>
    <xf numFmtId="0" fontId="22" fillId="0" borderId="0" xfId="3" applyFont="1" applyAlignment="1">
      <alignment vertical="center" wrapText="1"/>
    </xf>
    <xf numFmtId="0" fontId="22" fillId="0" borderId="0" xfId="1" applyFont="1" applyAlignment="1">
      <alignment vertical="center" wrapText="1"/>
    </xf>
    <xf numFmtId="0" fontId="24" fillId="0" borderId="0" xfId="0" applyFont="1" applyAlignment="1">
      <alignment horizontal="center" vertical="center" wrapText="1"/>
    </xf>
    <xf numFmtId="0" fontId="22" fillId="0" borderId="0" xfId="1" applyFont="1" applyAlignment="1">
      <alignment horizontal="center" vertical="center" wrapText="1"/>
    </xf>
    <xf numFmtId="0" fontId="22" fillId="0" borderId="32" xfId="1" applyFont="1" applyBorder="1" applyAlignment="1">
      <alignment vertical="center" wrapText="1"/>
    </xf>
    <xf numFmtId="0" fontId="22" fillId="0" borderId="31" xfId="1" applyFont="1" applyBorder="1" applyAlignment="1">
      <alignment vertical="center" wrapText="1"/>
    </xf>
    <xf numFmtId="0" fontId="22" fillId="0" borderId="0" xfId="1" applyFont="1" applyAlignment="1">
      <alignment horizontal="justify" vertical="center" wrapText="1"/>
    </xf>
    <xf numFmtId="0" fontId="22" fillId="2" borderId="32" xfId="1" applyFont="1" applyFill="1" applyBorder="1" applyAlignment="1">
      <alignment horizontal="center" vertical="center" wrapText="1"/>
    </xf>
    <xf numFmtId="0" fontId="22" fillId="5" borderId="30" xfId="1" applyFont="1" applyFill="1" applyBorder="1" applyAlignment="1">
      <alignment horizontal="center" vertical="center" wrapText="1"/>
    </xf>
    <xf numFmtId="0" fontId="22" fillId="10" borderId="30" xfId="1" applyFont="1" applyFill="1" applyBorder="1" applyAlignment="1">
      <alignment horizontal="center" vertical="center" wrapText="1"/>
    </xf>
    <xf numFmtId="0" fontId="25" fillId="12" borderId="17" xfId="1" applyFont="1" applyFill="1" applyBorder="1" applyAlignment="1">
      <alignment vertical="center" wrapText="1"/>
    </xf>
    <xf numFmtId="0" fontId="25" fillId="12" borderId="28" xfId="1" applyFont="1" applyFill="1" applyBorder="1" applyAlignment="1">
      <alignment vertical="center" wrapText="1"/>
    </xf>
    <xf numFmtId="0" fontId="0" fillId="3" borderId="0" xfId="0" applyFill="1"/>
    <xf numFmtId="0" fontId="2" fillId="0" borderId="1" xfId="0" applyFont="1" applyBorder="1"/>
    <xf numFmtId="0" fontId="22" fillId="2" borderId="32" xfId="8" applyFont="1" applyFill="1" applyBorder="1" applyAlignment="1">
      <alignment horizontal="center" vertical="center" wrapText="1"/>
    </xf>
    <xf numFmtId="0" fontId="22" fillId="0" borderId="32" xfId="8" applyFont="1" applyBorder="1" applyAlignment="1">
      <alignment vertical="center" wrapText="1"/>
    </xf>
    <xf numFmtId="0" fontId="22" fillId="0" borderId="0" xfId="8" applyFont="1" applyAlignment="1">
      <alignment vertical="center" wrapText="1"/>
    </xf>
    <xf numFmtId="0" fontId="22" fillId="0" borderId="31" xfId="8" applyFont="1" applyBorder="1" applyAlignment="1">
      <alignment vertical="center" wrapText="1"/>
    </xf>
    <xf numFmtId="0" fontId="22" fillId="5" borderId="30" xfId="8" applyFont="1" applyFill="1" applyBorder="1" applyAlignment="1">
      <alignment horizontal="center" vertical="center" wrapText="1"/>
    </xf>
    <xf numFmtId="0" fontId="22" fillId="10" borderId="30" xfId="8" applyFont="1" applyFill="1" applyBorder="1" applyAlignment="1">
      <alignment horizontal="center" vertical="center" wrapText="1"/>
    </xf>
    <xf numFmtId="0" fontId="25" fillId="12" borderId="17" xfId="8" applyFont="1" applyFill="1" applyBorder="1" applyAlignment="1">
      <alignment vertical="center" wrapText="1"/>
    </xf>
    <xf numFmtId="0" fontId="25" fillId="12" borderId="28" xfId="8" applyFont="1" applyFill="1" applyBorder="1" applyAlignment="1">
      <alignment vertical="center" wrapText="1"/>
    </xf>
    <xf numFmtId="49" fontId="22" fillId="11" borderId="18" xfId="8" applyNumberFormat="1" applyFont="1" applyFill="1" applyBorder="1" applyAlignment="1">
      <alignment horizontal="center" vertical="center" wrapText="1"/>
    </xf>
    <xf numFmtId="49" fontId="22" fillId="11" borderId="3" xfId="8" applyNumberFormat="1" applyFont="1" applyFill="1" applyBorder="1" applyAlignment="1">
      <alignment horizontal="center" vertical="center" wrapText="1"/>
    </xf>
    <xf numFmtId="49" fontId="22" fillId="11" borderId="15" xfId="8" applyNumberFormat="1" applyFont="1" applyFill="1" applyBorder="1" applyAlignment="1">
      <alignment horizontal="center" vertical="center" wrapText="1"/>
    </xf>
    <xf numFmtId="0" fontId="22" fillId="0" borderId="36" xfId="8" applyFont="1" applyBorder="1" applyAlignment="1">
      <alignment horizontal="center" vertical="center" wrapText="1"/>
    </xf>
    <xf numFmtId="0" fontId="22" fillId="0" borderId="40" xfId="8" applyFont="1" applyBorder="1" applyAlignment="1">
      <alignment horizontal="center" vertical="center" wrapText="1"/>
    </xf>
    <xf numFmtId="0" fontId="24" fillId="0" borderId="36" xfId="9" applyFont="1" applyBorder="1" applyAlignment="1">
      <alignment horizontal="center" vertical="center" wrapText="1"/>
    </xf>
    <xf numFmtId="0" fontId="24" fillId="0" borderId="37" xfId="9" applyFont="1" applyBorder="1" applyAlignment="1">
      <alignment horizontal="center" vertical="center" wrapText="1"/>
    </xf>
    <xf numFmtId="0" fontId="22" fillId="0" borderId="30" xfId="9" applyFont="1" applyBorder="1" applyAlignment="1">
      <alignment vertical="center" wrapText="1"/>
    </xf>
    <xf numFmtId="0" fontId="22" fillId="0" borderId="0" xfId="9" applyFont="1" applyAlignment="1">
      <alignment vertical="center" wrapText="1"/>
    </xf>
    <xf numFmtId="0" fontId="22" fillId="0" borderId="30" xfId="8" applyFont="1" applyBorder="1" applyAlignment="1">
      <alignment vertical="center" wrapText="1"/>
    </xf>
    <xf numFmtId="0" fontId="22" fillId="0" borderId="38" xfId="8" applyFont="1" applyBorder="1" applyAlignment="1">
      <alignment horizontal="center" vertical="center" wrapText="1"/>
    </xf>
    <xf numFmtId="0" fontId="24" fillId="0" borderId="38" xfId="9" applyFont="1" applyBorder="1" applyAlignment="1">
      <alignment horizontal="center" vertical="center" wrapText="1"/>
    </xf>
    <xf numFmtId="0" fontId="24" fillId="0" borderId="39" xfId="9" applyFont="1" applyBorder="1" applyAlignment="1">
      <alignment horizontal="center" vertical="center" wrapText="1"/>
    </xf>
    <xf numFmtId="0" fontId="22" fillId="0" borderId="36" xfId="8" applyFont="1" applyBorder="1" applyAlignment="1">
      <alignment vertical="center" wrapText="1"/>
    </xf>
    <xf numFmtId="0" fontId="22" fillId="0" borderId="1" xfId="8" applyFont="1" applyBorder="1" applyAlignment="1">
      <alignment vertical="center" wrapText="1"/>
    </xf>
    <xf numFmtId="0" fontId="24" fillId="0" borderId="1" xfId="9" applyFont="1" applyBorder="1" applyAlignment="1">
      <alignment horizontal="center" vertical="center" wrapText="1"/>
    </xf>
    <xf numFmtId="0" fontId="22" fillId="0" borderId="1" xfId="8" applyFont="1" applyBorder="1" applyAlignment="1">
      <alignment horizontal="center" vertical="center" wrapText="1"/>
    </xf>
    <xf numFmtId="0" fontId="24" fillId="3" borderId="1" xfId="9" applyFont="1" applyFill="1" applyBorder="1" applyAlignment="1">
      <alignment horizontal="center" vertical="center" wrapText="1"/>
    </xf>
    <xf numFmtId="0" fontId="24" fillId="0" borderId="0" xfId="8" applyFont="1" applyAlignment="1">
      <alignment horizontal="center" vertical="center" wrapText="1"/>
    </xf>
    <xf numFmtId="0" fontId="22" fillId="0" borderId="0" xfId="8" applyFont="1" applyAlignment="1">
      <alignment horizontal="justify" vertical="center" wrapText="1"/>
    </xf>
    <xf numFmtId="0" fontId="22" fillId="0" borderId="0" xfId="8" applyFont="1" applyAlignment="1">
      <alignment horizontal="center" vertical="center" wrapText="1"/>
    </xf>
    <xf numFmtId="0" fontId="2" fillId="3" borderId="0" xfId="0" applyFont="1" applyFill="1"/>
    <xf numFmtId="0" fontId="0" fillId="3" borderId="21" xfId="0" applyFill="1" applyBorder="1"/>
    <xf numFmtId="0" fontId="0" fillId="3" borderId="33" xfId="0" applyFill="1" applyBorder="1"/>
    <xf numFmtId="0" fontId="33" fillId="3" borderId="33" xfId="0" applyFont="1" applyFill="1" applyBorder="1" applyAlignment="1">
      <alignment horizontal="left" vertical="top"/>
    </xf>
    <xf numFmtId="0" fontId="33" fillId="3" borderId="0" xfId="0" applyFont="1" applyFill="1"/>
    <xf numFmtId="9" fontId="33" fillId="3" borderId="0" xfId="0" applyNumberFormat="1" applyFont="1" applyFill="1"/>
    <xf numFmtId="9" fontId="34" fillId="3" borderId="0" xfId="0" applyNumberFormat="1" applyFont="1" applyFill="1"/>
    <xf numFmtId="9" fontId="35" fillId="0" borderId="0" xfId="0" applyNumberFormat="1" applyFont="1" applyAlignment="1">
      <alignment horizontal="center" vertical="center" wrapText="1"/>
    </xf>
    <xf numFmtId="164" fontId="35" fillId="0" borderId="0" xfId="8" applyNumberFormat="1" applyFont="1" applyAlignment="1">
      <alignment horizontal="center" vertical="center" wrapText="1"/>
    </xf>
    <xf numFmtId="0" fontId="2" fillId="0" borderId="0" xfId="0" applyFont="1"/>
    <xf numFmtId="0" fontId="5" fillId="0" borderId="0" xfId="0" applyFont="1" applyAlignment="1">
      <alignment horizontal="center"/>
    </xf>
    <xf numFmtId="0" fontId="5" fillId="0" borderId="0" xfId="0" applyFont="1"/>
    <xf numFmtId="165" fontId="2" fillId="0" borderId="1" xfId="0" applyNumberFormat="1" applyFont="1" applyBorder="1" applyAlignment="1">
      <alignment horizontal="center"/>
    </xf>
    <xf numFmtId="165" fontId="0" fillId="0" borderId="1" xfId="0" applyNumberFormat="1" applyBorder="1" applyAlignment="1">
      <alignment horizontal="center"/>
    </xf>
    <xf numFmtId="165" fontId="2" fillId="0" borderId="0" xfId="0" applyNumberFormat="1" applyFont="1" applyAlignment="1">
      <alignment horizontal="center"/>
    </xf>
    <xf numFmtId="0" fontId="2" fillId="0" borderId="0" xfId="0" applyFont="1" applyAlignment="1">
      <alignment horizontal="center"/>
    </xf>
    <xf numFmtId="17" fontId="2" fillId="0" borderId="0" xfId="0" applyNumberFormat="1" applyFont="1" applyAlignment="1">
      <alignment horizontal="left"/>
    </xf>
    <xf numFmtId="165" fontId="0" fillId="0" borderId="0" xfId="0" applyNumberFormat="1" applyAlignment="1">
      <alignment horizontal="center"/>
    </xf>
    <xf numFmtId="0" fontId="0" fillId="0" borderId="0" xfId="0" applyAlignment="1">
      <alignment horizontal="center"/>
    </xf>
    <xf numFmtId="0" fontId="37" fillId="3" borderId="0" xfId="0" applyFont="1" applyFill="1" applyAlignment="1">
      <alignment horizontal="center" vertical="center" wrapText="1"/>
    </xf>
    <xf numFmtId="0" fontId="38" fillId="3" borderId="1" xfId="0" applyFont="1" applyFill="1" applyBorder="1" applyAlignment="1">
      <alignment horizontal="center"/>
    </xf>
    <xf numFmtId="0" fontId="38" fillId="0" borderId="1" xfId="0" applyFont="1" applyBorder="1"/>
    <xf numFmtId="0" fontId="38" fillId="0" borderId="1" xfId="0" applyFont="1" applyBorder="1" applyAlignment="1">
      <alignment horizontal="center"/>
    </xf>
    <xf numFmtId="0" fontId="5" fillId="11" borderId="1" xfId="0" applyFont="1" applyFill="1" applyBorder="1" applyAlignment="1">
      <alignment horizontal="center" vertical="center"/>
    </xf>
    <xf numFmtId="0" fontId="39" fillId="11" borderId="1" xfId="0" applyFont="1" applyFill="1" applyBorder="1" applyAlignment="1">
      <alignment horizontal="center" vertical="center" wrapText="1"/>
    </xf>
    <xf numFmtId="0" fontId="26" fillId="3" borderId="0" xfId="6" applyFont="1" applyFill="1" applyAlignment="1">
      <alignment horizontal="center" vertical="center"/>
    </xf>
    <xf numFmtId="0" fontId="1" fillId="3" borderId="0" xfId="6" applyFill="1"/>
    <xf numFmtId="0" fontId="28" fillId="3" borderId="0" xfId="6" applyFont="1" applyFill="1" applyAlignment="1">
      <alignment horizontal="center" vertical="center" wrapText="1"/>
    </xf>
    <xf numFmtId="0" fontId="28" fillId="3" borderId="0" xfId="6" applyFont="1" applyFill="1" applyAlignment="1">
      <alignment horizontal="center" wrapText="1"/>
    </xf>
    <xf numFmtId="0" fontId="26" fillId="3" borderId="0" xfId="6" applyFont="1" applyFill="1" applyAlignment="1">
      <alignment horizontal="center" vertical="center" wrapText="1"/>
    </xf>
    <xf numFmtId="14" fontId="26" fillId="3" borderId="0" xfId="6" applyNumberFormat="1" applyFont="1" applyFill="1" applyAlignment="1">
      <alignment horizontal="center" vertical="center"/>
    </xf>
    <xf numFmtId="14" fontId="26" fillId="3" borderId="0" xfId="6" applyNumberFormat="1" applyFont="1" applyFill="1" applyAlignment="1">
      <alignment horizontal="center" vertical="center" wrapText="1"/>
    </xf>
    <xf numFmtId="0" fontId="30" fillId="3" borderId="0" xfId="6" applyFont="1" applyFill="1" applyAlignment="1">
      <alignment vertical="center" wrapText="1"/>
    </xf>
    <xf numFmtId="0" fontId="26" fillId="3" borderId="0" xfId="6" applyFont="1" applyFill="1" applyAlignment="1">
      <alignment vertical="top" wrapText="1"/>
    </xf>
    <xf numFmtId="0" fontId="26" fillId="3" borderId="0" xfId="6" applyFont="1" applyFill="1" applyAlignment="1">
      <alignment horizontal="center"/>
    </xf>
    <xf numFmtId="14" fontId="26" fillId="3" borderId="0" xfId="6" applyNumberFormat="1" applyFont="1" applyFill="1" applyAlignment="1">
      <alignment horizontal="center"/>
    </xf>
    <xf numFmtId="0" fontId="26" fillId="3" borderId="0" xfId="6" applyFont="1" applyFill="1" applyAlignment="1">
      <alignment horizontal="left" vertical="top" wrapText="1"/>
    </xf>
    <xf numFmtId="0" fontId="30" fillId="3" borderId="0" xfId="6" applyFont="1" applyFill="1" applyAlignment="1">
      <alignment horizontal="center" vertical="center" wrapText="1"/>
    </xf>
    <xf numFmtId="0" fontId="30" fillId="3" borderId="0" xfId="6" applyFont="1" applyFill="1" applyAlignment="1">
      <alignment horizontal="center" vertical="center"/>
    </xf>
    <xf numFmtId="14" fontId="26" fillId="3" borderId="0" xfId="6" applyNumberFormat="1" applyFont="1" applyFill="1" applyAlignment="1">
      <alignment horizontal="center" vertical="top" wrapText="1"/>
    </xf>
    <xf numFmtId="0" fontId="26" fillId="3" borderId="0" xfId="6" applyFont="1" applyFill="1" applyAlignment="1">
      <alignment horizontal="center" vertical="top" wrapText="1"/>
    </xf>
    <xf numFmtId="0" fontId="27" fillId="3" borderId="0" xfId="6" applyFont="1" applyFill="1"/>
    <xf numFmtId="14" fontId="26" fillId="3" borderId="0" xfId="6" applyNumberFormat="1" applyFont="1" applyFill="1" applyAlignment="1">
      <alignment vertical="center" wrapText="1"/>
    </xf>
    <xf numFmtId="0" fontId="28" fillId="0" borderId="32" xfId="6" applyFont="1" applyBorder="1" applyAlignment="1">
      <alignment horizontal="center" vertical="center" wrapText="1"/>
    </xf>
    <xf numFmtId="0" fontId="28" fillId="0" borderId="43" xfId="6" applyFont="1" applyBorder="1" applyAlignment="1">
      <alignment horizontal="center" vertical="center"/>
    </xf>
    <xf numFmtId="0" fontId="28" fillId="0" borderId="9" xfId="6" applyFont="1" applyBorder="1" applyAlignment="1">
      <alignment horizontal="center" vertical="center"/>
    </xf>
    <xf numFmtId="0" fontId="28" fillId="0" borderId="9" xfId="6" applyFont="1" applyBorder="1" applyAlignment="1">
      <alignment horizontal="center" vertical="center" wrapText="1"/>
    </xf>
    <xf numFmtId="0" fontId="28" fillId="0" borderId="17" xfId="6" applyFont="1" applyBorder="1" applyAlignment="1">
      <alignment horizontal="center" vertical="center" wrapText="1"/>
    </xf>
    <xf numFmtId="0" fontId="29" fillId="0" borderId="3" xfId="6" applyFont="1" applyBorder="1" applyAlignment="1">
      <alignment horizontal="center" vertical="center" wrapText="1"/>
    </xf>
    <xf numFmtId="0" fontId="40" fillId="3" borderId="18" xfId="0" applyFont="1" applyFill="1" applyBorder="1" applyAlignment="1">
      <alignment horizontal="center" vertical="center" wrapText="1"/>
    </xf>
    <xf numFmtId="0" fontId="29" fillId="3" borderId="3" xfId="6" applyFont="1" applyFill="1" applyBorder="1" applyAlignment="1">
      <alignment horizontal="center" vertical="center"/>
    </xf>
    <xf numFmtId="14" fontId="29" fillId="3" borderId="3" xfId="6" applyNumberFormat="1" applyFont="1" applyFill="1" applyBorder="1" applyAlignment="1">
      <alignment horizontal="center" vertical="center"/>
    </xf>
    <xf numFmtId="0" fontId="29" fillId="3" borderId="3" xfId="6" applyFont="1" applyFill="1" applyBorder="1" applyAlignment="1">
      <alignment horizontal="center" vertical="center" wrapText="1"/>
    </xf>
    <xf numFmtId="14" fontId="26" fillId="0" borderId="15" xfId="6" applyNumberFormat="1" applyFont="1" applyBorder="1" applyAlignment="1">
      <alignment horizontal="center" vertical="center" wrapText="1"/>
    </xf>
    <xf numFmtId="0" fontId="29" fillId="0" borderId="1" xfId="6" applyFont="1" applyBorder="1" applyAlignment="1">
      <alignment horizontal="center" vertical="center" wrapText="1"/>
    </xf>
    <xf numFmtId="0" fontId="40" fillId="0" borderId="5" xfId="0" applyFont="1" applyBorder="1" applyAlignment="1">
      <alignment horizontal="center" vertical="center" wrapText="1"/>
    </xf>
    <xf numFmtId="0" fontId="29" fillId="0" borderId="1" xfId="6" applyFont="1" applyBorder="1" applyAlignment="1">
      <alignment horizontal="center" vertical="center"/>
    </xf>
    <xf numFmtId="14" fontId="29" fillId="0" borderId="1" xfId="6" applyNumberFormat="1" applyFont="1" applyBorder="1" applyAlignment="1">
      <alignment horizontal="center" vertical="center"/>
    </xf>
    <xf numFmtId="14" fontId="26" fillId="0" borderId="4" xfId="6" applyNumberFormat="1" applyFont="1" applyBorder="1" applyAlignment="1">
      <alignment horizontal="center" vertical="center" wrapText="1"/>
    </xf>
    <xf numFmtId="0" fontId="29" fillId="0" borderId="5" xfId="6" applyFont="1" applyBorder="1" applyAlignment="1">
      <alignment horizontal="center" vertical="center" wrapText="1"/>
    </xf>
    <xf numFmtId="0" fontId="41" fillId="0" borderId="1" xfId="6" applyFont="1" applyBorder="1" applyAlignment="1">
      <alignment horizontal="center" vertical="center" wrapText="1"/>
    </xf>
    <xf numFmtId="14" fontId="26" fillId="0" borderId="4" xfId="6" applyNumberFormat="1" applyFont="1" applyBorder="1" applyAlignment="1">
      <alignment horizontal="center" vertical="center"/>
    </xf>
    <xf numFmtId="14" fontId="26" fillId="0" borderId="4" xfId="6" applyNumberFormat="1" applyFont="1" applyBorder="1" applyAlignment="1">
      <alignment horizontal="center"/>
    </xf>
    <xf numFmtId="0" fontId="29" fillId="0" borderId="2" xfId="6" applyFont="1" applyBorder="1" applyAlignment="1">
      <alignment horizontal="center" vertical="center" wrapText="1"/>
    </xf>
    <xf numFmtId="0" fontId="40" fillId="0" borderId="62" xfId="0" applyFont="1" applyBorder="1" applyAlignment="1">
      <alignment horizontal="center" vertical="center" wrapText="1"/>
    </xf>
    <xf numFmtId="0" fontId="29" fillId="0" borderId="2" xfId="6" applyFont="1" applyBorder="1" applyAlignment="1">
      <alignment horizontal="center" vertical="center"/>
    </xf>
    <xf numFmtId="14" fontId="29" fillId="0" borderId="2" xfId="6" applyNumberFormat="1" applyFont="1" applyBorder="1" applyAlignment="1">
      <alignment horizontal="center" vertical="center"/>
    </xf>
    <xf numFmtId="14" fontId="26" fillId="0" borderId="11" xfId="6" applyNumberFormat="1" applyFont="1" applyBorder="1" applyAlignment="1">
      <alignment horizontal="center"/>
    </xf>
    <xf numFmtId="0" fontId="29" fillId="0" borderId="41" xfId="6" applyFont="1" applyBorder="1" applyAlignment="1">
      <alignment horizontal="center" vertical="center" wrapText="1"/>
    </xf>
    <xf numFmtId="0" fontId="40" fillId="0" borderId="25" xfId="0" applyFont="1" applyBorder="1" applyAlignment="1">
      <alignment vertical="center" wrapText="1"/>
    </xf>
    <xf numFmtId="14" fontId="29" fillId="0" borderId="41" xfId="6" applyNumberFormat="1" applyFont="1" applyBorder="1" applyAlignment="1">
      <alignment horizontal="center" vertical="center"/>
    </xf>
    <xf numFmtId="0" fontId="40" fillId="0" borderId="41" xfId="0" applyFont="1" applyBorder="1" applyAlignment="1">
      <alignment horizontal="center" vertical="center"/>
    </xf>
    <xf numFmtId="14" fontId="26" fillId="0" borderId="64" xfId="6" applyNumberFormat="1" applyFont="1" applyBorder="1" applyAlignment="1">
      <alignment horizontal="center" vertical="center" wrapText="1"/>
    </xf>
    <xf numFmtId="0" fontId="40" fillId="0" borderId="5" xfId="0" applyFont="1" applyBorder="1" applyAlignment="1">
      <alignment vertical="center" wrapText="1"/>
    </xf>
    <xf numFmtId="0" fontId="40" fillId="0" borderId="1" xfId="0" applyFont="1" applyBorder="1" applyAlignment="1">
      <alignment horizontal="center" vertical="center"/>
    </xf>
    <xf numFmtId="14" fontId="26" fillId="0" borderId="54" xfId="6" applyNumberFormat="1" applyFont="1" applyBorder="1" applyAlignment="1">
      <alignment horizontal="center" vertical="center"/>
    </xf>
    <xf numFmtId="14" fontId="29" fillId="0" borderId="1" xfId="6" applyNumberFormat="1" applyFont="1" applyBorder="1" applyAlignment="1">
      <alignment horizontal="center" vertical="center" wrapText="1"/>
    </xf>
    <xf numFmtId="0" fontId="40" fillId="0" borderId="1" xfId="0" applyFont="1" applyBorder="1" applyAlignment="1">
      <alignment horizontal="center" vertical="center" wrapText="1"/>
    </xf>
    <xf numFmtId="14" fontId="26" fillId="0" borderId="54" xfId="6" applyNumberFormat="1" applyFont="1" applyBorder="1" applyAlignment="1">
      <alignment horizontal="center" vertical="top" wrapText="1"/>
    </xf>
    <xf numFmtId="0" fontId="41" fillId="0" borderId="1" xfId="6" applyFont="1" applyBorder="1" applyAlignment="1">
      <alignment horizontal="center" vertical="center"/>
    </xf>
    <xf numFmtId="14" fontId="26" fillId="0" borderId="65" xfId="6" applyNumberFormat="1" applyFont="1" applyBorder="1" applyAlignment="1">
      <alignment horizontal="center" vertical="top" wrapText="1"/>
    </xf>
    <xf numFmtId="14" fontId="26" fillId="0" borderId="66" xfId="6" applyNumberFormat="1" applyFont="1" applyBorder="1" applyAlignment="1">
      <alignment horizontal="center"/>
    </xf>
    <xf numFmtId="0" fontId="40" fillId="0" borderId="18" xfId="0" applyFont="1" applyBorder="1" applyAlignment="1">
      <alignment horizontal="center" vertical="center" wrapText="1"/>
    </xf>
    <xf numFmtId="0" fontId="29" fillId="0" borderId="3" xfId="6" applyFont="1" applyBorder="1" applyAlignment="1">
      <alignment horizontal="center" vertical="center"/>
    </xf>
    <xf numFmtId="14" fontId="29" fillId="0" borderId="3" xfId="6" applyNumberFormat="1" applyFont="1" applyBorder="1" applyAlignment="1">
      <alignment horizontal="center" vertical="center"/>
    </xf>
    <xf numFmtId="14" fontId="40" fillId="0" borderId="3" xfId="0" applyNumberFormat="1" applyFont="1" applyBorder="1" applyAlignment="1">
      <alignment horizontal="center" vertical="center" wrapText="1"/>
    </xf>
    <xf numFmtId="0" fontId="40" fillId="0" borderId="3" xfId="0" applyFont="1" applyBorder="1" applyAlignment="1">
      <alignment horizontal="center" vertical="center" wrapText="1"/>
    </xf>
    <xf numFmtId="0" fontId="1" fillId="0" borderId="17" xfId="6" applyBorder="1"/>
    <xf numFmtId="14" fontId="40" fillId="0" borderId="1" xfId="0" applyNumberFormat="1" applyFont="1" applyBorder="1" applyAlignment="1">
      <alignment horizontal="center" vertical="center" wrapText="1"/>
    </xf>
    <xf numFmtId="0" fontId="1" fillId="0" borderId="21" xfId="6" applyBorder="1"/>
    <xf numFmtId="0" fontId="1" fillId="0" borderId="28" xfId="6" applyBorder="1"/>
    <xf numFmtId="0" fontId="40" fillId="0" borderId="18" xfId="0" applyFont="1" applyBorder="1" applyAlignment="1">
      <alignment horizontal="justify" vertical="center" wrapText="1"/>
    </xf>
    <xf numFmtId="0" fontId="40" fillId="0" borderId="5" xfId="0" applyFont="1" applyBorder="1" applyAlignment="1">
      <alignment horizontal="justify" vertical="center" wrapText="1"/>
    </xf>
    <xf numFmtId="0" fontId="40" fillId="0" borderId="18" xfId="0" applyFont="1" applyBorder="1" applyAlignment="1">
      <alignment vertical="center" wrapText="1"/>
    </xf>
    <xf numFmtId="0" fontId="1" fillId="3" borderId="0" xfId="6" applyFill="1" applyAlignment="1">
      <alignment horizontal="center" vertical="center"/>
    </xf>
    <xf numFmtId="0" fontId="38" fillId="0" borderId="1" xfId="0" applyFont="1" applyBorder="1" applyAlignment="1">
      <alignment horizontal="center" vertical="center"/>
    </xf>
    <xf numFmtId="0" fontId="38" fillId="3" borderId="1" xfId="0" applyFont="1" applyFill="1" applyBorder="1" applyAlignment="1">
      <alignment horizontal="center" vertical="center"/>
    </xf>
    <xf numFmtId="0" fontId="1" fillId="3" borderId="0" xfId="6" applyFill="1" applyAlignment="1">
      <alignment vertical="center"/>
    </xf>
    <xf numFmtId="0" fontId="2" fillId="13" borderId="1" xfId="0" applyFont="1" applyFill="1" applyBorder="1" applyAlignment="1">
      <alignment horizontal="left" vertical="center"/>
    </xf>
    <xf numFmtId="14" fontId="42" fillId="13" borderId="1" xfId="0" applyNumberFormat="1" applyFont="1" applyFill="1" applyBorder="1" applyAlignment="1">
      <alignment horizontal="center" vertical="center" wrapText="1"/>
    </xf>
    <xf numFmtId="0" fontId="39" fillId="1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0" fillId="13" borderId="0" xfId="0" applyFill="1"/>
    <xf numFmtId="0" fontId="5" fillId="11" borderId="1" xfId="0" applyFont="1" applyFill="1" applyBorder="1" applyAlignment="1">
      <alignment vertical="center"/>
    </xf>
    <xf numFmtId="0" fontId="2" fillId="13" borderId="1" xfId="0" applyFont="1" applyFill="1" applyBorder="1" applyAlignment="1">
      <alignment vertical="center"/>
    </xf>
    <xf numFmtId="0" fontId="2" fillId="0" borderId="1" xfId="0" applyFont="1" applyBorder="1" applyAlignment="1"/>
    <xf numFmtId="0" fontId="2" fillId="0" borderId="0" xfId="0" applyFont="1" applyAlignment="1"/>
    <xf numFmtId="0" fontId="0" fillId="0" borderId="0" xfId="0" applyAlignment="1"/>
    <xf numFmtId="0" fontId="43" fillId="3" borderId="0" xfId="0" applyFont="1" applyFill="1" applyAlignment="1">
      <alignment vertical="center" wrapText="1"/>
    </xf>
    <xf numFmtId="0" fontId="0" fillId="14" borderId="0" xfId="0" applyFill="1"/>
    <xf numFmtId="14" fontId="2" fillId="13" borderId="1" xfId="0" applyNumberFormat="1" applyFont="1" applyFill="1" applyBorder="1" applyAlignment="1">
      <alignment horizontal="center" vertical="center"/>
    </xf>
    <xf numFmtId="0" fontId="22" fillId="0" borderId="3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8" xfId="0" applyFont="1" applyBorder="1" applyAlignment="1">
      <alignment horizontal="center" vertical="center" wrapText="1"/>
    </xf>
    <xf numFmtId="0" fontId="24" fillId="0" borderId="40" xfId="3" applyFont="1" applyBorder="1" applyAlignment="1">
      <alignment horizontal="center" vertical="center" wrapText="1"/>
    </xf>
    <xf numFmtId="49" fontId="22" fillId="11" borderId="49" xfId="1" applyNumberFormat="1" applyFont="1" applyFill="1" applyBorder="1" applyAlignment="1">
      <alignment horizontal="center" vertical="center" wrapText="1"/>
    </xf>
    <xf numFmtId="0" fontId="24" fillId="11" borderId="12" xfId="1" applyFont="1" applyFill="1" applyBorder="1" applyAlignment="1">
      <alignment horizontal="center" vertical="center" wrapText="1"/>
    </xf>
    <xf numFmtId="0" fontId="22" fillId="0" borderId="2" xfId="0" applyFont="1" applyBorder="1" applyAlignment="1">
      <alignment horizontal="center" vertical="center" wrapText="1"/>
    </xf>
    <xf numFmtId="0" fontId="24" fillId="0" borderId="72" xfId="3" applyFont="1" applyBorder="1" applyAlignment="1">
      <alignment horizontal="center" vertical="center" wrapText="1"/>
    </xf>
    <xf numFmtId="0" fontId="2" fillId="3" borderId="33" xfId="0" applyFont="1" applyFill="1" applyBorder="1" applyAlignment="1">
      <alignment horizontal="center"/>
    </xf>
    <xf numFmtId="0" fontId="0" fillId="3" borderId="0" xfId="0" applyFill="1" applyAlignment="1">
      <alignment horizontal="center"/>
    </xf>
    <xf numFmtId="0" fontId="24" fillId="0" borderId="0" xfId="0" applyFont="1" applyBorder="1" applyAlignment="1">
      <alignment horizontal="center" vertical="center" wrapText="1"/>
    </xf>
    <xf numFmtId="0" fontId="22" fillId="0" borderId="32" xfId="3" applyFont="1" applyBorder="1" applyAlignment="1">
      <alignment horizontal="center" vertical="center" wrapText="1"/>
    </xf>
    <xf numFmtId="0" fontId="22" fillId="0" borderId="30" xfId="3" applyFont="1" applyBorder="1" applyAlignment="1">
      <alignment horizontal="center" vertical="center" wrapText="1"/>
    </xf>
    <xf numFmtId="0" fontId="22" fillId="0" borderId="31" xfId="3" applyFont="1" applyBorder="1" applyAlignment="1">
      <alignment horizontal="center" vertical="center" wrapText="1"/>
    </xf>
    <xf numFmtId="0" fontId="22" fillId="9" borderId="46" xfId="1" applyFont="1" applyFill="1" applyBorder="1" applyAlignment="1">
      <alignment horizontal="left" vertical="center" wrapText="1"/>
    </xf>
    <xf numFmtId="0" fontId="22" fillId="9" borderId="47" xfId="1" applyFont="1" applyFill="1" applyBorder="1" applyAlignment="1">
      <alignment horizontal="left" vertical="center" wrapText="1"/>
    </xf>
    <xf numFmtId="0" fontId="22" fillId="9" borderId="17" xfId="1" applyFont="1" applyFill="1" applyBorder="1" applyAlignment="1">
      <alignment horizontal="left" vertical="center" wrapText="1"/>
    </xf>
    <xf numFmtId="0" fontId="22" fillId="9" borderId="34" xfId="1" applyFont="1" applyFill="1" applyBorder="1" applyAlignment="1">
      <alignment horizontal="left" vertical="center" wrapText="1"/>
    </xf>
    <xf numFmtId="0" fontId="22" fillId="9" borderId="27" xfId="1" applyFont="1" applyFill="1" applyBorder="1" applyAlignment="1">
      <alignment horizontal="left" vertical="center" wrapText="1"/>
    </xf>
    <xf numFmtId="0" fontId="22" fillId="9" borderId="28" xfId="1" applyFont="1" applyFill="1" applyBorder="1" applyAlignment="1">
      <alignment horizontal="left" vertical="center" wrapText="1"/>
    </xf>
    <xf numFmtId="0" fontId="22" fillId="0" borderId="4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0" xfId="0" applyFont="1" applyBorder="1" applyAlignment="1">
      <alignment horizontal="left" vertical="center" wrapText="1"/>
    </xf>
    <xf numFmtId="0" fontId="22" fillId="0" borderId="36" xfId="0" applyFont="1" applyBorder="1" applyAlignment="1">
      <alignment horizontal="left" vertical="center" wrapText="1"/>
    </xf>
    <xf numFmtId="9" fontId="24" fillId="9" borderId="36" xfId="5" applyFont="1" applyFill="1" applyBorder="1" applyAlignment="1">
      <alignment horizontal="center" vertical="center" wrapText="1"/>
    </xf>
    <xf numFmtId="0" fontId="25" fillId="12" borderId="46" xfId="1" applyFont="1" applyFill="1" applyBorder="1" applyAlignment="1">
      <alignment horizontal="center" vertical="center" wrapText="1"/>
    </xf>
    <xf numFmtId="0" fontId="25" fillId="12" borderId="47" xfId="1" applyFont="1" applyFill="1" applyBorder="1" applyAlignment="1">
      <alignment horizontal="center" vertical="center" wrapText="1"/>
    </xf>
    <xf numFmtId="0" fontId="25" fillId="12" borderId="33" xfId="1" applyFont="1" applyFill="1" applyBorder="1" applyAlignment="1">
      <alignment horizontal="center" vertical="center" wrapText="1"/>
    </xf>
    <xf numFmtId="0" fontId="25" fillId="12" borderId="0" xfId="1" applyFont="1" applyFill="1" applyAlignment="1">
      <alignment horizontal="center" vertical="center" wrapText="1"/>
    </xf>
    <xf numFmtId="0" fontId="25" fillId="12" borderId="34" xfId="1" applyFont="1" applyFill="1" applyBorder="1" applyAlignment="1">
      <alignment horizontal="center" vertical="center" wrapText="1"/>
    </xf>
    <xf numFmtId="0" fontId="25" fillId="12" borderId="27" xfId="1" applyFont="1" applyFill="1" applyBorder="1" applyAlignment="1">
      <alignment horizontal="center" vertical="center" wrapText="1"/>
    </xf>
    <xf numFmtId="0" fontId="24" fillId="2" borderId="45" xfId="1" applyFont="1" applyFill="1" applyBorder="1" applyAlignment="1">
      <alignment horizontal="center" vertical="center" wrapText="1"/>
    </xf>
    <xf numFmtId="0" fontId="24" fillId="0" borderId="49" xfId="1" applyFont="1" applyBorder="1" applyAlignment="1">
      <alignment horizontal="center" vertical="center" wrapText="1"/>
    </xf>
    <xf numFmtId="0" fontId="24" fillId="0" borderId="45" xfId="1" applyFont="1" applyBorder="1" applyAlignment="1">
      <alignment horizontal="center" vertical="center" wrapText="1"/>
    </xf>
    <xf numFmtId="0" fontId="44" fillId="0" borderId="56" xfId="0" applyFont="1" applyFill="1" applyBorder="1" applyAlignment="1">
      <alignment horizontal="justify" vertical="center" wrapText="1"/>
    </xf>
    <xf numFmtId="49" fontId="22" fillId="11" borderId="49" xfId="1" applyNumberFormat="1" applyFont="1" applyFill="1" applyBorder="1" applyAlignment="1">
      <alignment horizontal="center" vertical="center" wrapText="1"/>
    </xf>
    <xf numFmtId="49" fontId="22" fillId="11" borderId="70" xfId="1" applyNumberFormat="1" applyFont="1" applyFill="1" applyBorder="1" applyAlignment="1">
      <alignment horizontal="center" vertical="center" wrapText="1"/>
    </xf>
    <xf numFmtId="0" fontId="22" fillId="0" borderId="38" xfId="0" applyFont="1" applyBorder="1" applyAlignment="1">
      <alignment horizontal="center" vertical="center" wrapText="1"/>
    </xf>
    <xf numFmtId="0" fontId="22" fillId="0" borderId="56" xfId="0" applyFont="1" applyFill="1" applyBorder="1" applyAlignment="1">
      <alignment horizontal="justify" vertical="center" wrapText="1"/>
    </xf>
    <xf numFmtId="49" fontId="22" fillId="11" borderId="13" xfId="1" applyNumberFormat="1" applyFont="1" applyFill="1" applyBorder="1" applyAlignment="1">
      <alignment horizontal="center" vertical="center" wrapText="1"/>
    </xf>
    <xf numFmtId="0" fontId="22" fillId="0" borderId="57" xfId="0" applyFont="1" applyFill="1" applyBorder="1" applyAlignment="1">
      <alignment horizontal="left" vertical="center" wrapText="1"/>
    </xf>
    <xf numFmtId="0" fontId="22" fillId="0" borderId="58" xfId="0" applyFont="1" applyFill="1" applyBorder="1" applyAlignment="1">
      <alignment horizontal="left" vertical="center" wrapText="1"/>
    </xf>
    <xf numFmtId="0" fontId="22" fillId="0" borderId="57" xfId="0" applyFont="1" applyFill="1" applyBorder="1" applyAlignment="1">
      <alignment horizontal="justify" vertical="center" wrapText="1"/>
    </xf>
    <xf numFmtId="9" fontId="24" fillId="9" borderId="38" xfId="5" applyFont="1" applyFill="1" applyBorder="1" applyAlignment="1">
      <alignment horizontal="center" vertical="center" wrapText="1"/>
    </xf>
    <xf numFmtId="9" fontId="24" fillId="9" borderId="40" xfId="5" applyFont="1" applyFill="1" applyBorder="1" applyAlignment="1">
      <alignment horizontal="center" vertical="center" wrapText="1"/>
    </xf>
    <xf numFmtId="0" fontId="31" fillId="0" borderId="57" xfId="7" applyFill="1" applyBorder="1" applyAlignment="1">
      <alignment horizontal="left" vertical="center" wrapText="1"/>
    </xf>
    <xf numFmtId="0" fontId="31" fillId="0" borderId="58" xfId="7" applyFill="1" applyBorder="1" applyAlignment="1">
      <alignment horizontal="left" vertical="center" wrapText="1"/>
    </xf>
    <xf numFmtId="0" fontId="22" fillId="0" borderId="58" xfId="0" applyFont="1" applyFill="1" applyBorder="1" applyAlignment="1">
      <alignment horizontal="justify" vertical="center" wrapText="1"/>
    </xf>
    <xf numFmtId="49" fontId="22" fillId="11" borderId="45" xfId="1" applyNumberFormat="1" applyFont="1" applyFill="1" applyBorder="1" applyAlignment="1">
      <alignment horizontal="center" vertical="center" wrapText="1"/>
    </xf>
    <xf numFmtId="0" fontId="24" fillId="0" borderId="40" xfId="3" applyFont="1" applyBorder="1" applyAlignment="1">
      <alignment horizontal="center" vertical="center" wrapText="1"/>
    </xf>
    <xf numFmtId="0" fontId="24" fillId="0" borderId="36" xfId="3" applyFont="1" applyBorder="1" applyAlignment="1">
      <alignment horizontal="center" vertical="center" wrapText="1"/>
    </xf>
    <xf numFmtId="0" fontId="22" fillId="2" borderId="32" xfId="1" applyFont="1" applyFill="1" applyBorder="1" applyAlignment="1">
      <alignment horizontal="center" vertical="center" wrapText="1"/>
    </xf>
    <xf numFmtId="0" fontId="22" fillId="2" borderId="31" xfId="1"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30"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2" fillId="0" borderId="72" xfId="0" applyFont="1" applyBorder="1" applyAlignment="1">
      <alignment horizontal="center" vertical="center" wrapText="1"/>
    </xf>
    <xf numFmtId="9" fontId="24" fillId="9" borderId="1" xfId="5" applyFont="1" applyFill="1" applyBorder="1" applyAlignment="1">
      <alignment horizontal="center" vertical="center" wrapText="1"/>
    </xf>
    <xf numFmtId="9" fontId="24" fillId="9" borderId="2" xfId="5" applyFont="1" applyFill="1" applyBorder="1" applyAlignment="1">
      <alignment horizontal="center" vertical="center" wrapText="1"/>
    </xf>
    <xf numFmtId="0" fontId="22" fillId="0" borderId="72" xfId="0" applyFont="1" applyBorder="1" applyAlignment="1">
      <alignment horizontal="left" vertical="center" wrapText="1"/>
    </xf>
    <xf numFmtId="0" fontId="31" fillId="0" borderId="57" xfId="7" applyFill="1" applyBorder="1" applyAlignment="1">
      <alignment horizontal="center" vertical="center" wrapText="1"/>
    </xf>
    <xf numFmtId="0" fontId="31" fillId="0" borderId="58" xfId="7"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4" fillId="11" borderId="32" xfId="1" applyFont="1" applyFill="1" applyBorder="1" applyAlignment="1">
      <alignment horizontal="center" vertical="center" wrapText="1"/>
    </xf>
    <xf numFmtId="0" fontId="24" fillId="11" borderId="30" xfId="1" applyFont="1" applyFill="1" applyBorder="1" applyAlignment="1">
      <alignment horizontal="center" vertical="center" wrapText="1"/>
    </xf>
    <xf numFmtId="0" fontId="24" fillId="11" borderId="47" xfId="1" applyFont="1" applyFill="1" applyBorder="1" applyAlignment="1">
      <alignment horizontal="center" vertical="center" wrapText="1"/>
    </xf>
    <xf numFmtId="0" fontId="24" fillId="11" borderId="0" xfId="1" applyFont="1" applyFill="1" applyAlignment="1">
      <alignment horizontal="center" vertical="center" wrapText="1"/>
    </xf>
    <xf numFmtId="0" fontId="24" fillId="11" borderId="46" xfId="4" applyFont="1" applyFill="1" applyBorder="1" applyAlignment="1">
      <alignment horizontal="center" vertical="center" wrapText="1"/>
    </xf>
    <xf numFmtId="0" fontId="24" fillId="11" borderId="17" xfId="4" applyFont="1" applyFill="1" applyBorder="1" applyAlignment="1">
      <alignment horizontal="center" vertical="center" wrapText="1"/>
    </xf>
    <xf numFmtId="0" fontId="24" fillId="11" borderId="33" xfId="4" applyFont="1" applyFill="1" applyBorder="1" applyAlignment="1">
      <alignment horizontal="center" vertical="center" wrapText="1"/>
    </xf>
    <xf numFmtId="0" fontId="24" fillId="11" borderId="21" xfId="4" applyFont="1" applyFill="1" applyBorder="1" applyAlignment="1">
      <alignment horizontal="center" vertical="center" wrapText="1"/>
    </xf>
    <xf numFmtId="0" fontId="22" fillId="0" borderId="57" xfId="0" applyFont="1" applyFill="1" applyBorder="1" applyAlignment="1">
      <alignment horizontal="center" vertical="center" wrapText="1"/>
    </xf>
    <xf numFmtId="0" fontId="22" fillId="0" borderId="58" xfId="0" applyFont="1" applyFill="1" applyBorder="1" applyAlignment="1">
      <alignment horizontal="center" vertical="center" wrapText="1"/>
    </xf>
    <xf numFmtId="0" fontId="24" fillId="11" borderId="32" xfId="4" applyFont="1" applyFill="1" applyBorder="1" applyAlignment="1">
      <alignment horizontal="center" vertical="center" wrapText="1"/>
    </xf>
    <xf numFmtId="0" fontId="24" fillId="11" borderId="30" xfId="4" applyFont="1" applyFill="1" applyBorder="1" applyAlignment="1">
      <alignment horizontal="center" vertical="center" wrapText="1"/>
    </xf>
    <xf numFmtId="0" fontId="24" fillId="0" borderId="71" xfId="3" applyFont="1" applyBorder="1" applyAlignment="1">
      <alignment horizontal="center" vertical="center" wrapText="1"/>
    </xf>
    <xf numFmtId="0" fontId="24" fillId="0" borderId="68" xfId="3" applyFont="1" applyBorder="1" applyAlignment="1">
      <alignment horizontal="center" vertical="center" wrapText="1"/>
    </xf>
    <xf numFmtId="0" fontId="24" fillId="0" borderId="69" xfId="3" applyFont="1" applyBorder="1" applyAlignment="1">
      <alignment horizontal="center" vertical="center" wrapText="1"/>
    </xf>
    <xf numFmtId="0" fontId="24" fillId="0" borderId="67" xfId="3" applyFont="1" applyBorder="1" applyAlignment="1">
      <alignment horizontal="center" vertical="center" wrapText="1"/>
    </xf>
    <xf numFmtId="0" fontId="24" fillId="0" borderId="72" xfId="3" applyFont="1" applyBorder="1" applyAlignment="1">
      <alignment horizontal="center" vertical="center" wrapText="1"/>
    </xf>
    <xf numFmtId="0" fontId="24" fillId="0" borderId="73" xfId="3" applyFont="1" applyBorder="1" applyAlignment="1">
      <alignment horizontal="center" vertical="center" wrapText="1"/>
    </xf>
    <xf numFmtId="0" fontId="22" fillId="2" borderId="32" xfId="8" applyFont="1" applyFill="1" applyBorder="1" applyAlignment="1">
      <alignment horizontal="center" vertical="center" wrapText="1"/>
    </xf>
    <xf numFmtId="0" fontId="22" fillId="2" borderId="31" xfId="8" applyFont="1" applyFill="1" applyBorder="1" applyAlignment="1">
      <alignment horizontal="center" vertical="center" wrapText="1"/>
    </xf>
    <xf numFmtId="0" fontId="24" fillId="2" borderId="45" xfId="8" applyFont="1" applyFill="1" applyBorder="1" applyAlignment="1">
      <alignment horizontal="center" vertical="center" wrapText="1"/>
    </xf>
    <xf numFmtId="0" fontId="24" fillId="2" borderId="13" xfId="8" applyFont="1" applyFill="1" applyBorder="1" applyAlignment="1">
      <alignment horizontal="center" vertical="center" wrapText="1"/>
    </xf>
    <xf numFmtId="0" fontId="22" fillId="9" borderId="46" xfId="8" applyFont="1" applyFill="1" applyBorder="1" applyAlignment="1">
      <alignment horizontal="left" vertical="center" wrapText="1"/>
    </xf>
    <xf numFmtId="0" fontId="22" fillId="9" borderId="47" xfId="8" applyFont="1" applyFill="1" applyBorder="1" applyAlignment="1">
      <alignment horizontal="left" vertical="center" wrapText="1"/>
    </xf>
    <xf numFmtId="0" fontId="22" fillId="9" borderId="17" xfId="8" applyFont="1" applyFill="1" applyBorder="1" applyAlignment="1">
      <alignment horizontal="left" vertical="center" wrapText="1"/>
    </xf>
    <xf numFmtId="0" fontId="22" fillId="9" borderId="34" xfId="8" applyFont="1" applyFill="1" applyBorder="1" applyAlignment="1">
      <alignment horizontal="left" vertical="center" wrapText="1"/>
    </xf>
    <xf numFmtId="0" fontId="22" fillId="9" borderId="27" xfId="8" applyFont="1" applyFill="1" applyBorder="1" applyAlignment="1">
      <alignment horizontal="left" vertical="center" wrapText="1"/>
    </xf>
    <xf numFmtId="0" fontId="22" fillId="9" borderId="28" xfId="8" applyFont="1" applyFill="1" applyBorder="1" applyAlignment="1">
      <alignment horizontal="left" vertical="center" wrapText="1"/>
    </xf>
    <xf numFmtId="0" fontId="24" fillId="0" borderId="49" xfId="8" applyFont="1" applyBorder="1" applyAlignment="1">
      <alignment horizontal="center" vertical="center" wrapText="1"/>
    </xf>
    <xf numFmtId="0" fontId="24" fillId="0" borderId="45" xfId="8" applyFont="1" applyBorder="1" applyAlignment="1">
      <alignment horizontal="center" vertical="center" wrapText="1"/>
    </xf>
    <xf numFmtId="0" fontId="24" fillId="0" borderId="13" xfId="8" applyFont="1" applyBorder="1" applyAlignment="1">
      <alignment horizontal="center" vertical="center" wrapText="1"/>
    </xf>
    <xf numFmtId="0" fontId="24" fillId="11" borderId="32" xfId="8" applyFont="1" applyFill="1" applyBorder="1" applyAlignment="1">
      <alignment horizontal="center" vertical="center" wrapText="1"/>
    </xf>
    <xf numFmtId="0" fontId="24" fillId="11" borderId="30" xfId="8" applyFont="1" applyFill="1" applyBorder="1" applyAlignment="1">
      <alignment horizontal="center" vertical="center" wrapText="1"/>
    </xf>
    <xf numFmtId="0" fontId="24" fillId="11" borderId="31" xfId="8" applyFont="1" applyFill="1" applyBorder="1" applyAlignment="1">
      <alignment horizontal="center" vertical="center" wrapText="1"/>
    </xf>
    <xf numFmtId="0" fontId="24" fillId="11" borderId="47" xfId="8" applyFont="1" applyFill="1" applyBorder="1" applyAlignment="1">
      <alignment horizontal="center" vertical="center" wrapText="1"/>
    </xf>
    <xf numFmtId="0" fontId="24" fillId="11" borderId="0" xfId="8" applyFont="1" applyFill="1" applyAlignment="1">
      <alignment horizontal="center" vertical="center" wrapText="1"/>
    </xf>
    <xf numFmtId="0" fontId="24" fillId="11" borderId="27" xfId="8" applyFont="1" applyFill="1" applyBorder="1" applyAlignment="1">
      <alignment horizontal="center" vertical="center" wrapText="1"/>
    </xf>
    <xf numFmtId="0" fontId="24" fillId="11" borderId="46" xfId="9" applyFont="1" applyFill="1" applyBorder="1" applyAlignment="1">
      <alignment horizontal="center" vertical="center" wrapText="1"/>
    </xf>
    <xf numFmtId="0" fontId="24" fillId="11" borderId="17" xfId="9" applyFont="1" applyFill="1" applyBorder="1" applyAlignment="1">
      <alignment horizontal="center" vertical="center" wrapText="1"/>
    </xf>
    <xf numFmtId="0" fontId="24" fillId="11" borderId="33" xfId="9" applyFont="1" applyFill="1" applyBorder="1" applyAlignment="1">
      <alignment horizontal="center" vertical="center" wrapText="1"/>
    </xf>
    <xf numFmtId="0" fontId="24" fillId="11" borderId="21" xfId="9" applyFont="1" applyFill="1" applyBorder="1" applyAlignment="1">
      <alignment horizontal="center" vertical="center" wrapText="1"/>
    </xf>
    <xf numFmtId="0" fontId="24" fillId="11" borderId="34" xfId="9" applyFont="1" applyFill="1" applyBorder="1" applyAlignment="1">
      <alignment horizontal="center" vertical="center" wrapText="1"/>
    </xf>
    <xf numFmtId="0" fontId="24" fillId="11" borderId="28" xfId="9" applyFont="1" applyFill="1" applyBorder="1" applyAlignment="1">
      <alignment horizontal="center" vertical="center" wrapText="1"/>
    </xf>
    <xf numFmtId="0" fontId="24" fillId="11" borderId="32" xfId="9" applyFont="1" applyFill="1" applyBorder="1" applyAlignment="1">
      <alignment horizontal="center" vertical="center" wrapText="1"/>
    </xf>
    <xf numFmtId="0" fontId="24" fillId="11" borderId="30" xfId="9" applyFont="1" applyFill="1" applyBorder="1" applyAlignment="1">
      <alignment horizontal="center" vertical="center" wrapText="1"/>
    </xf>
    <xf numFmtId="0" fontId="24" fillId="11" borderId="31" xfId="9" applyFont="1" applyFill="1" applyBorder="1" applyAlignment="1">
      <alignment horizontal="center" vertical="center" wrapText="1"/>
    </xf>
    <xf numFmtId="0" fontId="25" fillId="12" borderId="46" xfId="8" applyFont="1" applyFill="1" applyBorder="1" applyAlignment="1">
      <alignment horizontal="center" vertical="center" wrapText="1"/>
    </xf>
    <xf numFmtId="0" fontId="25" fillId="12" borderId="47" xfId="8" applyFont="1" applyFill="1" applyBorder="1" applyAlignment="1">
      <alignment horizontal="center" vertical="center" wrapText="1"/>
    </xf>
    <xf numFmtId="0" fontId="25" fillId="12" borderId="33" xfId="8" applyFont="1" applyFill="1" applyBorder="1" applyAlignment="1">
      <alignment horizontal="center" vertical="center" wrapText="1"/>
    </xf>
    <xf numFmtId="0" fontId="25" fillId="12" borderId="0" xfId="8" applyFont="1" applyFill="1" applyAlignment="1">
      <alignment horizontal="center" vertical="center" wrapText="1"/>
    </xf>
    <xf numFmtId="0" fontId="25" fillId="12" borderId="34" xfId="8" applyFont="1" applyFill="1" applyBorder="1" applyAlignment="1">
      <alignment horizontal="center" vertical="center" wrapText="1"/>
    </xf>
    <xf numFmtId="0" fontId="25" fillId="12" borderId="27" xfId="8" applyFont="1" applyFill="1" applyBorder="1" applyAlignment="1">
      <alignment horizontal="center" vertical="center" wrapText="1"/>
    </xf>
    <xf numFmtId="49" fontId="22" fillId="11" borderId="47" xfId="8" applyNumberFormat="1" applyFont="1" applyFill="1" applyBorder="1" applyAlignment="1">
      <alignment horizontal="center" vertical="center" wrapText="1"/>
    </xf>
    <xf numFmtId="49" fontId="22" fillId="11" borderId="14" xfId="8" applyNumberFormat="1" applyFont="1" applyFill="1" applyBorder="1" applyAlignment="1">
      <alignment horizontal="center" vertical="center" wrapText="1"/>
    </xf>
    <xf numFmtId="49" fontId="22" fillId="11" borderId="46" xfId="8" applyNumberFormat="1" applyFont="1" applyFill="1" applyBorder="1" applyAlignment="1">
      <alignment horizontal="center" vertical="center" wrapText="1"/>
    </xf>
    <xf numFmtId="0" fontId="24" fillId="7" borderId="32" xfId="8" applyFont="1" applyFill="1" applyBorder="1" applyAlignment="1">
      <alignment horizontal="center" vertical="center" wrapText="1"/>
    </xf>
    <xf numFmtId="0" fontId="24" fillId="7" borderId="30" xfId="8" applyFont="1" applyFill="1" applyBorder="1" applyAlignment="1">
      <alignment horizontal="center" vertical="center" wrapText="1"/>
    </xf>
    <xf numFmtId="0" fontId="24" fillId="7" borderId="33" xfId="8" applyFont="1" applyFill="1" applyBorder="1" applyAlignment="1">
      <alignment horizontal="center" vertical="center" wrapText="1"/>
    </xf>
    <xf numFmtId="0" fontId="22" fillId="3" borderId="56" xfId="8" applyFont="1" applyFill="1" applyBorder="1" applyAlignment="1">
      <alignment horizontal="justify" vertical="center" wrapText="1"/>
    </xf>
    <xf numFmtId="0" fontId="22" fillId="0" borderId="36" xfId="8" applyFont="1" applyBorder="1" applyAlignment="1">
      <alignment horizontal="center" vertical="center" wrapText="1"/>
    </xf>
    <xf numFmtId="9" fontId="24" fillId="9" borderId="40" xfId="10" applyFont="1" applyFill="1" applyBorder="1" applyAlignment="1">
      <alignment horizontal="center" vertical="center" wrapText="1"/>
    </xf>
    <xf numFmtId="9" fontId="24" fillId="9" borderId="36" xfId="10" applyFont="1" applyFill="1" applyBorder="1" applyAlignment="1">
      <alignment horizontal="center" vertical="center" wrapText="1"/>
    </xf>
    <xf numFmtId="0" fontId="22" fillId="0" borderId="40" xfId="8" applyFont="1" applyBorder="1" applyAlignment="1">
      <alignment horizontal="left" vertical="center" wrapText="1"/>
    </xf>
    <xf numFmtId="0" fontId="22" fillId="0" borderId="36" xfId="8" applyFont="1" applyBorder="1" applyAlignment="1">
      <alignment horizontal="left" vertical="center" wrapText="1"/>
    </xf>
    <xf numFmtId="0" fontId="22" fillId="0" borderId="40" xfId="8" applyFont="1" applyBorder="1" applyAlignment="1">
      <alignment horizontal="center" vertical="center" wrapText="1"/>
    </xf>
    <xf numFmtId="0" fontId="22" fillId="0" borderId="56" xfId="8" applyFont="1" applyBorder="1" applyAlignment="1">
      <alignment horizontal="justify" vertical="center" wrapText="1"/>
    </xf>
    <xf numFmtId="0" fontId="22" fillId="3" borderId="57" xfId="8" applyFont="1" applyFill="1" applyBorder="1" applyAlignment="1">
      <alignment horizontal="justify" vertical="center" wrapText="1"/>
    </xf>
    <xf numFmtId="0" fontId="22" fillId="0" borderId="38" xfId="8" applyFont="1" applyBorder="1" applyAlignment="1">
      <alignment horizontal="center" vertical="center" wrapText="1"/>
    </xf>
    <xf numFmtId="9" fontId="24" fillId="9" borderId="38" xfId="10" applyFont="1" applyFill="1" applyBorder="1" applyAlignment="1">
      <alignment horizontal="center" vertical="center" wrapText="1"/>
    </xf>
    <xf numFmtId="0" fontId="31" fillId="3" borderId="59" xfId="11" applyFill="1" applyBorder="1" applyAlignment="1">
      <alignment horizontal="center" vertical="center" wrapText="1"/>
    </xf>
    <xf numFmtId="0" fontId="31" fillId="3" borderId="60" xfId="11" applyFill="1" applyBorder="1" applyAlignment="1">
      <alignment horizontal="center" vertical="center" wrapText="1"/>
    </xf>
    <xf numFmtId="0" fontId="31" fillId="3" borderId="57" xfId="11" applyFill="1" applyBorder="1" applyAlignment="1">
      <alignment horizontal="left" vertical="center" wrapText="1"/>
    </xf>
    <xf numFmtId="0" fontId="31" fillId="3" borderId="58" xfId="11" applyFill="1" applyBorder="1" applyAlignment="1">
      <alignment horizontal="left" vertical="center" wrapText="1"/>
    </xf>
    <xf numFmtId="0" fontId="7" fillId="0" borderId="44" xfId="8" applyFont="1" applyBorder="1" applyAlignment="1">
      <alignment horizontal="center" vertical="center" wrapText="1"/>
    </xf>
    <xf numFmtId="0" fontId="7" fillId="0" borderId="41" xfId="8" applyFont="1" applyBorder="1" applyAlignment="1">
      <alignment horizontal="center" vertical="center" wrapText="1"/>
    </xf>
    <xf numFmtId="0" fontId="22" fillId="0" borderId="1" xfId="8" applyFont="1" applyBorder="1" applyAlignment="1">
      <alignment horizontal="center" vertical="center" wrapText="1"/>
    </xf>
    <xf numFmtId="9" fontId="24" fillId="9" borderId="1" xfId="10" applyFont="1" applyFill="1" applyBorder="1" applyAlignment="1">
      <alignment horizontal="center" vertical="center" wrapText="1"/>
    </xf>
    <xf numFmtId="0" fontId="28" fillId="0" borderId="43" xfId="6" applyFont="1" applyBorder="1" applyAlignment="1">
      <alignment horizontal="center" vertical="center"/>
    </xf>
    <xf numFmtId="0" fontId="40" fillId="0" borderId="9" xfId="6" applyFont="1" applyBorder="1" applyAlignment="1">
      <alignment vertical="center"/>
    </xf>
    <xf numFmtId="0" fontId="40" fillId="0" borderId="50" xfId="6" applyFont="1" applyBorder="1" applyAlignment="1">
      <alignment vertical="center"/>
    </xf>
    <xf numFmtId="0" fontId="28" fillId="0" borderId="32" xfId="6" applyFont="1" applyBorder="1" applyAlignment="1">
      <alignment horizontal="center" vertical="center" wrapText="1"/>
    </xf>
    <xf numFmtId="0" fontId="28" fillId="0" borderId="30" xfId="6" applyFont="1" applyBorder="1" applyAlignment="1">
      <alignment horizontal="center" vertical="center" wrapText="1"/>
    </xf>
    <xf numFmtId="0" fontId="28" fillId="0" borderId="31" xfId="6" applyFont="1" applyBorder="1" applyAlignment="1">
      <alignment horizontal="center" vertical="center" wrapText="1"/>
    </xf>
    <xf numFmtId="0" fontId="29" fillId="0" borderId="46" xfId="6" applyFont="1" applyBorder="1" applyAlignment="1">
      <alignment horizontal="center" vertical="center" wrapText="1"/>
    </xf>
    <xf numFmtId="0" fontId="29" fillId="0" borderId="33" xfId="6" applyFont="1" applyBorder="1" applyAlignment="1">
      <alignment horizontal="center" vertical="center" wrapText="1"/>
    </xf>
    <xf numFmtId="0" fontId="29" fillId="0" borderId="34" xfId="6" applyFont="1" applyBorder="1" applyAlignment="1">
      <alignment horizontal="center" vertical="center" wrapText="1"/>
    </xf>
    <xf numFmtId="0" fontId="29" fillId="0" borderId="6" xfId="6" applyFont="1" applyBorder="1" applyAlignment="1">
      <alignment horizontal="center" vertical="center" wrapText="1"/>
    </xf>
    <xf numFmtId="0" fontId="29" fillId="0" borderId="3" xfId="6" applyFont="1" applyBorder="1" applyAlignment="1">
      <alignment horizontal="center" vertical="center" wrapText="1"/>
    </xf>
    <xf numFmtId="0" fontId="29" fillId="0" borderId="15" xfId="6" applyFont="1" applyBorder="1" applyAlignment="1">
      <alignment horizontal="center" vertical="center" wrapText="1"/>
    </xf>
    <xf numFmtId="0" fontId="29" fillId="0" borderId="7" xfId="6" applyFont="1" applyBorder="1" applyAlignment="1">
      <alignment horizontal="center" vertical="center" wrapText="1"/>
    </xf>
    <xf numFmtId="0" fontId="29" fillId="0" borderId="1" xfId="6" applyFont="1" applyBorder="1" applyAlignment="1">
      <alignment horizontal="center" vertical="center" wrapText="1"/>
    </xf>
    <xf numFmtId="0" fontId="29" fillId="0" borderId="4" xfId="6" applyFont="1" applyBorder="1" applyAlignment="1">
      <alignment horizontal="center" vertical="center" wrapText="1"/>
    </xf>
    <xf numFmtId="0" fontId="29" fillId="0" borderId="8" xfId="6" applyFont="1" applyBorder="1" applyAlignment="1">
      <alignment horizontal="center" vertical="center" wrapText="1"/>
    </xf>
    <xf numFmtId="0" fontId="29" fillId="0" borderId="2" xfId="6" applyFont="1" applyBorder="1" applyAlignment="1">
      <alignment horizontal="center" vertical="center" wrapText="1"/>
    </xf>
    <xf numFmtId="0" fontId="29" fillId="0" borderId="11" xfId="6" applyFont="1" applyBorder="1" applyAlignment="1">
      <alignment horizontal="center" vertical="center" wrapText="1"/>
    </xf>
    <xf numFmtId="0" fontId="29" fillId="0" borderId="30" xfId="6" applyFont="1" applyBorder="1" applyAlignment="1">
      <alignment horizontal="center" vertical="center" wrapText="1"/>
    </xf>
    <xf numFmtId="0" fontId="29" fillId="0" borderId="31" xfId="6" applyFont="1" applyBorder="1" applyAlignment="1">
      <alignment horizontal="center" vertical="center" wrapText="1"/>
    </xf>
    <xf numFmtId="0" fontId="29" fillId="0" borderId="63" xfId="6" applyFont="1" applyBorder="1" applyAlignment="1">
      <alignment horizontal="center" vertical="center" wrapText="1"/>
    </xf>
    <xf numFmtId="0" fontId="29" fillId="0" borderId="41" xfId="6" applyFont="1" applyBorder="1" applyAlignment="1">
      <alignment horizontal="center" vertical="center" wrapText="1"/>
    </xf>
    <xf numFmtId="0" fontId="29" fillId="0" borderId="55" xfId="6" applyFont="1" applyBorder="1" applyAlignment="1">
      <alignment horizontal="center" vertical="center" wrapText="1"/>
    </xf>
    <xf numFmtId="0" fontId="29" fillId="0" borderId="32" xfId="6" applyFont="1" applyBorder="1" applyAlignment="1">
      <alignment horizontal="center" vertical="center" wrapText="1"/>
    </xf>
    <xf numFmtId="14" fontId="26" fillId="0" borderId="17" xfId="6" applyNumberFormat="1" applyFont="1" applyBorder="1" applyAlignment="1">
      <alignment horizontal="center" vertical="center" wrapText="1"/>
    </xf>
    <xf numFmtId="14" fontId="26" fillId="0" borderId="21" xfId="6" applyNumberFormat="1" applyFont="1" applyBorder="1" applyAlignment="1">
      <alignment horizontal="center" vertical="center" wrapText="1"/>
    </xf>
    <xf numFmtId="14" fontId="26" fillId="0" borderId="28" xfId="6" applyNumberFormat="1" applyFont="1" applyBorder="1" applyAlignment="1">
      <alignment horizontal="center" vertical="center" wrapText="1"/>
    </xf>
    <xf numFmtId="0" fontId="28" fillId="0" borderId="30" xfId="6" applyFont="1" applyBorder="1" applyAlignment="1">
      <alignment horizontal="center" vertical="center"/>
    </xf>
    <xf numFmtId="0" fontId="28" fillId="0" borderId="31" xfId="6" applyFont="1" applyBorder="1" applyAlignment="1">
      <alignment horizontal="center" vertical="center"/>
    </xf>
    <xf numFmtId="0" fontId="28" fillId="0" borderId="32" xfId="6" applyFont="1" applyBorder="1" applyAlignment="1">
      <alignment horizontal="center" vertical="center"/>
    </xf>
    <xf numFmtId="0" fontId="36" fillId="0" borderId="61" xfId="0" applyFont="1" applyBorder="1" applyAlignment="1">
      <alignment horizontal="center" vertical="center"/>
    </xf>
    <xf numFmtId="0" fontId="36" fillId="0" borderId="22" xfId="0" applyFont="1" applyBorder="1" applyAlignment="1">
      <alignment horizontal="center" vertical="center"/>
    </xf>
    <xf numFmtId="0" fontId="3" fillId="2" borderId="46" xfId="1" applyFont="1" applyFill="1" applyBorder="1" applyAlignment="1">
      <alignment horizontal="center" wrapText="1"/>
    </xf>
    <xf numFmtId="0" fontId="3" fillId="2" borderId="14" xfId="1" applyFont="1" applyFill="1" applyBorder="1" applyAlignment="1">
      <alignment horizontal="center" wrapText="1"/>
    </xf>
    <xf numFmtId="0" fontId="3" fillId="2" borderId="34" xfId="1" applyFont="1" applyFill="1" applyBorder="1" applyAlignment="1">
      <alignment horizontal="center" wrapText="1"/>
    </xf>
    <xf numFmtId="0" fontId="3" fillId="2" borderId="29" xfId="1" applyFont="1" applyFill="1" applyBorder="1" applyAlignment="1">
      <alignment horizontal="center" wrapText="1"/>
    </xf>
    <xf numFmtId="0" fontId="14" fillId="2" borderId="3"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14" fillId="0" borderId="2" xfId="1" applyFont="1" applyBorder="1" applyAlignment="1">
      <alignment horizontal="center" vertical="center" wrapText="1"/>
    </xf>
    <xf numFmtId="0" fontId="15" fillId="0" borderId="2"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0" xfId="1" applyFont="1" applyAlignment="1">
      <alignment horizontal="center" vertical="center" wrapText="1"/>
    </xf>
    <xf numFmtId="0" fontId="9" fillId="2" borderId="0" xfId="1" applyFont="1" applyFill="1" applyAlignment="1">
      <alignment horizontal="left" vertical="center" wrapText="1"/>
    </xf>
    <xf numFmtId="0" fontId="9" fillId="2" borderId="24" xfId="1" applyFont="1" applyFill="1" applyBorder="1" applyAlignment="1">
      <alignment horizontal="left" vertical="center" wrapText="1"/>
    </xf>
    <xf numFmtId="0" fontId="2" fillId="2" borderId="0" xfId="1" applyFont="1" applyFill="1" applyAlignment="1">
      <alignment horizontal="center" vertical="center" wrapText="1"/>
    </xf>
    <xf numFmtId="49" fontId="9" fillId="6" borderId="32" xfId="1" applyNumberFormat="1" applyFont="1" applyFill="1" applyBorder="1" applyAlignment="1">
      <alignment horizontal="center" vertical="center" wrapText="1"/>
    </xf>
    <xf numFmtId="49" fontId="9" fillId="6" borderId="43" xfId="1" applyNumberFormat="1" applyFont="1" applyFill="1" applyBorder="1" applyAlignment="1">
      <alignment horizontal="center" vertical="center" wrapText="1"/>
    </xf>
    <xf numFmtId="49" fontId="9" fillId="6" borderId="9" xfId="1" applyNumberFormat="1" applyFont="1" applyFill="1" applyBorder="1" applyAlignment="1">
      <alignment horizontal="center" vertical="center" wrapText="1"/>
    </xf>
    <xf numFmtId="49" fontId="9" fillId="6" borderId="50"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6" borderId="46" xfId="1" applyFont="1" applyFill="1" applyBorder="1" applyAlignment="1">
      <alignment horizontal="center" vertical="center" wrapText="1"/>
    </xf>
    <xf numFmtId="0" fontId="9" fillId="6" borderId="33" xfId="1" applyFont="1" applyFill="1" applyBorder="1" applyAlignment="1">
      <alignment horizontal="center" vertical="center" wrapText="1"/>
    </xf>
    <xf numFmtId="0" fontId="3" fillId="2" borderId="0" xfId="1" applyFont="1" applyFill="1" applyAlignment="1">
      <alignment horizontal="center" vertical="center" wrapText="1"/>
    </xf>
    <xf numFmtId="0" fontId="4" fillId="10" borderId="47" xfId="1" applyFont="1" applyFill="1" applyBorder="1" applyAlignment="1">
      <alignment horizontal="center" vertical="center" wrapText="1"/>
    </xf>
    <xf numFmtId="0" fontId="4" fillId="10" borderId="27" xfId="1" applyFont="1" applyFill="1" applyBorder="1" applyAlignment="1">
      <alignment horizontal="center" vertical="center" wrapText="1"/>
    </xf>
    <xf numFmtId="49" fontId="9" fillId="6" borderId="17" xfId="1"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44" xfId="0" applyBorder="1" applyAlignment="1">
      <alignment horizontal="center" vertical="center" wrapText="1"/>
    </xf>
    <xf numFmtId="0" fontId="0" fillId="0" borderId="41" xfId="0" applyBorder="1" applyAlignment="1">
      <alignment horizontal="center" vertical="center" wrapText="1"/>
    </xf>
    <xf numFmtId="9" fontId="11" fillId="9" borderId="1" xfId="5" applyFont="1" applyFill="1" applyBorder="1" applyAlignment="1">
      <alignment horizontal="center" vertical="center" wrapText="1"/>
    </xf>
    <xf numFmtId="0" fontId="7" fillId="0" borderId="1" xfId="0" applyFont="1" applyBorder="1" applyAlignment="1">
      <alignment horizontal="center" vertical="center" wrapText="1"/>
    </xf>
    <xf numFmtId="0" fontId="19" fillId="0" borderId="9" xfId="0" applyFont="1" applyBorder="1" applyAlignment="1">
      <alignment horizontal="left" vertical="center" wrapText="1"/>
    </xf>
    <xf numFmtId="0" fontId="19" fillId="0" borderId="42" xfId="0" applyFont="1" applyBorder="1" applyAlignment="1">
      <alignment horizontal="left" vertical="center" wrapText="1"/>
    </xf>
    <xf numFmtId="0" fontId="7" fillId="0" borderId="44" xfId="0" applyFont="1" applyBorder="1" applyAlignment="1">
      <alignment horizontal="center" vertical="center" wrapText="1"/>
    </xf>
    <xf numFmtId="0" fontId="7" fillId="0" borderId="41" xfId="0" applyFont="1" applyBorder="1" applyAlignment="1">
      <alignment horizontal="center" vertical="center" wrapText="1"/>
    </xf>
    <xf numFmtId="0" fontId="6" fillId="3" borderId="1" xfId="0" applyFont="1" applyFill="1" applyBorder="1" applyAlignment="1">
      <alignment horizontal="left" vertical="center" wrapText="1"/>
    </xf>
    <xf numFmtId="0" fontId="2" fillId="0" borderId="35" xfId="0" applyFont="1" applyBorder="1" applyAlignment="1">
      <alignment horizontal="center" vertical="center" wrapText="1"/>
    </xf>
    <xf numFmtId="0" fontId="8" fillId="0" borderId="35" xfId="0" applyFont="1" applyBorder="1" applyAlignment="1">
      <alignment horizontal="center" vertical="center" wrapText="1"/>
    </xf>
    <xf numFmtId="9" fontId="11" fillId="9" borderId="44" xfId="5" applyFont="1" applyFill="1" applyBorder="1" applyAlignment="1">
      <alignment horizontal="center" vertical="center" wrapText="1"/>
    </xf>
    <xf numFmtId="9" fontId="11" fillId="9" borderId="41" xfId="5" applyFont="1" applyFill="1" applyBorder="1" applyAlignment="1">
      <alignment horizontal="center" vertical="center" wrapText="1"/>
    </xf>
    <xf numFmtId="0" fontId="6" fillId="3" borderId="44"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0" borderId="1" xfId="0" applyFont="1" applyBorder="1" applyAlignment="1">
      <alignment horizontal="left" vertical="center" wrapText="1"/>
    </xf>
    <xf numFmtId="0" fontId="2" fillId="0" borderId="48" xfId="0" applyFont="1" applyBorder="1" applyAlignment="1">
      <alignment horizontal="center" vertical="center" wrapText="1"/>
    </xf>
    <xf numFmtId="0" fontId="23" fillId="0" borderId="55" xfId="0" applyFont="1" applyBorder="1" applyAlignment="1">
      <alignment horizontal="center" vertical="center" wrapText="1"/>
    </xf>
    <xf numFmtId="0" fontId="17" fillId="3" borderId="19" xfId="1" applyFont="1" applyFill="1" applyBorder="1" applyAlignment="1">
      <alignment horizontal="center" vertical="center" wrapText="1"/>
    </xf>
    <xf numFmtId="0" fontId="17" fillId="3" borderId="52" xfId="1" applyFont="1" applyFill="1" applyBorder="1" applyAlignment="1">
      <alignment horizontal="center" vertical="center" wrapText="1"/>
    </xf>
    <xf numFmtId="0" fontId="17" fillId="3" borderId="18" xfId="1" applyFont="1" applyFill="1" applyBorder="1" applyAlignment="1">
      <alignment horizontal="center" vertical="center" wrapText="1"/>
    </xf>
    <xf numFmtId="9" fontId="18" fillId="7" borderId="1" xfId="5" applyFont="1" applyFill="1" applyBorder="1" applyAlignment="1">
      <alignment horizontal="center" vertical="center" wrapText="1"/>
    </xf>
    <xf numFmtId="0" fontId="16" fillId="0" borderId="0" xfId="1" applyFont="1" applyAlignment="1">
      <alignment horizontal="center" vertical="center" wrapText="1"/>
    </xf>
    <xf numFmtId="9" fontId="18" fillId="0" borderId="1" xfId="5" applyFont="1" applyBorder="1" applyAlignment="1">
      <alignment horizontal="center" vertical="center" wrapText="1"/>
    </xf>
    <xf numFmtId="9" fontId="18" fillId="7" borderId="35" xfId="5" applyFont="1" applyFill="1" applyBorder="1" applyAlignment="1">
      <alignment horizontal="center" vertical="center" wrapText="1"/>
    </xf>
    <xf numFmtId="9" fontId="18" fillId="7" borderId="51" xfId="5" applyFont="1" applyFill="1" applyBorder="1" applyAlignment="1">
      <alignment horizontal="center" vertical="center" wrapText="1"/>
    </xf>
    <xf numFmtId="9" fontId="18" fillId="7" borderId="54" xfId="5" applyFont="1" applyFill="1" applyBorder="1" applyAlignment="1">
      <alignment horizontal="center" vertical="center" wrapText="1"/>
    </xf>
    <xf numFmtId="9" fontId="18" fillId="0" borderId="35" xfId="5" applyFont="1" applyBorder="1" applyAlignment="1">
      <alignment horizontal="center" vertical="center" wrapText="1"/>
    </xf>
    <xf numFmtId="9" fontId="18" fillId="0" borderId="51" xfId="5" applyFont="1" applyBorder="1" applyAlignment="1">
      <alignment horizontal="center" vertical="center" wrapText="1"/>
    </xf>
    <xf numFmtId="9" fontId="18" fillId="0" borderId="5" xfId="5" applyFont="1" applyBorder="1" applyAlignment="1">
      <alignment horizontal="center" vertical="center" wrapText="1"/>
    </xf>
    <xf numFmtId="9" fontId="18" fillId="7" borderId="53" xfId="5" applyFont="1" applyFill="1" applyBorder="1" applyAlignment="1">
      <alignment horizontal="center" vertical="center" wrapText="1"/>
    </xf>
    <xf numFmtId="9" fontId="18" fillId="7" borderId="5" xfId="5" applyFont="1" applyFill="1" applyBorder="1" applyAlignment="1">
      <alignment horizontal="center" vertical="center" wrapText="1"/>
    </xf>
    <xf numFmtId="9" fontId="18" fillId="0" borderId="54" xfId="5" applyFont="1" applyBorder="1" applyAlignment="1">
      <alignment horizontal="center" vertical="center" wrapText="1"/>
    </xf>
    <xf numFmtId="9" fontId="18" fillId="0" borderId="53" xfId="5" applyFont="1" applyBorder="1" applyAlignment="1">
      <alignment horizontal="center" vertical="center" wrapText="1"/>
    </xf>
  </cellXfs>
  <cellStyles count="12">
    <cellStyle name="Hipervínculo" xfId="7" builtinId="8"/>
    <cellStyle name="Hipervínculo 2" xfId="11"/>
    <cellStyle name="Normal" xfId="0" builtinId="0"/>
    <cellStyle name="Normal 2" xfId="1"/>
    <cellStyle name="Normal 2 2" xfId="8"/>
    <cellStyle name="Normal 3" xfId="2"/>
    <cellStyle name="Normal 4" xfId="6"/>
    <cellStyle name="Normal 6" xfId="3"/>
    <cellStyle name="Normal 6 2" xfId="4"/>
    <cellStyle name="Normal 6 2 2" xfId="9"/>
    <cellStyle name="Porcentaje" xfId="5" builtinId="5"/>
    <cellStyle name="Porcentaje 2" xfId="10"/>
  </cellStyles>
  <dxfs count="1870">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gradientFill degree="90">
          <stop position="0">
            <color theme="0"/>
          </stop>
          <stop position="1">
            <color rgb="FFFF6161"/>
          </stop>
        </gradientFill>
      </fill>
    </dxf>
    <dxf>
      <fill>
        <gradientFill degree="90">
          <stop position="0">
            <color theme="0"/>
          </stop>
          <stop position="1">
            <color rgb="FF00B050"/>
          </stop>
        </gradientFill>
      </fill>
    </dxf>
    <dxf>
      <fill>
        <patternFill patternType="solid">
          <fgColor rgb="FFD8E4BC"/>
          <bgColor rgb="FF00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CUMPLIMIENTO</a:t>
            </a:r>
            <a:r>
              <a:rPr lang="es-CO" b="1" baseline="0"/>
              <a:t> PLAN ANUAL HSEQ</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7556856857365944"/>
          <c:y val="0.21796115631741494"/>
          <c:w val="0.62443141177854777"/>
          <c:h val="0.77532071656866386"/>
        </c:manualLayout>
      </c:layout>
      <c:barChart>
        <c:barDir val="bar"/>
        <c:grouping val="clustered"/>
        <c:varyColors val="0"/>
        <c:ser>
          <c:idx val="0"/>
          <c:order val="0"/>
          <c:spPr>
            <a:solidFill>
              <a:schemeClr val="accent1"/>
            </a:solidFill>
            <a:ln>
              <a:noFill/>
            </a:ln>
            <a:effectLst/>
          </c:spPr>
          <c:invertIfNegative val="0"/>
          <c:cat>
            <c:strRef>
              <c:f>'SEGUIMIENTO '!$A$2:$A$5</c:f>
              <c:strCache>
                <c:ptCount val="4"/>
                <c:pt idx="0">
                  <c:v> SG-SST</c:v>
                </c:pt>
                <c:pt idx="1">
                  <c:v> SG- AMBIENTE</c:v>
                </c:pt>
                <c:pt idx="2">
                  <c:v>  SG-  CALIDAD</c:v>
                </c:pt>
                <c:pt idx="3">
                  <c:v>CUMPLIMIENTO  PLAN ANUAL HSEQ</c:v>
                </c:pt>
              </c:strCache>
            </c:strRef>
          </c:cat>
          <c:val>
            <c:numRef>
              <c:f>'SEGUIMIENTO '!$B$2:$B$5</c:f>
              <c:numCache>
                <c:formatCode>General</c:formatCode>
                <c:ptCount val="4"/>
              </c:numCache>
            </c:numRef>
          </c:val>
          <c:extLst>
            <c:ext xmlns:c16="http://schemas.microsoft.com/office/drawing/2014/chart" uri="{C3380CC4-5D6E-409C-BE32-E72D297353CC}">
              <c16:uniqueId val="{00000000-920E-46C4-A681-C71CA4E49122}"/>
            </c:ext>
          </c:extLst>
        </c:ser>
        <c:ser>
          <c:idx val="1"/>
          <c:order val="1"/>
          <c:spPr>
            <a:solidFill>
              <a:schemeClr val="accent2"/>
            </a:solidFill>
            <a:ln>
              <a:noFill/>
            </a:ln>
            <a:effectLst/>
          </c:spPr>
          <c:invertIfNegative val="0"/>
          <c:cat>
            <c:strRef>
              <c:f>'SEGUIMIENTO '!$A$2:$A$5</c:f>
              <c:strCache>
                <c:ptCount val="4"/>
                <c:pt idx="0">
                  <c:v> SG-SST</c:v>
                </c:pt>
                <c:pt idx="1">
                  <c:v> SG- AMBIENTE</c:v>
                </c:pt>
                <c:pt idx="2">
                  <c:v>  SG-  CALIDAD</c:v>
                </c:pt>
                <c:pt idx="3">
                  <c:v>CUMPLIMIENTO  PLAN ANUAL HSEQ</c:v>
                </c:pt>
              </c:strCache>
            </c:strRef>
          </c:cat>
          <c:val>
            <c:numRef>
              <c:f>'SEGUIMIENTO '!$C$2:$C$5</c:f>
              <c:numCache>
                <c:formatCode>General</c:formatCode>
                <c:ptCount val="4"/>
              </c:numCache>
            </c:numRef>
          </c:val>
          <c:extLst>
            <c:ext xmlns:c16="http://schemas.microsoft.com/office/drawing/2014/chart" uri="{C3380CC4-5D6E-409C-BE32-E72D297353CC}">
              <c16:uniqueId val="{00000001-920E-46C4-A681-C71CA4E49122}"/>
            </c:ext>
          </c:extLst>
        </c:ser>
        <c:ser>
          <c:idx val="2"/>
          <c:order val="2"/>
          <c:spPr>
            <a:solidFill>
              <a:schemeClr val="accent3"/>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6-920E-46C4-A681-C71CA4E49122}"/>
              </c:ext>
            </c:extLst>
          </c:dPt>
          <c:dPt>
            <c:idx val="1"/>
            <c:invertIfNegative val="0"/>
            <c:bubble3D val="0"/>
            <c:spPr>
              <a:solidFill>
                <a:srgbClr val="00B050"/>
              </a:solidFill>
              <a:ln>
                <a:noFill/>
              </a:ln>
              <a:effectLst/>
            </c:spPr>
            <c:extLst>
              <c:ext xmlns:c16="http://schemas.microsoft.com/office/drawing/2014/chart" uri="{C3380CC4-5D6E-409C-BE32-E72D297353CC}">
                <c16:uniqueId val="{00000009-03F5-4EF3-B3C2-6CDD20B29CB9}"/>
              </c:ext>
            </c:extLst>
          </c:dPt>
          <c:dPt>
            <c:idx val="2"/>
            <c:invertIfNegative val="0"/>
            <c:bubble3D val="0"/>
            <c:spPr>
              <a:solidFill>
                <a:srgbClr val="0070C0"/>
              </a:solidFill>
              <a:ln>
                <a:noFill/>
              </a:ln>
              <a:effectLst/>
            </c:spPr>
            <c:extLst>
              <c:ext xmlns:c16="http://schemas.microsoft.com/office/drawing/2014/chart" uri="{C3380CC4-5D6E-409C-BE32-E72D297353CC}">
                <c16:uniqueId val="{0000000B-920E-46C4-A681-C71CA4E49122}"/>
              </c:ext>
            </c:extLst>
          </c:dPt>
          <c:dPt>
            <c:idx val="3"/>
            <c:invertIfNegative val="0"/>
            <c:bubble3D val="0"/>
            <c:spPr>
              <a:solidFill>
                <a:srgbClr val="7030A0"/>
              </a:solidFill>
              <a:ln>
                <a:noFill/>
              </a:ln>
              <a:effectLst/>
            </c:spPr>
            <c:extLst>
              <c:ext xmlns:c16="http://schemas.microsoft.com/office/drawing/2014/chart" uri="{C3380CC4-5D6E-409C-BE32-E72D297353CC}">
                <c16:uniqueId val="{00000012-920E-46C4-A681-C71CA4E4912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'!$A$2:$A$5</c:f>
              <c:strCache>
                <c:ptCount val="4"/>
                <c:pt idx="0">
                  <c:v> SG-SST</c:v>
                </c:pt>
                <c:pt idx="1">
                  <c:v> SG- AMBIENTE</c:v>
                </c:pt>
                <c:pt idx="2">
                  <c:v>  SG-  CALIDAD</c:v>
                </c:pt>
                <c:pt idx="3">
                  <c:v>CUMPLIMIENTO  PLAN ANUAL HSEQ</c:v>
                </c:pt>
              </c:strCache>
            </c:strRef>
          </c:cat>
          <c:val>
            <c:numRef>
              <c:f>'SEGUIMIENTO '!$D$2:$D$5</c:f>
              <c:numCache>
                <c:formatCode>0%</c:formatCode>
                <c:ptCount val="4"/>
                <c:pt idx="0">
                  <c:v>0</c:v>
                </c:pt>
                <c:pt idx="1">
                  <c:v>9.876543209876544E-2</c:v>
                </c:pt>
                <c:pt idx="2">
                  <c:v>9.876543209876544E-2</c:v>
                </c:pt>
                <c:pt idx="3">
                  <c:v>6.584362139917696E-2</c:v>
                </c:pt>
              </c:numCache>
            </c:numRef>
          </c:val>
          <c:extLst>
            <c:ext xmlns:c16="http://schemas.microsoft.com/office/drawing/2014/chart" uri="{C3380CC4-5D6E-409C-BE32-E72D297353CC}">
              <c16:uniqueId val="{00000002-920E-46C4-A681-C71CA4E49122}"/>
            </c:ext>
          </c:extLst>
        </c:ser>
        <c:dLbls>
          <c:showLegendKey val="0"/>
          <c:showVal val="0"/>
          <c:showCatName val="0"/>
          <c:showSerName val="0"/>
          <c:showPercent val="0"/>
          <c:showBubbleSize val="0"/>
        </c:dLbls>
        <c:gapWidth val="219"/>
        <c:axId val="206953448"/>
        <c:axId val="206776536"/>
      </c:barChart>
      <c:catAx>
        <c:axId val="206953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206776536"/>
        <c:crosses val="autoZero"/>
        <c:auto val="1"/>
        <c:lblAlgn val="ctr"/>
        <c:lblOffset val="100"/>
        <c:noMultiLvlLbl val="0"/>
      </c:catAx>
      <c:valAx>
        <c:axId val="206776536"/>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6953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59428</xdr:colOff>
      <xdr:row>0</xdr:row>
      <xdr:rowOff>7327</xdr:rowOff>
    </xdr:from>
    <xdr:to>
      <xdr:col>5</xdr:col>
      <xdr:colOff>761999</xdr:colOff>
      <xdr:row>16</xdr:row>
      <xdr:rowOff>146538</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100012</xdr:colOff>
      <xdr:row>0</xdr:row>
      <xdr:rowOff>80963</xdr:rowOff>
    </xdr:from>
    <xdr:to>
      <xdr:col>1</xdr:col>
      <xdr:colOff>1233487</xdr:colOff>
      <xdr:row>1</xdr:row>
      <xdr:rowOff>271463</xdr:rowOff>
    </xdr:to>
    <xdr:pic>
      <xdr:nvPicPr>
        <xdr:cNvPr id="152989" name="Imagen 3">
          <a:extLst>
            <a:ext uri="{FF2B5EF4-FFF2-40B4-BE49-F238E27FC236}">
              <a16:creationId xmlns:a16="http://schemas.microsoft.com/office/drawing/2014/main" id="{00000000-0008-0000-0100-00009D55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 y="80963"/>
          <a:ext cx="1133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532279</xdr:colOff>
      <xdr:row>0</xdr:row>
      <xdr:rowOff>0</xdr:rowOff>
    </xdr:from>
    <xdr:to>
      <xdr:col>32</xdr:col>
      <xdr:colOff>1178859</xdr:colOff>
      <xdr:row>1</xdr:row>
      <xdr:rowOff>347266</xdr:rowOff>
    </xdr:to>
    <xdr:pic>
      <xdr:nvPicPr>
        <xdr:cNvPr id="152990" name="32 Imagen" descr="logocapitalmusical">
          <a:extLst>
            <a:ext uri="{FF2B5EF4-FFF2-40B4-BE49-F238E27FC236}">
              <a16:creationId xmlns:a16="http://schemas.microsoft.com/office/drawing/2014/main" id="{00000000-0008-0000-0100-00009E55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82294" y="0"/>
          <a:ext cx="646580" cy="739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100012</xdr:colOff>
      <xdr:row>0</xdr:row>
      <xdr:rowOff>80963</xdr:rowOff>
    </xdr:from>
    <xdr:to>
      <xdr:col>1</xdr:col>
      <xdr:colOff>1233487</xdr:colOff>
      <xdr:row>1</xdr:row>
      <xdr:rowOff>271463</xdr:rowOff>
    </xdr:to>
    <xdr:pic>
      <xdr:nvPicPr>
        <xdr:cNvPr id="2" name="Imagen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 y="80963"/>
          <a:ext cx="1133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56</xdr:col>
      <xdr:colOff>532279</xdr:colOff>
      <xdr:row>0</xdr:row>
      <xdr:rowOff>0</xdr:rowOff>
    </xdr:from>
    <xdr:to>
      <xdr:col>56</xdr:col>
      <xdr:colOff>1178859</xdr:colOff>
      <xdr:row>1</xdr:row>
      <xdr:rowOff>347266</xdr:rowOff>
    </xdr:to>
    <xdr:pic>
      <xdr:nvPicPr>
        <xdr:cNvPr id="3" name="32 Imagen" descr="logocapitalmusic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06004" y="0"/>
          <a:ext cx="646580" cy="737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100012</xdr:colOff>
      <xdr:row>0</xdr:row>
      <xdr:rowOff>80963</xdr:rowOff>
    </xdr:from>
    <xdr:to>
      <xdr:col>1</xdr:col>
      <xdr:colOff>1233487</xdr:colOff>
      <xdr:row>1</xdr:row>
      <xdr:rowOff>271463</xdr:rowOff>
    </xdr:to>
    <xdr:pic>
      <xdr:nvPicPr>
        <xdr:cNvPr id="2" name="Imagen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 y="80963"/>
          <a:ext cx="1133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56</xdr:col>
      <xdr:colOff>532279</xdr:colOff>
      <xdr:row>0</xdr:row>
      <xdr:rowOff>0</xdr:rowOff>
    </xdr:from>
    <xdr:to>
      <xdr:col>56</xdr:col>
      <xdr:colOff>1178859</xdr:colOff>
      <xdr:row>1</xdr:row>
      <xdr:rowOff>347266</xdr:rowOff>
    </xdr:to>
    <xdr:pic>
      <xdr:nvPicPr>
        <xdr:cNvPr id="3" name="32 Imagen" descr="logocapitalmusic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06004" y="0"/>
          <a:ext cx="646580" cy="737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0</xdr:row>
      <xdr:rowOff>200025</xdr:rowOff>
    </xdr:from>
    <xdr:to>
      <xdr:col>1</xdr:col>
      <xdr:colOff>1171575</xdr:colOff>
      <xdr:row>1</xdr:row>
      <xdr:rowOff>400050</xdr:rowOff>
    </xdr:to>
    <xdr:pic>
      <xdr:nvPicPr>
        <xdr:cNvPr id="152096" name="Imagen 3">
          <a:extLst>
            <a:ext uri="{FF2B5EF4-FFF2-40B4-BE49-F238E27FC236}">
              <a16:creationId xmlns:a16="http://schemas.microsoft.com/office/drawing/2014/main" id="{00000000-0008-0000-0800-00002052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00025"/>
          <a:ext cx="11334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52</xdr:col>
      <xdr:colOff>104775</xdr:colOff>
      <xdr:row>0</xdr:row>
      <xdr:rowOff>57150</xdr:rowOff>
    </xdr:from>
    <xdr:to>
      <xdr:col>54</xdr:col>
      <xdr:colOff>190500</xdr:colOff>
      <xdr:row>1</xdr:row>
      <xdr:rowOff>504825</xdr:rowOff>
    </xdr:to>
    <xdr:pic>
      <xdr:nvPicPr>
        <xdr:cNvPr id="152097" name="32 Imagen" descr="logocapitalmusical">
          <a:extLst>
            <a:ext uri="{FF2B5EF4-FFF2-40B4-BE49-F238E27FC236}">
              <a16:creationId xmlns:a16="http://schemas.microsoft.com/office/drawing/2014/main" id="{00000000-0008-0000-0800-00002152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93900" y="57150"/>
          <a:ext cx="7620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20Alcaldia/ANGIE/Downloads/Cronograma%20GH%202016%2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Ene"/>
      <sheetName val="Feb"/>
      <sheetName val="Mar"/>
      <sheetName val="Abr"/>
      <sheetName val="May"/>
      <sheetName val="Jun"/>
      <sheetName val="Jul"/>
      <sheetName val="Ago"/>
      <sheetName val="Sep"/>
      <sheetName val="Oct"/>
      <sheetName val="Nov"/>
      <sheetName val="Dic"/>
      <sheetName val="GRD"/>
      <sheetName val="Historico"/>
      <sheetName val="Instrucciones"/>
      <sheetName val="Hoj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F5">
            <v>42657</v>
          </cell>
        </row>
        <row r="6">
          <cell r="F6">
            <v>42658</v>
          </cell>
        </row>
        <row r="7">
          <cell r="F7">
            <v>42659</v>
          </cell>
        </row>
        <row r="8">
          <cell r="F8">
            <v>42660</v>
          </cell>
        </row>
        <row r="9">
          <cell r="F9">
            <v>42661</v>
          </cell>
        </row>
        <row r="10">
          <cell r="F10">
            <v>42662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topLeftCell="B6" zoomScale="130" zoomScaleNormal="100" zoomScaleSheetLayoutView="130" workbookViewId="0">
      <selection activeCell="I12" sqref="I12"/>
    </sheetView>
  </sheetViews>
  <sheetFormatPr baseColWidth="10" defaultRowHeight="12.75" x14ac:dyDescent="0.2"/>
  <cols>
    <col min="3" max="3" width="21.7109375" customWidth="1"/>
    <col min="4" max="4" width="15.42578125" customWidth="1"/>
  </cols>
  <sheetData>
    <row r="1" spans="1:6" x14ac:dyDescent="0.2">
      <c r="A1" s="220"/>
      <c r="B1" s="221"/>
      <c r="C1" s="221"/>
      <c r="D1" s="100" t="s">
        <v>78</v>
      </c>
      <c r="E1" s="69"/>
      <c r="F1" s="101"/>
    </row>
    <row r="2" spans="1:6" x14ac:dyDescent="0.2">
      <c r="A2" s="103" t="s">
        <v>152</v>
      </c>
      <c r="B2" s="104"/>
      <c r="C2" s="104"/>
      <c r="D2" s="105">
        <f>+'SG-SST'!E101</f>
        <v>0</v>
      </c>
      <c r="E2" s="69"/>
      <c r="F2" s="101"/>
    </row>
    <row r="3" spans="1:6" x14ac:dyDescent="0.2">
      <c r="A3" s="103" t="s">
        <v>153</v>
      </c>
      <c r="B3" s="104"/>
      <c r="C3" s="104"/>
      <c r="D3" s="105">
        <f>+'SG-AMBIENTE'!E64</f>
        <v>9.876543209876544E-2</v>
      </c>
      <c r="E3" s="69"/>
      <c r="F3" s="101"/>
    </row>
    <row r="4" spans="1:6" x14ac:dyDescent="0.2">
      <c r="A4" s="103" t="s">
        <v>155</v>
      </c>
      <c r="B4" s="104"/>
      <c r="C4" s="104"/>
      <c r="D4" s="105">
        <f>+'SG-CALIDAD'!E64</f>
        <v>9.876543209876544E-2</v>
      </c>
      <c r="E4" s="69"/>
      <c r="F4" s="101"/>
    </row>
    <row r="5" spans="1:6" x14ac:dyDescent="0.2">
      <c r="A5" s="103" t="s">
        <v>154</v>
      </c>
      <c r="B5" s="104"/>
      <c r="C5" s="104"/>
      <c r="D5" s="106">
        <f>AVERAGE(D2:D4)</f>
        <v>6.584362139917696E-2</v>
      </c>
      <c r="E5" s="69"/>
      <c r="F5" s="101"/>
    </row>
    <row r="6" spans="1:6" x14ac:dyDescent="0.2">
      <c r="A6" s="102"/>
      <c r="B6" s="69"/>
      <c r="C6" s="69"/>
      <c r="D6" s="69"/>
      <c r="E6" s="69"/>
      <c r="F6" s="101"/>
    </row>
    <row r="7" spans="1:6" x14ac:dyDescent="0.2">
      <c r="A7" s="102"/>
      <c r="B7" s="69"/>
      <c r="C7" s="69"/>
      <c r="D7" s="69"/>
      <c r="E7" s="69"/>
      <c r="F7" s="101"/>
    </row>
    <row r="8" spans="1:6" x14ac:dyDescent="0.2">
      <c r="A8" s="102"/>
      <c r="B8" s="69"/>
      <c r="C8" s="69"/>
      <c r="D8" s="69"/>
      <c r="E8" s="69"/>
      <c r="F8" s="101"/>
    </row>
    <row r="9" spans="1:6" x14ac:dyDescent="0.2">
      <c r="A9" s="102"/>
      <c r="B9" s="69"/>
      <c r="C9" s="69"/>
      <c r="D9" s="69"/>
      <c r="E9" s="69"/>
      <c r="F9" s="101"/>
    </row>
    <row r="10" spans="1:6" x14ac:dyDescent="0.2">
      <c r="A10" s="102"/>
      <c r="B10" s="69"/>
      <c r="C10" s="69"/>
      <c r="D10" s="69"/>
      <c r="E10" s="69"/>
      <c r="F10" s="101"/>
    </row>
    <row r="11" spans="1:6" x14ac:dyDescent="0.2">
      <c r="A11" s="102"/>
      <c r="B11" s="69"/>
      <c r="C11" s="69"/>
      <c r="D11" s="69"/>
      <c r="E11" s="69"/>
      <c r="F11" s="101"/>
    </row>
    <row r="12" spans="1:6" x14ac:dyDescent="0.2">
      <c r="A12" s="102"/>
      <c r="B12" s="69"/>
      <c r="C12" s="69"/>
      <c r="D12" s="69"/>
      <c r="E12" s="69"/>
      <c r="F12" s="101"/>
    </row>
    <row r="13" spans="1:6" x14ac:dyDescent="0.2">
      <c r="A13" s="102"/>
      <c r="B13" s="69"/>
      <c r="C13" s="69"/>
      <c r="D13" s="69"/>
      <c r="E13" s="69"/>
      <c r="F13" s="101"/>
    </row>
    <row r="14" spans="1:6" x14ac:dyDescent="0.2">
      <c r="A14" s="102"/>
      <c r="B14" s="69"/>
      <c r="C14" s="69"/>
      <c r="D14" s="69"/>
      <c r="E14" s="69"/>
      <c r="F14" s="101"/>
    </row>
    <row r="15" spans="1:6" x14ac:dyDescent="0.2">
      <c r="A15" s="102"/>
      <c r="B15" s="69"/>
      <c r="C15" s="69"/>
      <c r="D15" s="69"/>
      <c r="E15" s="69"/>
      <c r="F15" s="101"/>
    </row>
    <row r="16" spans="1:6" x14ac:dyDescent="0.2">
      <c r="A16" s="102"/>
      <c r="B16" s="69"/>
      <c r="C16" s="69"/>
      <c r="D16" s="69"/>
      <c r="E16" s="69"/>
      <c r="F16" s="101"/>
    </row>
    <row r="17" spans="1:6" x14ac:dyDescent="0.2">
      <c r="A17" s="102"/>
      <c r="B17" s="69"/>
      <c r="C17" s="69"/>
      <c r="D17" s="69"/>
      <c r="E17" s="69"/>
      <c r="F17" s="101"/>
    </row>
    <row r="18" spans="1:6" x14ac:dyDescent="0.2">
      <c r="A18" s="69"/>
      <c r="B18" s="69"/>
      <c r="C18" s="69"/>
      <c r="D18" s="69"/>
      <c r="E18" s="69"/>
      <c r="F18" s="69"/>
    </row>
    <row r="19" spans="1:6" x14ac:dyDescent="0.2">
      <c r="A19" s="69"/>
      <c r="B19" s="69"/>
      <c r="C19" s="69"/>
      <c r="D19" s="69"/>
      <c r="E19" s="69"/>
      <c r="F19" s="69"/>
    </row>
    <row r="20" spans="1:6" x14ac:dyDescent="0.2">
      <c r="A20" s="69"/>
      <c r="B20" s="69"/>
      <c r="C20" s="69"/>
      <c r="D20" s="69"/>
      <c r="E20" s="69"/>
      <c r="F20" s="69"/>
    </row>
    <row r="21" spans="1:6" x14ac:dyDescent="0.2">
      <c r="A21" s="69"/>
      <c r="B21" s="69"/>
      <c r="C21" s="69"/>
      <c r="D21" s="69"/>
      <c r="E21" s="69"/>
      <c r="F21" s="69"/>
    </row>
    <row r="22" spans="1:6" x14ac:dyDescent="0.2">
      <c r="A22" s="69"/>
      <c r="B22" s="69"/>
      <c r="C22" s="69"/>
      <c r="D22" s="69"/>
      <c r="E22" s="69"/>
      <c r="F22" s="69"/>
    </row>
    <row r="23" spans="1:6" x14ac:dyDescent="0.2">
      <c r="A23" s="69"/>
      <c r="B23" s="69"/>
      <c r="C23" s="69"/>
      <c r="D23" s="69"/>
      <c r="E23" s="69"/>
      <c r="F23" s="69"/>
    </row>
  </sheetData>
  <mergeCells count="1">
    <mergeCell ref="A1:C1"/>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1:AG102"/>
  <sheetViews>
    <sheetView showGridLines="0" tabSelected="1" zoomScale="78" zoomScaleNormal="100" zoomScaleSheetLayoutView="40" workbookViewId="0">
      <pane ySplit="8" topLeftCell="A9" activePane="bottomLeft" state="frozen"/>
      <selection pane="bottomLeft" activeCell="G95" sqref="G95:G96"/>
    </sheetView>
  </sheetViews>
  <sheetFormatPr baseColWidth="10" defaultColWidth="16" defaultRowHeight="30.75" customHeight="1" x14ac:dyDescent="0.2"/>
  <cols>
    <col min="1" max="1" width="4.5703125" style="58" customWidth="1"/>
    <col min="2" max="2" width="22.42578125" style="58" customWidth="1"/>
    <col min="3" max="3" width="25.5703125" style="63" customWidth="1"/>
    <col min="4" max="4" width="9.140625" style="58" customWidth="1"/>
    <col min="5" max="5" width="20.42578125" style="58" customWidth="1"/>
    <col min="6" max="6" width="14.5703125" style="58" customWidth="1"/>
    <col min="7" max="7" width="18.7109375" style="58" customWidth="1"/>
    <col min="8" max="8" width="14.28515625" style="58" customWidth="1"/>
    <col min="9" max="9" width="3.140625" style="60" customWidth="1"/>
    <col min="10" max="10" width="2.42578125" style="60" customWidth="1"/>
    <col min="11" max="11" width="5.5703125" style="60" customWidth="1"/>
    <col min="12" max="12" width="3.140625" style="60" hidden="1" customWidth="1"/>
    <col min="13" max="14" width="3.140625" style="60" customWidth="1"/>
    <col min="15" max="15" width="3.140625" style="60" hidden="1" customWidth="1"/>
    <col min="16" max="17" width="3.140625" style="60" customWidth="1"/>
    <col min="18" max="18" width="6.42578125" style="60" customWidth="1"/>
    <col min="19" max="30" width="3.140625" style="60" customWidth="1"/>
    <col min="31" max="32" width="3" style="60" customWidth="1"/>
    <col min="33" max="33" width="24.85546875" style="58" customWidth="1"/>
    <col min="34" max="34" width="3.28515625" style="58" customWidth="1"/>
    <col min="35" max="16384" width="16" style="58"/>
  </cols>
  <sheetData>
    <row r="1" spans="2:33" ht="30.75" customHeight="1" thickBot="1" x14ac:dyDescent="0.25">
      <c r="B1" s="26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26" t="s">
        <v>73</v>
      </c>
      <c r="AD1" s="227"/>
      <c r="AE1" s="227"/>
      <c r="AF1" s="228"/>
      <c r="AG1" s="61"/>
    </row>
    <row r="2" spans="2:33" ht="30.75" customHeight="1" thickBot="1" x14ac:dyDescent="0.25">
      <c r="B2" s="264"/>
      <c r="C2" s="244"/>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29"/>
      <c r="AD2" s="230"/>
      <c r="AE2" s="230"/>
      <c r="AF2" s="231"/>
      <c r="AG2" s="62"/>
    </row>
    <row r="3" spans="2:33" ht="23.25" customHeight="1" x14ac:dyDescent="0.2">
      <c r="B3" s="278" t="s">
        <v>52</v>
      </c>
      <c r="C3" s="278" t="s">
        <v>12</v>
      </c>
      <c r="D3" s="280" t="s">
        <v>11</v>
      </c>
      <c r="E3" s="282" t="s">
        <v>72</v>
      </c>
      <c r="F3" s="283"/>
      <c r="G3" s="288" t="s">
        <v>15</v>
      </c>
      <c r="H3" s="278" t="s">
        <v>16</v>
      </c>
      <c r="I3" s="237" t="s">
        <v>390</v>
      </c>
      <c r="J3" s="238"/>
      <c r="K3" s="238"/>
      <c r="L3" s="238"/>
      <c r="M3" s="238"/>
      <c r="N3" s="238"/>
      <c r="O3" s="238"/>
      <c r="P3" s="238"/>
      <c r="Q3" s="238"/>
      <c r="R3" s="238"/>
      <c r="S3" s="238"/>
      <c r="T3" s="238"/>
      <c r="U3" s="238"/>
      <c r="V3" s="238"/>
      <c r="W3" s="238"/>
      <c r="X3" s="238"/>
      <c r="Y3" s="238"/>
      <c r="Z3" s="238"/>
      <c r="AA3" s="238"/>
      <c r="AB3" s="238"/>
      <c r="AC3" s="238"/>
      <c r="AD3" s="238"/>
      <c r="AE3" s="238"/>
      <c r="AF3" s="238"/>
      <c r="AG3" s="64" t="s">
        <v>75</v>
      </c>
    </row>
    <row r="4" spans="2:33" ht="11.25" customHeight="1" x14ac:dyDescent="0.2">
      <c r="B4" s="279"/>
      <c r="C4" s="279"/>
      <c r="D4" s="281"/>
      <c r="E4" s="284"/>
      <c r="F4" s="285"/>
      <c r="G4" s="289"/>
      <c r="H4" s="279"/>
      <c r="I4" s="239"/>
      <c r="J4" s="240"/>
      <c r="K4" s="240"/>
      <c r="L4" s="240"/>
      <c r="M4" s="240"/>
      <c r="N4" s="240"/>
      <c r="O4" s="240"/>
      <c r="P4" s="240"/>
      <c r="Q4" s="240"/>
      <c r="R4" s="240"/>
      <c r="S4" s="240"/>
      <c r="T4" s="240"/>
      <c r="U4" s="240"/>
      <c r="V4" s="240"/>
      <c r="W4" s="240"/>
      <c r="X4" s="240"/>
      <c r="Y4" s="240"/>
      <c r="Z4" s="240"/>
      <c r="AA4" s="240"/>
      <c r="AB4" s="240"/>
      <c r="AC4" s="240"/>
      <c r="AD4" s="240"/>
      <c r="AE4" s="240"/>
      <c r="AF4" s="240"/>
      <c r="AG4" s="65" t="s">
        <v>76</v>
      </c>
    </row>
    <row r="5" spans="2:33" ht="14.25" customHeight="1" thickBot="1" x14ac:dyDescent="0.25">
      <c r="B5" s="279"/>
      <c r="C5" s="279"/>
      <c r="D5" s="281"/>
      <c r="E5" s="284"/>
      <c r="F5" s="285"/>
      <c r="G5" s="289"/>
      <c r="H5" s="279"/>
      <c r="I5" s="239"/>
      <c r="J5" s="240"/>
      <c r="K5" s="240"/>
      <c r="L5" s="240"/>
      <c r="M5" s="240"/>
      <c r="N5" s="240"/>
      <c r="O5" s="240"/>
      <c r="P5" s="240"/>
      <c r="Q5" s="240"/>
      <c r="R5" s="240"/>
      <c r="S5" s="240"/>
      <c r="T5" s="240"/>
      <c r="U5" s="240"/>
      <c r="V5" s="240"/>
      <c r="W5" s="240"/>
      <c r="X5" s="240"/>
      <c r="Y5" s="240"/>
      <c r="Z5" s="240"/>
      <c r="AA5" s="240"/>
      <c r="AB5" s="240"/>
      <c r="AC5" s="240"/>
      <c r="AD5" s="240"/>
      <c r="AE5" s="240"/>
      <c r="AF5" s="240"/>
      <c r="AG5" s="66" t="s">
        <v>77</v>
      </c>
    </row>
    <row r="6" spans="2:33" ht="10.5" customHeight="1" x14ac:dyDescent="0.2">
      <c r="B6" s="279"/>
      <c r="C6" s="279"/>
      <c r="D6" s="281"/>
      <c r="E6" s="284"/>
      <c r="F6" s="285"/>
      <c r="G6" s="289"/>
      <c r="H6" s="279"/>
      <c r="I6" s="239"/>
      <c r="J6" s="240"/>
      <c r="K6" s="240"/>
      <c r="L6" s="240"/>
      <c r="M6" s="240"/>
      <c r="N6" s="240"/>
      <c r="O6" s="240"/>
      <c r="P6" s="240"/>
      <c r="Q6" s="240"/>
      <c r="R6" s="240"/>
      <c r="S6" s="240"/>
      <c r="T6" s="240"/>
      <c r="U6" s="240"/>
      <c r="V6" s="240"/>
      <c r="W6" s="240"/>
      <c r="X6" s="240"/>
      <c r="Y6" s="240"/>
      <c r="Z6" s="240"/>
      <c r="AA6" s="240"/>
      <c r="AB6" s="240"/>
      <c r="AC6" s="240"/>
      <c r="AD6" s="240"/>
      <c r="AE6" s="240"/>
      <c r="AF6" s="240"/>
      <c r="AG6" s="67"/>
    </row>
    <row r="7" spans="2:33" ht="13.5" customHeight="1" thickBot="1" x14ac:dyDescent="0.25">
      <c r="B7" s="279"/>
      <c r="C7" s="279"/>
      <c r="D7" s="281"/>
      <c r="E7" s="284"/>
      <c r="F7" s="285"/>
      <c r="G7" s="289"/>
      <c r="H7" s="279"/>
      <c r="I7" s="241"/>
      <c r="J7" s="242"/>
      <c r="K7" s="242"/>
      <c r="L7" s="242"/>
      <c r="M7" s="242"/>
      <c r="N7" s="242"/>
      <c r="O7" s="242"/>
      <c r="P7" s="242"/>
      <c r="Q7" s="242"/>
      <c r="R7" s="242"/>
      <c r="S7" s="242"/>
      <c r="T7" s="242"/>
      <c r="U7" s="242"/>
      <c r="V7" s="242"/>
      <c r="W7" s="242"/>
      <c r="X7" s="242"/>
      <c r="Y7" s="242"/>
      <c r="Z7" s="242"/>
      <c r="AA7" s="242"/>
      <c r="AB7" s="242"/>
      <c r="AC7" s="242"/>
      <c r="AD7" s="242"/>
      <c r="AE7" s="242"/>
      <c r="AF7" s="242"/>
      <c r="AG7" s="68"/>
    </row>
    <row r="8" spans="2:33" ht="15" customHeight="1" thickBot="1" x14ac:dyDescent="0.25">
      <c r="B8" s="279"/>
      <c r="C8" s="279"/>
      <c r="D8" s="281"/>
      <c r="E8" s="284"/>
      <c r="F8" s="285"/>
      <c r="G8" s="289"/>
      <c r="H8" s="279"/>
      <c r="I8" s="247" t="s">
        <v>2</v>
      </c>
      <c r="J8" s="248"/>
      <c r="K8" s="247" t="s">
        <v>3</v>
      </c>
      <c r="L8" s="248"/>
      <c r="M8" s="247" t="s">
        <v>4</v>
      </c>
      <c r="N8" s="260"/>
      <c r="O8" s="248"/>
      <c r="P8" s="247" t="s">
        <v>5</v>
      </c>
      <c r="Q8" s="260"/>
      <c r="R8" s="216" t="s">
        <v>24</v>
      </c>
      <c r="S8" s="247" t="s">
        <v>6</v>
      </c>
      <c r="T8" s="260"/>
      <c r="U8" s="247" t="s">
        <v>7</v>
      </c>
      <c r="V8" s="260"/>
      <c r="W8" s="247" t="s">
        <v>8</v>
      </c>
      <c r="X8" s="260"/>
      <c r="Y8" s="247" t="s">
        <v>9</v>
      </c>
      <c r="Z8" s="260"/>
      <c r="AA8" s="247" t="s">
        <v>25</v>
      </c>
      <c r="AB8" s="260"/>
      <c r="AC8" s="247" t="s">
        <v>26</v>
      </c>
      <c r="AD8" s="248"/>
      <c r="AE8" s="247" t="s">
        <v>10</v>
      </c>
      <c r="AF8" s="251"/>
      <c r="AG8" s="217" t="s">
        <v>57</v>
      </c>
    </row>
    <row r="9" spans="2:33" s="57" customFormat="1" ht="30.75" customHeight="1" x14ac:dyDescent="0.2">
      <c r="B9" s="265" t="s">
        <v>389</v>
      </c>
      <c r="C9" s="250" t="s">
        <v>372</v>
      </c>
      <c r="D9" s="233" t="s">
        <v>21</v>
      </c>
      <c r="E9" s="256">
        <f>IF(F10=F9,100%,F10/F9)</f>
        <v>0</v>
      </c>
      <c r="F9" s="212">
        <v>5</v>
      </c>
      <c r="G9" s="234" t="s">
        <v>80</v>
      </c>
      <c r="H9" s="232" t="s">
        <v>79</v>
      </c>
      <c r="I9" s="261">
        <v>1</v>
      </c>
      <c r="J9" s="261"/>
      <c r="K9" s="261">
        <v>2</v>
      </c>
      <c r="L9" s="261"/>
      <c r="M9" s="261">
        <v>2</v>
      </c>
      <c r="N9" s="261"/>
      <c r="O9" s="261"/>
      <c r="P9" s="261"/>
      <c r="Q9" s="261"/>
      <c r="R9" s="215"/>
      <c r="S9" s="261"/>
      <c r="T9" s="261"/>
      <c r="U9" s="261"/>
      <c r="V9" s="261"/>
      <c r="W9" s="261"/>
      <c r="X9" s="261"/>
      <c r="Y9" s="261"/>
      <c r="Z9" s="261"/>
      <c r="AA9" s="261"/>
      <c r="AB9" s="261"/>
      <c r="AC9" s="261"/>
      <c r="AD9" s="261"/>
      <c r="AE9" s="261"/>
      <c r="AF9" s="290"/>
      <c r="AG9" s="223"/>
    </row>
    <row r="10" spans="2:33" ht="41.1" customHeight="1" x14ac:dyDescent="0.2">
      <c r="B10" s="266"/>
      <c r="C10" s="250"/>
      <c r="D10" s="233"/>
      <c r="E10" s="236"/>
      <c r="F10" s="212">
        <v>0</v>
      </c>
      <c r="G10" s="235"/>
      <c r="H10" s="233"/>
      <c r="I10" s="262"/>
      <c r="J10" s="262"/>
      <c r="K10" s="56"/>
      <c r="L10" s="56"/>
      <c r="M10" s="262"/>
      <c r="N10" s="262"/>
      <c r="O10" s="56"/>
      <c r="P10" s="262"/>
      <c r="Q10" s="262"/>
      <c r="R10" s="56"/>
      <c r="S10" s="262"/>
      <c r="T10" s="262"/>
      <c r="U10" s="262"/>
      <c r="V10" s="262"/>
      <c r="W10" s="262"/>
      <c r="X10" s="262"/>
      <c r="Y10" s="262"/>
      <c r="Z10" s="262"/>
      <c r="AA10" s="262"/>
      <c r="AB10" s="262"/>
      <c r="AC10" s="262"/>
      <c r="AD10" s="262"/>
      <c r="AE10" s="262"/>
      <c r="AF10" s="291"/>
      <c r="AG10" s="224"/>
    </row>
    <row r="11" spans="2:33" s="57" customFormat="1" ht="30.75" customHeight="1" x14ac:dyDescent="0.2">
      <c r="B11" s="266"/>
      <c r="C11" s="250" t="s">
        <v>373</v>
      </c>
      <c r="D11" s="233" t="s">
        <v>21</v>
      </c>
      <c r="E11" s="236">
        <f>IF(F12=F11,100%,F12/F11)</f>
        <v>0</v>
      </c>
      <c r="F11" s="212">
        <v>10</v>
      </c>
      <c r="G11" s="234" t="s">
        <v>80</v>
      </c>
      <c r="H11" s="232" t="s">
        <v>79</v>
      </c>
      <c r="I11" s="292">
        <v>1</v>
      </c>
      <c r="J11" s="292"/>
      <c r="K11" s="56">
        <v>2</v>
      </c>
      <c r="L11" s="56"/>
      <c r="M11" s="292">
        <v>2</v>
      </c>
      <c r="N11" s="292"/>
      <c r="O11" s="56"/>
      <c r="P11" s="292">
        <v>3</v>
      </c>
      <c r="Q11" s="292"/>
      <c r="R11" s="56">
        <v>2</v>
      </c>
      <c r="S11" s="292"/>
      <c r="T11" s="292"/>
      <c r="U11" s="292"/>
      <c r="V11" s="292"/>
      <c r="W11" s="292"/>
      <c r="X11" s="292"/>
      <c r="Y11" s="292"/>
      <c r="Z11" s="292"/>
      <c r="AA11" s="292"/>
      <c r="AB11" s="292"/>
      <c r="AC11" s="292"/>
      <c r="AD11" s="292"/>
      <c r="AE11" s="292"/>
      <c r="AF11" s="293"/>
      <c r="AG11" s="224"/>
    </row>
    <row r="12" spans="2:33" ht="44.25" customHeight="1" x14ac:dyDescent="0.2">
      <c r="B12" s="266"/>
      <c r="C12" s="250"/>
      <c r="D12" s="233"/>
      <c r="E12" s="236"/>
      <c r="F12" s="212">
        <f>SUM(I12:AF12)</f>
        <v>0</v>
      </c>
      <c r="G12" s="235"/>
      <c r="H12" s="233"/>
      <c r="I12" s="262"/>
      <c r="J12" s="262"/>
      <c r="K12" s="56"/>
      <c r="L12" s="56"/>
      <c r="M12" s="262"/>
      <c r="N12" s="262"/>
      <c r="O12" s="56"/>
      <c r="P12" s="262"/>
      <c r="Q12" s="262"/>
      <c r="R12" s="56"/>
      <c r="S12" s="262"/>
      <c r="T12" s="262"/>
      <c r="U12" s="262"/>
      <c r="V12" s="262"/>
      <c r="W12" s="262"/>
      <c r="X12" s="262"/>
      <c r="Y12" s="262"/>
      <c r="Z12" s="262"/>
      <c r="AA12" s="262"/>
      <c r="AB12" s="262"/>
      <c r="AC12" s="262"/>
      <c r="AD12" s="262"/>
      <c r="AE12" s="262"/>
      <c r="AF12" s="291"/>
      <c r="AG12" s="224"/>
    </row>
    <row r="13" spans="2:33" s="57" customFormat="1" ht="30.75" customHeight="1" x14ac:dyDescent="0.2">
      <c r="B13" s="266"/>
      <c r="C13" s="250" t="s">
        <v>376</v>
      </c>
      <c r="D13" s="233" t="s">
        <v>21</v>
      </c>
      <c r="E13" s="236">
        <f>IF(F14=F13,100%,F14/F13)</f>
        <v>0</v>
      </c>
      <c r="F13" s="212">
        <v>1</v>
      </c>
      <c r="G13" s="234" t="s">
        <v>80</v>
      </c>
      <c r="H13" s="232" t="s">
        <v>79</v>
      </c>
      <c r="I13" s="262"/>
      <c r="J13" s="262"/>
      <c r="K13" s="56"/>
      <c r="L13" s="56"/>
      <c r="M13" s="262"/>
      <c r="N13" s="262"/>
      <c r="O13" s="56"/>
      <c r="P13" s="262">
        <v>1</v>
      </c>
      <c r="Q13" s="262"/>
      <c r="R13" s="56"/>
      <c r="S13" s="262"/>
      <c r="T13" s="262"/>
      <c r="U13" s="262"/>
      <c r="V13" s="262"/>
      <c r="W13" s="262"/>
      <c r="X13" s="262"/>
      <c r="Y13" s="262"/>
      <c r="Z13" s="262"/>
      <c r="AA13" s="262"/>
      <c r="AB13" s="262"/>
      <c r="AC13" s="262"/>
      <c r="AD13" s="262"/>
      <c r="AE13" s="262"/>
      <c r="AF13" s="291"/>
      <c r="AG13" s="224"/>
    </row>
    <row r="14" spans="2:33" ht="30.75" customHeight="1" x14ac:dyDescent="0.2">
      <c r="B14" s="266"/>
      <c r="C14" s="250"/>
      <c r="D14" s="233"/>
      <c r="E14" s="236"/>
      <c r="F14" s="212">
        <f t="shared" ref="F14:F20" si="0">SUM(I14:AF14)</f>
        <v>0</v>
      </c>
      <c r="G14" s="235"/>
      <c r="H14" s="233"/>
      <c r="I14" s="262"/>
      <c r="J14" s="262"/>
      <c r="K14" s="56"/>
      <c r="L14" s="56"/>
      <c r="M14" s="262"/>
      <c r="N14" s="262"/>
      <c r="O14" s="56"/>
      <c r="P14" s="262"/>
      <c r="Q14" s="262"/>
      <c r="R14" s="56"/>
      <c r="S14" s="262"/>
      <c r="T14" s="262"/>
      <c r="U14" s="262"/>
      <c r="V14" s="262"/>
      <c r="W14" s="262"/>
      <c r="X14" s="262"/>
      <c r="Y14" s="262"/>
      <c r="Z14" s="262"/>
      <c r="AA14" s="262"/>
      <c r="AB14" s="262"/>
      <c r="AC14" s="262"/>
      <c r="AD14" s="262"/>
      <c r="AE14" s="262"/>
      <c r="AF14" s="291"/>
      <c r="AG14" s="224"/>
    </row>
    <row r="15" spans="2:33" s="57" customFormat="1" ht="30.75" customHeight="1" x14ac:dyDescent="0.2">
      <c r="B15" s="266"/>
      <c r="C15" s="250" t="s">
        <v>84</v>
      </c>
      <c r="D15" s="233" t="s">
        <v>21</v>
      </c>
      <c r="E15" s="236">
        <f>IF(F16=F15,100%,F16/F15)</f>
        <v>0</v>
      </c>
      <c r="F15" s="212">
        <f t="shared" si="0"/>
        <v>1</v>
      </c>
      <c r="G15" s="234" t="s">
        <v>80</v>
      </c>
      <c r="H15" s="232" t="s">
        <v>79</v>
      </c>
      <c r="I15" s="262"/>
      <c r="J15" s="262"/>
      <c r="K15" s="56"/>
      <c r="L15" s="56"/>
      <c r="M15" s="262">
        <v>1</v>
      </c>
      <c r="N15" s="262"/>
      <c r="O15" s="56"/>
      <c r="P15" s="262"/>
      <c r="Q15" s="262"/>
      <c r="R15" s="56"/>
      <c r="S15" s="262"/>
      <c r="T15" s="262"/>
      <c r="U15" s="262"/>
      <c r="V15" s="262"/>
      <c r="W15" s="262"/>
      <c r="X15" s="262"/>
      <c r="Y15" s="262"/>
      <c r="Z15" s="262"/>
      <c r="AA15" s="262"/>
      <c r="AB15" s="262"/>
      <c r="AC15" s="262"/>
      <c r="AD15" s="262"/>
      <c r="AE15" s="262"/>
      <c r="AF15" s="291"/>
      <c r="AG15" s="224"/>
    </row>
    <row r="16" spans="2:33" ht="30.75" customHeight="1" x14ac:dyDescent="0.2">
      <c r="B16" s="266"/>
      <c r="C16" s="250"/>
      <c r="D16" s="233"/>
      <c r="E16" s="236"/>
      <c r="F16" s="212">
        <f t="shared" si="0"/>
        <v>0</v>
      </c>
      <c r="G16" s="235"/>
      <c r="H16" s="233"/>
      <c r="I16" s="262"/>
      <c r="J16" s="262"/>
      <c r="K16" s="56"/>
      <c r="L16" s="56"/>
      <c r="M16" s="262"/>
      <c r="N16" s="262"/>
      <c r="O16" s="56"/>
      <c r="P16" s="262"/>
      <c r="Q16" s="262"/>
      <c r="R16" s="56"/>
      <c r="S16" s="262"/>
      <c r="T16" s="262"/>
      <c r="U16" s="262"/>
      <c r="V16" s="262"/>
      <c r="W16" s="262"/>
      <c r="X16" s="262"/>
      <c r="Y16" s="262"/>
      <c r="Z16" s="262"/>
      <c r="AA16" s="262"/>
      <c r="AB16" s="262"/>
      <c r="AC16" s="262" t="s">
        <v>371</v>
      </c>
      <c r="AD16" s="262"/>
      <c r="AE16" s="262"/>
      <c r="AF16" s="291"/>
      <c r="AG16" s="224"/>
    </row>
    <row r="17" spans="2:33" s="57" customFormat="1" ht="30.75" customHeight="1" x14ac:dyDescent="0.2">
      <c r="B17" s="266"/>
      <c r="C17" s="250" t="s">
        <v>377</v>
      </c>
      <c r="D17" s="233" t="s">
        <v>21</v>
      </c>
      <c r="E17" s="236">
        <f>IF(F18=F17,100%,F18/F17)</f>
        <v>0</v>
      </c>
      <c r="F17" s="212">
        <f t="shared" si="0"/>
        <v>5</v>
      </c>
      <c r="G17" s="234" t="s">
        <v>80</v>
      </c>
      <c r="H17" s="232" t="s">
        <v>79</v>
      </c>
      <c r="I17" s="262"/>
      <c r="J17" s="262"/>
      <c r="K17" s="262">
        <v>2</v>
      </c>
      <c r="L17" s="262"/>
      <c r="M17" s="262">
        <v>1</v>
      </c>
      <c r="N17" s="262"/>
      <c r="O17" s="56"/>
      <c r="P17" s="262">
        <v>1</v>
      </c>
      <c r="Q17" s="262"/>
      <c r="R17" s="56">
        <v>1</v>
      </c>
      <c r="S17" s="262"/>
      <c r="T17" s="262"/>
      <c r="U17" s="262"/>
      <c r="V17" s="262"/>
      <c r="W17" s="262"/>
      <c r="X17" s="262"/>
      <c r="Y17" s="262"/>
      <c r="Z17" s="262"/>
      <c r="AA17" s="262"/>
      <c r="AB17" s="262"/>
      <c r="AC17" s="262"/>
      <c r="AD17" s="262"/>
      <c r="AE17" s="262"/>
      <c r="AF17" s="291"/>
      <c r="AG17" s="224"/>
    </row>
    <row r="18" spans="2:33" ht="30.75" customHeight="1" x14ac:dyDescent="0.2">
      <c r="B18" s="266"/>
      <c r="C18" s="250"/>
      <c r="D18" s="233"/>
      <c r="E18" s="236"/>
      <c r="F18" s="212">
        <f t="shared" si="0"/>
        <v>0</v>
      </c>
      <c r="G18" s="235"/>
      <c r="H18" s="233"/>
      <c r="I18" s="262"/>
      <c r="J18" s="262"/>
      <c r="K18" s="56"/>
      <c r="L18" s="56"/>
      <c r="M18" s="262"/>
      <c r="N18" s="262"/>
      <c r="O18" s="56"/>
      <c r="P18" s="262"/>
      <c r="Q18" s="262"/>
      <c r="R18" s="56"/>
      <c r="S18" s="262"/>
      <c r="T18" s="262"/>
      <c r="U18" s="262"/>
      <c r="V18" s="262"/>
      <c r="W18" s="262"/>
      <c r="X18" s="262"/>
      <c r="Y18" s="262"/>
      <c r="Z18" s="262"/>
      <c r="AA18" s="262"/>
      <c r="AB18" s="262"/>
      <c r="AC18" s="262"/>
      <c r="AD18" s="262"/>
      <c r="AE18" s="262"/>
      <c r="AF18" s="291"/>
      <c r="AG18" s="224"/>
    </row>
    <row r="19" spans="2:33" ht="30.75" customHeight="1" x14ac:dyDescent="0.2">
      <c r="B19" s="266"/>
      <c r="C19" s="250" t="s">
        <v>86</v>
      </c>
      <c r="D19" s="233" t="s">
        <v>20</v>
      </c>
      <c r="E19" s="236">
        <f>IF(F20=F19,100%,F20/F19)</f>
        <v>0</v>
      </c>
      <c r="F19" s="212">
        <f t="shared" si="0"/>
        <v>1</v>
      </c>
      <c r="G19" s="234" t="s">
        <v>80</v>
      </c>
      <c r="H19" s="232" t="s">
        <v>79</v>
      </c>
      <c r="I19" s="262"/>
      <c r="J19" s="262"/>
      <c r="K19" s="56"/>
      <c r="L19" s="56"/>
      <c r="M19" s="262">
        <v>1</v>
      </c>
      <c r="N19" s="262"/>
      <c r="O19" s="56"/>
      <c r="P19" s="262"/>
      <c r="Q19" s="262"/>
      <c r="R19" s="56"/>
      <c r="S19" s="262"/>
      <c r="T19" s="262"/>
      <c r="U19" s="262"/>
      <c r="V19" s="262"/>
      <c r="W19" s="262"/>
      <c r="X19" s="262"/>
      <c r="Y19" s="262"/>
      <c r="Z19" s="262"/>
      <c r="AA19" s="262"/>
      <c r="AB19" s="262"/>
      <c r="AC19" s="262"/>
      <c r="AD19" s="262"/>
      <c r="AE19" s="262"/>
      <c r="AF19" s="291"/>
      <c r="AG19" s="224"/>
    </row>
    <row r="20" spans="2:33" ht="30.75" customHeight="1" x14ac:dyDescent="0.2">
      <c r="B20" s="266"/>
      <c r="C20" s="250"/>
      <c r="D20" s="233"/>
      <c r="E20" s="236"/>
      <c r="F20" s="212">
        <f t="shared" si="0"/>
        <v>0</v>
      </c>
      <c r="G20" s="235"/>
      <c r="H20" s="233"/>
      <c r="I20" s="262"/>
      <c r="J20" s="262"/>
      <c r="K20" s="56"/>
      <c r="L20" s="56"/>
      <c r="M20" s="262"/>
      <c r="N20" s="262"/>
      <c r="O20" s="56"/>
      <c r="P20" s="262"/>
      <c r="Q20" s="262"/>
      <c r="R20" s="56"/>
      <c r="S20" s="262"/>
      <c r="T20" s="262"/>
      <c r="U20" s="262"/>
      <c r="V20" s="262"/>
      <c r="W20" s="262"/>
      <c r="X20" s="262"/>
      <c r="Y20" s="262"/>
      <c r="Z20" s="262"/>
      <c r="AA20" s="262"/>
      <c r="AB20" s="262"/>
      <c r="AC20" s="262"/>
      <c r="AD20" s="262"/>
      <c r="AE20" s="262"/>
      <c r="AF20" s="291"/>
      <c r="AG20" s="224"/>
    </row>
    <row r="21" spans="2:33" s="57" customFormat="1" ht="30.75" customHeight="1" x14ac:dyDescent="0.2">
      <c r="B21" s="266"/>
      <c r="C21" s="250" t="s">
        <v>85</v>
      </c>
      <c r="D21" s="233" t="s">
        <v>21</v>
      </c>
      <c r="E21" s="236">
        <f>IF(F22=F21,100%,F22/F21)</f>
        <v>0</v>
      </c>
      <c r="F21" s="212">
        <v>15</v>
      </c>
      <c r="G21" s="234" t="s">
        <v>80</v>
      </c>
      <c r="H21" s="232" t="s">
        <v>79</v>
      </c>
      <c r="I21" s="262"/>
      <c r="J21" s="262"/>
      <c r="K21" s="56"/>
      <c r="L21" s="56"/>
      <c r="M21" s="262"/>
      <c r="N21" s="262"/>
      <c r="O21" s="56"/>
      <c r="P21" s="262">
        <v>4</v>
      </c>
      <c r="Q21" s="262"/>
      <c r="R21" s="56">
        <v>4</v>
      </c>
      <c r="S21" s="262">
        <v>4</v>
      </c>
      <c r="T21" s="262"/>
      <c r="U21" s="262">
        <v>3</v>
      </c>
      <c r="V21" s="262"/>
      <c r="W21" s="262"/>
      <c r="X21" s="262"/>
      <c r="Y21" s="262"/>
      <c r="Z21" s="262"/>
      <c r="AA21" s="262"/>
      <c r="AB21" s="262"/>
      <c r="AC21" s="262"/>
      <c r="AD21" s="262"/>
      <c r="AE21" s="262"/>
      <c r="AF21" s="291"/>
      <c r="AG21" s="224"/>
    </row>
    <row r="22" spans="2:33" ht="30.75" customHeight="1" x14ac:dyDescent="0.2">
      <c r="B22" s="266"/>
      <c r="C22" s="250"/>
      <c r="D22" s="233"/>
      <c r="E22" s="236"/>
      <c r="F22" s="212">
        <f t="shared" ref="F22:F54" si="1">SUM(I22:AF22)</f>
        <v>0</v>
      </c>
      <c r="G22" s="235"/>
      <c r="H22" s="233"/>
      <c r="I22" s="262"/>
      <c r="J22" s="262"/>
      <c r="K22" s="56"/>
      <c r="L22" s="56"/>
      <c r="M22" s="262"/>
      <c r="N22" s="262"/>
      <c r="O22" s="56"/>
      <c r="P22" s="262"/>
      <c r="Q22" s="262"/>
      <c r="R22" s="56"/>
      <c r="S22" s="262"/>
      <c r="T22" s="262"/>
      <c r="U22" s="262"/>
      <c r="V22" s="262"/>
      <c r="W22" s="262"/>
      <c r="X22" s="262"/>
      <c r="Y22" s="262"/>
      <c r="Z22" s="262"/>
      <c r="AA22" s="262"/>
      <c r="AB22" s="262"/>
      <c r="AC22" s="262"/>
      <c r="AD22" s="262"/>
      <c r="AE22" s="262"/>
      <c r="AF22" s="291"/>
      <c r="AG22" s="224"/>
    </row>
    <row r="23" spans="2:33" ht="30.75" customHeight="1" x14ac:dyDescent="0.2">
      <c r="B23" s="266"/>
      <c r="C23" s="250" t="s">
        <v>374</v>
      </c>
      <c r="D23" s="233" t="s">
        <v>21</v>
      </c>
      <c r="E23" s="236">
        <f>IF(F24=F23,100%,F24/F23)</f>
        <v>0</v>
      </c>
      <c r="F23" s="212">
        <f t="shared" si="1"/>
        <v>1</v>
      </c>
      <c r="G23" s="234" t="s">
        <v>80</v>
      </c>
      <c r="H23" s="232" t="s">
        <v>79</v>
      </c>
      <c r="I23" s="262"/>
      <c r="J23" s="262"/>
      <c r="K23" s="56"/>
      <c r="L23" s="56"/>
      <c r="M23" s="262"/>
      <c r="N23" s="262"/>
      <c r="O23" s="56"/>
      <c r="P23" s="262">
        <v>1</v>
      </c>
      <c r="Q23" s="262"/>
      <c r="R23" s="56"/>
      <c r="S23" s="262"/>
      <c r="T23" s="262"/>
      <c r="U23" s="262"/>
      <c r="V23" s="262"/>
      <c r="W23" s="262"/>
      <c r="X23" s="262"/>
      <c r="Y23" s="262"/>
      <c r="Z23" s="262"/>
      <c r="AA23" s="262"/>
      <c r="AB23" s="262"/>
      <c r="AC23" s="262"/>
      <c r="AD23" s="262"/>
      <c r="AE23" s="262"/>
      <c r="AF23" s="291"/>
      <c r="AG23" s="224"/>
    </row>
    <row r="24" spans="2:33" ht="30.75" customHeight="1" x14ac:dyDescent="0.2">
      <c r="B24" s="266"/>
      <c r="C24" s="250"/>
      <c r="D24" s="233"/>
      <c r="E24" s="236"/>
      <c r="F24" s="212">
        <f t="shared" si="1"/>
        <v>0</v>
      </c>
      <c r="G24" s="235"/>
      <c r="H24" s="233"/>
      <c r="I24" s="262"/>
      <c r="J24" s="262"/>
      <c r="K24" s="56"/>
      <c r="L24" s="56"/>
      <c r="M24" s="262"/>
      <c r="N24" s="262"/>
      <c r="O24" s="56"/>
      <c r="P24" s="262"/>
      <c r="Q24" s="262"/>
      <c r="R24" s="56"/>
      <c r="S24" s="262"/>
      <c r="T24" s="262"/>
      <c r="U24" s="262"/>
      <c r="V24" s="262"/>
      <c r="W24" s="262"/>
      <c r="X24" s="262"/>
      <c r="Y24" s="262"/>
      <c r="Z24" s="262"/>
      <c r="AA24" s="262"/>
      <c r="AB24" s="262"/>
      <c r="AC24" s="262"/>
      <c r="AD24" s="262"/>
      <c r="AE24" s="262"/>
      <c r="AF24" s="291"/>
      <c r="AG24" s="224"/>
    </row>
    <row r="25" spans="2:33" ht="30.75" customHeight="1" x14ac:dyDescent="0.2">
      <c r="B25" s="266"/>
      <c r="C25" s="250" t="s">
        <v>362</v>
      </c>
      <c r="D25" s="233" t="s">
        <v>20</v>
      </c>
      <c r="E25" s="236">
        <f>IF(F26=F25,100%,F26/F25)</f>
        <v>0</v>
      </c>
      <c r="F25" s="212">
        <f t="shared" si="1"/>
        <v>1</v>
      </c>
      <c r="G25" s="234" t="s">
        <v>80</v>
      </c>
      <c r="H25" s="232" t="s">
        <v>79</v>
      </c>
      <c r="I25" s="262"/>
      <c r="J25" s="262"/>
      <c r="K25" s="56">
        <v>1</v>
      </c>
      <c r="L25" s="56"/>
      <c r="M25" s="262"/>
      <c r="N25" s="262"/>
      <c r="O25" s="56"/>
      <c r="P25" s="262"/>
      <c r="Q25" s="262"/>
      <c r="R25" s="56"/>
      <c r="S25" s="262"/>
      <c r="T25" s="262"/>
      <c r="U25" s="262"/>
      <c r="V25" s="262"/>
      <c r="W25" s="262"/>
      <c r="X25" s="262"/>
      <c r="Y25" s="262"/>
      <c r="Z25" s="262"/>
      <c r="AA25" s="262"/>
      <c r="AB25" s="262"/>
      <c r="AC25" s="262"/>
      <c r="AD25" s="262"/>
      <c r="AE25" s="262"/>
      <c r="AF25" s="291"/>
      <c r="AG25" s="224"/>
    </row>
    <row r="26" spans="2:33" ht="30.75" customHeight="1" x14ac:dyDescent="0.2">
      <c r="B26" s="266"/>
      <c r="C26" s="250"/>
      <c r="D26" s="233"/>
      <c r="E26" s="236"/>
      <c r="F26" s="212">
        <f t="shared" si="1"/>
        <v>0</v>
      </c>
      <c r="G26" s="235"/>
      <c r="H26" s="233"/>
      <c r="I26" s="262"/>
      <c r="J26" s="262"/>
      <c r="K26" s="56"/>
      <c r="L26" s="56"/>
      <c r="M26" s="262"/>
      <c r="N26" s="262"/>
      <c r="O26" s="56"/>
      <c r="P26" s="262"/>
      <c r="Q26" s="262"/>
      <c r="R26" s="56"/>
      <c r="S26" s="262"/>
      <c r="T26" s="262"/>
      <c r="U26" s="262"/>
      <c r="V26" s="262"/>
      <c r="W26" s="262"/>
      <c r="X26" s="262"/>
      <c r="Y26" s="262"/>
      <c r="Z26" s="262"/>
      <c r="AA26" s="262"/>
      <c r="AB26" s="262"/>
      <c r="AC26" s="262"/>
      <c r="AD26" s="262"/>
      <c r="AE26" s="262"/>
      <c r="AF26" s="291"/>
      <c r="AG26" s="224"/>
    </row>
    <row r="27" spans="2:33" ht="30.75" customHeight="1" x14ac:dyDescent="0.2">
      <c r="B27" s="266"/>
      <c r="C27" s="250" t="s">
        <v>87</v>
      </c>
      <c r="D27" s="233" t="s">
        <v>21</v>
      </c>
      <c r="E27" s="236">
        <f>IF(F28=F27,100%,F28/F27)</f>
        <v>0</v>
      </c>
      <c r="F27" s="212">
        <f t="shared" si="1"/>
        <v>2</v>
      </c>
      <c r="G27" s="234" t="s">
        <v>80</v>
      </c>
      <c r="H27" s="232" t="s">
        <v>79</v>
      </c>
      <c r="I27" s="262"/>
      <c r="J27" s="262"/>
      <c r="K27" s="56"/>
      <c r="L27" s="56"/>
      <c r="M27" s="262"/>
      <c r="N27" s="262"/>
      <c r="O27" s="56"/>
      <c r="P27" s="262">
        <v>1</v>
      </c>
      <c r="Q27" s="262"/>
      <c r="R27" s="56">
        <v>1</v>
      </c>
      <c r="S27" s="262"/>
      <c r="T27" s="262"/>
      <c r="U27" s="262"/>
      <c r="V27" s="262"/>
      <c r="W27" s="262"/>
      <c r="X27" s="262"/>
      <c r="Y27" s="262"/>
      <c r="Z27" s="262"/>
      <c r="AA27" s="262"/>
      <c r="AB27" s="262"/>
      <c r="AC27" s="262"/>
      <c r="AD27" s="262"/>
      <c r="AE27" s="262"/>
      <c r="AF27" s="291"/>
      <c r="AG27" s="224"/>
    </row>
    <row r="28" spans="2:33" ht="30.75" customHeight="1" x14ac:dyDescent="0.2">
      <c r="B28" s="266"/>
      <c r="C28" s="250"/>
      <c r="D28" s="233"/>
      <c r="E28" s="236"/>
      <c r="F28" s="212">
        <f t="shared" si="1"/>
        <v>0</v>
      </c>
      <c r="G28" s="235"/>
      <c r="H28" s="233"/>
      <c r="I28" s="262"/>
      <c r="J28" s="262"/>
      <c r="K28" s="56"/>
      <c r="L28" s="56"/>
      <c r="M28" s="262"/>
      <c r="N28" s="262"/>
      <c r="O28" s="56"/>
      <c r="P28" s="262"/>
      <c r="Q28" s="262"/>
      <c r="R28" s="56"/>
      <c r="S28" s="262"/>
      <c r="T28" s="262"/>
      <c r="U28" s="262"/>
      <c r="V28" s="262"/>
      <c r="W28" s="262"/>
      <c r="X28" s="262"/>
      <c r="Y28" s="262"/>
      <c r="Z28" s="262"/>
      <c r="AA28" s="262"/>
      <c r="AB28" s="262"/>
      <c r="AC28" s="262"/>
      <c r="AD28" s="262"/>
      <c r="AE28" s="262"/>
      <c r="AF28" s="291"/>
      <c r="AG28" s="224"/>
    </row>
    <row r="29" spans="2:33" s="57" customFormat="1" ht="30.75" customHeight="1" x14ac:dyDescent="0.2">
      <c r="B29" s="266"/>
      <c r="C29" s="250" t="s">
        <v>375</v>
      </c>
      <c r="D29" s="233" t="s">
        <v>21</v>
      </c>
      <c r="E29" s="236">
        <f>IF(F30=F29,100%,F30/F29)</f>
        <v>0</v>
      </c>
      <c r="F29" s="212">
        <f t="shared" si="1"/>
        <v>1</v>
      </c>
      <c r="G29" s="234" t="s">
        <v>80</v>
      </c>
      <c r="H29" s="232" t="s">
        <v>79</v>
      </c>
      <c r="I29" s="262"/>
      <c r="J29" s="262"/>
      <c r="K29" s="56"/>
      <c r="L29" s="56"/>
      <c r="M29" s="262"/>
      <c r="N29" s="262"/>
      <c r="O29" s="56"/>
      <c r="P29" s="262"/>
      <c r="Q29" s="262"/>
      <c r="R29" s="56">
        <v>1</v>
      </c>
      <c r="S29" s="262"/>
      <c r="T29" s="262"/>
      <c r="U29" s="262"/>
      <c r="V29" s="262"/>
      <c r="W29" s="262"/>
      <c r="X29" s="262"/>
      <c r="Y29" s="262"/>
      <c r="Z29" s="262"/>
      <c r="AA29" s="262"/>
      <c r="AB29" s="262"/>
      <c r="AC29" s="262"/>
      <c r="AD29" s="262"/>
      <c r="AE29" s="262"/>
      <c r="AF29" s="291"/>
      <c r="AG29" s="224"/>
    </row>
    <row r="30" spans="2:33" ht="30.75" customHeight="1" x14ac:dyDescent="0.2">
      <c r="B30" s="266"/>
      <c r="C30" s="250"/>
      <c r="D30" s="233"/>
      <c r="E30" s="236"/>
      <c r="F30" s="212">
        <f t="shared" si="1"/>
        <v>0</v>
      </c>
      <c r="G30" s="235"/>
      <c r="H30" s="233"/>
      <c r="I30" s="262"/>
      <c r="J30" s="262"/>
      <c r="K30" s="56"/>
      <c r="L30" s="56"/>
      <c r="M30" s="262"/>
      <c r="N30" s="262"/>
      <c r="O30" s="56"/>
      <c r="P30" s="262"/>
      <c r="Q30" s="262"/>
      <c r="R30" s="56"/>
      <c r="S30" s="262"/>
      <c r="T30" s="262"/>
      <c r="U30" s="262"/>
      <c r="V30" s="262"/>
      <c r="W30" s="262"/>
      <c r="X30" s="262"/>
      <c r="Y30" s="262"/>
      <c r="Z30" s="262"/>
      <c r="AA30" s="262"/>
      <c r="AB30" s="262"/>
      <c r="AC30" s="262"/>
      <c r="AD30" s="262"/>
      <c r="AE30" s="262"/>
      <c r="AF30" s="291"/>
      <c r="AG30" s="224"/>
    </row>
    <row r="31" spans="2:33" s="57" customFormat="1" ht="30.75" customHeight="1" x14ac:dyDescent="0.2">
      <c r="B31" s="266"/>
      <c r="C31" s="250" t="s">
        <v>385</v>
      </c>
      <c r="D31" s="233" t="s">
        <v>20</v>
      </c>
      <c r="E31" s="236">
        <f>IF(F32=F31,100%,F32/F31)</f>
        <v>0</v>
      </c>
      <c r="F31" s="211">
        <f t="shared" si="1"/>
        <v>12</v>
      </c>
      <c r="G31" s="234" t="s">
        <v>80</v>
      </c>
      <c r="H31" s="232" t="s">
        <v>79</v>
      </c>
      <c r="I31" s="262">
        <v>1</v>
      </c>
      <c r="J31" s="262"/>
      <c r="K31" s="56">
        <v>1</v>
      </c>
      <c r="L31" s="56"/>
      <c r="M31" s="262">
        <v>1</v>
      </c>
      <c r="N31" s="262"/>
      <c r="O31" s="56"/>
      <c r="P31" s="262">
        <v>1</v>
      </c>
      <c r="Q31" s="262"/>
      <c r="R31" s="56">
        <v>1</v>
      </c>
      <c r="S31" s="262">
        <v>1</v>
      </c>
      <c r="T31" s="262"/>
      <c r="U31" s="262">
        <v>1</v>
      </c>
      <c r="V31" s="262"/>
      <c r="W31" s="262">
        <v>1</v>
      </c>
      <c r="X31" s="262"/>
      <c r="Y31" s="262">
        <v>1</v>
      </c>
      <c r="Z31" s="262"/>
      <c r="AA31" s="262">
        <v>1</v>
      </c>
      <c r="AB31" s="262"/>
      <c r="AC31" s="262">
        <v>1</v>
      </c>
      <c r="AD31" s="262"/>
      <c r="AE31" s="262">
        <v>1</v>
      </c>
      <c r="AF31" s="291"/>
      <c r="AG31" s="224"/>
    </row>
    <row r="32" spans="2:33" ht="30.75" customHeight="1" x14ac:dyDescent="0.2">
      <c r="B32" s="266"/>
      <c r="C32" s="250"/>
      <c r="D32" s="233"/>
      <c r="E32" s="236"/>
      <c r="F32" s="211">
        <f t="shared" si="1"/>
        <v>0</v>
      </c>
      <c r="G32" s="235"/>
      <c r="H32" s="233"/>
      <c r="I32" s="262"/>
      <c r="J32" s="262"/>
      <c r="K32" s="56"/>
      <c r="L32" s="56"/>
      <c r="M32" s="262"/>
      <c r="N32" s="262"/>
      <c r="O32" s="56"/>
      <c r="P32" s="262"/>
      <c r="Q32" s="262"/>
      <c r="R32" s="56"/>
      <c r="S32" s="262"/>
      <c r="T32" s="262"/>
      <c r="U32" s="262"/>
      <c r="V32" s="262"/>
      <c r="W32" s="262"/>
      <c r="X32" s="262"/>
      <c r="Y32" s="262"/>
      <c r="Z32" s="262"/>
      <c r="AA32" s="262"/>
      <c r="AB32" s="262"/>
      <c r="AC32" s="262"/>
      <c r="AD32" s="262"/>
      <c r="AE32" s="262"/>
      <c r="AF32" s="291"/>
      <c r="AG32" s="224"/>
    </row>
    <row r="33" spans="2:33" s="57" customFormat="1" ht="30.75" customHeight="1" x14ac:dyDescent="0.2">
      <c r="B33" s="266"/>
      <c r="C33" s="250" t="s">
        <v>88</v>
      </c>
      <c r="D33" s="233" t="s">
        <v>17</v>
      </c>
      <c r="E33" s="236">
        <f>IF(F34=F33,100%,F34/F33)</f>
        <v>0</v>
      </c>
      <c r="F33" s="211">
        <f t="shared" si="1"/>
        <v>12</v>
      </c>
      <c r="G33" s="234" t="s">
        <v>80</v>
      </c>
      <c r="H33" s="232" t="s">
        <v>79</v>
      </c>
      <c r="I33" s="262">
        <v>1</v>
      </c>
      <c r="J33" s="262"/>
      <c r="K33" s="56">
        <v>1</v>
      </c>
      <c r="L33" s="56"/>
      <c r="M33" s="262">
        <v>1</v>
      </c>
      <c r="N33" s="262"/>
      <c r="O33" s="56"/>
      <c r="P33" s="262">
        <v>1</v>
      </c>
      <c r="Q33" s="262"/>
      <c r="R33" s="56">
        <v>1</v>
      </c>
      <c r="S33" s="262">
        <v>1</v>
      </c>
      <c r="T33" s="262"/>
      <c r="U33" s="262">
        <v>1</v>
      </c>
      <c r="V33" s="262"/>
      <c r="W33" s="262">
        <v>1</v>
      </c>
      <c r="X33" s="262"/>
      <c r="Y33" s="262">
        <v>1</v>
      </c>
      <c r="Z33" s="262"/>
      <c r="AA33" s="262">
        <v>1</v>
      </c>
      <c r="AB33" s="262"/>
      <c r="AC33" s="262">
        <v>1</v>
      </c>
      <c r="AD33" s="262"/>
      <c r="AE33" s="262">
        <v>1</v>
      </c>
      <c r="AF33" s="291"/>
      <c r="AG33" s="224"/>
    </row>
    <row r="34" spans="2:33" ht="30.75" customHeight="1" x14ac:dyDescent="0.2">
      <c r="B34" s="266"/>
      <c r="C34" s="250"/>
      <c r="D34" s="233"/>
      <c r="E34" s="236"/>
      <c r="F34" s="211">
        <f t="shared" si="1"/>
        <v>0</v>
      </c>
      <c r="G34" s="235"/>
      <c r="H34" s="233"/>
      <c r="I34" s="262"/>
      <c r="J34" s="262"/>
      <c r="K34" s="56"/>
      <c r="L34" s="56"/>
      <c r="M34" s="262"/>
      <c r="N34" s="262"/>
      <c r="O34" s="56"/>
      <c r="P34" s="262"/>
      <c r="Q34" s="262"/>
      <c r="R34" s="56"/>
      <c r="S34" s="262"/>
      <c r="T34" s="262"/>
      <c r="U34" s="262"/>
      <c r="V34" s="262"/>
      <c r="W34" s="262"/>
      <c r="X34" s="262"/>
      <c r="Y34" s="262"/>
      <c r="Z34" s="262"/>
      <c r="AA34" s="262"/>
      <c r="AB34" s="262"/>
      <c r="AC34" s="262"/>
      <c r="AD34" s="262"/>
      <c r="AE34" s="262"/>
      <c r="AF34" s="291"/>
      <c r="AG34" s="224"/>
    </row>
    <row r="35" spans="2:33" s="57" customFormat="1" ht="30.75" customHeight="1" x14ac:dyDescent="0.2">
      <c r="B35" s="266"/>
      <c r="C35" s="250" t="s">
        <v>89</v>
      </c>
      <c r="D35" s="233" t="s">
        <v>17</v>
      </c>
      <c r="E35" s="236">
        <f>IF(F36=F35,100%,F36/F35)</f>
        <v>0</v>
      </c>
      <c r="F35" s="211">
        <f t="shared" si="1"/>
        <v>1</v>
      </c>
      <c r="G35" s="234" t="s">
        <v>80</v>
      </c>
      <c r="H35" s="232" t="s">
        <v>79</v>
      </c>
      <c r="I35" s="262">
        <v>1</v>
      </c>
      <c r="J35" s="262"/>
      <c r="K35" s="56"/>
      <c r="L35" s="56"/>
      <c r="M35" s="262"/>
      <c r="N35" s="262"/>
      <c r="O35" s="56"/>
      <c r="P35" s="262"/>
      <c r="Q35" s="262"/>
      <c r="R35" s="56"/>
      <c r="S35" s="262"/>
      <c r="T35" s="262"/>
      <c r="U35" s="262"/>
      <c r="V35" s="262"/>
      <c r="W35" s="262"/>
      <c r="X35" s="262"/>
      <c r="Y35" s="262"/>
      <c r="Z35" s="262"/>
      <c r="AA35" s="262"/>
      <c r="AB35" s="262"/>
      <c r="AC35" s="262"/>
      <c r="AD35" s="262"/>
      <c r="AE35" s="262"/>
      <c r="AF35" s="291"/>
      <c r="AG35" s="224"/>
    </row>
    <row r="36" spans="2:33" ht="30.75" customHeight="1" x14ac:dyDescent="0.2">
      <c r="B36" s="266"/>
      <c r="C36" s="250"/>
      <c r="D36" s="233"/>
      <c r="E36" s="236"/>
      <c r="F36" s="211">
        <f t="shared" si="1"/>
        <v>0</v>
      </c>
      <c r="G36" s="235"/>
      <c r="H36" s="233"/>
      <c r="I36" s="262"/>
      <c r="J36" s="262"/>
      <c r="K36" s="56"/>
      <c r="L36" s="56"/>
      <c r="M36" s="262"/>
      <c r="N36" s="262"/>
      <c r="O36" s="56"/>
      <c r="P36" s="262"/>
      <c r="Q36" s="262"/>
      <c r="R36" s="56"/>
      <c r="S36" s="262"/>
      <c r="T36" s="262"/>
      <c r="U36" s="262"/>
      <c r="V36" s="262"/>
      <c r="W36" s="262"/>
      <c r="X36" s="262"/>
      <c r="Y36" s="262"/>
      <c r="Z36" s="262"/>
      <c r="AA36" s="262"/>
      <c r="AB36" s="262"/>
      <c r="AC36" s="262"/>
      <c r="AD36" s="262"/>
      <c r="AE36" s="262"/>
      <c r="AF36" s="291"/>
      <c r="AG36" s="224"/>
    </row>
    <row r="37" spans="2:33" s="57" customFormat="1" ht="30.75" customHeight="1" x14ac:dyDescent="0.2">
      <c r="B37" s="266"/>
      <c r="C37" s="250" t="s">
        <v>90</v>
      </c>
      <c r="D37" s="233" t="s">
        <v>17</v>
      </c>
      <c r="E37" s="236">
        <f>IF(F38=F37,100%,F38/F37)</f>
        <v>0</v>
      </c>
      <c r="F37" s="211">
        <f t="shared" si="1"/>
        <v>1</v>
      </c>
      <c r="G37" s="234" t="s">
        <v>80</v>
      </c>
      <c r="H37" s="232" t="s">
        <v>79</v>
      </c>
      <c r="I37" s="262"/>
      <c r="J37" s="262"/>
      <c r="K37" s="56"/>
      <c r="L37" s="56"/>
      <c r="M37" s="262"/>
      <c r="N37" s="262"/>
      <c r="O37" s="56"/>
      <c r="P37" s="262"/>
      <c r="Q37" s="262"/>
      <c r="R37" s="56"/>
      <c r="S37" s="262"/>
      <c r="T37" s="262"/>
      <c r="U37" s="262"/>
      <c r="V37" s="262"/>
      <c r="W37" s="262">
        <v>1</v>
      </c>
      <c r="X37" s="262"/>
      <c r="Y37" s="262"/>
      <c r="Z37" s="262"/>
      <c r="AA37" s="262"/>
      <c r="AB37" s="262"/>
      <c r="AC37" s="262"/>
      <c r="AD37" s="262"/>
      <c r="AE37" s="262"/>
      <c r="AF37" s="291"/>
      <c r="AG37" s="224"/>
    </row>
    <row r="38" spans="2:33" ht="30.75" customHeight="1" x14ac:dyDescent="0.2">
      <c r="B38" s="266"/>
      <c r="C38" s="250"/>
      <c r="D38" s="233"/>
      <c r="E38" s="236"/>
      <c r="F38" s="211">
        <f t="shared" si="1"/>
        <v>0</v>
      </c>
      <c r="G38" s="235"/>
      <c r="H38" s="233"/>
      <c r="I38" s="262"/>
      <c r="J38" s="262"/>
      <c r="K38" s="56"/>
      <c r="L38" s="56"/>
      <c r="M38" s="262"/>
      <c r="N38" s="262"/>
      <c r="O38" s="56"/>
      <c r="P38" s="262"/>
      <c r="Q38" s="262"/>
      <c r="R38" s="56"/>
      <c r="S38" s="262"/>
      <c r="T38" s="262"/>
      <c r="U38" s="262"/>
      <c r="V38" s="262"/>
      <c r="W38" s="262"/>
      <c r="X38" s="262"/>
      <c r="Y38" s="262"/>
      <c r="Z38" s="262"/>
      <c r="AA38" s="262"/>
      <c r="AB38" s="262"/>
      <c r="AC38" s="262"/>
      <c r="AD38" s="262"/>
      <c r="AE38" s="262"/>
      <c r="AF38" s="291"/>
      <c r="AG38" s="224"/>
    </row>
    <row r="39" spans="2:33" s="57" customFormat="1" ht="30.75" customHeight="1" x14ac:dyDescent="0.2">
      <c r="B39" s="266"/>
      <c r="C39" s="250" t="s">
        <v>91</v>
      </c>
      <c r="D39" s="233" t="s">
        <v>71</v>
      </c>
      <c r="E39" s="236">
        <f>IF(F40=F39,100%,F40/F39)</f>
        <v>0</v>
      </c>
      <c r="F39" s="211">
        <f t="shared" si="1"/>
        <v>12</v>
      </c>
      <c r="G39" s="234" t="s">
        <v>80</v>
      </c>
      <c r="H39" s="232" t="s">
        <v>79</v>
      </c>
      <c r="I39" s="262">
        <v>1</v>
      </c>
      <c r="J39" s="262"/>
      <c r="K39" s="56">
        <v>1</v>
      </c>
      <c r="L39" s="56"/>
      <c r="M39" s="262">
        <v>1</v>
      </c>
      <c r="N39" s="262"/>
      <c r="O39" s="56"/>
      <c r="P39" s="262">
        <v>1</v>
      </c>
      <c r="Q39" s="262"/>
      <c r="R39" s="56">
        <v>1</v>
      </c>
      <c r="S39" s="262">
        <v>1</v>
      </c>
      <c r="T39" s="262"/>
      <c r="U39" s="262">
        <v>1</v>
      </c>
      <c r="V39" s="262"/>
      <c r="W39" s="262">
        <v>1</v>
      </c>
      <c r="X39" s="262"/>
      <c r="Y39" s="262">
        <v>1</v>
      </c>
      <c r="Z39" s="262"/>
      <c r="AA39" s="262">
        <v>1</v>
      </c>
      <c r="AB39" s="262"/>
      <c r="AC39" s="262">
        <v>1</v>
      </c>
      <c r="AD39" s="262"/>
      <c r="AE39" s="262">
        <v>1</v>
      </c>
      <c r="AF39" s="291"/>
      <c r="AG39" s="224"/>
    </row>
    <row r="40" spans="2:33" ht="30.75" customHeight="1" x14ac:dyDescent="0.2">
      <c r="B40" s="266"/>
      <c r="C40" s="254"/>
      <c r="D40" s="249"/>
      <c r="E40" s="255"/>
      <c r="F40" s="214">
        <f t="shared" si="1"/>
        <v>0</v>
      </c>
      <c r="G40" s="235"/>
      <c r="H40" s="233"/>
      <c r="I40" s="262"/>
      <c r="J40" s="262"/>
      <c r="K40" s="56"/>
      <c r="L40" s="56"/>
      <c r="M40" s="262"/>
      <c r="N40" s="262"/>
      <c r="O40" s="56"/>
      <c r="P40" s="262"/>
      <c r="Q40" s="262"/>
      <c r="R40" s="56"/>
      <c r="S40" s="262"/>
      <c r="T40" s="262"/>
      <c r="U40" s="262"/>
      <c r="V40" s="262"/>
      <c r="W40" s="262"/>
      <c r="X40" s="262"/>
      <c r="Y40" s="262"/>
      <c r="Z40" s="262"/>
      <c r="AA40" s="262"/>
      <c r="AB40" s="262"/>
      <c r="AC40" s="262"/>
      <c r="AD40" s="262"/>
      <c r="AE40" s="262"/>
      <c r="AF40" s="291"/>
      <c r="AG40" s="224"/>
    </row>
    <row r="41" spans="2:33" s="57" customFormat="1" ht="30.75" customHeight="1" x14ac:dyDescent="0.2">
      <c r="B41" s="266"/>
      <c r="C41" s="250" t="s">
        <v>361</v>
      </c>
      <c r="D41" s="233" t="s">
        <v>20</v>
      </c>
      <c r="E41" s="236">
        <f>IF(F42=F41,100%,F42/F41)</f>
        <v>0</v>
      </c>
      <c r="F41" s="211">
        <f t="shared" si="1"/>
        <v>12</v>
      </c>
      <c r="G41" s="234" t="s">
        <v>80</v>
      </c>
      <c r="H41" s="232" t="s">
        <v>79</v>
      </c>
      <c r="I41" s="262">
        <v>1</v>
      </c>
      <c r="J41" s="262"/>
      <c r="K41" s="56">
        <v>1</v>
      </c>
      <c r="L41" s="56"/>
      <c r="M41" s="262">
        <v>1</v>
      </c>
      <c r="N41" s="262"/>
      <c r="O41" s="56"/>
      <c r="P41" s="262">
        <v>1</v>
      </c>
      <c r="Q41" s="262"/>
      <c r="R41" s="56">
        <v>1</v>
      </c>
      <c r="S41" s="262">
        <v>1</v>
      </c>
      <c r="T41" s="262"/>
      <c r="U41" s="262">
        <v>1</v>
      </c>
      <c r="V41" s="262"/>
      <c r="W41" s="262">
        <v>1</v>
      </c>
      <c r="X41" s="262"/>
      <c r="Y41" s="262">
        <v>1</v>
      </c>
      <c r="Z41" s="262"/>
      <c r="AA41" s="262">
        <v>1</v>
      </c>
      <c r="AB41" s="262"/>
      <c r="AC41" s="262">
        <v>1</v>
      </c>
      <c r="AD41" s="262"/>
      <c r="AE41" s="262">
        <v>1</v>
      </c>
      <c r="AF41" s="291"/>
      <c r="AG41" s="224"/>
    </row>
    <row r="42" spans="2:33" ht="30.75" customHeight="1" x14ac:dyDescent="0.2">
      <c r="B42" s="266"/>
      <c r="C42" s="250"/>
      <c r="D42" s="233"/>
      <c r="E42" s="236"/>
      <c r="F42" s="211">
        <f t="shared" si="1"/>
        <v>0</v>
      </c>
      <c r="G42" s="235"/>
      <c r="H42" s="233"/>
      <c r="I42" s="262"/>
      <c r="J42" s="262"/>
      <c r="K42" s="56"/>
      <c r="L42" s="56"/>
      <c r="M42" s="262"/>
      <c r="N42" s="262"/>
      <c r="O42" s="56"/>
      <c r="P42" s="262"/>
      <c r="Q42" s="262"/>
      <c r="R42" s="56"/>
      <c r="S42" s="262"/>
      <c r="T42" s="262"/>
      <c r="U42" s="262"/>
      <c r="V42" s="262"/>
      <c r="W42" s="262"/>
      <c r="X42" s="262"/>
      <c r="Y42" s="262"/>
      <c r="Z42" s="262"/>
      <c r="AA42" s="262"/>
      <c r="AB42" s="262"/>
      <c r="AC42" s="262"/>
      <c r="AD42" s="262"/>
      <c r="AE42" s="262"/>
      <c r="AF42" s="291"/>
      <c r="AG42" s="224"/>
    </row>
    <row r="43" spans="2:33" s="57" customFormat="1" ht="30.75" customHeight="1" x14ac:dyDescent="0.2">
      <c r="B43" s="266"/>
      <c r="C43" s="250" t="s">
        <v>116</v>
      </c>
      <c r="D43" s="233" t="s">
        <v>20</v>
      </c>
      <c r="E43" s="236">
        <f>IF(F44=F43,100%,F44/F43)</f>
        <v>0</v>
      </c>
      <c r="F43" s="211">
        <f t="shared" si="1"/>
        <v>12</v>
      </c>
      <c r="G43" s="234" t="s">
        <v>80</v>
      </c>
      <c r="H43" s="232" t="s">
        <v>79</v>
      </c>
      <c r="I43" s="262">
        <v>1</v>
      </c>
      <c r="J43" s="262"/>
      <c r="K43" s="56">
        <v>1</v>
      </c>
      <c r="L43" s="56"/>
      <c r="M43" s="262">
        <v>1</v>
      </c>
      <c r="N43" s="262"/>
      <c r="O43" s="56"/>
      <c r="P43" s="262">
        <v>1</v>
      </c>
      <c r="Q43" s="262"/>
      <c r="R43" s="56">
        <v>1</v>
      </c>
      <c r="S43" s="262">
        <v>1</v>
      </c>
      <c r="T43" s="262"/>
      <c r="U43" s="262">
        <v>1</v>
      </c>
      <c r="V43" s="262"/>
      <c r="W43" s="262">
        <v>1</v>
      </c>
      <c r="X43" s="262"/>
      <c r="Y43" s="262">
        <v>1</v>
      </c>
      <c r="Z43" s="262"/>
      <c r="AA43" s="262">
        <v>1</v>
      </c>
      <c r="AB43" s="262"/>
      <c r="AC43" s="262">
        <v>1</v>
      </c>
      <c r="AD43" s="262"/>
      <c r="AE43" s="262">
        <v>1</v>
      </c>
      <c r="AF43" s="291"/>
      <c r="AG43" s="224"/>
    </row>
    <row r="44" spans="2:33" ht="32.450000000000003" customHeight="1" x14ac:dyDescent="0.2">
      <c r="B44" s="266"/>
      <c r="C44" s="250"/>
      <c r="D44" s="233"/>
      <c r="E44" s="236"/>
      <c r="F44" s="211">
        <f t="shared" si="1"/>
        <v>0</v>
      </c>
      <c r="G44" s="235"/>
      <c r="H44" s="233"/>
      <c r="I44" s="262"/>
      <c r="J44" s="262"/>
      <c r="K44" s="56"/>
      <c r="L44" s="56"/>
      <c r="M44" s="262"/>
      <c r="N44" s="262"/>
      <c r="O44" s="56"/>
      <c r="P44" s="262"/>
      <c r="Q44" s="262"/>
      <c r="R44" s="56"/>
      <c r="S44" s="262"/>
      <c r="T44" s="262"/>
      <c r="U44" s="262"/>
      <c r="V44" s="262"/>
      <c r="W44" s="262"/>
      <c r="X44" s="262"/>
      <c r="Y44" s="262"/>
      <c r="Z44" s="262"/>
      <c r="AA44" s="262"/>
      <c r="AB44" s="262"/>
      <c r="AC44" s="262"/>
      <c r="AD44" s="262"/>
      <c r="AE44" s="262"/>
      <c r="AF44" s="291"/>
      <c r="AG44" s="224"/>
    </row>
    <row r="45" spans="2:33" ht="30.75" customHeight="1" x14ac:dyDescent="0.2">
      <c r="B45" s="266"/>
      <c r="C45" s="250" t="s">
        <v>378</v>
      </c>
      <c r="D45" s="233" t="s">
        <v>23</v>
      </c>
      <c r="E45" s="236">
        <f>IF(F46=F45,100%,F46/F45)</f>
        <v>0</v>
      </c>
      <c r="F45" s="211">
        <f t="shared" si="1"/>
        <v>3</v>
      </c>
      <c r="G45" s="234" t="s">
        <v>80</v>
      </c>
      <c r="H45" s="232" t="s">
        <v>79</v>
      </c>
      <c r="I45" s="262"/>
      <c r="J45" s="262"/>
      <c r="K45" s="56"/>
      <c r="L45" s="56"/>
      <c r="M45" s="262">
        <v>1</v>
      </c>
      <c r="N45" s="262"/>
      <c r="O45" s="56"/>
      <c r="P45" s="262"/>
      <c r="Q45" s="262"/>
      <c r="R45" s="56"/>
      <c r="S45" s="262">
        <v>1</v>
      </c>
      <c r="T45" s="262"/>
      <c r="U45" s="262"/>
      <c r="V45" s="262"/>
      <c r="W45" s="262"/>
      <c r="X45" s="262"/>
      <c r="Y45" s="262">
        <v>1</v>
      </c>
      <c r="Z45" s="262"/>
      <c r="AA45" s="262"/>
      <c r="AB45" s="262"/>
      <c r="AC45" s="262"/>
      <c r="AD45" s="262"/>
      <c r="AE45" s="262"/>
      <c r="AF45" s="291"/>
      <c r="AG45" s="224"/>
    </row>
    <row r="46" spans="2:33" ht="30.75" customHeight="1" x14ac:dyDescent="0.2">
      <c r="B46" s="266"/>
      <c r="C46" s="250"/>
      <c r="D46" s="233"/>
      <c r="E46" s="236"/>
      <c r="F46" s="211">
        <f t="shared" si="1"/>
        <v>0</v>
      </c>
      <c r="G46" s="235"/>
      <c r="H46" s="233"/>
      <c r="I46" s="262"/>
      <c r="J46" s="262"/>
      <c r="K46" s="56"/>
      <c r="L46" s="56"/>
      <c r="M46" s="262"/>
      <c r="N46" s="262"/>
      <c r="O46" s="56"/>
      <c r="P46" s="262"/>
      <c r="Q46" s="262"/>
      <c r="R46" s="56"/>
      <c r="S46" s="262"/>
      <c r="T46" s="262"/>
      <c r="U46" s="262"/>
      <c r="V46" s="262"/>
      <c r="W46" s="262"/>
      <c r="X46" s="262"/>
      <c r="Y46" s="262"/>
      <c r="Z46" s="262"/>
      <c r="AA46" s="262"/>
      <c r="AB46" s="262"/>
      <c r="AC46" s="262"/>
      <c r="AD46" s="262"/>
      <c r="AE46" s="262"/>
      <c r="AF46" s="291"/>
      <c r="AG46" s="224"/>
    </row>
    <row r="47" spans="2:33" ht="30.75" customHeight="1" x14ac:dyDescent="0.2">
      <c r="B47" s="266"/>
      <c r="C47" s="252" t="s">
        <v>379</v>
      </c>
      <c r="D47" s="233" t="s">
        <v>23</v>
      </c>
      <c r="E47" s="236">
        <f>IF(F48=F47,100%,F48/F47)</f>
        <v>0</v>
      </c>
      <c r="F47" s="211">
        <f t="shared" si="1"/>
        <v>10</v>
      </c>
      <c r="G47" s="234" t="s">
        <v>80</v>
      </c>
      <c r="H47" s="232" t="s">
        <v>79</v>
      </c>
      <c r="I47" s="262"/>
      <c r="J47" s="262"/>
      <c r="K47" s="56">
        <v>1</v>
      </c>
      <c r="L47" s="56"/>
      <c r="M47" s="262">
        <v>1</v>
      </c>
      <c r="N47" s="262"/>
      <c r="O47" s="56"/>
      <c r="P47" s="262">
        <v>1</v>
      </c>
      <c r="Q47" s="262"/>
      <c r="R47" s="56">
        <v>1</v>
      </c>
      <c r="S47" s="262">
        <v>1</v>
      </c>
      <c r="T47" s="262"/>
      <c r="U47" s="262">
        <v>1</v>
      </c>
      <c r="V47" s="262"/>
      <c r="W47" s="262">
        <v>1</v>
      </c>
      <c r="X47" s="262"/>
      <c r="Y47" s="262">
        <v>1</v>
      </c>
      <c r="Z47" s="262"/>
      <c r="AA47" s="262">
        <v>1</v>
      </c>
      <c r="AB47" s="262"/>
      <c r="AC47" s="262">
        <v>1</v>
      </c>
      <c r="AD47" s="262"/>
      <c r="AE47" s="262"/>
      <c r="AF47" s="291"/>
      <c r="AG47" s="224"/>
    </row>
    <row r="48" spans="2:33" ht="30.75" customHeight="1" x14ac:dyDescent="0.2">
      <c r="B48" s="266"/>
      <c r="C48" s="253"/>
      <c r="D48" s="233"/>
      <c r="E48" s="236"/>
      <c r="F48" s="211">
        <f t="shared" si="1"/>
        <v>0</v>
      </c>
      <c r="G48" s="235"/>
      <c r="H48" s="233"/>
      <c r="I48" s="262"/>
      <c r="J48" s="262"/>
      <c r="K48" s="56"/>
      <c r="L48" s="56"/>
      <c r="M48" s="262"/>
      <c r="N48" s="262"/>
      <c r="O48" s="56"/>
      <c r="P48" s="262"/>
      <c r="Q48" s="262"/>
      <c r="R48" s="56"/>
      <c r="S48" s="262"/>
      <c r="T48" s="262"/>
      <c r="U48" s="262"/>
      <c r="V48" s="262"/>
      <c r="W48" s="262"/>
      <c r="X48" s="262"/>
      <c r="Y48" s="262"/>
      <c r="Z48" s="262"/>
      <c r="AA48" s="262"/>
      <c r="AB48" s="262"/>
      <c r="AC48" s="262"/>
      <c r="AD48" s="262"/>
      <c r="AE48" s="262"/>
      <c r="AF48" s="291"/>
      <c r="AG48" s="224"/>
    </row>
    <row r="49" spans="2:33" ht="30.75" customHeight="1" x14ac:dyDescent="0.2">
      <c r="B49" s="266"/>
      <c r="C49" s="252" t="s">
        <v>117</v>
      </c>
      <c r="D49" s="233" t="s">
        <v>23</v>
      </c>
      <c r="E49" s="236">
        <f>IF(F50=F49,100%,F50/F49)</f>
        <v>0</v>
      </c>
      <c r="F49" s="211">
        <f t="shared" si="1"/>
        <v>12</v>
      </c>
      <c r="G49" s="234" t="s">
        <v>80</v>
      </c>
      <c r="H49" s="232" t="s">
        <v>79</v>
      </c>
      <c r="I49" s="262">
        <v>1</v>
      </c>
      <c r="J49" s="262"/>
      <c r="K49" s="56">
        <v>1</v>
      </c>
      <c r="L49" s="56"/>
      <c r="M49" s="262">
        <v>1</v>
      </c>
      <c r="N49" s="262"/>
      <c r="O49" s="56"/>
      <c r="P49" s="262">
        <v>1</v>
      </c>
      <c r="Q49" s="262"/>
      <c r="R49" s="56">
        <v>1</v>
      </c>
      <c r="S49" s="262">
        <v>1</v>
      </c>
      <c r="T49" s="262"/>
      <c r="U49" s="262">
        <v>1</v>
      </c>
      <c r="V49" s="262"/>
      <c r="W49" s="262">
        <v>1</v>
      </c>
      <c r="X49" s="262"/>
      <c r="Y49" s="262">
        <v>1</v>
      </c>
      <c r="Z49" s="262"/>
      <c r="AA49" s="262">
        <v>1</v>
      </c>
      <c r="AB49" s="262"/>
      <c r="AC49" s="262">
        <v>1</v>
      </c>
      <c r="AD49" s="262"/>
      <c r="AE49" s="262">
        <v>1</v>
      </c>
      <c r="AF49" s="291"/>
      <c r="AG49" s="224"/>
    </row>
    <row r="50" spans="2:33" ht="30.75" customHeight="1" x14ac:dyDescent="0.2">
      <c r="B50" s="266"/>
      <c r="C50" s="253"/>
      <c r="D50" s="233"/>
      <c r="E50" s="236"/>
      <c r="F50" s="211">
        <f t="shared" si="1"/>
        <v>0</v>
      </c>
      <c r="G50" s="235"/>
      <c r="H50" s="233"/>
      <c r="I50" s="262"/>
      <c r="J50" s="262"/>
      <c r="K50" s="56"/>
      <c r="L50" s="56"/>
      <c r="M50" s="262"/>
      <c r="N50" s="262"/>
      <c r="O50" s="56"/>
      <c r="P50" s="262"/>
      <c r="Q50" s="262"/>
      <c r="R50" s="56"/>
      <c r="S50" s="262"/>
      <c r="T50" s="262"/>
      <c r="U50" s="262"/>
      <c r="V50" s="262"/>
      <c r="W50" s="262"/>
      <c r="X50" s="262"/>
      <c r="Y50" s="262"/>
      <c r="Z50" s="262"/>
      <c r="AA50" s="262"/>
      <c r="AB50" s="262"/>
      <c r="AC50" s="262"/>
      <c r="AD50" s="262"/>
      <c r="AE50" s="262"/>
      <c r="AF50" s="291"/>
      <c r="AG50" s="224"/>
    </row>
    <row r="51" spans="2:33" ht="30.75" customHeight="1" x14ac:dyDescent="0.2">
      <c r="B51" s="266"/>
      <c r="C51" s="250" t="s">
        <v>118</v>
      </c>
      <c r="D51" s="233" t="s">
        <v>20</v>
      </c>
      <c r="E51" s="236">
        <f>IF(F52=F51,100%,F52/F51)</f>
        <v>0</v>
      </c>
      <c r="F51" s="211">
        <f t="shared" si="1"/>
        <v>1</v>
      </c>
      <c r="G51" s="234" t="s">
        <v>80</v>
      </c>
      <c r="H51" s="232" t="s">
        <v>79</v>
      </c>
      <c r="I51" s="262"/>
      <c r="J51" s="262"/>
      <c r="K51" s="56"/>
      <c r="L51" s="56"/>
      <c r="M51" s="262"/>
      <c r="N51" s="262"/>
      <c r="O51" s="56"/>
      <c r="P51" s="262"/>
      <c r="Q51" s="262"/>
      <c r="R51" s="56"/>
      <c r="S51" s="262">
        <v>1</v>
      </c>
      <c r="T51" s="262"/>
      <c r="U51" s="262"/>
      <c r="V51" s="262"/>
      <c r="W51" s="262"/>
      <c r="X51" s="262"/>
      <c r="Y51" s="262"/>
      <c r="Z51" s="262"/>
      <c r="AA51" s="262"/>
      <c r="AB51" s="262"/>
      <c r="AC51" s="262"/>
      <c r="AD51" s="262"/>
      <c r="AE51" s="262"/>
      <c r="AF51" s="291"/>
      <c r="AG51" s="224"/>
    </row>
    <row r="52" spans="2:33" ht="30.75" customHeight="1" x14ac:dyDescent="0.2">
      <c r="B52" s="266"/>
      <c r="C52" s="250"/>
      <c r="D52" s="233"/>
      <c r="E52" s="236"/>
      <c r="F52" s="211">
        <f t="shared" si="1"/>
        <v>0</v>
      </c>
      <c r="G52" s="235"/>
      <c r="H52" s="233"/>
      <c r="I52" s="262"/>
      <c r="J52" s="262"/>
      <c r="K52" s="56"/>
      <c r="L52" s="56"/>
      <c r="M52" s="262"/>
      <c r="N52" s="262"/>
      <c r="O52" s="56"/>
      <c r="P52" s="262"/>
      <c r="Q52" s="262"/>
      <c r="R52" s="56"/>
      <c r="S52" s="262"/>
      <c r="T52" s="262"/>
      <c r="U52" s="262"/>
      <c r="V52" s="262"/>
      <c r="W52" s="262"/>
      <c r="X52" s="262"/>
      <c r="Y52" s="262"/>
      <c r="Z52" s="262"/>
      <c r="AA52" s="262"/>
      <c r="AB52" s="262"/>
      <c r="AC52" s="262"/>
      <c r="AD52" s="262"/>
      <c r="AE52" s="262"/>
      <c r="AF52" s="291"/>
      <c r="AG52" s="224"/>
    </row>
    <row r="53" spans="2:33" s="57" customFormat="1" ht="30.75" customHeight="1" x14ac:dyDescent="0.2">
      <c r="B53" s="266"/>
      <c r="C53" s="246" t="s">
        <v>368</v>
      </c>
      <c r="D53" s="233" t="s">
        <v>20</v>
      </c>
      <c r="E53" s="236">
        <f>IF(F54=F53,100%,F54/F53)</f>
        <v>0</v>
      </c>
      <c r="F53" s="211">
        <f t="shared" si="1"/>
        <v>12</v>
      </c>
      <c r="G53" s="234" t="s">
        <v>80</v>
      </c>
      <c r="H53" s="232" t="s">
        <v>79</v>
      </c>
      <c r="I53" s="262">
        <v>1</v>
      </c>
      <c r="J53" s="262"/>
      <c r="K53" s="56">
        <v>1</v>
      </c>
      <c r="L53" s="56"/>
      <c r="M53" s="262">
        <v>1</v>
      </c>
      <c r="N53" s="262"/>
      <c r="O53" s="56"/>
      <c r="P53" s="262">
        <v>1</v>
      </c>
      <c r="Q53" s="262"/>
      <c r="R53" s="56">
        <v>1</v>
      </c>
      <c r="S53" s="262">
        <v>1</v>
      </c>
      <c r="T53" s="262"/>
      <c r="U53" s="262">
        <v>1</v>
      </c>
      <c r="V53" s="262"/>
      <c r="W53" s="262">
        <v>1</v>
      </c>
      <c r="X53" s="262"/>
      <c r="Y53" s="262">
        <v>1</v>
      </c>
      <c r="Z53" s="262"/>
      <c r="AA53" s="262">
        <v>1</v>
      </c>
      <c r="AB53" s="262"/>
      <c r="AC53" s="262">
        <v>1</v>
      </c>
      <c r="AD53" s="262"/>
      <c r="AE53" s="262">
        <v>1</v>
      </c>
      <c r="AF53" s="291"/>
      <c r="AG53" s="224"/>
    </row>
    <row r="54" spans="2:33" ht="30.75" customHeight="1" x14ac:dyDescent="0.2">
      <c r="B54" s="266"/>
      <c r="C54" s="246"/>
      <c r="D54" s="233"/>
      <c r="E54" s="236"/>
      <c r="F54" s="211">
        <f t="shared" si="1"/>
        <v>0</v>
      </c>
      <c r="G54" s="235"/>
      <c r="H54" s="233"/>
      <c r="I54" s="262"/>
      <c r="J54" s="262"/>
      <c r="K54" s="56"/>
      <c r="L54" s="56"/>
      <c r="M54" s="262"/>
      <c r="N54" s="262"/>
      <c r="O54" s="56"/>
      <c r="P54" s="262"/>
      <c r="Q54" s="262"/>
      <c r="R54" s="56"/>
      <c r="S54" s="262"/>
      <c r="T54" s="262"/>
      <c r="U54" s="262"/>
      <c r="V54" s="262"/>
      <c r="W54" s="262"/>
      <c r="X54" s="262"/>
      <c r="Y54" s="262"/>
      <c r="Z54" s="262"/>
      <c r="AA54" s="262"/>
      <c r="AB54" s="262"/>
      <c r="AC54" s="262"/>
      <c r="AD54" s="262"/>
      <c r="AE54" s="262"/>
      <c r="AF54" s="291"/>
      <c r="AG54" s="224"/>
    </row>
    <row r="55" spans="2:33" ht="30.75" customHeight="1" x14ac:dyDescent="0.2">
      <c r="B55" s="266"/>
      <c r="C55" s="246" t="s">
        <v>370</v>
      </c>
      <c r="D55" s="233" t="s">
        <v>20</v>
      </c>
      <c r="E55" s="236">
        <f>IF(F56=F55,100%,F56/F55)</f>
        <v>0</v>
      </c>
      <c r="F55" s="211">
        <v>1</v>
      </c>
      <c r="G55" s="234" t="s">
        <v>80</v>
      </c>
      <c r="H55" s="232" t="s">
        <v>79</v>
      </c>
      <c r="I55" s="262"/>
      <c r="J55" s="262"/>
      <c r="K55" s="56"/>
      <c r="L55" s="56"/>
      <c r="M55" s="262"/>
      <c r="N55" s="262"/>
      <c r="O55" s="56"/>
      <c r="P55" s="262"/>
      <c r="Q55" s="262"/>
      <c r="R55" s="56">
        <v>1</v>
      </c>
      <c r="S55" s="262"/>
      <c r="T55" s="262"/>
      <c r="U55" s="262"/>
      <c r="V55" s="262"/>
      <c r="W55" s="262"/>
      <c r="X55" s="262"/>
      <c r="Y55" s="262"/>
      <c r="Z55" s="262"/>
      <c r="AA55" s="262"/>
      <c r="AB55" s="262"/>
      <c r="AC55" s="262"/>
      <c r="AD55" s="262"/>
      <c r="AE55" s="262"/>
      <c r="AF55" s="291"/>
      <c r="AG55" s="224"/>
    </row>
    <row r="56" spans="2:33" ht="30.75" customHeight="1" x14ac:dyDescent="0.2">
      <c r="B56" s="266"/>
      <c r="C56" s="246"/>
      <c r="D56" s="233"/>
      <c r="E56" s="236"/>
      <c r="F56" s="211">
        <f t="shared" ref="F56:F72" si="2">SUM(I56:AF56)</f>
        <v>0</v>
      </c>
      <c r="G56" s="235"/>
      <c r="H56" s="233"/>
      <c r="I56" s="262"/>
      <c r="J56" s="262"/>
      <c r="K56" s="56"/>
      <c r="L56" s="56"/>
      <c r="M56" s="262"/>
      <c r="N56" s="262"/>
      <c r="O56" s="56"/>
      <c r="P56" s="262"/>
      <c r="Q56" s="262"/>
      <c r="R56" s="56"/>
      <c r="S56" s="262"/>
      <c r="T56" s="262"/>
      <c r="U56" s="262"/>
      <c r="V56" s="262"/>
      <c r="W56" s="262"/>
      <c r="X56" s="262"/>
      <c r="Y56" s="262"/>
      <c r="Z56" s="262"/>
      <c r="AA56" s="262"/>
      <c r="AB56" s="262"/>
      <c r="AC56" s="262"/>
      <c r="AD56" s="262"/>
      <c r="AE56" s="262"/>
      <c r="AF56" s="291"/>
      <c r="AG56" s="224"/>
    </row>
    <row r="57" spans="2:33" s="57" customFormat="1" ht="30.75" customHeight="1" x14ac:dyDescent="0.2">
      <c r="B57" s="266"/>
      <c r="C57" s="246" t="s">
        <v>369</v>
      </c>
      <c r="D57" s="233" t="s">
        <v>20</v>
      </c>
      <c r="E57" s="236">
        <f>IF(F58=F57,100%,F58/F57)</f>
        <v>0</v>
      </c>
      <c r="F57" s="211">
        <f t="shared" si="2"/>
        <v>12</v>
      </c>
      <c r="G57" s="234" t="s">
        <v>80</v>
      </c>
      <c r="H57" s="232" t="s">
        <v>79</v>
      </c>
      <c r="I57" s="262">
        <v>1</v>
      </c>
      <c r="J57" s="262"/>
      <c r="K57" s="56">
        <v>1</v>
      </c>
      <c r="L57" s="56"/>
      <c r="M57" s="262">
        <v>1</v>
      </c>
      <c r="N57" s="262"/>
      <c r="O57" s="56"/>
      <c r="P57" s="262">
        <v>1</v>
      </c>
      <c r="Q57" s="262"/>
      <c r="R57" s="56">
        <v>1</v>
      </c>
      <c r="S57" s="262">
        <v>1</v>
      </c>
      <c r="T57" s="262"/>
      <c r="U57" s="262">
        <v>1</v>
      </c>
      <c r="V57" s="262"/>
      <c r="W57" s="262">
        <v>1</v>
      </c>
      <c r="X57" s="262"/>
      <c r="Y57" s="262">
        <v>1</v>
      </c>
      <c r="Z57" s="262"/>
      <c r="AA57" s="262">
        <v>1</v>
      </c>
      <c r="AB57" s="262"/>
      <c r="AC57" s="262">
        <v>1</v>
      </c>
      <c r="AD57" s="262"/>
      <c r="AE57" s="262">
        <v>1</v>
      </c>
      <c r="AF57" s="291"/>
      <c r="AG57" s="224"/>
    </row>
    <row r="58" spans="2:33" ht="30.75" customHeight="1" x14ac:dyDescent="0.2">
      <c r="B58" s="266"/>
      <c r="C58" s="246"/>
      <c r="D58" s="233"/>
      <c r="E58" s="236"/>
      <c r="F58" s="211">
        <f t="shared" si="2"/>
        <v>0</v>
      </c>
      <c r="G58" s="235"/>
      <c r="H58" s="233"/>
      <c r="I58" s="262"/>
      <c r="J58" s="262"/>
      <c r="K58" s="56"/>
      <c r="L58" s="56"/>
      <c r="M58" s="262"/>
      <c r="N58" s="262"/>
      <c r="O58" s="56"/>
      <c r="P58" s="262"/>
      <c r="Q58" s="262"/>
      <c r="R58" s="56"/>
      <c r="S58" s="262"/>
      <c r="T58" s="262"/>
      <c r="U58" s="262"/>
      <c r="V58" s="262"/>
      <c r="W58" s="262"/>
      <c r="X58" s="262"/>
      <c r="Y58" s="262"/>
      <c r="Z58" s="262"/>
      <c r="AA58" s="262"/>
      <c r="AB58" s="262"/>
      <c r="AC58" s="262"/>
      <c r="AD58" s="262"/>
      <c r="AE58" s="262"/>
      <c r="AF58" s="291"/>
      <c r="AG58" s="224"/>
    </row>
    <row r="59" spans="2:33" s="57" customFormat="1" ht="30.75" customHeight="1" x14ac:dyDescent="0.2">
      <c r="B59" s="266"/>
      <c r="C59" s="250" t="s">
        <v>128</v>
      </c>
      <c r="D59" s="233" t="s">
        <v>20</v>
      </c>
      <c r="E59" s="236">
        <f>IF(F60=F59,100%,F60/F59)</f>
        <v>0</v>
      </c>
      <c r="F59" s="211">
        <f t="shared" si="2"/>
        <v>12</v>
      </c>
      <c r="G59" s="234" t="s">
        <v>80</v>
      </c>
      <c r="H59" s="232" t="s">
        <v>79</v>
      </c>
      <c r="I59" s="262">
        <v>1</v>
      </c>
      <c r="J59" s="262"/>
      <c r="K59" s="56">
        <v>1</v>
      </c>
      <c r="L59" s="56"/>
      <c r="M59" s="262">
        <v>1</v>
      </c>
      <c r="N59" s="262"/>
      <c r="O59" s="56"/>
      <c r="P59" s="262">
        <v>1</v>
      </c>
      <c r="Q59" s="262"/>
      <c r="R59" s="56">
        <v>1</v>
      </c>
      <c r="S59" s="262">
        <v>1</v>
      </c>
      <c r="T59" s="262"/>
      <c r="U59" s="262">
        <v>1</v>
      </c>
      <c r="V59" s="262"/>
      <c r="W59" s="262">
        <v>1</v>
      </c>
      <c r="X59" s="262"/>
      <c r="Y59" s="262">
        <v>1</v>
      </c>
      <c r="Z59" s="262"/>
      <c r="AA59" s="262">
        <v>1</v>
      </c>
      <c r="AB59" s="262"/>
      <c r="AC59" s="262">
        <v>1</v>
      </c>
      <c r="AD59" s="262"/>
      <c r="AE59" s="262">
        <v>1</v>
      </c>
      <c r="AF59" s="291"/>
      <c r="AG59" s="224"/>
    </row>
    <row r="60" spans="2:33" ht="30.75" customHeight="1" x14ac:dyDescent="0.2">
      <c r="B60" s="266"/>
      <c r="C60" s="250"/>
      <c r="D60" s="233"/>
      <c r="E60" s="236"/>
      <c r="F60" s="211">
        <f t="shared" si="2"/>
        <v>0</v>
      </c>
      <c r="G60" s="235"/>
      <c r="H60" s="233"/>
      <c r="I60" s="262"/>
      <c r="J60" s="262"/>
      <c r="K60" s="56"/>
      <c r="L60" s="56"/>
      <c r="M60" s="262"/>
      <c r="N60" s="262"/>
      <c r="O60" s="56"/>
      <c r="P60" s="262"/>
      <c r="Q60" s="262"/>
      <c r="R60" s="56"/>
      <c r="S60" s="262"/>
      <c r="T60" s="262"/>
      <c r="U60" s="262"/>
      <c r="V60" s="262"/>
      <c r="W60" s="262"/>
      <c r="X60" s="262"/>
      <c r="Y60" s="262"/>
      <c r="Z60" s="262"/>
      <c r="AA60" s="262"/>
      <c r="AB60" s="262"/>
      <c r="AC60" s="262"/>
      <c r="AD60" s="262"/>
      <c r="AE60" s="262"/>
      <c r="AF60" s="291"/>
      <c r="AG60" s="224"/>
    </row>
    <row r="61" spans="2:33" s="57" customFormat="1" ht="30.75" customHeight="1" x14ac:dyDescent="0.2">
      <c r="B61" s="266"/>
      <c r="C61" s="250" t="s">
        <v>119</v>
      </c>
      <c r="D61" s="233" t="s">
        <v>71</v>
      </c>
      <c r="E61" s="236">
        <f>IF(F62=F61,100%,F62/F61)</f>
        <v>0</v>
      </c>
      <c r="F61" s="211">
        <f t="shared" si="2"/>
        <v>12</v>
      </c>
      <c r="G61" s="234" t="s">
        <v>80</v>
      </c>
      <c r="H61" s="232" t="s">
        <v>79</v>
      </c>
      <c r="I61" s="262">
        <v>1</v>
      </c>
      <c r="J61" s="262"/>
      <c r="K61" s="56">
        <v>1</v>
      </c>
      <c r="L61" s="56"/>
      <c r="M61" s="262">
        <v>1</v>
      </c>
      <c r="N61" s="262"/>
      <c r="O61" s="56"/>
      <c r="P61" s="262">
        <v>1</v>
      </c>
      <c r="Q61" s="262"/>
      <c r="R61" s="56">
        <v>1</v>
      </c>
      <c r="S61" s="262">
        <v>1</v>
      </c>
      <c r="T61" s="262"/>
      <c r="U61" s="262">
        <v>1</v>
      </c>
      <c r="V61" s="262"/>
      <c r="W61" s="262">
        <v>1</v>
      </c>
      <c r="X61" s="262"/>
      <c r="Y61" s="262">
        <v>1</v>
      </c>
      <c r="Z61" s="262"/>
      <c r="AA61" s="262">
        <v>1</v>
      </c>
      <c r="AB61" s="262"/>
      <c r="AC61" s="262">
        <v>1</v>
      </c>
      <c r="AD61" s="262"/>
      <c r="AE61" s="262">
        <v>1</v>
      </c>
      <c r="AF61" s="291"/>
      <c r="AG61" s="224"/>
    </row>
    <row r="62" spans="2:33" ht="30.75" customHeight="1" x14ac:dyDescent="0.2">
      <c r="B62" s="266"/>
      <c r="C62" s="250"/>
      <c r="D62" s="233"/>
      <c r="E62" s="236"/>
      <c r="F62" s="211">
        <f t="shared" si="2"/>
        <v>0</v>
      </c>
      <c r="G62" s="235"/>
      <c r="H62" s="233"/>
      <c r="I62" s="262"/>
      <c r="J62" s="262"/>
      <c r="K62" s="56"/>
      <c r="L62" s="56"/>
      <c r="M62" s="262"/>
      <c r="N62" s="262"/>
      <c r="O62" s="56"/>
      <c r="P62" s="262"/>
      <c r="Q62" s="262"/>
      <c r="R62" s="56"/>
      <c r="S62" s="262"/>
      <c r="T62" s="262"/>
      <c r="U62" s="262"/>
      <c r="V62" s="262"/>
      <c r="W62" s="262"/>
      <c r="X62" s="262"/>
      <c r="Y62" s="262"/>
      <c r="Z62" s="262"/>
      <c r="AA62" s="262"/>
      <c r="AB62" s="262"/>
      <c r="AC62" s="262"/>
      <c r="AD62" s="262"/>
      <c r="AE62" s="262"/>
      <c r="AF62" s="291"/>
      <c r="AG62" s="224"/>
    </row>
    <row r="63" spans="2:33" ht="30.75" customHeight="1" x14ac:dyDescent="0.2">
      <c r="B63" s="266"/>
      <c r="C63" s="286" t="s">
        <v>120</v>
      </c>
      <c r="D63" s="233" t="s">
        <v>71</v>
      </c>
      <c r="E63" s="236">
        <f>IF(F64=F63,100%,F64/F63)</f>
        <v>0</v>
      </c>
      <c r="F63" s="211">
        <f t="shared" si="2"/>
        <v>12</v>
      </c>
      <c r="G63" s="234" t="s">
        <v>80</v>
      </c>
      <c r="H63" s="232" t="s">
        <v>79</v>
      </c>
      <c r="I63" s="262">
        <v>1</v>
      </c>
      <c r="J63" s="262"/>
      <c r="K63" s="56">
        <v>1</v>
      </c>
      <c r="L63" s="56"/>
      <c r="M63" s="262">
        <v>1</v>
      </c>
      <c r="N63" s="262"/>
      <c r="O63" s="56"/>
      <c r="P63" s="262">
        <v>1</v>
      </c>
      <c r="Q63" s="262"/>
      <c r="R63" s="56">
        <v>1</v>
      </c>
      <c r="S63" s="262">
        <v>1</v>
      </c>
      <c r="T63" s="262"/>
      <c r="U63" s="262">
        <v>1</v>
      </c>
      <c r="V63" s="262"/>
      <c r="W63" s="262">
        <v>1</v>
      </c>
      <c r="X63" s="262"/>
      <c r="Y63" s="262">
        <v>1</v>
      </c>
      <c r="Z63" s="262"/>
      <c r="AA63" s="262">
        <v>1</v>
      </c>
      <c r="AB63" s="262"/>
      <c r="AC63" s="262">
        <v>1</v>
      </c>
      <c r="AD63" s="262"/>
      <c r="AE63" s="262">
        <v>1</v>
      </c>
      <c r="AF63" s="291"/>
      <c r="AG63" s="224"/>
    </row>
    <row r="64" spans="2:33" ht="30.75" customHeight="1" x14ac:dyDescent="0.2">
      <c r="B64" s="266"/>
      <c r="C64" s="287"/>
      <c r="D64" s="233"/>
      <c r="E64" s="236"/>
      <c r="F64" s="211">
        <f t="shared" si="2"/>
        <v>0</v>
      </c>
      <c r="G64" s="235"/>
      <c r="H64" s="233"/>
      <c r="I64" s="262"/>
      <c r="J64" s="262"/>
      <c r="K64" s="56"/>
      <c r="L64" s="56"/>
      <c r="M64" s="262"/>
      <c r="N64" s="262"/>
      <c r="O64" s="56"/>
      <c r="P64" s="262"/>
      <c r="Q64" s="262"/>
      <c r="R64" s="56"/>
      <c r="S64" s="262"/>
      <c r="T64" s="262"/>
      <c r="U64" s="262"/>
      <c r="V64" s="262"/>
      <c r="W64" s="262"/>
      <c r="X64" s="262"/>
      <c r="Y64" s="262"/>
      <c r="Z64" s="262"/>
      <c r="AA64" s="262"/>
      <c r="AB64" s="262"/>
      <c r="AC64" s="262"/>
      <c r="AD64" s="262"/>
      <c r="AE64" s="262"/>
      <c r="AF64" s="291"/>
      <c r="AG64" s="224"/>
    </row>
    <row r="65" spans="2:33" s="57" customFormat="1" ht="30.75" customHeight="1" x14ac:dyDescent="0.2">
      <c r="B65" s="266"/>
      <c r="C65" s="250" t="s">
        <v>121</v>
      </c>
      <c r="D65" s="233" t="s">
        <v>23</v>
      </c>
      <c r="E65" s="236">
        <f>IF(F66=F65,100%,F66/F65)</f>
        <v>0</v>
      </c>
      <c r="F65" s="211">
        <f t="shared" si="2"/>
        <v>1</v>
      </c>
      <c r="G65" s="234" t="s">
        <v>80</v>
      </c>
      <c r="H65" s="232" t="s">
        <v>79</v>
      </c>
      <c r="I65" s="262"/>
      <c r="J65" s="262"/>
      <c r="K65" s="56"/>
      <c r="L65" s="56"/>
      <c r="M65" s="262"/>
      <c r="N65" s="262"/>
      <c r="O65" s="56"/>
      <c r="P65" s="262"/>
      <c r="Q65" s="262"/>
      <c r="R65" s="56">
        <v>1</v>
      </c>
      <c r="S65" s="262"/>
      <c r="T65" s="262"/>
      <c r="U65" s="262"/>
      <c r="V65" s="262"/>
      <c r="W65" s="262"/>
      <c r="X65" s="262"/>
      <c r="Y65" s="262"/>
      <c r="Z65" s="262"/>
      <c r="AA65" s="262"/>
      <c r="AB65" s="262"/>
      <c r="AC65" s="262"/>
      <c r="AD65" s="262"/>
      <c r="AE65" s="262"/>
      <c r="AF65" s="291"/>
      <c r="AG65" s="224"/>
    </row>
    <row r="66" spans="2:33" ht="30.75" customHeight="1" x14ac:dyDescent="0.2">
      <c r="B66" s="266"/>
      <c r="C66" s="250"/>
      <c r="D66" s="233"/>
      <c r="E66" s="236"/>
      <c r="F66" s="211">
        <f t="shared" si="2"/>
        <v>0</v>
      </c>
      <c r="G66" s="235"/>
      <c r="H66" s="233"/>
      <c r="I66" s="262"/>
      <c r="J66" s="262"/>
      <c r="K66" s="56"/>
      <c r="L66" s="56"/>
      <c r="M66" s="262"/>
      <c r="N66" s="262"/>
      <c r="O66" s="56"/>
      <c r="P66" s="262"/>
      <c r="Q66" s="262"/>
      <c r="R66" s="56"/>
      <c r="S66" s="262"/>
      <c r="T66" s="262"/>
      <c r="U66" s="262"/>
      <c r="V66" s="262"/>
      <c r="W66" s="262"/>
      <c r="X66" s="262"/>
      <c r="Y66" s="262"/>
      <c r="Z66" s="262"/>
      <c r="AA66" s="262"/>
      <c r="AB66" s="262"/>
      <c r="AC66" s="262"/>
      <c r="AD66" s="262"/>
      <c r="AE66" s="262"/>
      <c r="AF66" s="291"/>
      <c r="AG66" s="224"/>
    </row>
    <row r="67" spans="2:33" s="57" customFormat="1" ht="30.75" customHeight="1" x14ac:dyDescent="0.2">
      <c r="B67" s="266"/>
      <c r="C67" s="250" t="s">
        <v>122</v>
      </c>
      <c r="D67" s="233" t="s">
        <v>23</v>
      </c>
      <c r="E67" s="236">
        <f>IF(F68=F67,100%,F68/F67)</f>
        <v>0</v>
      </c>
      <c r="F67" s="211">
        <f t="shared" si="2"/>
        <v>3</v>
      </c>
      <c r="G67" s="234" t="s">
        <v>80</v>
      </c>
      <c r="H67" s="232" t="s">
        <v>79</v>
      </c>
      <c r="I67" s="262"/>
      <c r="J67" s="262"/>
      <c r="K67" s="56"/>
      <c r="L67" s="56"/>
      <c r="M67" s="262">
        <v>1</v>
      </c>
      <c r="N67" s="262"/>
      <c r="O67" s="56"/>
      <c r="P67" s="262"/>
      <c r="Q67" s="262"/>
      <c r="R67" s="56"/>
      <c r="S67" s="262">
        <v>1</v>
      </c>
      <c r="T67" s="262"/>
      <c r="U67" s="262"/>
      <c r="V67" s="262"/>
      <c r="W67" s="262"/>
      <c r="X67" s="262"/>
      <c r="Y67" s="262">
        <v>1</v>
      </c>
      <c r="Z67" s="262"/>
      <c r="AA67" s="262"/>
      <c r="AB67" s="262"/>
      <c r="AC67" s="262"/>
      <c r="AD67" s="262"/>
      <c r="AE67" s="262"/>
      <c r="AF67" s="291"/>
      <c r="AG67" s="224"/>
    </row>
    <row r="68" spans="2:33" ht="30.75" customHeight="1" x14ac:dyDescent="0.2">
      <c r="B68" s="266"/>
      <c r="C68" s="250"/>
      <c r="D68" s="233"/>
      <c r="E68" s="236"/>
      <c r="F68" s="211">
        <f t="shared" si="2"/>
        <v>0</v>
      </c>
      <c r="G68" s="235"/>
      <c r="H68" s="233"/>
      <c r="I68" s="262"/>
      <c r="J68" s="262"/>
      <c r="K68" s="56"/>
      <c r="L68" s="56"/>
      <c r="M68" s="262"/>
      <c r="N68" s="262"/>
      <c r="O68" s="56"/>
      <c r="P68" s="262"/>
      <c r="Q68" s="262"/>
      <c r="R68" s="56"/>
      <c r="S68" s="262"/>
      <c r="T68" s="262"/>
      <c r="U68" s="262"/>
      <c r="V68" s="262"/>
      <c r="W68" s="262"/>
      <c r="X68" s="262"/>
      <c r="Y68" s="262"/>
      <c r="Z68" s="262"/>
      <c r="AA68" s="262"/>
      <c r="AB68" s="262"/>
      <c r="AC68" s="262"/>
      <c r="AD68" s="262"/>
      <c r="AE68" s="262"/>
      <c r="AF68" s="291"/>
      <c r="AG68" s="224"/>
    </row>
    <row r="69" spans="2:33" s="57" customFormat="1" ht="30.75" customHeight="1" x14ac:dyDescent="0.2">
      <c r="B69" s="266"/>
      <c r="C69" s="250" t="s">
        <v>127</v>
      </c>
      <c r="D69" s="233" t="s">
        <v>23</v>
      </c>
      <c r="E69" s="236">
        <f>IF(F70=F69,100%,F70/F69)</f>
        <v>0</v>
      </c>
      <c r="F69" s="211">
        <f t="shared" si="2"/>
        <v>1</v>
      </c>
      <c r="G69" s="234" t="s">
        <v>80</v>
      </c>
      <c r="H69" s="232" t="s">
        <v>79</v>
      </c>
      <c r="I69" s="262"/>
      <c r="J69" s="262"/>
      <c r="K69" s="56"/>
      <c r="L69" s="56"/>
      <c r="M69" s="262"/>
      <c r="N69" s="262"/>
      <c r="O69" s="56"/>
      <c r="P69" s="262"/>
      <c r="Q69" s="262"/>
      <c r="R69" s="56"/>
      <c r="S69" s="262"/>
      <c r="T69" s="262"/>
      <c r="U69" s="262">
        <v>1</v>
      </c>
      <c r="V69" s="262"/>
      <c r="W69" s="262"/>
      <c r="X69" s="262"/>
      <c r="Y69" s="262"/>
      <c r="Z69" s="262"/>
      <c r="AA69" s="262"/>
      <c r="AB69" s="262"/>
      <c r="AC69" s="262"/>
      <c r="AD69" s="262"/>
      <c r="AE69" s="262"/>
      <c r="AF69" s="291"/>
      <c r="AG69" s="224"/>
    </row>
    <row r="70" spans="2:33" ht="30.75" customHeight="1" x14ac:dyDescent="0.2">
      <c r="B70" s="266"/>
      <c r="C70" s="250"/>
      <c r="D70" s="233"/>
      <c r="E70" s="236"/>
      <c r="F70" s="211">
        <f t="shared" si="2"/>
        <v>0</v>
      </c>
      <c r="G70" s="235"/>
      <c r="H70" s="233"/>
      <c r="I70" s="262"/>
      <c r="J70" s="262"/>
      <c r="K70" s="56"/>
      <c r="L70" s="56"/>
      <c r="M70" s="262"/>
      <c r="N70" s="262"/>
      <c r="O70" s="56"/>
      <c r="P70" s="262"/>
      <c r="Q70" s="262"/>
      <c r="R70" s="56"/>
      <c r="S70" s="262"/>
      <c r="T70" s="262"/>
      <c r="U70" s="262"/>
      <c r="V70" s="262"/>
      <c r="W70" s="262"/>
      <c r="X70" s="262"/>
      <c r="Y70" s="262"/>
      <c r="Z70" s="262"/>
      <c r="AA70" s="262"/>
      <c r="AB70" s="262"/>
      <c r="AC70" s="262"/>
      <c r="AD70" s="262"/>
      <c r="AE70" s="262"/>
      <c r="AF70" s="291"/>
      <c r="AG70" s="224"/>
    </row>
    <row r="71" spans="2:33" s="57" customFormat="1" ht="30.75" customHeight="1" x14ac:dyDescent="0.2">
      <c r="B71" s="266"/>
      <c r="C71" s="250" t="s">
        <v>126</v>
      </c>
      <c r="D71" s="233" t="s">
        <v>17</v>
      </c>
      <c r="E71" s="236">
        <f>IF(F72=F71,100%,F72/F71)</f>
        <v>0</v>
      </c>
      <c r="F71" s="211">
        <f t="shared" si="2"/>
        <v>1</v>
      </c>
      <c r="G71" s="234" t="s">
        <v>80</v>
      </c>
      <c r="H71" s="232" t="s">
        <v>79</v>
      </c>
      <c r="I71" s="262">
        <v>1</v>
      </c>
      <c r="J71" s="262"/>
      <c r="K71" s="56"/>
      <c r="L71" s="56"/>
      <c r="M71" s="262"/>
      <c r="N71" s="262"/>
      <c r="O71" s="56"/>
      <c r="P71" s="262"/>
      <c r="Q71" s="262"/>
      <c r="R71" s="56"/>
      <c r="S71" s="262"/>
      <c r="T71" s="262"/>
      <c r="U71" s="262"/>
      <c r="V71" s="262"/>
      <c r="W71" s="262"/>
      <c r="X71" s="262"/>
      <c r="Y71" s="262"/>
      <c r="Z71" s="262"/>
      <c r="AA71" s="262"/>
      <c r="AB71" s="262"/>
      <c r="AC71" s="262"/>
      <c r="AD71" s="262"/>
      <c r="AE71" s="262"/>
      <c r="AF71" s="291"/>
      <c r="AG71" s="224"/>
    </row>
    <row r="72" spans="2:33" ht="30.75" customHeight="1" x14ac:dyDescent="0.2">
      <c r="B72" s="266"/>
      <c r="C72" s="250"/>
      <c r="D72" s="233"/>
      <c r="E72" s="236"/>
      <c r="F72" s="211">
        <f t="shared" si="2"/>
        <v>0</v>
      </c>
      <c r="G72" s="235"/>
      <c r="H72" s="233"/>
      <c r="I72" s="262"/>
      <c r="J72" s="262"/>
      <c r="K72" s="56"/>
      <c r="L72" s="56"/>
      <c r="M72" s="262"/>
      <c r="N72" s="262"/>
      <c r="O72" s="56"/>
      <c r="P72" s="262"/>
      <c r="Q72" s="262"/>
      <c r="R72" s="56"/>
      <c r="S72" s="262"/>
      <c r="T72" s="262"/>
      <c r="U72" s="262"/>
      <c r="V72" s="262"/>
      <c r="W72" s="262"/>
      <c r="X72" s="262"/>
      <c r="Y72" s="262"/>
      <c r="Z72" s="262"/>
      <c r="AA72" s="262"/>
      <c r="AB72" s="262"/>
      <c r="AC72" s="262"/>
      <c r="AD72" s="262"/>
      <c r="AE72" s="262"/>
      <c r="AF72" s="291"/>
      <c r="AG72" s="224"/>
    </row>
    <row r="73" spans="2:33" ht="30.75" customHeight="1" x14ac:dyDescent="0.2">
      <c r="B73" s="266"/>
      <c r="C73" s="272" t="s">
        <v>103</v>
      </c>
      <c r="D73" s="249" t="s">
        <v>17</v>
      </c>
      <c r="E73" s="236">
        <f>IF(F74=F73,100%,F74/F73)</f>
        <v>0</v>
      </c>
      <c r="F73" s="211">
        <v>10</v>
      </c>
      <c r="G73" s="234" t="s">
        <v>80</v>
      </c>
      <c r="H73" s="232" t="s">
        <v>79</v>
      </c>
      <c r="I73" s="262">
        <v>1</v>
      </c>
      <c r="J73" s="262"/>
      <c r="K73" s="56"/>
      <c r="L73" s="56"/>
      <c r="M73" s="262"/>
      <c r="N73" s="262"/>
      <c r="O73" s="56"/>
      <c r="P73" s="262"/>
      <c r="Q73" s="262"/>
      <c r="R73" s="56"/>
      <c r="S73" s="262"/>
      <c r="T73" s="262"/>
      <c r="U73" s="262"/>
      <c r="V73" s="262"/>
      <c r="W73" s="262"/>
      <c r="X73" s="262"/>
      <c r="Y73" s="262"/>
      <c r="Z73" s="262"/>
      <c r="AA73" s="262"/>
      <c r="AB73" s="262"/>
      <c r="AC73" s="262"/>
      <c r="AD73" s="262"/>
      <c r="AE73" s="262"/>
      <c r="AF73" s="291"/>
      <c r="AG73" s="224"/>
    </row>
    <row r="74" spans="2:33" ht="30.75" customHeight="1" x14ac:dyDescent="0.2">
      <c r="B74" s="266"/>
      <c r="C74" s="273"/>
      <c r="D74" s="232"/>
      <c r="E74" s="236"/>
      <c r="F74" s="211">
        <f t="shared" ref="F74:F98" si="3">SUM(I74:AF74)</f>
        <v>0</v>
      </c>
      <c r="G74" s="235"/>
      <c r="H74" s="233"/>
      <c r="I74" s="262"/>
      <c r="J74" s="262"/>
      <c r="K74" s="56"/>
      <c r="L74" s="56"/>
      <c r="M74" s="262"/>
      <c r="N74" s="262"/>
      <c r="O74" s="56"/>
      <c r="P74" s="262"/>
      <c r="Q74" s="262"/>
      <c r="R74" s="56"/>
      <c r="S74" s="262"/>
      <c r="T74" s="262"/>
      <c r="U74" s="262"/>
      <c r="V74" s="262"/>
      <c r="W74" s="262"/>
      <c r="X74" s="262"/>
      <c r="Y74" s="262"/>
      <c r="Z74" s="262"/>
      <c r="AA74" s="262"/>
      <c r="AB74" s="262"/>
      <c r="AC74" s="262"/>
      <c r="AD74" s="262"/>
      <c r="AE74" s="262"/>
      <c r="AF74" s="291"/>
      <c r="AG74" s="224"/>
    </row>
    <row r="75" spans="2:33" ht="30.75" customHeight="1" x14ac:dyDescent="0.2">
      <c r="B75" s="266"/>
      <c r="C75" s="250" t="s">
        <v>125</v>
      </c>
      <c r="D75" s="233" t="s">
        <v>20</v>
      </c>
      <c r="E75" s="236">
        <f>IF(F76=F75,100%,F76/F75)</f>
        <v>0</v>
      </c>
      <c r="F75" s="211">
        <f t="shared" si="3"/>
        <v>12</v>
      </c>
      <c r="G75" s="234" t="s">
        <v>80</v>
      </c>
      <c r="H75" s="232" t="s">
        <v>79</v>
      </c>
      <c r="I75" s="262">
        <v>1</v>
      </c>
      <c r="J75" s="262"/>
      <c r="K75" s="56">
        <v>1</v>
      </c>
      <c r="L75" s="56"/>
      <c r="M75" s="262">
        <v>1</v>
      </c>
      <c r="N75" s="262"/>
      <c r="O75" s="56"/>
      <c r="P75" s="262">
        <v>1</v>
      </c>
      <c r="Q75" s="262"/>
      <c r="R75" s="56">
        <v>1</v>
      </c>
      <c r="S75" s="262">
        <v>1</v>
      </c>
      <c r="T75" s="262"/>
      <c r="U75" s="262">
        <v>1</v>
      </c>
      <c r="V75" s="262"/>
      <c r="W75" s="262">
        <v>1</v>
      </c>
      <c r="X75" s="262"/>
      <c r="Y75" s="262">
        <v>1</v>
      </c>
      <c r="Z75" s="262"/>
      <c r="AA75" s="262">
        <v>1</v>
      </c>
      <c r="AB75" s="262"/>
      <c r="AC75" s="262">
        <v>1</v>
      </c>
      <c r="AD75" s="262"/>
      <c r="AE75" s="262">
        <v>1</v>
      </c>
      <c r="AF75" s="291"/>
      <c r="AG75" s="224"/>
    </row>
    <row r="76" spans="2:33" ht="30.75" customHeight="1" x14ac:dyDescent="0.2">
      <c r="B76" s="266"/>
      <c r="C76" s="250"/>
      <c r="D76" s="233"/>
      <c r="E76" s="236"/>
      <c r="F76" s="211">
        <f t="shared" si="3"/>
        <v>0</v>
      </c>
      <c r="G76" s="235"/>
      <c r="H76" s="233"/>
      <c r="I76" s="262"/>
      <c r="J76" s="262"/>
      <c r="K76" s="56"/>
      <c r="L76" s="56"/>
      <c r="M76" s="262"/>
      <c r="N76" s="262"/>
      <c r="O76" s="56"/>
      <c r="P76" s="262"/>
      <c r="Q76" s="262"/>
      <c r="R76" s="56"/>
      <c r="S76" s="262"/>
      <c r="T76" s="262"/>
      <c r="U76" s="262"/>
      <c r="V76" s="262"/>
      <c r="W76" s="262"/>
      <c r="X76" s="262"/>
      <c r="Y76" s="262"/>
      <c r="Z76" s="262"/>
      <c r="AA76" s="262"/>
      <c r="AB76" s="262"/>
      <c r="AC76" s="262"/>
      <c r="AD76" s="262"/>
      <c r="AE76" s="262"/>
      <c r="AF76" s="291"/>
      <c r="AG76" s="224"/>
    </row>
    <row r="77" spans="2:33" ht="30.75" customHeight="1" x14ac:dyDescent="0.2">
      <c r="B77" s="266"/>
      <c r="C77" s="250" t="s">
        <v>124</v>
      </c>
      <c r="D77" s="233" t="s">
        <v>17</v>
      </c>
      <c r="E77" s="236">
        <f>IF(F78=F77,100%,F78/F77)</f>
        <v>0</v>
      </c>
      <c r="F77" s="211">
        <f t="shared" si="3"/>
        <v>4</v>
      </c>
      <c r="G77" s="234" t="s">
        <v>80</v>
      </c>
      <c r="H77" s="232" t="s">
        <v>79</v>
      </c>
      <c r="I77" s="262"/>
      <c r="J77" s="262"/>
      <c r="K77" s="56"/>
      <c r="L77" s="56"/>
      <c r="M77" s="262">
        <v>1</v>
      </c>
      <c r="N77" s="262"/>
      <c r="O77" s="56"/>
      <c r="P77" s="262"/>
      <c r="Q77" s="262"/>
      <c r="R77" s="56"/>
      <c r="S77" s="262">
        <v>1</v>
      </c>
      <c r="T77" s="262"/>
      <c r="U77" s="262"/>
      <c r="V77" s="262"/>
      <c r="W77" s="262"/>
      <c r="X77" s="262"/>
      <c r="Y77" s="262">
        <v>1</v>
      </c>
      <c r="Z77" s="262"/>
      <c r="AA77" s="262"/>
      <c r="AB77" s="262"/>
      <c r="AC77" s="262"/>
      <c r="AD77" s="262"/>
      <c r="AE77" s="262">
        <v>1</v>
      </c>
      <c r="AF77" s="291"/>
      <c r="AG77" s="224"/>
    </row>
    <row r="78" spans="2:33" ht="30.75" customHeight="1" x14ac:dyDescent="0.2">
      <c r="B78" s="266"/>
      <c r="C78" s="250"/>
      <c r="D78" s="233"/>
      <c r="E78" s="236"/>
      <c r="F78" s="211">
        <f t="shared" si="3"/>
        <v>0</v>
      </c>
      <c r="G78" s="235"/>
      <c r="H78" s="233"/>
      <c r="I78" s="262"/>
      <c r="J78" s="262"/>
      <c r="K78" s="56"/>
      <c r="L78" s="56"/>
      <c r="M78" s="262"/>
      <c r="N78" s="262"/>
      <c r="O78" s="56"/>
      <c r="P78" s="262"/>
      <c r="Q78" s="262"/>
      <c r="R78" s="56"/>
      <c r="S78" s="262"/>
      <c r="T78" s="262"/>
      <c r="U78" s="262"/>
      <c r="V78" s="262"/>
      <c r="W78" s="262"/>
      <c r="X78" s="262"/>
      <c r="Y78" s="262"/>
      <c r="Z78" s="262"/>
      <c r="AA78" s="262"/>
      <c r="AB78" s="262"/>
      <c r="AC78" s="262"/>
      <c r="AD78" s="262"/>
      <c r="AE78" s="262"/>
      <c r="AF78" s="291"/>
      <c r="AG78" s="224"/>
    </row>
    <row r="79" spans="2:33" ht="30.75" customHeight="1" x14ac:dyDescent="0.2">
      <c r="B79" s="266"/>
      <c r="C79" s="250" t="s">
        <v>123</v>
      </c>
      <c r="D79" s="233" t="s">
        <v>20</v>
      </c>
      <c r="E79" s="236">
        <f>IF(F80=F79,100%,F80/F79)</f>
        <v>0</v>
      </c>
      <c r="F79" s="211">
        <f t="shared" si="3"/>
        <v>4</v>
      </c>
      <c r="G79" s="234" t="s">
        <v>80</v>
      </c>
      <c r="H79" s="232" t="s">
        <v>79</v>
      </c>
      <c r="I79" s="262"/>
      <c r="J79" s="262"/>
      <c r="K79" s="56"/>
      <c r="L79" s="56"/>
      <c r="M79" s="262">
        <v>1</v>
      </c>
      <c r="N79" s="262"/>
      <c r="O79" s="56"/>
      <c r="P79" s="262"/>
      <c r="Q79" s="262"/>
      <c r="R79" s="56"/>
      <c r="S79" s="262">
        <v>1</v>
      </c>
      <c r="T79" s="262"/>
      <c r="U79" s="262"/>
      <c r="V79" s="262"/>
      <c r="W79" s="262"/>
      <c r="X79" s="262"/>
      <c r="Y79" s="262">
        <v>1</v>
      </c>
      <c r="Z79" s="262"/>
      <c r="AA79" s="262"/>
      <c r="AB79" s="262"/>
      <c r="AC79" s="262"/>
      <c r="AD79" s="262"/>
      <c r="AE79" s="262">
        <v>1</v>
      </c>
      <c r="AF79" s="291"/>
      <c r="AG79" s="224"/>
    </row>
    <row r="80" spans="2:33" ht="30.75" customHeight="1" x14ac:dyDescent="0.2">
      <c r="B80" s="266"/>
      <c r="C80" s="250"/>
      <c r="D80" s="233"/>
      <c r="E80" s="236"/>
      <c r="F80" s="211">
        <f t="shared" si="3"/>
        <v>0</v>
      </c>
      <c r="G80" s="235"/>
      <c r="H80" s="233"/>
      <c r="I80" s="262"/>
      <c r="J80" s="262"/>
      <c r="K80" s="56" t="s">
        <v>371</v>
      </c>
      <c r="L80" s="56"/>
      <c r="M80" s="262"/>
      <c r="N80" s="262"/>
      <c r="O80" s="56"/>
      <c r="P80" s="262"/>
      <c r="Q80" s="262"/>
      <c r="R80" s="56"/>
      <c r="S80" s="262"/>
      <c r="T80" s="262"/>
      <c r="U80" s="262"/>
      <c r="V80" s="262"/>
      <c r="W80" s="262"/>
      <c r="X80" s="262"/>
      <c r="Y80" s="262"/>
      <c r="Z80" s="262"/>
      <c r="AA80" s="262"/>
      <c r="AB80" s="262"/>
      <c r="AC80" s="262"/>
      <c r="AD80" s="262"/>
      <c r="AE80" s="262"/>
      <c r="AF80" s="291"/>
      <c r="AG80" s="224"/>
    </row>
    <row r="81" spans="2:33" ht="30.75" customHeight="1" x14ac:dyDescent="0.2">
      <c r="B81" s="266"/>
      <c r="C81" s="250" t="s">
        <v>387</v>
      </c>
      <c r="D81" s="233" t="s">
        <v>23</v>
      </c>
      <c r="E81" s="236">
        <f>IF(F82=F81,100%,F82/F81)</f>
        <v>0</v>
      </c>
      <c r="F81" s="211">
        <f t="shared" si="3"/>
        <v>8</v>
      </c>
      <c r="G81" s="234" t="s">
        <v>80</v>
      </c>
      <c r="H81" s="232" t="s">
        <v>79</v>
      </c>
      <c r="I81" s="262"/>
      <c r="J81" s="262"/>
      <c r="K81" s="56"/>
      <c r="L81" s="56"/>
      <c r="M81" s="262">
        <v>2</v>
      </c>
      <c r="N81" s="262"/>
      <c r="O81" s="56"/>
      <c r="P81" s="262">
        <v>2</v>
      </c>
      <c r="Q81" s="262"/>
      <c r="R81" s="56"/>
      <c r="S81" s="262">
        <v>2</v>
      </c>
      <c r="T81" s="262"/>
      <c r="U81" s="262"/>
      <c r="V81" s="262"/>
      <c r="W81" s="262"/>
      <c r="X81" s="262"/>
      <c r="Y81" s="262">
        <v>2</v>
      </c>
      <c r="Z81" s="262"/>
      <c r="AA81" s="262"/>
      <c r="AB81" s="262"/>
      <c r="AC81" s="262"/>
      <c r="AD81" s="262"/>
      <c r="AE81" s="262"/>
      <c r="AF81" s="291"/>
      <c r="AG81" s="224"/>
    </row>
    <row r="82" spans="2:33" ht="30.75" customHeight="1" x14ac:dyDescent="0.2">
      <c r="B82" s="266"/>
      <c r="C82" s="250"/>
      <c r="D82" s="233"/>
      <c r="E82" s="236"/>
      <c r="F82" s="211">
        <f t="shared" si="3"/>
        <v>0</v>
      </c>
      <c r="G82" s="235"/>
      <c r="H82" s="233"/>
      <c r="I82" s="262"/>
      <c r="J82" s="262"/>
      <c r="K82" s="56" t="s">
        <v>371</v>
      </c>
      <c r="L82" s="56"/>
      <c r="M82" s="262"/>
      <c r="N82" s="262"/>
      <c r="O82" s="56"/>
      <c r="P82" s="262"/>
      <c r="Q82" s="262"/>
      <c r="R82" s="56" t="s">
        <v>371</v>
      </c>
      <c r="S82" s="262"/>
      <c r="T82" s="262"/>
      <c r="U82" s="262"/>
      <c r="V82" s="262"/>
      <c r="W82" s="262"/>
      <c r="X82" s="262"/>
      <c r="Y82" s="262"/>
      <c r="Z82" s="262"/>
      <c r="AA82" s="262"/>
      <c r="AB82" s="262"/>
      <c r="AC82" s="262"/>
      <c r="AD82" s="262"/>
      <c r="AE82" s="262"/>
      <c r="AF82" s="291"/>
      <c r="AG82" s="224"/>
    </row>
    <row r="83" spans="2:33" ht="30.75" customHeight="1" x14ac:dyDescent="0.2">
      <c r="B83" s="266"/>
      <c r="C83" s="250" t="s">
        <v>129</v>
      </c>
      <c r="D83" s="233" t="s">
        <v>23</v>
      </c>
      <c r="E83" s="236">
        <f>IF(F84=F83,100%,F84/F83)</f>
        <v>0</v>
      </c>
      <c r="F83" s="211">
        <f t="shared" si="3"/>
        <v>3</v>
      </c>
      <c r="G83" s="234" t="s">
        <v>80</v>
      </c>
      <c r="H83" s="232" t="s">
        <v>79</v>
      </c>
      <c r="I83" s="262"/>
      <c r="J83" s="262"/>
      <c r="K83" s="56"/>
      <c r="L83" s="56"/>
      <c r="M83" s="262"/>
      <c r="N83" s="262"/>
      <c r="O83" s="56"/>
      <c r="P83" s="262"/>
      <c r="Q83" s="262"/>
      <c r="R83" s="56"/>
      <c r="S83" s="262"/>
      <c r="T83" s="262"/>
      <c r="U83" s="262">
        <v>1</v>
      </c>
      <c r="V83" s="262"/>
      <c r="W83" s="262">
        <v>1</v>
      </c>
      <c r="X83" s="262"/>
      <c r="Y83" s="262">
        <v>1</v>
      </c>
      <c r="Z83" s="262"/>
      <c r="AA83" s="262"/>
      <c r="AB83" s="262"/>
      <c r="AC83" s="262"/>
      <c r="AD83" s="262"/>
      <c r="AE83" s="262"/>
      <c r="AF83" s="291"/>
      <c r="AG83" s="224"/>
    </row>
    <row r="84" spans="2:33" ht="30.75" customHeight="1" x14ac:dyDescent="0.2">
      <c r="B84" s="266"/>
      <c r="C84" s="250"/>
      <c r="D84" s="233"/>
      <c r="E84" s="236"/>
      <c r="F84" s="211">
        <f t="shared" si="3"/>
        <v>0</v>
      </c>
      <c r="G84" s="235"/>
      <c r="H84" s="233"/>
      <c r="I84" s="262"/>
      <c r="J84" s="262"/>
      <c r="K84" s="56" t="s">
        <v>371</v>
      </c>
      <c r="L84" s="56"/>
      <c r="M84" s="262"/>
      <c r="N84" s="262"/>
      <c r="O84" s="56"/>
      <c r="P84" s="262"/>
      <c r="Q84" s="262"/>
      <c r="R84" s="56" t="s">
        <v>371</v>
      </c>
      <c r="S84" s="262"/>
      <c r="T84" s="262"/>
      <c r="U84" s="262"/>
      <c r="V84" s="262"/>
      <c r="W84" s="262"/>
      <c r="X84" s="262"/>
      <c r="Y84" s="262"/>
      <c r="Z84" s="262"/>
      <c r="AA84" s="262"/>
      <c r="AB84" s="262"/>
      <c r="AC84" s="262"/>
      <c r="AD84" s="262"/>
      <c r="AE84" s="262"/>
      <c r="AF84" s="291"/>
      <c r="AG84" s="224"/>
    </row>
    <row r="85" spans="2:33" ht="30.75" customHeight="1" x14ac:dyDescent="0.2">
      <c r="B85" s="266"/>
      <c r="C85" s="257" t="s">
        <v>130</v>
      </c>
      <c r="D85" s="249" t="s">
        <v>17</v>
      </c>
      <c r="E85" s="236">
        <f>IF(F86=F85,100%,F86/F85)</f>
        <v>0</v>
      </c>
      <c r="F85" s="211">
        <f t="shared" si="3"/>
        <v>12</v>
      </c>
      <c r="G85" s="234" t="s">
        <v>80</v>
      </c>
      <c r="H85" s="232" t="s">
        <v>79</v>
      </c>
      <c r="I85" s="262"/>
      <c r="J85" s="262"/>
      <c r="K85" s="56"/>
      <c r="L85" s="56"/>
      <c r="M85" s="262"/>
      <c r="N85" s="262"/>
      <c r="O85" s="56"/>
      <c r="P85" s="262">
        <v>2</v>
      </c>
      <c r="Q85" s="262"/>
      <c r="R85" s="56">
        <v>3</v>
      </c>
      <c r="S85" s="262"/>
      <c r="T85" s="262"/>
      <c r="U85" s="262"/>
      <c r="V85" s="262"/>
      <c r="W85" s="262"/>
      <c r="X85" s="262"/>
      <c r="Y85" s="262"/>
      <c r="Z85" s="262"/>
      <c r="AA85" s="262">
        <v>7</v>
      </c>
      <c r="AB85" s="262"/>
      <c r="AC85" s="262"/>
      <c r="AD85" s="262"/>
      <c r="AE85" s="262"/>
      <c r="AF85" s="291"/>
      <c r="AG85" s="224"/>
    </row>
    <row r="86" spans="2:33" ht="43.5" customHeight="1" x14ac:dyDescent="0.2">
      <c r="B86" s="266"/>
      <c r="C86" s="258"/>
      <c r="D86" s="232"/>
      <c r="E86" s="236"/>
      <c r="F86" s="211">
        <f t="shared" si="3"/>
        <v>0</v>
      </c>
      <c r="G86" s="235"/>
      <c r="H86" s="233"/>
      <c r="I86" s="262"/>
      <c r="J86" s="262"/>
      <c r="K86" s="56" t="s">
        <v>371</v>
      </c>
      <c r="L86" s="56"/>
      <c r="M86" s="262"/>
      <c r="N86" s="262"/>
      <c r="O86" s="56"/>
      <c r="P86" s="262"/>
      <c r="Q86" s="262"/>
      <c r="R86" s="56" t="s">
        <v>371</v>
      </c>
      <c r="S86" s="262"/>
      <c r="T86" s="262"/>
      <c r="U86" s="262"/>
      <c r="V86" s="262"/>
      <c r="W86" s="262"/>
      <c r="X86" s="262"/>
      <c r="Y86" s="262"/>
      <c r="Z86" s="262"/>
      <c r="AA86" s="262"/>
      <c r="AB86" s="262"/>
      <c r="AC86" s="262"/>
      <c r="AD86" s="262"/>
      <c r="AE86" s="262"/>
      <c r="AF86" s="291"/>
      <c r="AG86" s="224"/>
    </row>
    <row r="87" spans="2:33" ht="30.75" customHeight="1" x14ac:dyDescent="0.2">
      <c r="B87" s="266"/>
      <c r="C87" s="250" t="s">
        <v>380</v>
      </c>
      <c r="D87" s="233" t="s">
        <v>23</v>
      </c>
      <c r="E87" s="236">
        <f>IF(F88=F87,100%,F88/F87)</f>
        <v>0</v>
      </c>
      <c r="F87" s="211">
        <f t="shared" si="3"/>
        <v>9</v>
      </c>
      <c r="G87" s="234" t="s">
        <v>80</v>
      </c>
      <c r="H87" s="232" t="s">
        <v>79</v>
      </c>
      <c r="I87" s="262"/>
      <c r="J87" s="262"/>
      <c r="K87" s="56"/>
      <c r="L87" s="56"/>
      <c r="M87" s="262">
        <v>1</v>
      </c>
      <c r="N87" s="262"/>
      <c r="O87" s="56"/>
      <c r="P87" s="262">
        <v>1</v>
      </c>
      <c r="Q87" s="262"/>
      <c r="R87" s="56">
        <v>1</v>
      </c>
      <c r="S87" s="262">
        <v>1</v>
      </c>
      <c r="T87" s="262"/>
      <c r="U87" s="262">
        <v>1</v>
      </c>
      <c r="V87" s="262"/>
      <c r="W87" s="262">
        <v>1</v>
      </c>
      <c r="X87" s="262"/>
      <c r="Y87" s="262">
        <v>1</v>
      </c>
      <c r="Z87" s="262"/>
      <c r="AA87" s="262">
        <v>1</v>
      </c>
      <c r="AB87" s="262"/>
      <c r="AC87" s="262">
        <v>1</v>
      </c>
      <c r="AD87" s="262"/>
      <c r="AE87" s="262"/>
      <c r="AF87" s="291"/>
      <c r="AG87" s="224"/>
    </row>
    <row r="88" spans="2:33" ht="30.75" customHeight="1" x14ac:dyDescent="0.2">
      <c r="B88" s="266"/>
      <c r="C88" s="250"/>
      <c r="D88" s="233"/>
      <c r="E88" s="236"/>
      <c r="F88" s="211">
        <f t="shared" si="3"/>
        <v>0</v>
      </c>
      <c r="G88" s="235"/>
      <c r="H88" s="233"/>
      <c r="I88" s="262"/>
      <c r="J88" s="262"/>
      <c r="K88" s="56" t="s">
        <v>371</v>
      </c>
      <c r="L88" s="56"/>
      <c r="M88" s="262"/>
      <c r="N88" s="262"/>
      <c r="O88" s="56"/>
      <c r="P88" s="262"/>
      <c r="Q88" s="262"/>
      <c r="R88" s="56" t="s">
        <v>371</v>
      </c>
      <c r="S88" s="262"/>
      <c r="T88" s="262"/>
      <c r="U88" s="262"/>
      <c r="V88" s="262"/>
      <c r="W88" s="262"/>
      <c r="X88" s="262"/>
      <c r="Y88" s="262"/>
      <c r="Z88" s="262"/>
      <c r="AA88" s="262"/>
      <c r="AB88" s="262"/>
      <c r="AC88" s="262"/>
      <c r="AD88" s="262"/>
      <c r="AE88" s="262"/>
      <c r="AF88" s="291"/>
      <c r="AG88" s="224"/>
    </row>
    <row r="89" spans="2:33" ht="30.75" customHeight="1" x14ac:dyDescent="0.2">
      <c r="B89" s="266"/>
      <c r="C89" s="250" t="s">
        <v>381</v>
      </c>
      <c r="D89" s="233" t="s">
        <v>23</v>
      </c>
      <c r="E89" s="236">
        <f>IF(F90=F89,100%,F90/F89)</f>
        <v>0</v>
      </c>
      <c r="F89" s="211">
        <f t="shared" si="3"/>
        <v>10</v>
      </c>
      <c r="G89" s="234" t="s">
        <v>80</v>
      </c>
      <c r="H89" s="232" t="s">
        <v>79</v>
      </c>
      <c r="I89" s="262"/>
      <c r="J89" s="262"/>
      <c r="K89" s="56">
        <v>1</v>
      </c>
      <c r="L89" s="56"/>
      <c r="M89" s="262">
        <v>1</v>
      </c>
      <c r="N89" s="262"/>
      <c r="O89" s="56"/>
      <c r="P89" s="262">
        <v>1</v>
      </c>
      <c r="Q89" s="262"/>
      <c r="R89" s="56">
        <v>1</v>
      </c>
      <c r="S89" s="262">
        <v>1</v>
      </c>
      <c r="T89" s="262"/>
      <c r="U89" s="262">
        <v>1</v>
      </c>
      <c r="V89" s="262"/>
      <c r="W89" s="262">
        <v>1</v>
      </c>
      <c r="X89" s="262"/>
      <c r="Y89" s="262">
        <v>1</v>
      </c>
      <c r="Z89" s="262"/>
      <c r="AA89" s="262">
        <v>1</v>
      </c>
      <c r="AB89" s="262"/>
      <c r="AC89" s="262">
        <v>1</v>
      </c>
      <c r="AD89" s="262"/>
      <c r="AE89" s="262"/>
      <c r="AF89" s="291"/>
      <c r="AG89" s="224"/>
    </row>
    <row r="90" spans="2:33" ht="30.75" customHeight="1" x14ac:dyDescent="0.2">
      <c r="B90" s="266"/>
      <c r="C90" s="250"/>
      <c r="D90" s="233"/>
      <c r="E90" s="236"/>
      <c r="F90" s="211">
        <f t="shared" si="3"/>
        <v>0</v>
      </c>
      <c r="G90" s="235"/>
      <c r="H90" s="233"/>
      <c r="I90" s="262"/>
      <c r="J90" s="262"/>
      <c r="K90" s="56" t="s">
        <v>371</v>
      </c>
      <c r="L90" s="56"/>
      <c r="M90" s="262"/>
      <c r="N90" s="262"/>
      <c r="O90" s="56"/>
      <c r="P90" s="262"/>
      <c r="Q90" s="262"/>
      <c r="R90" s="56" t="s">
        <v>371</v>
      </c>
      <c r="S90" s="262"/>
      <c r="T90" s="262"/>
      <c r="U90" s="262"/>
      <c r="V90" s="262"/>
      <c r="W90" s="262"/>
      <c r="X90" s="262"/>
      <c r="Y90" s="262"/>
      <c r="Z90" s="262"/>
      <c r="AA90" s="262"/>
      <c r="AB90" s="262"/>
      <c r="AC90" s="262"/>
      <c r="AD90" s="262"/>
      <c r="AE90" s="262"/>
      <c r="AF90" s="291"/>
      <c r="AG90" s="224"/>
    </row>
    <row r="91" spans="2:33" ht="30.75" customHeight="1" x14ac:dyDescent="0.2">
      <c r="B91" s="266"/>
      <c r="C91" s="254" t="s">
        <v>382</v>
      </c>
      <c r="D91" s="249" t="s">
        <v>20</v>
      </c>
      <c r="E91" s="255">
        <f>IF(F92=F91,100%,F92/F91)</f>
        <v>0</v>
      </c>
      <c r="F91" s="211">
        <f t="shared" si="3"/>
        <v>10</v>
      </c>
      <c r="G91" s="234" t="s">
        <v>80</v>
      </c>
      <c r="H91" s="232" t="s">
        <v>79</v>
      </c>
      <c r="I91" s="262"/>
      <c r="J91" s="262"/>
      <c r="K91" s="56">
        <v>1</v>
      </c>
      <c r="L91" s="56"/>
      <c r="M91" s="262">
        <v>1</v>
      </c>
      <c r="N91" s="262"/>
      <c r="O91" s="56"/>
      <c r="P91" s="262">
        <v>1</v>
      </c>
      <c r="Q91" s="262"/>
      <c r="R91" s="56">
        <v>1</v>
      </c>
      <c r="S91" s="262">
        <v>1</v>
      </c>
      <c r="T91" s="262"/>
      <c r="U91" s="262">
        <v>1</v>
      </c>
      <c r="V91" s="262"/>
      <c r="W91" s="262">
        <v>1</v>
      </c>
      <c r="X91" s="262"/>
      <c r="Y91" s="262">
        <v>1</v>
      </c>
      <c r="Z91" s="262"/>
      <c r="AA91" s="262">
        <v>1</v>
      </c>
      <c r="AB91" s="262"/>
      <c r="AC91" s="262">
        <v>1</v>
      </c>
      <c r="AD91" s="262"/>
      <c r="AE91" s="262"/>
      <c r="AF91" s="291"/>
      <c r="AG91" s="224"/>
    </row>
    <row r="92" spans="2:33" ht="30.75" customHeight="1" x14ac:dyDescent="0.2">
      <c r="B92" s="266"/>
      <c r="C92" s="259"/>
      <c r="D92" s="232"/>
      <c r="E92" s="256"/>
      <c r="F92" s="211">
        <f t="shared" si="3"/>
        <v>0</v>
      </c>
      <c r="G92" s="235"/>
      <c r="H92" s="233"/>
      <c r="I92" s="262"/>
      <c r="J92" s="262"/>
      <c r="K92" s="56" t="s">
        <v>371</v>
      </c>
      <c r="L92" s="56"/>
      <c r="M92" s="262"/>
      <c r="N92" s="262"/>
      <c r="O92" s="56"/>
      <c r="P92" s="262"/>
      <c r="Q92" s="262"/>
      <c r="R92" s="56" t="s">
        <v>371</v>
      </c>
      <c r="S92" s="262"/>
      <c r="T92" s="262"/>
      <c r="U92" s="262"/>
      <c r="V92" s="262"/>
      <c r="W92" s="262"/>
      <c r="X92" s="262"/>
      <c r="Y92" s="262"/>
      <c r="Z92" s="262"/>
      <c r="AA92" s="262"/>
      <c r="AB92" s="262"/>
      <c r="AC92" s="262"/>
      <c r="AD92" s="262"/>
      <c r="AE92" s="262"/>
      <c r="AF92" s="291"/>
      <c r="AG92" s="224"/>
    </row>
    <row r="93" spans="2:33" ht="30.75" customHeight="1" x14ac:dyDescent="0.2">
      <c r="B93" s="266"/>
      <c r="C93" s="250" t="s">
        <v>383</v>
      </c>
      <c r="D93" s="233" t="s">
        <v>23</v>
      </c>
      <c r="E93" s="236">
        <f>IF(F94=F93,100%,F94/F93)</f>
        <v>0</v>
      </c>
      <c r="F93" s="211">
        <f t="shared" si="3"/>
        <v>3</v>
      </c>
      <c r="G93" s="234" t="s">
        <v>80</v>
      </c>
      <c r="H93" s="232" t="s">
        <v>79</v>
      </c>
      <c r="I93" s="262"/>
      <c r="J93" s="262"/>
      <c r="K93" s="56">
        <v>1</v>
      </c>
      <c r="L93" s="56"/>
      <c r="M93" s="262"/>
      <c r="N93" s="262"/>
      <c r="O93" s="56"/>
      <c r="P93" s="262">
        <v>1</v>
      </c>
      <c r="Q93" s="262"/>
      <c r="R93" s="56">
        <v>1</v>
      </c>
      <c r="S93" s="262"/>
      <c r="T93" s="262"/>
      <c r="U93" s="262"/>
      <c r="V93" s="262"/>
      <c r="W93" s="262"/>
      <c r="X93" s="262"/>
      <c r="Y93" s="262"/>
      <c r="Z93" s="262"/>
      <c r="AA93" s="262"/>
      <c r="AB93" s="262"/>
      <c r="AC93" s="262"/>
      <c r="AD93" s="262"/>
      <c r="AE93" s="262"/>
      <c r="AF93" s="291"/>
      <c r="AG93" s="224"/>
    </row>
    <row r="94" spans="2:33" ht="25.5" customHeight="1" x14ac:dyDescent="0.2">
      <c r="B94" s="266"/>
      <c r="C94" s="250"/>
      <c r="D94" s="233"/>
      <c r="E94" s="236"/>
      <c r="F94" s="211">
        <f t="shared" si="3"/>
        <v>0</v>
      </c>
      <c r="G94" s="235"/>
      <c r="H94" s="233"/>
      <c r="I94" s="262"/>
      <c r="J94" s="262"/>
      <c r="K94" s="56" t="s">
        <v>371</v>
      </c>
      <c r="L94" s="56"/>
      <c r="M94" s="262"/>
      <c r="N94" s="262"/>
      <c r="O94" s="56"/>
      <c r="P94" s="262"/>
      <c r="Q94" s="262"/>
      <c r="R94" s="56" t="s">
        <v>371</v>
      </c>
      <c r="S94" s="262"/>
      <c r="T94" s="262"/>
      <c r="U94" s="262"/>
      <c r="V94" s="262"/>
      <c r="W94" s="262"/>
      <c r="X94" s="262"/>
      <c r="Y94" s="262"/>
      <c r="Z94" s="262"/>
      <c r="AA94" s="262"/>
      <c r="AB94" s="262"/>
      <c r="AC94" s="262"/>
      <c r="AD94" s="262"/>
      <c r="AE94" s="262"/>
      <c r="AF94" s="291"/>
      <c r="AG94" s="224"/>
    </row>
    <row r="95" spans="2:33" ht="30.75" customHeight="1" x14ac:dyDescent="0.2">
      <c r="B95" s="266"/>
      <c r="C95" s="250" t="s">
        <v>384</v>
      </c>
      <c r="D95" s="233" t="s">
        <v>23</v>
      </c>
      <c r="E95" s="236">
        <f>IF(F96=F95,100%,F96/F95)</f>
        <v>0</v>
      </c>
      <c r="F95" s="211">
        <f t="shared" si="3"/>
        <v>3</v>
      </c>
      <c r="G95" s="234" t="s">
        <v>80</v>
      </c>
      <c r="H95" s="232" t="s">
        <v>79</v>
      </c>
      <c r="I95" s="262"/>
      <c r="J95" s="262"/>
      <c r="K95" s="56"/>
      <c r="L95" s="56"/>
      <c r="M95" s="262">
        <v>1</v>
      </c>
      <c r="N95" s="262"/>
      <c r="O95" s="56"/>
      <c r="P95" s="262"/>
      <c r="Q95" s="262"/>
      <c r="R95" s="56"/>
      <c r="S95" s="262"/>
      <c r="T95" s="262"/>
      <c r="U95" s="262">
        <v>1</v>
      </c>
      <c r="V95" s="262"/>
      <c r="W95" s="262"/>
      <c r="X95" s="262"/>
      <c r="Y95" s="262"/>
      <c r="Z95" s="262"/>
      <c r="AA95" s="262">
        <v>1</v>
      </c>
      <c r="AB95" s="262"/>
      <c r="AC95" s="262"/>
      <c r="AD95" s="262"/>
      <c r="AE95" s="262"/>
      <c r="AF95" s="291"/>
      <c r="AG95" s="224"/>
    </row>
    <row r="96" spans="2:33" ht="30.75" customHeight="1" x14ac:dyDescent="0.2">
      <c r="B96" s="266"/>
      <c r="C96" s="250"/>
      <c r="D96" s="233"/>
      <c r="E96" s="236"/>
      <c r="F96" s="211">
        <f t="shared" si="3"/>
        <v>0</v>
      </c>
      <c r="G96" s="235"/>
      <c r="H96" s="233"/>
      <c r="I96" s="262"/>
      <c r="J96" s="262"/>
      <c r="K96" s="56" t="s">
        <v>371</v>
      </c>
      <c r="L96" s="56"/>
      <c r="M96" s="262"/>
      <c r="N96" s="262"/>
      <c r="O96" s="56"/>
      <c r="P96" s="262"/>
      <c r="Q96" s="262"/>
      <c r="R96" s="56" t="s">
        <v>371</v>
      </c>
      <c r="S96" s="262"/>
      <c r="T96" s="262"/>
      <c r="U96" s="262"/>
      <c r="V96" s="262"/>
      <c r="W96" s="262"/>
      <c r="X96" s="262"/>
      <c r="Y96" s="262"/>
      <c r="Z96" s="262"/>
      <c r="AA96" s="262"/>
      <c r="AB96" s="262"/>
      <c r="AC96" s="262"/>
      <c r="AD96" s="262"/>
      <c r="AE96" s="262"/>
      <c r="AF96" s="291"/>
      <c r="AG96" s="224"/>
    </row>
    <row r="97" spans="2:33" ht="30.75" customHeight="1" x14ac:dyDescent="0.2">
      <c r="B97" s="266"/>
      <c r="C97" s="252" t="s">
        <v>386</v>
      </c>
      <c r="D97" s="233" t="s">
        <v>23</v>
      </c>
      <c r="E97" s="236">
        <f>IF(F98=F97,100%,F98/F97)</f>
        <v>0</v>
      </c>
      <c r="F97" s="211">
        <f t="shared" si="3"/>
        <v>3</v>
      </c>
      <c r="G97" s="234" t="s">
        <v>80</v>
      </c>
      <c r="H97" s="232" t="s">
        <v>79</v>
      </c>
      <c r="I97" s="262"/>
      <c r="J97" s="262"/>
      <c r="K97" s="56"/>
      <c r="L97" s="56"/>
      <c r="M97" s="262">
        <v>1</v>
      </c>
      <c r="N97" s="262"/>
      <c r="O97" s="56"/>
      <c r="P97" s="262"/>
      <c r="Q97" s="262"/>
      <c r="R97" s="56"/>
      <c r="S97" s="262"/>
      <c r="T97" s="262"/>
      <c r="U97" s="262">
        <v>1</v>
      </c>
      <c r="V97" s="262"/>
      <c r="W97" s="262"/>
      <c r="X97" s="262"/>
      <c r="Y97" s="262"/>
      <c r="Z97" s="262"/>
      <c r="AA97" s="262">
        <v>1</v>
      </c>
      <c r="AB97" s="262"/>
      <c r="AC97" s="262"/>
      <c r="AD97" s="262"/>
      <c r="AE97" s="262"/>
      <c r="AF97" s="291"/>
      <c r="AG97" s="224"/>
    </row>
    <row r="98" spans="2:33" ht="30.75" customHeight="1" x14ac:dyDescent="0.2">
      <c r="B98" s="266"/>
      <c r="C98" s="253"/>
      <c r="D98" s="233"/>
      <c r="E98" s="236"/>
      <c r="F98" s="211">
        <f t="shared" si="3"/>
        <v>0</v>
      </c>
      <c r="G98" s="235"/>
      <c r="H98" s="233"/>
      <c r="I98" s="262"/>
      <c r="J98" s="262"/>
      <c r="K98" s="56" t="s">
        <v>371</v>
      </c>
      <c r="L98" s="56"/>
      <c r="M98" s="262"/>
      <c r="N98" s="262"/>
      <c r="O98" s="56"/>
      <c r="P98" s="262"/>
      <c r="Q98" s="262"/>
      <c r="R98" s="56" t="s">
        <v>371</v>
      </c>
      <c r="S98" s="262"/>
      <c r="T98" s="262"/>
      <c r="U98" s="262"/>
      <c r="V98" s="262"/>
      <c r="W98" s="262"/>
      <c r="X98" s="262"/>
      <c r="Y98" s="262"/>
      <c r="Z98" s="262"/>
      <c r="AA98" s="262"/>
      <c r="AB98" s="262"/>
      <c r="AC98" s="262"/>
      <c r="AD98" s="262"/>
      <c r="AE98" s="262"/>
      <c r="AF98" s="291"/>
      <c r="AG98" s="224"/>
    </row>
    <row r="99" spans="2:33" ht="30.75" customHeight="1" x14ac:dyDescent="0.2">
      <c r="B99" s="266"/>
      <c r="C99" s="274" t="s">
        <v>388</v>
      </c>
      <c r="D99" s="276" t="s">
        <v>23</v>
      </c>
      <c r="E99" s="269">
        <f>IF(F100=F99,100%,F100/F99)</f>
        <v>0</v>
      </c>
      <c r="F99" s="213">
        <f t="shared" ref="F99:F100" si="4">SUM(I99:AF99)</f>
        <v>25</v>
      </c>
      <c r="G99" s="234" t="s">
        <v>80</v>
      </c>
      <c r="H99" s="232" t="s">
        <v>79</v>
      </c>
      <c r="I99" s="262"/>
      <c r="J99" s="262"/>
      <c r="K99" s="56">
        <v>2</v>
      </c>
      <c r="L99" s="56"/>
      <c r="M99" s="262">
        <v>3</v>
      </c>
      <c r="N99" s="262"/>
      <c r="O99" s="56"/>
      <c r="P99" s="262">
        <v>3</v>
      </c>
      <c r="Q99" s="262"/>
      <c r="R99" s="56">
        <v>4</v>
      </c>
      <c r="S99" s="262">
        <v>3</v>
      </c>
      <c r="T99" s="262"/>
      <c r="U99" s="262">
        <v>2</v>
      </c>
      <c r="V99" s="262"/>
      <c r="W99" s="262">
        <v>2</v>
      </c>
      <c r="X99" s="262"/>
      <c r="Y99" s="262">
        <v>2</v>
      </c>
      <c r="Z99" s="262"/>
      <c r="AA99" s="262">
        <v>2</v>
      </c>
      <c r="AB99" s="262"/>
      <c r="AC99" s="262">
        <v>2</v>
      </c>
      <c r="AD99" s="262"/>
      <c r="AE99" s="262"/>
      <c r="AF99" s="291"/>
      <c r="AG99" s="224"/>
    </row>
    <row r="100" spans="2:33" ht="30.75" customHeight="1" thickBot="1" x14ac:dyDescent="0.25">
      <c r="B100" s="267"/>
      <c r="C100" s="275"/>
      <c r="D100" s="277"/>
      <c r="E100" s="270"/>
      <c r="F100" s="218">
        <f t="shared" si="4"/>
        <v>0</v>
      </c>
      <c r="G100" s="271"/>
      <c r="H100" s="268"/>
      <c r="I100" s="294"/>
      <c r="J100" s="294"/>
      <c r="K100" s="219" t="s">
        <v>371</v>
      </c>
      <c r="L100" s="219"/>
      <c r="M100" s="294"/>
      <c r="N100" s="294"/>
      <c r="O100" s="219"/>
      <c r="P100" s="294"/>
      <c r="Q100" s="294"/>
      <c r="R100" s="219" t="s">
        <v>371</v>
      </c>
      <c r="S100" s="294"/>
      <c r="T100" s="294"/>
      <c r="U100" s="294"/>
      <c r="V100" s="294"/>
      <c r="W100" s="294"/>
      <c r="X100" s="294"/>
      <c r="Y100" s="294"/>
      <c r="Z100" s="294"/>
      <c r="AA100" s="294"/>
      <c r="AB100" s="294"/>
      <c r="AC100" s="294"/>
      <c r="AD100" s="294"/>
      <c r="AE100" s="294"/>
      <c r="AF100" s="295"/>
      <c r="AG100" s="225"/>
    </row>
    <row r="101" spans="2:33" ht="30.75" customHeight="1" x14ac:dyDescent="0.2">
      <c r="B101" s="59"/>
      <c r="C101" s="59"/>
      <c r="D101" s="59"/>
      <c r="E101" s="107">
        <f>AVERAGE(E9:E100)</f>
        <v>0</v>
      </c>
      <c r="F101" s="59"/>
      <c r="G101" s="59"/>
      <c r="H101" s="59"/>
      <c r="I101" s="222"/>
      <c r="J101" s="222"/>
      <c r="K101" s="222"/>
      <c r="L101" s="222"/>
      <c r="M101" s="222"/>
      <c r="N101" s="222"/>
      <c r="O101" s="222"/>
      <c r="P101" s="59"/>
      <c r="Q101" s="59"/>
      <c r="R101" s="59"/>
      <c r="S101" s="59"/>
      <c r="T101" s="59"/>
      <c r="U101" s="59"/>
      <c r="V101" s="59"/>
      <c r="W101" s="59"/>
      <c r="X101" s="59"/>
      <c r="Y101" s="59"/>
      <c r="Z101" s="59"/>
      <c r="AA101" s="59"/>
      <c r="AB101" s="59"/>
      <c r="AC101" s="59"/>
      <c r="AD101" s="59"/>
      <c r="AE101" s="59"/>
      <c r="AF101" s="59"/>
      <c r="AG101" s="59"/>
    </row>
    <row r="102" spans="2:33" ht="30.75" customHeight="1" x14ac:dyDescent="0.2">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row>
  </sheetData>
  <sheetProtection formatCells="0" formatColumns="0" formatRows="0" insertColumns="0" insertRows="0" insertHyperlinks="0" deleteColumns="0" deleteRows="0" sort="0" autoFilter="0" pivotTables="0"/>
  <mergeCells count="1177">
    <mergeCell ref="AE99:AF99"/>
    <mergeCell ref="I100:J100"/>
    <mergeCell ref="M100:N100"/>
    <mergeCell ref="P100:Q100"/>
    <mergeCell ref="S100:T100"/>
    <mergeCell ref="U100:V100"/>
    <mergeCell ref="W100:X100"/>
    <mergeCell ref="Y100:Z100"/>
    <mergeCell ref="AA100:AB100"/>
    <mergeCell ref="AC100:AD100"/>
    <mergeCell ref="AE100:AF100"/>
    <mergeCell ref="I99:J99"/>
    <mergeCell ref="M99:N99"/>
    <mergeCell ref="P99:Q99"/>
    <mergeCell ref="S99:T99"/>
    <mergeCell ref="U99:V99"/>
    <mergeCell ref="W99:X99"/>
    <mergeCell ref="Y99:Z99"/>
    <mergeCell ref="AA99:AB99"/>
    <mergeCell ref="AC99:AD99"/>
    <mergeCell ref="AE97:AF97"/>
    <mergeCell ref="I98:J98"/>
    <mergeCell ref="M98:N98"/>
    <mergeCell ref="P98:Q98"/>
    <mergeCell ref="S98:T98"/>
    <mergeCell ref="U98:V98"/>
    <mergeCell ref="W98:X98"/>
    <mergeCell ref="Y98:Z98"/>
    <mergeCell ref="AA98:AB98"/>
    <mergeCell ref="AC98:AD98"/>
    <mergeCell ref="AE98:AF98"/>
    <mergeCell ref="I97:J97"/>
    <mergeCell ref="M97:N97"/>
    <mergeCell ref="P97:Q97"/>
    <mergeCell ref="S97:T97"/>
    <mergeCell ref="U97:V97"/>
    <mergeCell ref="W97:X97"/>
    <mergeCell ref="Y97:Z97"/>
    <mergeCell ref="AA97:AB97"/>
    <mergeCell ref="AC97:AD97"/>
    <mergeCell ref="AE95:AF95"/>
    <mergeCell ref="I96:J96"/>
    <mergeCell ref="M96:N96"/>
    <mergeCell ref="P96:Q96"/>
    <mergeCell ref="S96:T96"/>
    <mergeCell ref="U96:V96"/>
    <mergeCell ref="W96:X96"/>
    <mergeCell ref="Y96:Z96"/>
    <mergeCell ref="AA96:AB96"/>
    <mergeCell ref="AC96:AD96"/>
    <mergeCell ref="AE96:AF96"/>
    <mergeCell ref="I95:J95"/>
    <mergeCell ref="M95:N95"/>
    <mergeCell ref="P95:Q95"/>
    <mergeCell ref="S95:T95"/>
    <mergeCell ref="U95:V95"/>
    <mergeCell ref="W95:X95"/>
    <mergeCell ref="Y95:Z95"/>
    <mergeCell ref="AA95:AB95"/>
    <mergeCell ref="AC95:AD95"/>
    <mergeCell ref="AE93:AF93"/>
    <mergeCell ref="I94:J94"/>
    <mergeCell ref="M94:N94"/>
    <mergeCell ref="P94:Q94"/>
    <mergeCell ref="S94:T94"/>
    <mergeCell ref="U94:V94"/>
    <mergeCell ref="W94:X94"/>
    <mergeCell ref="Y94:Z94"/>
    <mergeCell ref="AA94:AB94"/>
    <mergeCell ref="AC94:AD94"/>
    <mergeCell ref="AE94:AF94"/>
    <mergeCell ref="I93:J93"/>
    <mergeCell ref="M93:N93"/>
    <mergeCell ref="P93:Q93"/>
    <mergeCell ref="S93:T93"/>
    <mergeCell ref="U93:V93"/>
    <mergeCell ref="W93:X93"/>
    <mergeCell ref="Y93:Z93"/>
    <mergeCell ref="AA93:AB93"/>
    <mergeCell ref="AC93:AD93"/>
    <mergeCell ref="AE91:AF91"/>
    <mergeCell ref="I92:J92"/>
    <mergeCell ref="M92:N92"/>
    <mergeCell ref="P92:Q92"/>
    <mergeCell ref="S92:T92"/>
    <mergeCell ref="U92:V92"/>
    <mergeCell ref="W92:X92"/>
    <mergeCell ref="Y92:Z92"/>
    <mergeCell ref="AA92:AB92"/>
    <mergeCell ref="AC92:AD92"/>
    <mergeCell ref="AE92:AF92"/>
    <mergeCell ref="I91:J91"/>
    <mergeCell ref="M91:N91"/>
    <mergeCell ref="P91:Q91"/>
    <mergeCell ref="S91:T91"/>
    <mergeCell ref="U91:V91"/>
    <mergeCell ref="W91:X91"/>
    <mergeCell ref="Y91:Z91"/>
    <mergeCell ref="AA91:AB91"/>
    <mergeCell ref="AC91:AD91"/>
    <mergeCell ref="AE89:AF89"/>
    <mergeCell ref="I90:J90"/>
    <mergeCell ref="M90:N90"/>
    <mergeCell ref="P90:Q90"/>
    <mergeCell ref="S90:T90"/>
    <mergeCell ref="U90:V90"/>
    <mergeCell ref="W90:X90"/>
    <mergeCell ref="Y90:Z90"/>
    <mergeCell ref="AA90:AB90"/>
    <mergeCell ref="AC90:AD90"/>
    <mergeCell ref="AE90:AF90"/>
    <mergeCell ref="I89:J89"/>
    <mergeCell ref="M89:N89"/>
    <mergeCell ref="P89:Q89"/>
    <mergeCell ref="S89:T89"/>
    <mergeCell ref="U89:V89"/>
    <mergeCell ref="W89:X89"/>
    <mergeCell ref="Y89:Z89"/>
    <mergeCell ref="AA89:AB89"/>
    <mergeCell ref="AC89:AD89"/>
    <mergeCell ref="AE87:AF87"/>
    <mergeCell ref="I88:J88"/>
    <mergeCell ref="M88:N88"/>
    <mergeCell ref="P88:Q88"/>
    <mergeCell ref="S88:T88"/>
    <mergeCell ref="U88:V88"/>
    <mergeCell ref="W88:X88"/>
    <mergeCell ref="Y88:Z88"/>
    <mergeCell ref="AA88:AB88"/>
    <mergeCell ref="AC88:AD88"/>
    <mergeCell ref="AE88:AF88"/>
    <mergeCell ref="I87:J87"/>
    <mergeCell ref="M87:N87"/>
    <mergeCell ref="P87:Q87"/>
    <mergeCell ref="S87:T87"/>
    <mergeCell ref="U87:V87"/>
    <mergeCell ref="W87:X87"/>
    <mergeCell ref="Y87:Z87"/>
    <mergeCell ref="AA87:AB87"/>
    <mergeCell ref="AC87:AD87"/>
    <mergeCell ref="AE85:AF85"/>
    <mergeCell ref="I86:J86"/>
    <mergeCell ref="M86:N86"/>
    <mergeCell ref="P86:Q86"/>
    <mergeCell ref="S86:T86"/>
    <mergeCell ref="U86:V86"/>
    <mergeCell ref="W86:X86"/>
    <mergeCell ref="Y86:Z86"/>
    <mergeCell ref="AA86:AB86"/>
    <mergeCell ref="AC86:AD86"/>
    <mergeCell ref="AE86:AF86"/>
    <mergeCell ref="I85:J85"/>
    <mergeCell ref="M85:N85"/>
    <mergeCell ref="P85:Q85"/>
    <mergeCell ref="S85:T85"/>
    <mergeCell ref="U85:V85"/>
    <mergeCell ref="W85:X85"/>
    <mergeCell ref="Y85:Z85"/>
    <mergeCell ref="AA85:AB85"/>
    <mergeCell ref="AC85:AD85"/>
    <mergeCell ref="AE83:AF83"/>
    <mergeCell ref="I84:J84"/>
    <mergeCell ref="M84:N84"/>
    <mergeCell ref="P84:Q84"/>
    <mergeCell ref="S84:T84"/>
    <mergeCell ref="U84:V84"/>
    <mergeCell ref="W84:X84"/>
    <mergeCell ref="Y84:Z84"/>
    <mergeCell ref="AA84:AB84"/>
    <mergeCell ref="AC84:AD84"/>
    <mergeCell ref="AE84:AF84"/>
    <mergeCell ref="I83:J83"/>
    <mergeCell ref="M83:N83"/>
    <mergeCell ref="P83:Q83"/>
    <mergeCell ref="S83:T83"/>
    <mergeCell ref="U83:V83"/>
    <mergeCell ref="W83:X83"/>
    <mergeCell ref="Y83:Z83"/>
    <mergeCell ref="AA83:AB83"/>
    <mergeCell ref="AC83:AD83"/>
    <mergeCell ref="AE81:AF81"/>
    <mergeCell ref="I82:J82"/>
    <mergeCell ref="M82:N82"/>
    <mergeCell ref="P82:Q82"/>
    <mergeCell ref="S82:T82"/>
    <mergeCell ref="U82:V82"/>
    <mergeCell ref="W82:X82"/>
    <mergeCell ref="Y82:Z82"/>
    <mergeCell ref="AA82:AB82"/>
    <mergeCell ref="AC82:AD82"/>
    <mergeCell ref="AE82:AF82"/>
    <mergeCell ref="I81:J81"/>
    <mergeCell ref="M81:N81"/>
    <mergeCell ref="P81:Q81"/>
    <mergeCell ref="S81:T81"/>
    <mergeCell ref="U81:V81"/>
    <mergeCell ref="W81:X81"/>
    <mergeCell ref="Y81:Z81"/>
    <mergeCell ref="AA81:AB81"/>
    <mergeCell ref="AC81:AD81"/>
    <mergeCell ref="AE79:AF79"/>
    <mergeCell ref="I80:J80"/>
    <mergeCell ref="M80:N80"/>
    <mergeCell ref="P80:Q80"/>
    <mergeCell ref="S80:T80"/>
    <mergeCell ref="U80:V80"/>
    <mergeCell ref="W80:X80"/>
    <mergeCell ref="Y80:Z80"/>
    <mergeCell ref="AA80:AB80"/>
    <mergeCell ref="AC80:AD80"/>
    <mergeCell ref="AE80:AF80"/>
    <mergeCell ref="I79:J79"/>
    <mergeCell ref="M79:N79"/>
    <mergeCell ref="P79:Q79"/>
    <mergeCell ref="S79:T79"/>
    <mergeCell ref="U79:V79"/>
    <mergeCell ref="W79:X79"/>
    <mergeCell ref="Y79:Z79"/>
    <mergeCell ref="AA79:AB79"/>
    <mergeCell ref="AC79:AD79"/>
    <mergeCell ref="AE77:AF77"/>
    <mergeCell ref="I78:J78"/>
    <mergeCell ref="M78:N78"/>
    <mergeCell ref="P78:Q78"/>
    <mergeCell ref="S78:T78"/>
    <mergeCell ref="U78:V78"/>
    <mergeCell ref="W78:X78"/>
    <mergeCell ref="Y78:Z78"/>
    <mergeCell ref="AA78:AB78"/>
    <mergeCell ref="AC78:AD78"/>
    <mergeCell ref="AE78:AF78"/>
    <mergeCell ref="I77:J77"/>
    <mergeCell ref="M77:N77"/>
    <mergeCell ref="P77:Q77"/>
    <mergeCell ref="S77:T77"/>
    <mergeCell ref="U77:V77"/>
    <mergeCell ref="W77:X77"/>
    <mergeCell ref="Y77:Z77"/>
    <mergeCell ref="AA77:AB77"/>
    <mergeCell ref="AC77:AD77"/>
    <mergeCell ref="AE75:AF75"/>
    <mergeCell ref="I76:J76"/>
    <mergeCell ref="M76:N76"/>
    <mergeCell ref="P76:Q76"/>
    <mergeCell ref="S76:T76"/>
    <mergeCell ref="U76:V76"/>
    <mergeCell ref="W76:X76"/>
    <mergeCell ref="Y76:Z76"/>
    <mergeCell ref="AA76:AB76"/>
    <mergeCell ref="AC76:AD76"/>
    <mergeCell ref="AE76:AF76"/>
    <mergeCell ref="I75:J75"/>
    <mergeCell ref="M75:N75"/>
    <mergeCell ref="P75:Q75"/>
    <mergeCell ref="S75:T75"/>
    <mergeCell ref="U75:V75"/>
    <mergeCell ref="W75:X75"/>
    <mergeCell ref="Y75:Z75"/>
    <mergeCell ref="AA75:AB75"/>
    <mergeCell ref="AC75:AD75"/>
    <mergeCell ref="AE73:AF73"/>
    <mergeCell ref="I74:J74"/>
    <mergeCell ref="M74:N74"/>
    <mergeCell ref="P74:Q74"/>
    <mergeCell ref="S74:T74"/>
    <mergeCell ref="U74:V74"/>
    <mergeCell ref="W74:X74"/>
    <mergeCell ref="Y74:Z74"/>
    <mergeCell ref="AA74:AB74"/>
    <mergeCell ref="AC74:AD74"/>
    <mergeCell ref="AE74:AF74"/>
    <mergeCell ref="I73:J73"/>
    <mergeCell ref="M73:N73"/>
    <mergeCell ref="P73:Q73"/>
    <mergeCell ref="S73:T73"/>
    <mergeCell ref="U73:V73"/>
    <mergeCell ref="W73:X73"/>
    <mergeCell ref="Y73:Z73"/>
    <mergeCell ref="AA73:AB73"/>
    <mergeCell ref="AC73:AD73"/>
    <mergeCell ref="AC71:AD71"/>
    <mergeCell ref="AE71:AF71"/>
    <mergeCell ref="I72:J72"/>
    <mergeCell ref="M72:N72"/>
    <mergeCell ref="P72:Q72"/>
    <mergeCell ref="S72:T72"/>
    <mergeCell ref="U72:V72"/>
    <mergeCell ref="W72:X72"/>
    <mergeCell ref="Y72:Z72"/>
    <mergeCell ref="AA72:AB72"/>
    <mergeCell ref="AC72:AD72"/>
    <mergeCell ref="AE72:AF72"/>
    <mergeCell ref="I71:J71"/>
    <mergeCell ref="M71:N71"/>
    <mergeCell ref="P71:Q71"/>
    <mergeCell ref="S71:T71"/>
    <mergeCell ref="U71:V71"/>
    <mergeCell ref="W71:X71"/>
    <mergeCell ref="Y71:Z71"/>
    <mergeCell ref="AA71:AB71"/>
    <mergeCell ref="AE69:AF69"/>
    <mergeCell ref="I70:J70"/>
    <mergeCell ref="M70:N70"/>
    <mergeCell ref="P70:Q70"/>
    <mergeCell ref="S70:T70"/>
    <mergeCell ref="U70:V70"/>
    <mergeCell ref="W70:X70"/>
    <mergeCell ref="Y70:Z70"/>
    <mergeCell ref="AA70:AB70"/>
    <mergeCell ref="AC70:AD70"/>
    <mergeCell ref="AE70:AF70"/>
    <mergeCell ref="I69:J69"/>
    <mergeCell ref="M69:N69"/>
    <mergeCell ref="P69:Q69"/>
    <mergeCell ref="S69:T69"/>
    <mergeCell ref="U69:V69"/>
    <mergeCell ref="W69:X69"/>
    <mergeCell ref="Y69:Z69"/>
    <mergeCell ref="AA69:AB69"/>
    <mergeCell ref="AC69:AD69"/>
    <mergeCell ref="AE67:AF67"/>
    <mergeCell ref="I68:J68"/>
    <mergeCell ref="M68:N68"/>
    <mergeCell ref="P68:Q68"/>
    <mergeCell ref="S68:T68"/>
    <mergeCell ref="U68:V68"/>
    <mergeCell ref="W68:X68"/>
    <mergeCell ref="Y68:Z68"/>
    <mergeCell ref="AA68:AB68"/>
    <mergeCell ref="AC68:AD68"/>
    <mergeCell ref="AE68:AF68"/>
    <mergeCell ref="I67:J67"/>
    <mergeCell ref="M67:N67"/>
    <mergeCell ref="P67:Q67"/>
    <mergeCell ref="S67:T67"/>
    <mergeCell ref="U67:V67"/>
    <mergeCell ref="W67:X67"/>
    <mergeCell ref="Y67:Z67"/>
    <mergeCell ref="AA67:AB67"/>
    <mergeCell ref="AC67:AD67"/>
    <mergeCell ref="AE65:AF65"/>
    <mergeCell ref="I66:J66"/>
    <mergeCell ref="M66:N66"/>
    <mergeCell ref="P66:Q66"/>
    <mergeCell ref="S66:T66"/>
    <mergeCell ref="U66:V66"/>
    <mergeCell ref="W66:X66"/>
    <mergeCell ref="Y66:Z66"/>
    <mergeCell ref="AA66:AB66"/>
    <mergeCell ref="AC66:AD66"/>
    <mergeCell ref="AE66:AF66"/>
    <mergeCell ref="I65:J65"/>
    <mergeCell ref="M65:N65"/>
    <mergeCell ref="P65:Q65"/>
    <mergeCell ref="S65:T65"/>
    <mergeCell ref="U65:V65"/>
    <mergeCell ref="W65:X65"/>
    <mergeCell ref="Y65:Z65"/>
    <mergeCell ref="AA65:AB65"/>
    <mergeCell ref="AC65:AD65"/>
    <mergeCell ref="AE63:AF63"/>
    <mergeCell ref="I64:J64"/>
    <mergeCell ref="M64:N64"/>
    <mergeCell ref="P64:Q64"/>
    <mergeCell ref="S64:T64"/>
    <mergeCell ref="U64:V64"/>
    <mergeCell ref="W64:X64"/>
    <mergeCell ref="Y64:Z64"/>
    <mergeCell ref="AA64:AB64"/>
    <mergeCell ref="AC64:AD64"/>
    <mergeCell ref="AE64:AF64"/>
    <mergeCell ref="I63:J63"/>
    <mergeCell ref="M63:N63"/>
    <mergeCell ref="P63:Q63"/>
    <mergeCell ref="S63:T63"/>
    <mergeCell ref="U63:V63"/>
    <mergeCell ref="W63:X63"/>
    <mergeCell ref="Y63:Z63"/>
    <mergeCell ref="AA63:AB63"/>
    <mergeCell ref="AC63:AD63"/>
    <mergeCell ref="AE61:AF61"/>
    <mergeCell ref="I62:J62"/>
    <mergeCell ref="M62:N62"/>
    <mergeCell ref="P62:Q62"/>
    <mergeCell ref="S62:T62"/>
    <mergeCell ref="U62:V62"/>
    <mergeCell ref="W62:X62"/>
    <mergeCell ref="Y62:Z62"/>
    <mergeCell ref="AA62:AB62"/>
    <mergeCell ref="AC62:AD62"/>
    <mergeCell ref="AE62:AF62"/>
    <mergeCell ref="I61:J61"/>
    <mergeCell ref="M61:N61"/>
    <mergeCell ref="P61:Q61"/>
    <mergeCell ref="S61:T61"/>
    <mergeCell ref="U61:V61"/>
    <mergeCell ref="W61:X61"/>
    <mergeCell ref="Y61:Z61"/>
    <mergeCell ref="AA61:AB61"/>
    <mergeCell ref="AC61:AD61"/>
    <mergeCell ref="AE59:AF59"/>
    <mergeCell ref="I60:J60"/>
    <mergeCell ref="M60:N60"/>
    <mergeCell ref="P60:Q60"/>
    <mergeCell ref="S60:T60"/>
    <mergeCell ref="U60:V60"/>
    <mergeCell ref="W60:X60"/>
    <mergeCell ref="Y60:Z60"/>
    <mergeCell ref="AA60:AB60"/>
    <mergeCell ref="AC60:AD60"/>
    <mergeCell ref="AE60:AF60"/>
    <mergeCell ref="I59:J59"/>
    <mergeCell ref="M59:N59"/>
    <mergeCell ref="P59:Q59"/>
    <mergeCell ref="S59:T59"/>
    <mergeCell ref="U59:V59"/>
    <mergeCell ref="W59:X59"/>
    <mergeCell ref="Y59:Z59"/>
    <mergeCell ref="AA59:AB59"/>
    <mergeCell ref="AC59:AD59"/>
    <mergeCell ref="AE57:AF57"/>
    <mergeCell ref="I58:J58"/>
    <mergeCell ref="M58:N58"/>
    <mergeCell ref="P58:Q58"/>
    <mergeCell ref="S58:T58"/>
    <mergeCell ref="U58:V58"/>
    <mergeCell ref="W58:X58"/>
    <mergeCell ref="Y58:Z58"/>
    <mergeCell ref="AA58:AB58"/>
    <mergeCell ref="AC58:AD58"/>
    <mergeCell ref="AE58:AF58"/>
    <mergeCell ref="I57:J57"/>
    <mergeCell ref="M57:N57"/>
    <mergeCell ref="P57:Q57"/>
    <mergeCell ref="S57:T57"/>
    <mergeCell ref="U57:V57"/>
    <mergeCell ref="W57:X57"/>
    <mergeCell ref="Y57:Z57"/>
    <mergeCell ref="AA57:AB57"/>
    <mergeCell ref="AC57:AD57"/>
    <mergeCell ref="AE55:AF55"/>
    <mergeCell ref="I56:J56"/>
    <mergeCell ref="M56:N56"/>
    <mergeCell ref="P56:Q56"/>
    <mergeCell ref="S56:T56"/>
    <mergeCell ref="U56:V56"/>
    <mergeCell ref="W56:X56"/>
    <mergeCell ref="Y56:Z56"/>
    <mergeCell ref="AA56:AB56"/>
    <mergeCell ref="AC56:AD56"/>
    <mergeCell ref="AE56:AF56"/>
    <mergeCell ref="I55:J55"/>
    <mergeCell ref="M55:N55"/>
    <mergeCell ref="P55:Q55"/>
    <mergeCell ref="S55:T55"/>
    <mergeCell ref="U55:V55"/>
    <mergeCell ref="W55:X55"/>
    <mergeCell ref="Y55:Z55"/>
    <mergeCell ref="AA55:AB55"/>
    <mergeCell ref="AC55:AD55"/>
    <mergeCell ref="AE53:AF53"/>
    <mergeCell ref="I54:J54"/>
    <mergeCell ref="M54:N54"/>
    <mergeCell ref="P54:Q54"/>
    <mergeCell ref="S54:T54"/>
    <mergeCell ref="U54:V54"/>
    <mergeCell ref="W54:X54"/>
    <mergeCell ref="Y54:Z54"/>
    <mergeCell ref="AA54:AB54"/>
    <mergeCell ref="AC54:AD54"/>
    <mergeCell ref="AE54:AF54"/>
    <mergeCell ref="I53:J53"/>
    <mergeCell ref="M53:N53"/>
    <mergeCell ref="P53:Q53"/>
    <mergeCell ref="S53:T53"/>
    <mergeCell ref="U53:V53"/>
    <mergeCell ref="W53:X53"/>
    <mergeCell ref="Y53:Z53"/>
    <mergeCell ref="AA53:AB53"/>
    <mergeCell ref="AC53:AD53"/>
    <mergeCell ref="AE51:AF51"/>
    <mergeCell ref="I52:J52"/>
    <mergeCell ref="M52:N52"/>
    <mergeCell ref="P52:Q52"/>
    <mergeCell ref="S52:T52"/>
    <mergeCell ref="U52:V52"/>
    <mergeCell ref="W52:X52"/>
    <mergeCell ref="Y52:Z52"/>
    <mergeCell ref="AA52:AB52"/>
    <mergeCell ref="AC52:AD52"/>
    <mergeCell ref="AE52:AF52"/>
    <mergeCell ref="I51:J51"/>
    <mergeCell ref="M51:N51"/>
    <mergeCell ref="P51:Q51"/>
    <mergeCell ref="S51:T51"/>
    <mergeCell ref="U51:V51"/>
    <mergeCell ref="W51:X51"/>
    <mergeCell ref="Y51:Z51"/>
    <mergeCell ref="AA51:AB51"/>
    <mergeCell ref="AC51:AD51"/>
    <mergeCell ref="AE49:AF49"/>
    <mergeCell ref="I50:J50"/>
    <mergeCell ref="M50:N50"/>
    <mergeCell ref="P50:Q50"/>
    <mergeCell ref="S50:T50"/>
    <mergeCell ref="U50:V50"/>
    <mergeCell ref="W50:X50"/>
    <mergeCell ref="Y50:Z50"/>
    <mergeCell ref="AA50:AB50"/>
    <mergeCell ref="AC50:AD50"/>
    <mergeCell ref="AE50:AF50"/>
    <mergeCell ref="I49:J49"/>
    <mergeCell ref="M49:N49"/>
    <mergeCell ref="P49:Q49"/>
    <mergeCell ref="S49:T49"/>
    <mergeCell ref="U49:V49"/>
    <mergeCell ref="W49:X49"/>
    <mergeCell ref="Y49:Z49"/>
    <mergeCell ref="AA49:AB49"/>
    <mergeCell ref="AC49:AD49"/>
    <mergeCell ref="AE47:AF47"/>
    <mergeCell ref="I48:J48"/>
    <mergeCell ref="M48:N48"/>
    <mergeCell ref="P48:Q48"/>
    <mergeCell ref="S48:T48"/>
    <mergeCell ref="U48:V48"/>
    <mergeCell ref="W48:X48"/>
    <mergeCell ref="Y48:Z48"/>
    <mergeCell ref="AA48:AB48"/>
    <mergeCell ref="AC48:AD48"/>
    <mergeCell ref="AE48:AF48"/>
    <mergeCell ref="I47:J47"/>
    <mergeCell ref="M47:N47"/>
    <mergeCell ref="P47:Q47"/>
    <mergeCell ref="S47:T47"/>
    <mergeCell ref="U47:V47"/>
    <mergeCell ref="W47:X47"/>
    <mergeCell ref="Y47:Z47"/>
    <mergeCell ref="AA47:AB47"/>
    <mergeCell ref="AC47:AD47"/>
    <mergeCell ref="AE45:AF45"/>
    <mergeCell ref="I46:J46"/>
    <mergeCell ref="M46:N46"/>
    <mergeCell ref="P46:Q46"/>
    <mergeCell ref="S46:T46"/>
    <mergeCell ref="U46:V46"/>
    <mergeCell ref="W46:X46"/>
    <mergeCell ref="Y46:Z46"/>
    <mergeCell ref="AA46:AB46"/>
    <mergeCell ref="AC46:AD46"/>
    <mergeCell ref="AE46:AF46"/>
    <mergeCell ref="I45:J45"/>
    <mergeCell ref="M45:N45"/>
    <mergeCell ref="P45:Q45"/>
    <mergeCell ref="S45:T45"/>
    <mergeCell ref="U45:V45"/>
    <mergeCell ref="W45:X45"/>
    <mergeCell ref="Y45:Z45"/>
    <mergeCell ref="AA45:AB45"/>
    <mergeCell ref="AC45:AD45"/>
    <mergeCell ref="AE43:AF43"/>
    <mergeCell ref="I44:J44"/>
    <mergeCell ref="M44:N44"/>
    <mergeCell ref="P44:Q44"/>
    <mergeCell ref="S44:T44"/>
    <mergeCell ref="U44:V44"/>
    <mergeCell ref="W44:X44"/>
    <mergeCell ref="Y44:Z44"/>
    <mergeCell ref="AA44:AB44"/>
    <mergeCell ref="AC44:AD44"/>
    <mergeCell ref="AE44:AF44"/>
    <mergeCell ref="I43:J43"/>
    <mergeCell ref="M43:N43"/>
    <mergeCell ref="P43:Q43"/>
    <mergeCell ref="S43:T43"/>
    <mergeCell ref="U43:V43"/>
    <mergeCell ref="W43:X43"/>
    <mergeCell ref="Y43:Z43"/>
    <mergeCell ref="AA43:AB43"/>
    <mergeCell ref="AC43:AD43"/>
    <mergeCell ref="AE41:AF41"/>
    <mergeCell ref="I42:J42"/>
    <mergeCell ref="M42:N42"/>
    <mergeCell ref="P42:Q42"/>
    <mergeCell ref="S42:T42"/>
    <mergeCell ref="U42:V42"/>
    <mergeCell ref="W42:X42"/>
    <mergeCell ref="Y42:Z42"/>
    <mergeCell ref="AA42:AB42"/>
    <mergeCell ref="AC42:AD42"/>
    <mergeCell ref="AE42:AF42"/>
    <mergeCell ref="I41:J41"/>
    <mergeCell ref="M41:N41"/>
    <mergeCell ref="P41:Q41"/>
    <mergeCell ref="S41:T41"/>
    <mergeCell ref="U41:V41"/>
    <mergeCell ref="W41:X41"/>
    <mergeCell ref="Y41:Z41"/>
    <mergeCell ref="AA41:AB41"/>
    <mergeCell ref="AC41:AD41"/>
    <mergeCell ref="AE39:AF39"/>
    <mergeCell ref="I40:J40"/>
    <mergeCell ref="M40:N40"/>
    <mergeCell ref="P40:Q40"/>
    <mergeCell ref="S40:T40"/>
    <mergeCell ref="U40:V40"/>
    <mergeCell ref="W40:X40"/>
    <mergeCell ref="Y40:Z40"/>
    <mergeCell ref="AA40:AB40"/>
    <mergeCell ref="AC40:AD40"/>
    <mergeCell ref="AE40:AF40"/>
    <mergeCell ref="I39:J39"/>
    <mergeCell ref="M39:N39"/>
    <mergeCell ref="P39:Q39"/>
    <mergeCell ref="S39:T39"/>
    <mergeCell ref="U39:V39"/>
    <mergeCell ref="W39:X39"/>
    <mergeCell ref="Y39:Z39"/>
    <mergeCell ref="AA39:AB39"/>
    <mergeCell ref="AC39:AD39"/>
    <mergeCell ref="AE37:AF37"/>
    <mergeCell ref="I38:J38"/>
    <mergeCell ref="M38:N38"/>
    <mergeCell ref="P38:Q38"/>
    <mergeCell ref="S38:T38"/>
    <mergeCell ref="U38:V38"/>
    <mergeCell ref="W38:X38"/>
    <mergeCell ref="Y38:Z38"/>
    <mergeCell ref="AA38:AB38"/>
    <mergeCell ref="AC38:AD38"/>
    <mergeCell ref="AE38:AF38"/>
    <mergeCell ref="I37:J37"/>
    <mergeCell ref="M37:N37"/>
    <mergeCell ref="P37:Q37"/>
    <mergeCell ref="S37:T37"/>
    <mergeCell ref="U37:V37"/>
    <mergeCell ref="W37:X37"/>
    <mergeCell ref="Y37:Z37"/>
    <mergeCell ref="AA37:AB37"/>
    <mergeCell ref="AC37:AD37"/>
    <mergeCell ref="AE35:AF35"/>
    <mergeCell ref="I36:J36"/>
    <mergeCell ref="M36:N36"/>
    <mergeCell ref="P36:Q36"/>
    <mergeCell ref="S36:T36"/>
    <mergeCell ref="U36:V36"/>
    <mergeCell ref="W36:X36"/>
    <mergeCell ref="Y36:Z36"/>
    <mergeCell ref="AA36:AB36"/>
    <mergeCell ref="AC36:AD36"/>
    <mergeCell ref="AE36:AF36"/>
    <mergeCell ref="I35:J35"/>
    <mergeCell ref="M35:N35"/>
    <mergeCell ref="P35:Q35"/>
    <mergeCell ref="S35:T35"/>
    <mergeCell ref="U35:V35"/>
    <mergeCell ref="W35:X35"/>
    <mergeCell ref="Y35:Z35"/>
    <mergeCell ref="AA35:AB35"/>
    <mergeCell ref="AC35:AD35"/>
    <mergeCell ref="AE33:AF33"/>
    <mergeCell ref="I34:J34"/>
    <mergeCell ref="M34:N34"/>
    <mergeCell ref="P34:Q34"/>
    <mergeCell ref="S34:T34"/>
    <mergeCell ref="U34:V34"/>
    <mergeCell ref="W34:X34"/>
    <mergeCell ref="Y34:Z34"/>
    <mergeCell ref="AA34:AB34"/>
    <mergeCell ref="AC34:AD34"/>
    <mergeCell ref="AE34:AF34"/>
    <mergeCell ref="I33:J33"/>
    <mergeCell ref="M33:N33"/>
    <mergeCell ref="P33:Q33"/>
    <mergeCell ref="S33:T33"/>
    <mergeCell ref="U33:V33"/>
    <mergeCell ref="W33:X33"/>
    <mergeCell ref="Y33:Z33"/>
    <mergeCell ref="AA33:AB33"/>
    <mergeCell ref="AC33:AD33"/>
    <mergeCell ref="AE31:AF31"/>
    <mergeCell ref="I32:J32"/>
    <mergeCell ref="M32:N32"/>
    <mergeCell ref="P32:Q32"/>
    <mergeCell ref="S32:T32"/>
    <mergeCell ref="U32:V32"/>
    <mergeCell ref="W32:X32"/>
    <mergeCell ref="Y32:Z32"/>
    <mergeCell ref="AA32:AB32"/>
    <mergeCell ref="AC32:AD32"/>
    <mergeCell ref="AE32:AF32"/>
    <mergeCell ref="I31:J31"/>
    <mergeCell ref="M31:N31"/>
    <mergeCell ref="P31:Q31"/>
    <mergeCell ref="S31:T31"/>
    <mergeCell ref="U31:V31"/>
    <mergeCell ref="W31:X31"/>
    <mergeCell ref="Y31:Z31"/>
    <mergeCell ref="AA31:AB31"/>
    <mergeCell ref="AC31:AD31"/>
    <mergeCell ref="AE29:AF29"/>
    <mergeCell ref="I30:J30"/>
    <mergeCell ref="M30:N30"/>
    <mergeCell ref="P30:Q30"/>
    <mergeCell ref="S30:T30"/>
    <mergeCell ref="U30:V30"/>
    <mergeCell ref="W30:X30"/>
    <mergeCell ref="Y30:Z30"/>
    <mergeCell ref="AA30:AB30"/>
    <mergeCell ref="AC30:AD30"/>
    <mergeCell ref="AE30:AF30"/>
    <mergeCell ref="I29:J29"/>
    <mergeCell ref="M29:N29"/>
    <mergeCell ref="P29:Q29"/>
    <mergeCell ref="S29:T29"/>
    <mergeCell ref="U29:V29"/>
    <mergeCell ref="W29:X29"/>
    <mergeCell ref="Y29:Z29"/>
    <mergeCell ref="AA29:AB29"/>
    <mergeCell ref="AC29:AD29"/>
    <mergeCell ref="AE27:AF27"/>
    <mergeCell ref="I28:J28"/>
    <mergeCell ref="M28:N28"/>
    <mergeCell ref="P28:Q28"/>
    <mergeCell ref="S28:T28"/>
    <mergeCell ref="U28:V28"/>
    <mergeCell ref="W28:X28"/>
    <mergeCell ref="Y28:Z28"/>
    <mergeCell ref="AA28:AB28"/>
    <mergeCell ref="AC28:AD28"/>
    <mergeCell ref="AE28:AF28"/>
    <mergeCell ref="I27:J27"/>
    <mergeCell ref="M27:N27"/>
    <mergeCell ref="P27:Q27"/>
    <mergeCell ref="S27:T27"/>
    <mergeCell ref="U27:V27"/>
    <mergeCell ref="W27:X27"/>
    <mergeCell ref="Y27:Z27"/>
    <mergeCell ref="AA27:AB27"/>
    <mergeCell ref="AC27:AD27"/>
    <mergeCell ref="AE25:AF25"/>
    <mergeCell ref="I26:J26"/>
    <mergeCell ref="M26:N26"/>
    <mergeCell ref="P26:Q26"/>
    <mergeCell ref="S26:T26"/>
    <mergeCell ref="U26:V26"/>
    <mergeCell ref="W26:X26"/>
    <mergeCell ref="Y26:Z26"/>
    <mergeCell ref="AA26:AB26"/>
    <mergeCell ref="AC26:AD26"/>
    <mergeCell ref="AE26:AF26"/>
    <mergeCell ref="I25:J25"/>
    <mergeCell ref="M25:N25"/>
    <mergeCell ref="P25:Q25"/>
    <mergeCell ref="S25:T25"/>
    <mergeCell ref="U25:V25"/>
    <mergeCell ref="W25:X25"/>
    <mergeCell ref="Y25:Z25"/>
    <mergeCell ref="AA25:AB25"/>
    <mergeCell ref="AC25:AD25"/>
    <mergeCell ref="AE23:AF23"/>
    <mergeCell ref="I24:J24"/>
    <mergeCell ref="M24:N24"/>
    <mergeCell ref="P24:Q24"/>
    <mergeCell ref="S24:T24"/>
    <mergeCell ref="U24:V24"/>
    <mergeCell ref="W24:X24"/>
    <mergeCell ref="Y24:Z24"/>
    <mergeCell ref="AA24:AB24"/>
    <mergeCell ref="AC24:AD24"/>
    <mergeCell ref="AE24:AF24"/>
    <mergeCell ref="I23:J23"/>
    <mergeCell ref="M23:N23"/>
    <mergeCell ref="P23:Q23"/>
    <mergeCell ref="S23:T23"/>
    <mergeCell ref="U23:V23"/>
    <mergeCell ref="W23:X23"/>
    <mergeCell ref="Y23:Z23"/>
    <mergeCell ref="AA23:AB23"/>
    <mergeCell ref="AC23:AD23"/>
    <mergeCell ref="AE21:AF21"/>
    <mergeCell ref="I22:J22"/>
    <mergeCell ref="M22:N22"/>
    <mergeCell ref="P22:Q22"/>
    <mergeCell ref="S22:T22"/>
    <mergeCell ref="U22:V22"/>
    <mergeCell ref="W22:X22"/>
    <mergeCell ref="Y22:Z22"/>
    <mergeCell ref="AA22:AB22"/>
    <mergeCell ref="AC22:AD22"/>
    <mergeCell ref="AE22:AF22"/>
    <mergeCell ref="I21:J21"/>
    <mergeCell ref="M21:N21"/>
    <mergeCell ref="P21:Q21"/>
    <mergeCell ref="S21:T21"/>
    <mergeCell ref="U21:V21"/>
    <mergeCell ref="W21:X21"/>
    <mergeCell ref="Y21:Z21"/>
    <mergeCell ref="AA21:AB21"/>
    <mergeCell ref="AC21:AD21"/>
    <mergeCell ref="AE19:AF19"/>
    <mergeCell ref="I20:J20"/>
    <mergeCell ref="M20:N20"/>
    <mergeCell ref="P20:Q20"/>
    <mergeCell ref="S20:T20"/>
    <mergeCell ref="U20:V20"/>
    <mergeCell ref="W20:X20"/>
    <mergeCell ref="Y20:Z20"/>
    <mergeCell ref="AA20:AB20"/>
    <mergeCell ref="AC20:AD20"/>
    <mergeCell ref="AE20:AF20"/>
    <mergeCell ref="I19:J19"/>
    <mergeCell ref="M19:N19"/>
    <mergeCell ref="P19:Q19"/>
    <mergeCell ref="S19:T19"/>
    <mergeCell ref="U19:V19"/>
    <mergeCell ref="W19:X19"/>
    <mergeCell ref="Y19:Z19"/>
    <mergeCell ref="AA19:AB19"/>
    <mergeCell ref="AC19:AD19"/>
    <mergeCell ref="AE17:AF17"/>
    <mergeCell ref="I18:J18"/>
    <mergeCell ref="M18:N18"/>
    <mergeCell ref="P18:Q18"/>
    <mergeCell ref="S18:T18"/>
    <mergeCell ref="U18:V18"/>
    <mergeCell ref="W18:X18"/>
    <mergeCell ref="Y18:Z18"/>
    <mergeCell ref="AA18:AB18"/>
    <mergeCell ref="AC18:AD18"/>
    <mergeCell ref="AE18:AF18"/>
    <mergeCell ref="K17:L17"/>
    <mergeCell ref="I17:J17"/>
    <mergeCell ref="M17:N17"/>
    <mergeCell ref="P17:Q17"/>
    <mergeCell ref="S17:T17"/>
    <mergeCell ref="U17:V17"/>
    <mergeCell ref="W17:X17"/>
    <mergeCell ref="Y17:Z17"/>
    <mergeCell ref="AA17:AB17"/>
    <mergeCell ref="AC17:AD17"/>
    <mergeCell ref="AE15:AF15"/>
    <mergeCell ref="I16:J16"/>
    <mergeCell ref="M16:N16"/>
    <mergeCell ref="P16:Q16"/>
    <mergeCell ref="S16:T16"/>
    <mergeCell ref="U16:V16"/>
    <mergeCell ref="W16:X16"/>
    <mergeCell ref="Y16:Z16"/>
    <mergeCell ref="AA16:AB16"/>
    <mergeCell ref="AC16:AD16"/>
    <mergeCell ref="AE16:AF16"/>
    <mergeCell ref="I15:J15"/>
    <mergeCell ref="M15:N15"/>
    <mergeCell ref="P15:Q15"/>
    <mergeCell ref="S15:T15"/>
    <mergeCell ref="U15:V15"/>
    <mergeCell ref="W15:X15"/>
    <mergeCell ref="Y15:Z15"/>
    <mergeCell ref="AA15:AB15"/>
    <mergeCell ref="AC15:AD15"/>
    <mergeCell ref="AE14:AF14"/>
    <mergeCell ref="M13:N13"/>
    <mergeCell ref="P13:Q13"/>
    <mergeCell ref="S13:T13"/>
    <mergeCell ref="U13:V13"/>
    <mergeCell ref="W13:X13"/>
    <mergeCell ref="Y13:Z13"/>
    <mergeCell ref="AA13:AB13"/>
    <mergeCell ref="AC13:AD13"/>
    <mergeCell ref="AE13:AF13"/>
    <mergeCell ref="I13:J13"/>
    <mergeCell ref="I14:J14"/>
    <mergeCell ref="M14:N14"/>
    <mergeCell ref="P14:Q14"/>
    <mergeCell ref="S14:T14"/>
    <mergeCell ref="U14:V14"/>
    <mergeCell ref="W14:X14"/>
    <mergeCell ref="Y14:Z14"/>
    <mergeCell ref="AA14:AB14"/>
    <mergeCell ref="AE11:AF11"/>
    <mergeCell ref="I12:J12"/>
    <mergeCell ref="M12:N12"/>
    <mergeCell ref="P12:Q12"/>
    <mergeCell ref="S12:T12"/>
    <mergeCell ref="U12:V12"/>
    <mergeCell ref="W12:X12"/>
    <mergeCell ref="Y12:Z12"/>
    <mergeCell ref="AA12:AB12"/>
    <mergeCell ref="AC12:AD12"/>
    <mergeCell ref="AE12:AF12"/>
    <mergeCell ref="I11:J11"/>
    <mergeCell ref="M11:N11"/>
    <mergeCell ref="P11:Q11"/>
    <mergeCell ref="S11:T11"/>
    <mergeCell ref="U11:V11"/>
    <mergeCell ref="W11:X11"/>
    <mergeCell ref="Y11:Z11"/>
    <mergeCell ref="AA11:AB11"/>
    <mergeCell ref="AC11:AD11"/>
    <mergeCell ref="H57:H58"/>
    <mergeCell ref="G91:G92"/>
    <mergeCell ref="G93:G94"/>
    <mergeCell ref="G95:G96"/>
    <mergeCell ref="G97:G98"/>
    <mergeCell ref="E47:E48"/>
    <mergeCell ref="E51:E52"/>
    <mergeCell ref="D57:D58"/>
    <mergeCell ref="H95:H96"/>
    <mergeCell ref="H65:H66"/>
    <mergeCell ref="H79:H80"/>
    <mergeCell ref="E69:E70"/>
    <mergeCell ref="H87:H88"/>
    <mergeCell ref="AE9:AF9"/>
    <mergeCell ref="I10:J10"/>
    <mergeCell ref="M10:N10"/>
    <mergeCell ref="P10:Q10"/>
    <mergeCell ref="S10:T10"/>
    <mergeCell ref="U10:V10"/>
    <mergeCell ref="W10:X10"/>
    <mergeCell ref="Y10:Z10"/>
    <mergeCell ref="AA10:AB10"/>
    <mergeCell ref="AC10:AD10"/>
    <mergeCell ref="AE10:AF10"/>
    <mergeCell ref="I9:J9"/>
    <mergeCell ref="K9:L9"/>
    <mergeCell ref="M9:O9"/>
    <mergeCell ref="P9:Q9"/>
    <mergeCell ref="S9:T9"/>
    <mergeCell ref="U9:V9"/>
    <mergeCell ref="W9:X9"/>
    <mergeCell ref="Y9:Z9"/>
    <mergeCell ref="E89:E90"/>
    <mergeCell ref="E93:E94"/>
    <mergeCell ref="E95:E96"/>
    <mergeCell ref="E75:E76"/>
    <mergeCell ref="E71:E72"/>
    <mergeCell ref="H75:H76"/>
    <mergeCell ref="C73:C74"/>
    <mergeCell ref="D73:D74"/>
    <mergeCell ref="E73:E74"/>
    <mergeCell ref="G73:G74"/>
    <mergeCell ref="H73:H74"/>
    <mergeCell ref="D95:D96"/>
    <mergeCell ref="C75:C76"/>
    <mergeCell ref="C99:C100"/>
    <mergeCell ref="D99:D100"/>
    <mergeCell ref="C97:C98"/>
    <mergeCell ref="B3:B8"/>
    <mergeCell ref="C3:C8"/>
    <mergeCell ref="D3:D8"/>
    <mergeCell ref="E3:F8"/>
    <mergeCell ref="C79:C80"/>
    <mergeCell ref="D77:D78"/>
    <mergeCell ref="C51:C52"/>
    <mergeCell ref="C63:C64"/>
    <mergeCell ref="C61:C62"/>
    <mergeCell ref="E61:E62"/>
    <mergeCell ref="E81:E82"/>
    <mergeCell ref="E65:E66"/>
    <mergeCell ref="G3:G8"/>
    <mergeCell ref="H3:H8"/>
    <mergeCell ref="C81:C82"/>
    <mergeCell ref="H47:H48"/>
    <mergeCell ref="H97:H98"/>
    <mergeCell ref="D97:D98"/>
    <mergeCell ref="H99:H100"/>
    <mergeCell ref="E99:E100"/>
    <mergeCell ref="G99:G100"/>
    <mergeCell ref="G47:G48"/>
    <mergeCell ref="D49:D50"/>
    <mergeCell ref="E63:E64"/>
    <mergeCell ref="E57:E58"/>
    <mergeCell ref="D53:D54"/>
    <mergeCell ref="D59:D60"/>
    <mergeCell ref="D61:D62"/>
    <mergeCell ref="E49:E50"/>
    <mergeCell ref="D51:D52"/>
    <mergeCell ref="D55:D56"/>
    <mergeCell ref="E55:E56"/>
    <mergeCell ref="E67:E68"/>
    <mergeCell ref="G65:G66"/>
    <mergeCell ref="G67:G68"/>
    <mergeCell ref="D71:D72"/>
    <mergeCell ref="H93:H94"/>
    <mergeCell ref="D93:D94"/>
    <mergeCell ref="H89:H90"/>
    <mergeCell ref="H83:H84"/>
    <mergeCell ref="H49:H50"/>
    <mergeCell ref="G59:G60"/>
    <mergeCell ref="H59:H60"/>
    <mergeCell ref="G61:G62"/>
    <mergeCell ref="H61:H62"/>
    <mergeCell ref="G63:G64"/>
    <mergeCell ref="H63:H64"/>
    <mergeCell ref="D47:D48"/>
    <mergeCell ref="B1:B2"/>
    <mergeCell ref="G35:G36"/>
    <mergeCell ref="G9:G10"/>
    <mergeCell ref="C23:C24"/>
    <mergeCell ref="E29:E30"/>
    <mergeCell ref="G27:G28"/>
    <mergeCell ref="D27:D28"/>
    <mergeCell ref="D25:D26"/>
    <mergeCell ref="D21:D22"/>
    <mergeCell ref="G17:G18"/>
    <mergeCell ref="C15:C16"/>
    <mergeCell ref="C27:C28"/>
    <mergeCell ref="G31:G32"/>
    <mergeCell ref="B9:B100"/>
    <mergeCell ref="D45:D46"/>
    <mergeCell ref="E79:E80"/>
    <mergeCell ref="D79:D80"/>
    <mergeCell ref="E59:E60"/>
    <mergeCell ref="E97:E98"/>
    <mergeCell ref="C59:C60"/>
    <mergeCell ref="C57:C58"/>
    <mergeCell ref="D63:D64"/>
    <mergeCell ref="D29:D30"/>
    <mergeCell ref="C21:C22"/>
    <mergeCell ref="C33:C34"/>
    <mergeCell ref="C65:C66"/>
    <mergeCell ref="D65:D66"/>
    <mergeCell ref="D67:D68"/>
    <mergeCell ref="C67:C68"/>
    <mergeCell ref="D31:D32"/>
    <mergeCell ref="C55:C56"/>
    <mergeCell ref="C71:C72"/>
    <mergeCell ref="AA8:AB8"/>
    <mergeCell ref="AC8:AD8"/>
    <mergeCell ref="H13:H14"/>
    <mergeCell ref="C9:C10"/>
    <mergeCell ref="D9:D10"/>
    <mergeCell ref="E9:E10"/>
    <mergeCell ref="G11:G12"/>
    <mergeCell ref="D11:D12"/>
    <mergeCell ref="H9:H10"/>
    <mergeCell ref="C11:C12"/>
    <mergeCell ref="S8:T8"/>
    <mergeCell ref="C13:C14"/>
    <mergeCell ref="D13:D14"/>
    <mergeCell ref="K8:L8"/>
    <mergeCell ref="M8:O8"/>
    <mergeCell ref="P8:Q8"/>
    <mergeCell ref="G13:G14"/>
    <mergeCell ref="E13:E14"/>
    <mergeCell ref="AA9:AB9"/>
    <mergeCell ref="AC9:AD9"/>
    <mergeCell ref="AC14:AD14"/>
    <mergeCell ref="C91:C92"/>
    <mergeCell ref="C89:C90"/>
    <mergeCell ref="D89:D90"/>
    <mergeCell ref="D81:D82"/>
    <mergeCell ref="E85:E86"/>
    <mergeCell ref="D85:D86"/>
    <mergeCell ref="D91:D92"/>
    <mergeCell ref="U8:V8"/>
    <mergeCell ref="W8:X8"/>
    <mergeCell ref="Y8:Z8"/>
    <mergeCell ref="H69:H70"/>
    <mergeCell ref="G69:G70"/>
    <mergeCell ref="H67:H68"/>
    <mergeCell ref="H85:H86"/>
    <mergeCell ref="H91:H92"/>
    <mergeCell ref="C77:C78"/>
    <mergeCell ref="H53:H54"/>
    <mergeCell ref="H51:H52"/>
    <mergeCell ref="G57:G58"/>
    <mergeCell ref="G51:G52"/>
    <mergeCell ref="G55:G56"/>
    <mergeCell ref="H55:H56"/>
    <mergeCell ref="G77:G78"/>
    <mergeCell ref="G75:G76"/>
    <mergeCell ref="C29:C30"/>
    <mergeCell ref="E21:E22"/>
    <mergeCell ref="G29:G30"/>
    <mergeCell ref="H77:H78"/>
    <mergeCell ref="G81:G82"/>
    <mergeCell ref="H81:H82"/>
    <mergeCell ref="G83:G84"/>
    <mergeCell ref="G85:G86"/>
    <mergeCell ref="E27:E28"/>
    <mergeCell ref="H29:H30"/>
    <mergeCell ref="D17:D18"/>
    <mergeCell ref="C19:C20"/>
    <mergeCell ref="D19:D20"/>
    <mergeCell ref="C17:C18"/>
    <mergeCell ref="AE8:AF8"/>
    <mergeCell ref="C95:C96"/>
    <mergeCell ref="C37:C38"/>
    <mergeCell ref="C35:C36"/>
    <mergeCell ref="G45:G46"/>
    <mergeCell ref="C45:C46"/>
    <mergeCell ref="C49:C50"/>
    <mergeCell ref="E87:E88"/>
    <mergeCell ref="D69:D70"/>
    <mergeCell ref="G79:G80"/>
    <mergeCell ref="C69:C70"/>
    <mergeCell ref="G71:G72"/>
    <mergeCell ref="E83:E84"/>
    <mergeCell ref="C39:C40"/>
    <mergeCell ref="C43:C44"/>
    <mergeCell ref="D43:D44"/>
    <mergeCell ref="C41:C42"/>
    <mergeCell ref="D41:D42"/>
    <mergeCell ref="H11:H12"/>
    <mergeCell ref="E39:E40"/>
    <mergeCell ref="H37:H38"/>
    <mergeCell ref="C47:C48"/>
    <mergeCell ref="C93:C94"/>
    <mergeCell ref="E77:E78"/>
    <mergeCell ref="E91:E92"/>
    <mergeCell ref="C85:C86"/>
    <mergeCell ref="E17:E18"/>
    <mergeCell ref="H19:H20"/>
    <mergeCell ref="H17:H18"/>
    <mergeCell ref="C83:C84"/>
    <mergeCell ref="D83:D84"/>
    <mergeCell ref="C87:C88"/>
    <mergeCell ref="D87:D88"/>
    <mergeCell ref="G89:G90"/>
    <mergeCell ref="G87:G88"/>
    <mergeCell ref="D75:D76"/>
    <mergeCell ref="H31:H32"/>
    <mergeCell ref="G15:G16"/>
    <mergeCell ref="G19:G20"/>
    <mergeCell ref="E31:E32"/>
    <mergeCell ref="H15:H16"/>
    <mergeCell ref="H21:H22"/>
    <mergeCell ref="G21:G22"/>
    <mergeCell ref="H27:H28"/>
    <mergeCell ref="E15:E16"/>
    <mergeCell ref="D23:D24"/>
    <mergeCell ref="D15:D16"/>
    <mergeCell ref="G23:G24"/>
    <mergeCell ref="G25:G26"/>
    <mergeCell ref="E23:E24"/>
    <mergeCell ref="H25:H26"/>
    <mergeCell ref="E25:E26"/>
    <mergeCell ref="H23:H24"/>
    <mergeCell ref="C31:C32"/>
    <mergeCell ref="D33:D34"/>
    <mergeCell ref="G33:G34"/>
    <mergeCell ref="C25:C26"/>
    <mergeCell ref="E19:E20"/>
    <mergeCell ref="I101:O101"/>
    <mergeCell ref="AG9:AG100"/>
    <mergeCell ref="AC1:AF2"/>
    <mergeCell ref="H71:H72"/>
    <mergeCell ref="H43:H44"/>
    <mergeCell ref="G41:G42"/>
    <mergeCell ref="E43:E44"/>
    <mergeCell ref="H41:H42"/>
    <mergeCell ref="H45:H46"/>
    <mergeCell ref="E41:E42"/>
    <mergeCell ref="G43:G44"/>
    <mergeCell ref="E45:E46"/>
    <mergeCell ref="G49:G50"/>
    <mergeCell ref="G53:G54"/>
    <mergeCell ref="H35:H36"/>
    <mergeCell ref="E35:E36"/>
    <mergeCell ref="G37:G38"/>
    <mergeCell ref="E37:E38"/>
    <mergeCell ref="I3:AF7"/>
    <mergeCell ref="C1:AB1"/>
    <mergeCell ref="C2:AB2"/>
    <mergeCell ref="E11:E12"/>
    <mergeCell ref="C53:C54"/>
    <mergeCell ref="E53:E54"/>
    <mergeCell ref="I8:J8"/>
    <mergeCell ref="E33:E34"/>
    <mergeCell ref="D39:D40"/>
    <mergeCell ref="D37:D38"/>
    <mergeCell ref="D35:D36"/>
    <mergeCell ref="H39:H40"/>
    <mergeCell ref="G39:G40"/>
    <mergeCell ref="H33:H34"/>
  </mergeCells>
  <conditionalFormatting sqref="I9 M9 K9 P9 I41 R9:S9 U9 W9 Y9 AA9 AC9 AE9 I15 I13 K11:L11 O11 R11 K13:L13 O13 R13 K15:M15 O15:P15 R15 Y15 AA15 AC15 AE15 O41:P41 R41:S41">
    <cfRule type="cellIs" dxfId="1869" priority="3177" operator="equal">
      <formula>1</formula>
    </cfRule>
    <cfRule type="cellIs" dxfId="1868" priority="3178" operator="greaterThan">
      <formula>1</formula>
    </cfRule>
  </conditionalFormatting>
  <conditionalFormatting sqref="I10 K12:L12 I14 K10:L10 O10 R10 O12 R12 K14:L14 O14 R14">
    <cfRule type="cellIs" dxfId="1867" priority="3176" operator="equal">
      <formula>1</formula>
    </cfRule>
  </conditionalFormatting>
  <conditionalFormatting sqref="E75:E76 E89 E95 E97 E53:E54 E19:E20 E65:E70 E23:E24 E91:E93 E57:E58 E9:E14 E45:E50 E99:E100">
    <cfRule type="cellIs" dxfId="1866" priority="2694" operator="between">
      <formula>0</formula>
      <formula>0.1</formula>
    </cfRule>
    <cfRule type="cellIs" dxfId="1865" priority="2695" operator="between">
      <formula>0.1</formula>
      <formula>0.5</formula>
    </cfRule>
    <cfRule type="cellIs" dxfId="1864" priority="2696" operator="between">
      <formula>0.51</formula>
      <formula>0.8</formula>
    </cfRule>
    <cfRule type="cellIs" dxfId="1863" priority="2697" operator="between">
      <formula>0.81</formula>
      <formula>1</formula>
    </cfRule>
  </conditionalFormatting>
  <conditionalFormatting sqref="E21:E22 E29:E30 E17:E18">
    <cfRule type="cellIs" dxfId="1862" priority="2686" operator="between">
      <formula>0</formula>
      <formula>0.1</formula>
    </cfRule>
    <cfRule type="cellIs" dxfId="1861" priority="2687" operator="between">
      <formula>0.1</formula>
      <formula>0.5</formula>
    </cfRule>
    <cfRule type="cellIs" dxfId="1860" priority="2688" operator="between">
      <formula>0.51</formula>
      <formula>0.8</formula>
    </cfRule>
    <cfRule type="cellIs" dxfId="1859" priority="2689" operator="between">
      <formula>0.81</formula>
      <formula>1</formula>
    </cfRule>
  </conditionalFormatting>
  <conditionalFormatting sqref="E31:E32">
    <cfRule type="cellIs" dxfId="1858" priority="2670" operator="between">
      <formula>0</formula>
      <formula>0.1</formula>
    </cfRule>
    <cfRule type="cellIs" dxfId="1857" priority="2671" operator="between">
      <formula>0.1</formula>
      <formula>0.5</formula>
    </cfRule>
    <cfRule type="cellIs" dxfId="1856" priority="2672" operator="between">
      <formula>0.51</formula>
      <formula>0.8</formula>
    </cfRule>
    <cfRule type="cellIs" dxfId="1855" priority="2673" operator="between">
      <formula>0.81</formula>
      <formula>1</formula>
    </cfRule>
  </conditionalFormatting>
  <conditionalFormatting sqref="E33:E34">
    <cfRule type="cellIs" dxfId="1854" priority="2666" operator="between">
      <formula>0</formula>
      <formula>0.1</formula>
    </cfRule>
    <cfRule type="cellIs" dxfId="1853" priority="2667" operator="between">
      <formula>0.1</formula>
      <formula>0.5</formula>
    </cfRule>
    <cfRule type="cellIs" dxfId="1852" priority="2668" operator="between">
      <formula>0.51</formula>
      <formula>0.8</formula>
    </cfRule>
    <cfRule type="cellIs" dxfId="1851" priority="2669" operator="between">
      <formula>0.81</formula>
      <formula>1</formula>
    </cfRule>
  </conditionalFormatting>
  <conditionalFormatting sqref="E35:E36">
    <cfRule type="cellIs" dxfId="1850" priority="2662" operator="between">
      <formula>0</formula>
      <formula>0.1</formula>
    </cfRule>
    <cfRule type="cellIs" dxfId="1849" priority="2663" operator="between">
      <formula>0.1</formula>
      <formula>0.5</formula>
    </cfRule>
    <cfRule type="cellIs" dxfId="1848" priority="2664" operator="between">
      <formula>0.51</formula>
      <formula>0.8</formula>
    </cfRule>
    <cfRule type="cellIs" dxfId="1847" priority="2665" operator="between">
      <formula>0.81</formula>
      <formula>1</formula>
    </cfRule>
  </conditionalFormatting>
  <conditionalFormatting sqref="E37:E40">
    <cfRule type="cellIs" dxfId="1846" priority="2658" operator="between">
      <formula>0</formula>
      <formula>0.1</formula>
    </cfRule>
    <cfRule type="cellIs" dxfId="1845" priority="2659" operator="between">
      <formula>0.1</formula>
      <formula>0.5</formula>
    </cfRule>
    <cfRule type="cellIs" dxfId="1844" priority="2660" operator="between">
      <formula>0.51</formula>
      <formula>0.8</formula>
    </cfRule>
    <cfRule type="cellIs" dxfId="1843" priority="2661" operator="between">
      <formula>0.81</formula>
      <formula>1</formula>
    </cfRule>
  </conditionalFormatting>
  <conditionalFormatting sqref="E41:E44">
    <cfRule type="cellIs" dxfId="1842" priority="2654" operator="between">
      <formula>0</formula>
      <formula>0.1</formula>
    </cfRule>
    <cfRule type="cellIs" dxfId="1841" priority="2655" operator="between">
      <formula>0.1</formula>
      <formula>0.5</formula>
    </cfRule>
    <cfRule type="cellIs" dxfId="1840" priority="2656" operator="between">
      <formula>0.51</formula>
      <formula>0.8</formula>
    </cfRule>
    <cfRule type="cellIs" dxfId="1839" priority="2657" operator="between">
      <formula>0.81</formula>
      <formula>1</formula>
    </cfRule>
  </conditionalFormatting>
  <conditionalFormatting sqref="E59:E62">
    <cfRule type="cellIs" dxfId="1838" priority="2630" operator="between">
      <formula>0</formula>
      <formula>0.1</formula>
    </cfRule>
    <cfRule type="cellIs" dxfId="1837" priority="2631" operator="between">
      <formula>0.1</formula>
      <formula>0.5</formula>
    </cfRule>
    <cfRule type="cellIs" dxfId="1836" priority="2632" operator="between">
      <formula>0.51</formula>
      <formula>0.8</formula>
    </cfRule>
    <cfRule type="cellIs" dxfId="1835" priority="2633" operator="between">
      <formula>0.81</formula>
      <formula>1</formula>
    </cfRule>
  </conditionalFormatting>
  <conditionalFormatting sqref="E71:E74">
    <cfRule type="cellIs" dxfId="1834" priority="2610" operator="between">
      <formula>0</formula>
      <formula>0.1</formula>
    </cfRule>
    <cfRule type="cellIs" dxfId="1833" priority="2611" operator="between">
      <formula>0.1</formula>
      <formula>0.5</formula>
    </cfRule>
    <cfRule type="cellIs" dxfId="1832" priority="2612" operator="between">
      <formula>0.51</formula>
      <formula>0.8</formula>
    </cfRule>
    <cfRule type="cellIs" dxfId="1831" priority="2613" operator="between">
      <formula>0.81</formula>
      <formula>1</formula>
    </cfRule>
  </conditionalFormatting>
  <conditionalFormatting sqref="E77:E78">
    <cfRule type="cellIs" dxfId="1830" priority="2602" operator="between">
      <formula>0</formula>
      <formula>0.1</formula>
    </cfRule>
    <cfRule type="cellIs" dxfId="1829" priority="2603" operator="between">
      <formula>0.1</formula>
      <formula>0.5</formula>
    </cfRule>
    <cfRule type="cellIs" dxfId="1828" priority="2604" operator="between">
      <formula>0.51</formula>
      <formula>0.8</formula>
    </cfRule>
    <cfRule type="cellIs" dxfId="1827" priority="2605" operator="between">
      <formula>0.81</formula>
      <formula>1</formula>
    </cfRule>
  </conditionalFormatting>
  <conditionalFormatting sqref="E79:E80">
    <cfRule type="cellIs" dxfId="1826" priority="2598" operator="between">
      <formula>0</formula>
      <formula>0.1</formula>
    </cfRule>
    <cfRule type="cellIs" dxfId="1825" priority="2599" operator="between">
      <formula>0.1</formula>
      <formula>0.5</formula>
    </cfRule>
    <cfRule type="cellIs" dxfId="1824" priority="2600" operator="between">
      <formula>0.51</formula>
      <formula>0.8</formula>
    </cfRule>
    <cfRule type="cellIs" dxfId="1823" priority="2601" operator="between">
      <formula>0.81</formula>
      <formula>1</formula>
    </cfRule>
  </conditionalFormatting>
  <conditionalFormatting sqref="E81">
    <cfRule type="cellIs" dxfId="1822" priority="2594" operator="between">
      <formula>0</formula>
      <formula>0.1</formula>
    </cfRule>
    <cfRule type="cellIs" dxfId="1821" priority="2595" operator="between">
      <formula>0.1</formula>
      <formula>0.5</formula>
    </cfRule>
    <cfRule type="cellIs" dxfId="1820" priority="2596" operator="between">
      <formula>0.51</formula>
      <formula>0.8</formula>
    </cfRule>
    <cfRule type="cellIs" dxfId="1819" priority="2597" operator="between">
      <formula>0.81</formula>
      <formula>1</formula>
    </cfRule>
  </conditionalFormatting>
  <conditionalFormatting sqref="E87">
    <cfRule type="cellIs" dxfId="1818" priority="2384" operator="between">
      <formula>0</formula>
      <formula>0.1</formula>
    </cfRule>
    <cfRule type="cellIs" dxfId="1817" priority="2385" operator="between">
      <formula>0.1</formula>
      <formula>0.5</formula>
    </cfRule>
    <cfRule type="cellIs" dxfId="1816" priority="2386" operator="between">
      <formula>0.51</formula>
      <formula>0.8</formula>
    </cfRule>
    <cfRule type="cellIs" dxfId="1815" priority="2387" operator="between">
      <formula>0.81</formula>
      <formula>1</formula>
    </cfRule>
  </conditionalFormatting>
  <conditionalFormatting sqref="E15:E16">
    <cfRule type="cellIs" dxfId="1814" priority="2276" operator="between">
      <formula>0</formula>
      <formula>0.1</formula>
    </cfRule>
    <cfRule type="cellIs" dxfId="1813" priority="2277" operator="between">
      <formula>0.1</formula>
      <formula>0.5</formula>
    </cfRule>
    <cfRule type="cellIs" dxfId="1812" priority="2278" operator="between">
      <formula>0.51</formula>
      <formula>0.8</formula>
    </cfRule>
    <cfRule type="cellIs" dxfId="1811" priority="2279" operator="between">
      <formula>0.81</formula>
      <formula>1</formula>
    </cfRule>
  </conditionalFormatting>
  <conditionalFormatting sqref="E83">
    <cfRule type="cellIs" dxfId="1810" priority="2261" operator="between">
      <formula>0</formula>
      <formula>0.1</formula>
    </cfRule>
    <cfRule type="cellIs" dxfId="1809" priority="2262" operator="between">
      <formula>0.1</formula>
      <formula>0.5</formula>
    </cfRule>
    <cfRule type="cellIs" dxfId="1808" priority="2263" operator="between">
      <formula>0.51</formula>
      <formula>0.8</formula>
    </cfRule>
    <cfRule type="cellIs" dxfId="1807" priority="2264" operator="between">
      <formula>0.81</formula>
      <formula>1</formula>
    </cfRule>
  </conditionalFormatting>
  <conditionalFormatting sqref="K41">
    <cfRule type="cellIs" dxfId="1806" priority="2229" operator="equal">
      <formula>1</formula>
    </cfRule>
    <cfRule type="cellIs" dxfId="1805" priority="2230" operator="greaterThan">
      <formula>1</formula>
    </cfRule>
  </conditionalFormatting>
  <conditionalFormatting sqref="L41:M41">
    <cfRule type="cellIs" dxfId="1804" priority="2227" operator="equal">
      <formula>1</formula>
    </cfRule>
    <cfRule type="cellIs" dxfId="1803" priority="2228" operator="greaterThan">
      <formula>1</formula>
    </cfRule>
  </conditionalFormatting>
  <conditionalFormatting sqref="E63:E64">
    <cfRule type="cellIs" dxfId="1802" priority="2185" operator="between">
      <formula>0</formula>
      <formula>0.1</formula>
    </cfRule>
    <cfRule type="cellIs" dxfId="1801" priority="2186" operator="between">
      <formula>0.1</formula>
      <formula>0.5</formula>
    </cfRule>
    <cfRule type="cellIs" dxfId="1800" priority="2187" operator="between">
      <formula>0.51</formula>
      <formula>0.8</formula>
    </cfRule>
    <cfRule type="cellIs" dxfId="1799" priority="2188" operator="between">
      <formula>0.81</formula>
      <formula>1</formula>
    </cfRule>
  </conditionalFormatting>
  <conditionalFormatting sqref="E25:E26">
    <cfRule type="cellIs" dxfId="1798" priority="2141" operator="between">
      <formula>0</formula>
      <formula>0.1</formula>
    </cfRule>
    <cfRule type="cellIs" dxfId="1797" priority="2142" operator="between">
      <formula>0.1</formula>
      <formula>0.5</formula>
    </cfRule>
    <cfRule type="cellIs" dxfId="1796" priority="2143" operator="between">
      <formula>0.51</formula>
      <formula>0.8</formula>
    </cfRule>
    <cfRule type="cellIs" dxfId="1795" priority="2144" operator="between">
      <formula>0.81</formula>
      <formula>1</formula>
    </cfRule>
  </conditionalFormatting>
  <conditionalFormatting sqref="E27:E28">
    <cfRule type="cellIs" dxfId="1794" priority="2107" operator="between">
      <formula>0</formula>
      <formula>0.1</formula>
    </cfRule>
    <cfRule type="cellIs" dxfId="1793" priority="2108" operator="between">
      <formula>0.1</formula>
      <formula>0.5</formula>
    </cfRule>
    <cfRule type="cellIs" dxfId="1792" priority="2109" operator="between">
      <formula>0.51</formula>
      <formula>0.8</formula>
    </cfRule>
    <cfRule type="cellIs" dxfId="1791" priority="2110" operator="between">
      <formula>0.81</formula>
      <formula>1</formula>
    </cfRule>
  </conditionalFormatting>
  <conditionalFormatting sqref="E51:E52">
    <cfRule type="cellIs" dxfId="1790" priority="1917" operator="between">
      <formula>0</formula>
      <formula>0.1</formula>
    </cfRule>
    <cfRule type="cellIs" dxfId="1789" priority="1918" operator="between">
      <formula>0.1</formula>
      <formula>0.5</formula>
    </cfRule>
    <cfRule type="cellIs" dxfId="1788" priority="1919" operator="between">
      <formula>0.51</formula>
      <formula>0.8</formula>
    </cfRule>
    <cfRule type="cellIs" dxfId="1787" priority="1920" operator="between">
      <formula>0.81</formula>
      <formula>1</formula>
    </cfRule>
  </conditionalFormatting>
  <conditionalFormatting sqref="P11">
    <cfRule type="cellIs" dxfId="1786" priority="1618" operator="equal">
      <formula>1</formula>
    </cfRule>
    <cfRule type="cellIs" dxfId="1785" priority="1619" operator="greaterThan">
      <formula>1</formula>
    </cfRule>
  </conditionalFormatting>
  <conditionalFormatting sqref="AA11">
    <cfRule type="cellIs" dxfId="1784" priority="1608" operator="equal">
      <formula>1</formula>
    </cfRule>
    <cfRule type="cellIs" dxfId="1783" priority="1609" operator="greaterThan">
      <formula>1</formula>
    </cfRule>
  </conditionalFormatting>
  <conditionalFormatting sqref="Y11">
    <cfRule type="cellIs" dxfId="1782" priority="1610" operator="equal">
      <formula>1</formula>
    </cfRule>
    <cfRule type="cellIs" dxfId="1781" priority="1611" operator="greaterThan">
      <formula>1</formula>
    </cfRule>
  </conditionalFormatting>
  <conditionalFormatting sqref="E85">
    <cfRule type="cellIs" dxfId="1780" priority="1743" operator="between">
      <formula>0</formula>
      <formula>0.1</formula>
    </cfRule>
    <cfRule type="cellIs" dxfId="1779" priority="1744" operator="between">
      <formula>0.1</formula>
      <formula>0.5</formula>
    </cfRule>
    <cfRule type="cellIs" dxfId="1778" priority="1745" operator="between">
      <formula>0.51</formula>
      <formula>0.8</formula>
    </cfRule>
    <cfRule type="cellIs" dxfId="1777" priority="1746" operator="between">
      <formula>0.81</formula>
      <formula>1</formula>
    </cfRule>
  </conditionalFormatting>
  <conditionalFormatting sqref="Y13">
    <cfRule type="cellIs" dxfId="1776" priority="1573" operator="equal">
      <formula>1</formula>
    </cfRule>
    <cfRule type="cellIs" dxfId="1775" priority="1574" operator="greaterThan">
      <formula>1</formula>
    </cfRule>
  </conditionalFormatting>
  <conditionalFormatting sqref="P14">
    <cfRule type="cellIs" dxfId="1774" priority="1592" operator="equal">
      <formula>1</formula>
    </cfRule>
  </conditionalFormatting>
  <conditionalFormatting sqref="M34">
    <cfRule type="cellIs" dxfId="1773" priority="1343" operator="equal">
      <formula>1</formula>
    </cfRule>
  </conditionalFormatting>
  <conditionalFormatting sqref="U12">
    <cfRule type="cellIs" dxfId="1772" priority="1599" operator="equal">
      <formula>1</formula>
    </cfRule>
  </conditionalFormatting>
  <conditionalFormatting sqref="M13">
    <cfRule type="cellIs" dxfId="1771" priority="1583" operator="equal">
      <formula>1</formula>
    </cfRule>
    <cfRule type="cellIs" dxfId="1770" priority="1584" operator="greaterThan">
      <formula>1</formula>
    </cfRule>
  </conditionalFormatting>
  <conditionalFormatting sqref="I29 K29:M29 O29:P29 R29 Y29 AA29 AC29 AE29">
    <cfRule type="cellIs" dxfId="1769" priority="1423" operator="equal">
      <formula>1</formula>
    </cfRule>
    <cfRule type="cellIs" dxfId="1768" priority="1424" operator="greaterThan">
      <formula>1</formula>
    </cfRule>
  </conditionalFormatting>
  <conditionalFormatting sqref="I17 O17 R17 Y17 AA17 AC17 AE17">
    <cfRule type="cellIs" dxfId="1767" priority="1549" operator="equal">
      <formula>1</formula>
    </cfRule>
    <cfRule type="cellIs" dxfId="1766" priority="1550" operator="greaterThan">
      <formula>1</formula>
    </cfRule>
  </conditionalFormatting>
  <conditionalFormatting sqref="S17">
    <cfRule type="cellIs" dxfId="1765" priority="1547" operator="equal">
      <formula>1</formula>
    </cfRule>
    <cfRule type="cellIs" dxfId="1764" priority="1548" operator="greaterThan">
      <formula>1</formula>
    </cfRule>
  </conditionalFormatting>
  <conditionalFormatting sqref="M12">
    <cfRule type="cellIs" dxfId="1763" priority="1602" operator="equal">
      <formula>1</formula>
    </cfRule>
  </conditionalFormatting>
  <conditionalFormatting sqref="W15">
    <cfRule type="cellIs" dxfId="1762" priority="1561" operator="equal">
      <formula>1</formula>
    </cfRule>
    <cfRule type="cellIs" dxfId="1761" priority="1562" operator="greaterThan">
      <formula>1</formula>
    </cfRule>
  </conditionalFormatting>
  <conditionalFormatting sqref="AA18">
    <cfRule type="cellIs" dxfId="1760" priority="1535" operator="equal">
      <formula>1</formula>
    </cfRule>
  </conditionalFormatting>
  <conditionalFormatting sqref="P12">
    <cfRule type="cellIs" dxfId="1759" priority="1601" operator="equal">
      <formula>1</formula>
    </cfRule>
  </conditionalFormatting>
  <conditionalFormatting sqref="M14">
    <cfRule type="cellIs" dxfId="1758" priority="1593" operator="equal">
      <formula>1</formula>
    </cfRule>
  </conditionalFormatting>
  <conditionalFormatting sqref="E55:E56">
    <cfRule type="cellIs" dxfId="1757" priority="1635" operator="between">
      <formula>0</formula>
      <formula>0.1</formula>
    </cfRule>
    <cfRule type="cellIs" dxfId="1756" priority="1636" operator="between">
      <formula>0.1</formula>
      <formula>0.5</formula>
    </cfRule>
    <cfRule type="cellIs" dxfId="1755" priority="1637" operator="between">
      <formula>0.51</formula>
      <formula>0.8</formula>
    </cfRule>
    <cfRule type="cellIs" dxfId="1754" priority="1638" operator="between">
      <formula>0.81</formula>
      <formula>1</formula>
    </cfRule>
  </conditionalFormatting>
  <conditionalFormatting sqref="M10">
    <cfRule type="cellIs" dxfId="1753" priority="1632" operator="equal">
      <formula>1</formula>
    </cfRule>
  </conditionalFormatting>
  <conditionalFormatting sqref="P10">
    <cfRule type="cellIs" dxfId="1752" priority="1631" operator="equal">
      <formula>1</formula>
    </cfRule>
  </conditionalFormatting>
  <conditionalFormatting sqref="S10">
    <cfRule type="cellIs" dxfId="1751" priority="1630" operator="equal">
      <formula>1</formula>
    </cfRule>
  </conditionalFormatting>
  <conditionalFormatting sqref="U10">
    <cfRule type="cellIs" dxfId="1750" priority="1629" operator="equal">
      <formula>1</formula>
    </cfRule>
  </conditionalFormatting>
  <conditionalFormatting sqref="W10">
    <cfRule type="cellIs" dxfId="1749" priority="1628" operator="equal">
      <formula>1</formula>
    </cfRule>
  </conditionalFormatting>
  <conditionalFormatting sqref="Y10">
    <cfRule type="cellIs" dxfId="1748" priority="1627" operator="equal">
      <formula>1</formula>
    </cfRule>
  </conditionalFormatting>
  <conditionalFormatting sqref="AA10">
    <cfRule type="cellIs" dxfId="1747" priority="1626" operator="equal">
      <formula>1</formula>
    </cfRule>
  </conditionalFormatting>
  <conditionalFormatting sqref="AC10">
    <cfRule type="cellIs" dxfId="1746" priority="1625" operator="equal">
      <formula>1</formula>
    </cfRule>
  </conditionalFormatting>
  <conditionalFormatting sqref="AE10">
    <cfRule type="cellIs" dxfId="1745" priority="1624" operator="equal">
      <formula>1</formula>
    </cfRule>
  </conditionalFormatting>
  <conditionalFormatting sqref="I11">
    <cfRule type="cellIs" dxfId="1744" priority="1622" operator="equal">
      <formula>1</formula>
    </cfRule>
    <cfRule type="cellIs" dxfId="1743" priority="1623" operator="greaterThan">
      <formula>1</formula>
    </cfRule>
  </conditionalFormatting>
  <conditionalFormatting sqref="M11">
    <cfRule type="cellIs" dxfId="1742" priority="1620" operator="equal">
      <formula>1</formula>
    </cfRule>
    <cfRule type="cellIs" dxfId="1741" priority="1621" operator="greaterThan">
      <formula>1</formula>
    </cfRule>
  </conditionalFormatting>
  <conditionalFormatting sqref="S11">
    <cfRule type="cellIs" dxfId="1740" priority="1616" operator="equal">
      <formula>1</formula>
    </cfRule>
    <cfRule type="cellIs" dxfId="1739" priority="1617" operator="greaterThan">
      <formula>1</formula>
    </cfRule>
  </conditionalFormatting>
  <conditionalFormatting sqref="U11">
    <cfRule type="cellIs" dxfId="1738" priority="1614" operator="equal">
      <formula>1</formula>
    </cfRule>
    <cfRule type="cellIs" dxfId="1737" priority="1615" operator="greaterThan">
      <formula>1</formula>
    </cfRule>
  </conditionalFormatting>
  <conditionalFormatting sqref="W11">
    <cfRule type="cellIs" dxfId="1736" priority="1612" operator="equal">
      <formula>1</formula>
    </cfRule>
    <cfRule type="cellIs" dxfId="1735" priority="1613" operator="greaterThan">
      <formula>1</formula>
    </cfRule>
  </conditionalFormatting>
  <conditionalFormatting sqref="AC11">
    <cfRule type="cellIs" dxfId="1734" priority="1606" operator="equal">
      <formula>1</formula>
    </cfRule>
    <cfRule type="cellIs" dxfId="1733" priority="1607" operator="greaterThan">
      <formula>1</formula>
    </cfRule>
  </conditionalFormatting>
  <conditionalFormatting sqref="AE11">
    <cfRule type="cellIs" dxfId="1732" priority="1604" operator="equal">
      <formula>1</formula>
    </cfRule>
    <cfRule type="cellIs" dxfId="1731" priority="1605" operator="greaterThan">
      <formula>1</formula>
    </cfRule>
  </conditionalFormatting>
  <conditionalFormatting sqref="I12">
    <cfRule type="cellIs" dxfId="1730" priority="1603" operator="equal">
      <formula>1</formula>
    </cfRule>
  </conditionalFormatting>
  <conditionalFormatting sqref="S12">
    <cfRule type="cellIs" dxfId="1729" priority="1600" operator="equal">
      <formula>1</formula>
    </cfRule>
  </conditionalFormatting>
  <conditionalFormatting sqref="W12">
    <cfRule type="cellIs" dxfId="1728" priority="1598" operator="equal">
      <formula>1</formula>
    </cfRule>
  </conditionalFormatting>
  <conditionalFormatting sqref="Y12">
    <cfRule type="cellIs" dxfId="1727" priority="1597" operator="equal">
      <formula>1</formula>
    </cfRule>
  </conditionalFormatting>
  <conditionalFormatting sqref="AA12">
    <cfRule type="cellIs" dxfId="1726" priority="1596" operator="equal">
      <formula>1</formula>
    </cfRule>
  </conditionalFormatting>
  <conditionalFormatting sqref="AC12">
    <cfRule type="cellIs" dxfId="1725" priority="1595" operator="equal">
      <formula>1</formula>
    </cfRule>
  </conditionalFormatting>
  <conditionalFormatting sqref="AE12">
    <cfRule type="cellIs" dxfId="1724" priority="1594" operator="equal">
      <formula>1</formula>
    </cfRule>
  </conditionalFormatting>
  <conditionalFormatting sqref="S14">
    <cfRule type="cellIs" dxfId="1723" priority="1591" operator="equal">
      <formula>1</formula>
    </cfRule>
  </conditionalFormatting>
  <conditionalFormatting sqref="U14">
    <cfRule type="cellIs" dxfId="1722" priority="1590" operator="equal">
      <formula>1</formula>
    </cfRule>
  </conditionalFormatting>
  <conditionalFormatting sqref="W14">
    <cfRule type="cellIs" dxfId="1721" priority="1589" operator="equal">
      <formula>1</formula>
    </cfRule>
  </conditionalFormatting>
  <conditionalFormatting sqref="Y14">
    <cfRule type="cellIs" dxfId="1720" priority="1588" operator="equal">
      <formula>1</formula>
    </cfRule>
  </conditionalFormatting>
  <conditionalFormatting sqref="AA14">
    <cfRule type="cellIs" dxfId="1719" priority="1587" operator="equal">
      <formula>1</formula>
    </cfRule>
  </conditionalFormatting>
  <conditionalFormatting sqref="AC14">
    <cfRule type="cellIs" dxfId="1718" priority="1586" operator="equal">
      <formula>1</formula>
    </cfRule>
  </conditionalFormatting>
  <conditionalFormatting sqref="AE14">
    <cfRule type="cellIs" dxfId="1717" priority="1585" operator="equal">
      <formula>1</formula>
    </cfRule>
  </conditionalFormatting>
  <conditionalFormatting sqref="W23">
    <cfRule type="cellIs" dxfId="1716" priority="1471" operator="equal">
      <formula>1</formula>
    </cfRule>
    <cfRule type="cellIs" dxfId="1715" priority="1472" operator="greaterThan">
      <formula>1</formula>
    </cfRule>
  </conditionalFormatting>
  <conditionalFormatting sqref="P13">
    <cfRule type="cellIs" dxfId="1714" priority="1581" operator="equal">
      <formula>1</formula>
    </cfRule>
    <cfRule type="cellIs" dxfId="1713" priority="1582" operator="greaterThan">
      <formula>1</formula>
    </cfRule>
  </conditionalFormatting>
  <conditionalFormatting sqref="S13">
    <cfRule type="cellIs" dxfId="1712" priority="1579" operator="equal">
      <formula>1</formula>
    </cfRule>
    <cfRule type="cellIs" dxfId="1711" priority="1580" operator="greaterThan">
      <formula>1</formula>
    </cfRule>
  </conditionalFormatting>
  <conditionalFormatting sqref="U13">
    <cfRule type="cellIs" dxfId="1710" priority="1577" operator="equal">
      <formula>1</formula>
    </cfRule>
    <cfRule type="cellIs" dxfId="1709" priority="1578" operator="greaterThan">
      <formula>1</formula>
    </cfRule>
  </conditionalFormatting>
  <conditionalFormatting sqref="W13">
    <cfRule type="cellIs" dxfId="1708" priority="1575" operator="equal">
      <formula>1</formula>
    </cfRule>
    <cfRule type="cellIs" dxfId="1707" priority="1576" operator="greaterThan">
      <formula>1</formula>
    </cfRule>
  </conditionalFormatting>
  <conditionalFormatting sqref="W21">
    <cfRule type="cellIs" dxfId="1706" priority="1489" operator="equal">
      <formula>1</formula>
    </cfRule>
    <cfRule type="cellIs" dxfId="1705" priority="1490" operator="greaterThan">
      <formula>1</formula>
    </cfRule>
  </conditionalFormatting>
  <conditionalFormatting sqref="AA13">
    <cfRule type="cellIs" dxfId="1704" priority="1571" operator="equal">
      <formula>1</formula>
    </cfRule>
    <cfRule type="cellIs" dxfId="1703" priority="1572" operator="greaterThan">
      <formula>1</formula>
    </cfRule>
  </conditionalFormatting>
  <conditionalFormatting sqref="AC13">
    <cfRule type="cellIs" dxfId="1702" priority="1569" operator="equal">
      <formula>1</formula>
    </cfRule>
    <cfRule type="cellIs" dxfId="1701" priority="1570" operator="greaterThan">
      <formula>1</formula>
    </cfRule>
  </conditionalFormatting>
  <conditionalFormatting sqref="AE13">
    <cfRule type="cellIs" dxfId="1700" priority="1567" operator="equal">
      <formula>1</formula>
    </cfRule>
    <cfRule type="cellIs" dxfId="1699" priority="1568" operator="greaterThan">
      <formula>1</formula>
    </cfRule>
  </conditionalFormatting>
  <conditionalFormatting sqref="S15">
    <cfRule type="cellIs" dxfId="1698" priority="1565" operator="equal">
      <formula>1</formula>
    </cfRule>
    <cfRule type="cellIs" dxfId="1697" priority="1566" operator="greaterThan">
      <formula>1</formula>
    </cfRule>
  </conditionalFormatting>
  <conditionalFormatting sqref="U15">
    <cfRule type="cellIs" dxfId="1696" priority="1563" operator="equal">
      <formula>1</formula>
    </cfRule>
    <cfRule type="cellIs" dxfId="1695" priority="1564" operator="greaterThan">
      <formula>1</formula>
    </cfRule>
  </conditionalFormatting>
  <conditionalFormatting sqref="I16 K16:L16 O16 R16">
    <cfRule type="cellIs" dxfId="1694" priority="1560" operator="equal">
      <formula>1</formula>
    </cfRule>
  </conditionalFormatting>
  <conditionalFormatting sqref="M16">
    <cfRule type="cellIs" dxfId="1693" priority="1559" operator="equal">
      <formula>1</formula>
    </cfRule>
  </conditionalFormatting>
  <conditionalFormatting sqref="P16">
    <cfRule type="cellIs" dxfId="1692" priority="1558" operator="equal">
      <formula>1</formula>
    </cfRule>
  </conditionalFormatting>
  <conditionalFormatting sqref="S16">
    <cfRule type="cellIs" dxfId="1691" priority="1557" operator="equal">
      <formula>1</formula>
    </cfRule>
  </conditionalFormatting>
  <conditionalFormatting sqref="U16">
    <cfRule type="cellIs" dxfId="1690" priority="1556" operator="equal">
      <formula>1</formula>
    </cfRule>
  </conditionalFormatting>
  <conditionalFormatting sqref="W16">
    <cfRule type="cellIs" dxfId="1689" priority="1555" operator="equal">
      <formula>1</formula>
    </cfRule>
  </conditionalFormatting>
  <conditionalFormatting sqref="Y16">
    <cfRule type="cellIs" dxfId="1688" priority="1554" operator="equal">
      <formula>1</formula>
    </cfRule>
  </conditionalFormatting>
  <conditionalFormatting sqref="AA16">
    <cfRule type="cellIs" dxfId="1687" priority="1553" operator="equal">
      <formula>1</formula>
    </cfRule>
  </conditionalFormatting>
  <conditionalFormatting sqref="AC16">
    <cfRule type="cellIs" dxfId="1686" priority="1552" operator="equal">
      <formula>1</formula>
    </cfRule>
  </conditionalFormatting>
  <conditionalFormatting sqref="AE16">
    <cfRule type="cellIs" dxfId="1685" priority="1551" operator="equal">
      <formula>1</formula>
    </cfRule>
  </conditionalFormatting>
  <conditionalFormatting sqref="S23">
    <cfRule type="cellIs" dxfId="1684" priority="1475" operator="equal">
      <formula>1</formula>
    </cfRule>
    <cfRule type="cellIs" dxfId="1683" priority="1476" operator="greaterThan">
      <formula>1</formula>
    </cfRule>
  </conditionalFormatting>
  <conditionalFormatting sqref="U23">
    <cfRule type="cellIs" dxfId="1682" priority="1473" operator="equal">
      <formula>1</formula>
    </cfRule>
    <cfRule type="cellIs" dxfId="1681" priority="1474" operator="greaterThan">
      <formula>1</formula>
    </cfRule>
  </conditionalFormatting>
  <conditionalFormatting sqref="U17">
    <cfRule type="cellIs" dxfId="1680" priority="1545" operator="equal">
      <formula>1</formula>
    </cfRule>
    <cfRule type="cellIs" dxfId="1679" priority="1546" operator="greaterThan">
      <formula>1</formula>
    </cfRule>
  </conditionalFormatting>
  <conditionalFormatting sqref="W17">
    <cfRule type="cellIs" dxfId="1678" priority="1543" operator="equal">
      <formula>1</formula>
    </cfRule>
    <cfRule type="cellIs" dxfId="1677" priority="1544" operator="greaterThan">
      <formula>1</formula>
    </cfRule>
  </conditionalFormatting>
  <conditionalFormatting sqref="I18 K18:L18 O18 R18">
    <cfRule type="cellIs" dxfId="1676" priority="1542" operator="equal">
      <formula>1</formula>
    </cfRule>
  </conditionalFormatting>
  <conditionalFormatting sqref="M18">
    <cfRule type="cellIs" dxfId="1675" priority="1541" operator="equal">
      <formula>1</formula>
    </cfRule>
  </conditionalFormatting>
  <conditionalFormatting sqref="P18">
    <cfRule type="cellIs" dxfId="1674" priority="1540" operator="equal">
      <formula>1</formula>
    </cfRule>
  </conditionalFormatting>
  <conditionalFormatting sqref="S18">
    <cfRule type="cellIs" dxfId="1673" priority="1539" operator="equal">
      <formula>1</formula>
    </cfRule>
  </conditionalFormatting>
  <conditionalFormatting sqref="U18">
    <cfRule type="cellIs" dxfId="1672" priority="1538" operator="equal">
      <formula>1</formula>
    </cfRule>
  </conditionalFormatting>
  <conditionalFormatting sqref="W18">
    <cfRule type="cellIs" dxfId="1671" priority="1537" operator="equal">
      <formula>1</formula>
    </cfRule>
  </conditionalFormatting>
  <conditionalFormatting sqref="Y18">
    <cfRule type="cellIs" dxfId="1670" priority="1536" operator="equal">
      <formula>1</formula>
    </cfRule>
  </conditionalFormatting>
  <conditionalFormatting sqref="AC18">
    <cfRule type="cellIs" dxfId="1669" priority="1534" operator="equal">
      <formula>1</formula>
    </cfRule>
  </conditionalFormatting>
  <conditionalFormatting sqref="AE18">
    <cfRule type="cellIs" dxfId="1668" priority="1533" operator="equal">
      <formula>1</formula>
    </cfRule>
  </conditionalFormatting>
  <conditionalFormatting sqref="Y22">
    <cfRule type="cellIs" dxfId="1667" priority="1482" operator="equal">
      <formula>1</formula>
    </cfRule>
  </conditionalFormatting>
  <conditionalFormatting sqref="AA22">
    <cfRule type="cellIs" dxfId="1666" priority="1481" operator="equal">
      <formula>1</formula>
    </cfRule>
  </conditionalFormatting>
  <conditionalFormatting sqref="AC22">
    <cfRule type="cellIs" dxfId="1665" priority="1480" operator="equal">
      <formula>1</formula>
    </cfRule>
  </conditionalFormatting>
  <conditionalFormatting sqref="AE22">
    <cfRule type="cellIs" dxfId="1664" priority="1479" operator="equal">
      <formula>1</formula>
    </cfRule>
  </conditionalFormatting>
  <conditionalFormatting sqref="I19 K19:M19 O19:P19 R19 Y19 AA19 AC19 AE19">
    <cfRule type="cellIs" dxfId="1663" priority="1513" operator="equal">
      <formula>1</formula>
    </cfRule>
    <cfRule type="cellIs" dxfId="1662" priority="1514" operator="greaterThan">
      <formula>1</formula>
    </cfRule>
  </conditionalFormatting>
  <conditionalFormatting sqref="S19">
    <cfRule type="cellIs" dxfId="1661" priority="1511" operator="equal">
      <formula>1</formula>
    </cfRule>
    <cfRule type="cellIs" dxfId="1660" priority="1512" operator="greaterThan">
      <formula>1</formula>
    </cfRule>
  </conditionalFormatting>
  <conditionalFormatting sqref="U19">
    <cfRule type="cellIs" dxfId="1659" priority="1509" operator="equal">
      <formula>1</formula>
    </cfRule>
    <cfRule type="cellIs" dxfId="1658" priority="1510" operator="greaterThan">
      <formula>1</formula>
    </cfRule>
  </conditionalFormatting>
  <conditionalFormatting sqref="W19">
    <cfRule type="cellIs" dxfId="1657" priority="1507" operator="equal">
      <formula>1</formula>
    </cfRule>
    <cfRule type="cellIs" dxfId="1656" priority="1508" operator="greaterThan">
      <formula>1</formula>
    </cfRule>
  </conditionalFormatting>
  <conditionalFormatting sqref="I20 K20:L20 O20 R20">
    <cfRule type="cellIs" dxfId="1655" priority="1506" operator="equal">
      <formula>1</formula>
    </cfRule>
  </conditionalFormatting>
  <conditionalFormatting sqref="M20">
    <cfRule type="cellIs" dxfId="1654" priority="1505" operator="equal">
      <formula>1</formula>
    </cfRule>
  </conditionalFormatting>
  <conditionalFormatting sqref="P20">
    <cfRule type="cellIs" dxfId="1653" priority="1504" operator="equal">
      <formula>1</formula>
    </cfRule>
  </conditionalFormatting>
  <conditionalFormatting sqref="S20">
    <cfRule type="cellIs" dxfId="1652" priority="1503" operator="equal">
      <formula>1</formula>
    </cfRule>
  </conditionalFormatting>
  <conditionalFormatting sqref="U20">
    <cfRule type="cellIs" dxfId="1651" priority="1502" operator="equal">
      <formula>1</formula>
    </cfRule>
  </conditionalFormatting>
  <conditionalFormatting sqref="W20">
    <cfRule type="cellIs" dxfId="1650" priority="1501" operator="equal">
      <formula>1</formula>
    </cfRule>
  </conditionalFormatting>
  <conditionalFormatting sqref="Y20">
    <cfRule type="cellIs" dxfId="1649" priority="1500" operator="equal">
      <formula>1</formula>
    </cfRule>
  </conditionalFormatting>
  <conditionalFormatting sqref="AA20">
    <cfRule type="cellIs" dxfId="1648" priority="1499" operator="equal">
      <formula>1</formula>
    </cfRule>
  </conditionalFormatting>
  <conditionalFormatting sqref="AC20">
    <cfRule type="cellIs" dxfId="1647" priority="1498" operator="equal">
      <formula>1</formula>
    </cfRule>
  </conditionalFormatting>
  <conditionalFormatting sqref="AE20">
    <cfRule type="cellIs" dxfId="1646" priority="1497" operator="equal">
      <formula>1</formula>
    </cfRule>
  </conditionalFormatting>
  <conditionalFormatting sqref="I21 K21:M21 O21:P21 R21 Y21 AA21 AC21 AE21">
    <cfRule type="cellIs" dxfId="1645" priority="1495" operator="equal">
      <formula>1</formula>
    </cfRule>
    <cfRule type="cellIs" dxfId="1644" priority="1496" operator="greaterThan">
      <formula>1</formula>
    </cfRule>
  </conditionalFormatting>
  <conditionalFormatting sqref="S21">
    <cfRule type="cellIs" dxfId="1643" priority="1493" operator="equal">
      <formula>1</formula>
    </cfRule>
    <cfRule type="cellIs" dxfId="1642" priority="1494" operator="greaterThan">
      <formula>1</formula>
    </cfRule>
  </conditionalFormatting>
  <conditionalFormatting sqref="U21">
    <cfRule type="cellIs" dxfId="1641" priority="1491" operator="equal">
      <formula>1</formula>
    </cfRule>
    <cfRule type="cellIs" dxfId="1640" priority="1492" operator="greaterThan">
      <formula>1</formula>
    </cfRule>
  </conditionalFormatting>
  <conditionalFormatting sqref="I22 K22:L22 O22 R22">
    <cfRule type="cellIs" dxfId="1639" priority="1488" operator="equal">
      <formula>1</formula>
    </cfRule>
  </conditionalFormatting>
  <conditionalFormatting sqref="M22">
    <cfRule type="cellIs" dxfId="1638" priority="1487" operator="equal">
      <formula>1</formula>
    </cfRule>
  </conditionalFormatting>
  <conditionalFormatting sqref="P22">
    <cfRule type="cellIs" dxfId="1637" priority="1486" operator="equal">
      <formula>1</formula>
    </cfRule>
  </conditionalFormatting>
  <conditionalFormatting sqref="S22">
    <cfRule type="cellIs" dxfId="1636" priority="1485" operator="equal">
      <formula>1</formula>
    </cfRule>
  </conditionalFormatting>
  <conditionalFormatting sqref="U22">
    <cfRule type="cellIs" dxfId="1635" priority="1484" operator="equal">
      <formula>1</formula>
    </cfRule>
  </conditionalFormatting>
  <conditionalFormatting sqref="W22">
    <cfRule type="cellIs" dxfId="1634" priority="1483" operator="equal">
      <formula>1</formula>
    </cfRule>
  </conditionalFormatting>
  <conditionalFormatting sqref="I23 K23:M23 O23:P23 R23 Y23 AA23 AC23 AE23">
    <cfRule type="cellIs" dxfId="1633" priority="1477" operator="equal">
      <formula>1</formula>
    </cfRule>
    <cfRule type="cellIs" dxfId="1632" priority="1478" operator="greaterThan">
      <formula>1</formula>
    </cfRule>
  </conditionalFormatting>
  <conditionalFormatting sqref="I24 K24:L24 O24 R24">
    <cfRule type="cellIs" dxfId="1631" priority="1470" operator="equal">
      <formula>1</formula>
    </cfRule>
  </conditionalFormatting>
  <conditionalFormatting sqref="M24">
    <cfRule type="cellIs" dxfId="1630" priority="1469" operator="equal">
      <formula>1</formula>
    </cfRule>
  </conditionalFormatting>
  <conditionalFormatting sqref="P24">
    <cfRule type="cellIs" dxfId="1629" priority="1468" operator="equal">
      <formula>1</formula>
    </cfRule>
  </conditionalFormatting>
  <conditionalFormatting sqref="S24">
    <cfRule type="cellIs" dxfId="1628" priority="1467" operator="equal">
      <formula>1</formula>
    </cfRule>
  </conditionalFormatting>
  <conditionalFormatting sqref="U24">
    <cfRule type="cellIs" dxfId="1627" priority="1466" operator="equal">
      <formula>1</formula>
    </cfRule>
  </conditionalFormatting>
  <conditionalFormatting sqref="W24">
    <cfRule type="cellIs" dxfId="1626" priority="1465" operator="equal">
      <formula>1</formula>
    </cfRule>
  </conditionalFormatting>
  <conditionalFormatting sqref="Y24">
    <cfRule type="cellIs" dxfId="1625" priority="1464" operator="equal">
      <formula>1</formula>
    </cfRule>
  </conditionalFormatting>
  <conditionalFormatting sqref="AA24">
    <cfRule type="cellIs" dxfId="1624" priority="1463" operator="equal">
      <formula>1</formula>
    </cfRule>
  </conditionalFormatting>
  <conditionalFormatting sqref="AC24">
    <cfRule type="cellIs" dxfId="1623" priority="1462" operator="equal">
      <formula>1</formula>
    </cfRule>
  </conditionalFormatting>
  <conditionalFormatting sqref="AE24">
    <cfRule type="cellIs" dxfId="1622" priority="1461" operator="equal">
      <formula>1</formula>
    </cfRule>
  </conditionalFormatting>
  <conditionalFormatting sqref="I25 K25:M25 O25:P25 R25 Y25 AA25 AC25 AE25">
    <cfRule type="cellIs" dxfId="1621" priority="1459" operator="equal">
      <formula>1</formula>
    </cfRule>
    <cfRule type="cellIs" dxfId="1620" priority="1460" operator="greaterThan">
      <formula>1</formula>
    </cfRule>
  </conditionalFormatting>
  <conditionalFormatting sqref="S25">
    <cfRule type="cellIs" dxfId="1619" priority="1457" operator="equal">
      <formula>1</formula>
    </cfRule>
    <cfRule type="cellIs" dxfId="1618" priority="1458" operator="greaterThan">
      <formula>1</formula>
    </cfRule>
  </conditionalFormatting>
  <conditionalFormatting sqref="U25">
    <cfRule type="cellIs" dxfId="1617" priority="1455" operator="equal">
      <formula>1</formula>
    </cfRule>
    <cfRule type="cellIs" dxfId="1616" priority="1456" operator="greaterThan">
      <formula>1</formula>
    </cfRule>
  </conditionalFormatting>
  <conditionalFormatting sqref="W25">
    <cfRule type="cellIs" dxfId="1615" priority="1453" operator="equal">
      <formula>1</formula>
    </cfRule>
    <cfRule type="cellIs" dxfId="1614" priority="1454" operator="greaterThan">
      <formula>1</formula>
    </cfRule>
  </conditionalFormatting>
  <conditionalFormatting sqref="I26 K26:L26 O26 R26">
    <cfRule type="cellIs" dxfId="1613" priority="1452" operator="equal">
      <formula>1</formula>
    </cfRule>
  </conditionalFormatting>
  <conditionalFormatting sqref="M26">
    <cfRule type="cellIs" dxfId="1612" priority="1451" operator="equal">
      <formula>1</formula>
    </cfRule>
  </conditionalFormatting>
  <conditionalFormatting sqref="P26">
    <cfRule type="cellIs" dxfId="1611" priority="1450" operator="equal">
      <formula>1</formula>
    </cfRule>
  </conditionalFormatting>
  <conditionalFormatting sqref="S26">
    <cfRule type="cellIs" dxfId="1610" priority="1449" operator="equal">
      <formula>1</formula>
    </cfRule>
  </conditionalFormatting>
  <conditionalFormatting sqref="U26">
    <cfRule type="cellIs" dxfId="1609" priority="1448" operator="equal">
      <formula>1</formula>
    </cfRule>
  </conditionalFormatting>
  <conditionalFormatting sqref="W26">
    <cfRule type="cellIs" dxfId="1608" priority="1447" operator="equal">
      <formula>1</formula>
    </cfRule>
  </conditionalFormatting>
  <conditionalFormatting sqref="Y26">
    <cfRule type="cellIs" dxfId="1607" priority="1446" operator="equal">
      <formula>1</formula>
    </cfRule>
  </conditionalFormatting>
  <conditionalFormatting sqref="AA26">
    <cfRule type="cellIs" dxfId="1606" priority="1445" operator="equal">
      <formula>1</formula>
    </cfRule>
  </conditionalFormatting>
  <conditionalFormatting sqref="AC26">
    <cfRule type="cellIs" dxfId="1605" priority="1444" operator="equal">
      <formula>1</formula>
    </cfRule>
  </conditionalFormatting>
  <conditionalFormatting sqref="AE26">
    <cfRule type="cellIs" dxfId="1604" priority="1443" operator="equal">
      <formula>1</formula>
    </cfRule>
  </conditionalFormatting>
  <conditionalFormatting sqref="I27 K27:M27 O27:P27 R27 Y27 AA27 AC27 AE27">
    <cfRule type="cellIs" dxfId="1603" priority="1441" operator="equal">
      <formula>1</formula>
    </cfRule>
    <cfRule type="cellIs" dxfId="1602" priority="1442" operator="greaterThan">
      <formula>1</formula>
    </cfRule>
  </conditionalFormatting>
  <conditionalFormatting sqref="S27">
    <cfRule type="cellIs" dxfId="1601" priority="1439" operator="equal">
      <formula>1</formula>
    </cfRule>
    <cfRule type="cellIs" dxfId="1600" priority="1440" operator="greaterThan">
      <formula>1</formula>
    </cfRule>
  </conditionalFormatting>
  <conditionalFormatting sqref="U27">
    <cfRule type="cellIs" dxfId="1599" priority="1437" operator="equal">
      <formula>1</formula>
    </cfRule>
    <cfRule type="cellIs" dxfId="1598" priority="1438" operator="greaterThan">
      <formula>1</formula>
    </cfRule>
  </conditionalFormatting>
  <conditionalFormatting sqref="W27">
    <cfRule type="cellIs" dxfId="1597" priority="1435" operator="equal">
      <formula>1</formula>
    </cfRule>
    <cfRule type="cellIs" dxfId="1596" priority="1436" operator="greaterThan">
      <formula>1</formula>
    </cfRule>
  </conditionalFormatting>
  <conditionalFormatting sqref="I28 K28:L28 O28 R28">
    <cfRule type="cellIs" dxfId="1595" priority="1434" operator="equal">
      <formula>1</formula>
    </cfRule>
  </conditionalFormatting>
  <conditionalFormatting sqref="M28">
    <cfRule type="cellIs" dxfId="1594" priority="1433" operator="equal">
      <formula>1</formula>
    </cfRule>
  </conditionalFormatting>
  <conditionalFormatting sqref="P28">
    <cfRule type="cellIs" dxfId="1593" priority="1432" operator="equal">
      <formula>1</formula>
    </cfRule>
  </conditionalFormatting>
  <conditionalFormatting sqref="S28">
    <cfRule type="cellIs" dxfId="1592" priority="1431" operator="equal">
      <formula>1</formula>
    </cfRule>
  </conditionalFormatting>
  <conditionalFormatting sqref="U28">
    <cfRule type="cellIs" dxfId="1591" priority="1430" operator="equal">
      <formula>1</formula>
    </cfRule>
  </conditionalFormatting>
  <conditionalFormatting sqref="W28">
    <cfRule type="cellIs" dxfId="1590" priority="1429" operator="equal">
      <formula>1</formula>
    </cfRule>
  </conditionalFormatting>
  <conditionalFormatting sqref="Y28">
    <cfRule type="cellIs" dxfId="1589" priority="1428" operator="equal">
      <formula>1</formula>
    </cfRule>
  </conditionalFormatting>
  <conditionalFormatting sqref="AA28">
    <cfRule type="cellIs" dxfId="1588" priority="1427" operator="equal">
      <formula>1</formula>
    </cfRule>
  </conditionalFormatting>
  <conditionalFormatting sqref="AC28">
    <cfRule type="cellIs" dxfId="1587" priority="1426" operator="equal">
      <formula>1</formula>
    </cfRule>
  </conditionalFormatting>
  <conditionalFormatting sqref="AE28">
    <cfRule type="cellIs" dxfId="1586" priority="1425" operator="equal">
      <formula>1</formula>
    </cfRule>
  </conditionalFormatting>
  <conditionalFormatting sqref="S29">
    <cfRule type="cellIs" dxfId="1585" priority="1421" operator="equal">
      <formula>1</formula>
    </cfRule>
    <cfRule type="cellIs" dxfId="1584" priority="1422" operator="greaterThan">
      <formula>1</formula>
    </cfRule>
  </conditionalFormatting>
  <conditionalFormatting sqref="U29">
    <cfRule type="cellIs" dxfId="1583" priority="1419" operator="equal">
      <formula>1</formula>
    </cfRule>
    <cfRule type="cellIs" dxfId="1582" priority="1420" operator="greaterThan">
      <formula>1</formula>
    </cfRule>
  </conditionalFormatting>
  <conditionalFormatting sqref="W29">
    <cfRule type="cellIs" dxfId="1581" priority="1417" operator="equal">
      <formula>1</formula>
    </cfRule>
    <cfRule type="cellIs" dxfId="1580" priority="1418" operator="greaterThan">
      <formula>1</formula>
    </cfRule>
  </conditionalFormatting>
  <conditionalFormatting sqref="I30 K30:L30 O30 R30">
    <cfRule type="cellIs" dxfId="1579" priority="1416" operator="equal">
      <formula>1</formula>
    </cfRule>
  </conditionalFormatting>
  <conditionalFormatting sqref="M30">
    <cfRule type="cellIs" dxfId="1578" priority="1415" operator="equal">
      <formula>1</formula>
    </cfRule>
  </conditionalFormatting>
  <conditionalFormatting sqref="P30">
    <cfRule type="cellIs" dxfId="1577" priority="1414" operator="equal">
      <formula>1</formula>
    </cfRule>
  </conditionalFormatting>
  <conditionalFormatting sqref="S30">
    <cfRule type="cellIs" dxfId="1576" priority="1413" operator="equal">
      <formula>1</formula>
    </cfRule>
  </conditionalFormatting>
  <conditionalFormatting sqref="U30">
    <cfRule type="cellIs" dxfId="1575" priority="1412" operator="equal">
      <formula>1</formula>
    </cfRule>
  </conditionalFormatting>
  <conditionalFormatting sqref="W30">
    <cfRule type="cellIs" dxfId="1574" priority="1411" operator="equal">
      <formula>1</formula>
    </cfRule>
  </conditionalFormatting>
  <conditionalFormatting sqref="Y30">
    <cfRule type="cellIs" dxfId="1573" priority="1410" operator="equal">
      <formula>1</formula>
    </cfRule>
  </conditionalFormatting>
  <conditionalFormatting sqref="AA30">
    <cfRule type="cellIs" dxfId="1572" priority="1409" operator="equal">
      <formula>1</formula>
    </cfRule>
  </conditionalFormatting>
  <conditionalFormatting sqref="AC30">
    <cfRule type="cellIs" dxfId="1571" priority="1408" operator="equal">
      <formula>1</formula>
    </cfRule>
  </conditionalFormatting>
  <conditionalFormatting sqref="AE30">
    <cfRule type="cellIs" dxfId="1570" priority="1407" operator="equal">
      <formula>1</formula>
    </cfRule>
  </conditionalFormatting>
  <conditionalFormatting sqref="I31 K31:M31 O31:P31 R31 Y31 AA31 AC31 AE31">
    <cfRule type="cellIs" dxfId="1569" priority="1369" operator="equal">
      <formula>1</formula>
    </cfRule>
    <cfRule type="cellIs" dxfId="1568" priority="1370" operator="greaterThan">
      <formula>1</formula>
    </cfRule>
  </conditionalFormatting>
  <conditionalFormatting sqref="S31">
    <cfRule type="cellIs" dxfId="1567" priority="1367" operator="equal">
      <formula>1</formula>
    </cfRule>
    <cfRule type="cellIs" dxfId="1566" priority="1368" operator="greaterThan">
      <formula>1</formula>
    </cfRule>
  </conditionalFormatting>
  <conditionalFormatting sqref="U31">
    <cfRule type="cellIs" dxfId="1565" priority="1365" operator="equal">
      <formula>1</formula>
    </cfRule>
    <cfRule type="cellIs" dxfId="1564" priority="1366" operator="greaterThan">
      <formula>1</formula>
    </cfRule>
  </conditionalFormatting>
  <conditionalFormatting sqref="W31">
    <cfRule type="cellIs" dxfId="1563" priority="1363" operator="equal">
      <formula>1</formula>
    </cfRule>
    <cfRule type="cellIs" dxfId="1562" priority="1364" operator="greaterThan">
      <formula>1</formula>
    </cfRule>
  </conditionalFormatting>
  <conditionalFormatting sqref="I32 K32:L32 O32 R32">
    <cfRule type="cellIs" dxfId="1561" priority="1362" operator="equal">
      <formula>1</formula>
    </cfRule>
  </conditionalFormatting>
  <conditionalFormatting sqref="M32">
    <cfRule type="cellIs" dxfId="1560" priority="1361" operator="equal">
      <formula>1</formula>
    </cfRule>
  </conditionalFormatting>
  <conditionalFormatting sqref="P32">
    <cfRule type="cellIs" dxfId="1559" priority="1360" operator="equal">
      <formula>1</formula>
    </cfRule>
  </conditionalFormatting>
  <conditionalFormatting sqref="S32">
    <cfRule type="cellIs" dxfId="1558" priority="1359" operator="equal">
      <formula>1</formula>
    </cfRule>
  </conditionalFormatting>
  <conditionalFormatting sqref="U32">
    <cfRule type="cellIs" dxfId="1557" priority="1358" operator="equal">
      <formula>1</formula>
    </cfRule>
  </conditionalFormatting>
  <conditionalFormatting sqref="W32">
    <cfRule type="cellIs" dxfId="1556" priority="1357" operator="equal">
      <formula>1</formula>
    </cfRule>
  </conditionalFormatting>
  <conditionalFormatting sqref="Y32">
    <cfRule type="cellIs" dxfId="1555" priority="1356" operator="equal">
      <formula>1</formula>
    </cfRule>
  </conditionalFormatting>
  <conditionalFormatting sqref="AA32">
    <cfRule type="cellIs" dxfId="1554" priority="1355" operator="equal">
      <formula>1</formula>
    </cfRule>
  </conditionalFormatting>
  <conditionalFormatting sqref="AC32">
    <cfRule type="cellIs" dxfId="1553" priority="1354" operator="equal">
      <formula>1</formula>
    </cfRule>
  </conditionalFormatting>
  <conditionalFormatting sqref="AE32">
    <cfRule type="cellIs" dxfId="1552" priority="1353" operator="equal">
      <formula>1</formula>
    </cfRule>
  </conditionalFormatting>
  <conditionalFormatting sqref="I33 K33:M33 O33:P33 R33 Y33 AA33 AC33 AE33">
    <cfRule type="cellIs" dxfId="1551" priority="1351" operator="equal">
      <formula>1</formula>
    </cfRule>
    <cfRule type="cellIs" dxfId="1550" priority="1352" operator="greaterThan">
      <formula>1</formula>
    </cfRule>
  </conditionalFormatting>
  <conditionalFormatting sqref="S33">
    <cfRule type="cellIs" dxfId="1549" priority="1349" operator="equal">
      <formula>1</formula>
    </cfRule>
    <cfRule type="cellIs" dxfId="1548" priority="1350" operator="greaterThan">
      <formula>1</formula>
    </cfRule>
  </conditionalFormatting>
  <conditionalFormatting sqref="U33">
    <cfRule type="cellIs" dxfId="1547" priority="1347" operator="equal">
      <formula>1</formula>
    </cfRule>
    <cfRule type="cellIs" dxfId="1546" priority="1348" operator="greaterThan">
      <formula>1</formula>
    </cfRule>
  </conditionalFormatting>
  <conditionalFormatting sqref="W33">
    <cfRule type="cellIs" dxfId="1545" priority="1345" operator="equal">
      <formula>1</formula>
    </cfRule>
    <cfRule type="cellIs" dxfId="1544" priority="1346" operator="greaterThan">
      <formula>1</formula>
    </cfRule>
  </conditionalFormatting>
  <conditionalFormatting sqref="I34 K34:L34 O34 R34">
    <cfRule type="cellIs" dxfId="1543" priority="1344" operator="equal">
      <formula>1</formula>
    </cfRule>
  </conditionalFormatting>
  <conditionalFormatting sqref="P34">
    <cfRule type="cellIs" dxfId="1542" priority="1342" operator="equal">
      <formula>1</formula>
    </cfRule>
  </conditionalFormatting>
  <conditionalFormatting sqref="S34">
    <cfRule type="cellIs" dxfId="1541" priority="1341" operator="equal">
      <formula>1</formula>
    </cfRule>
  </conditionalFormatting>
  <conditionalFormatting sqref="U34">
    <cfRule type="cellIs" dxfId="1540" priority="1340" operator="equal">
      <formula>1</formula>
    </cfRule>
  </conditionalFormatting>
  <conditionalFormatting sqref="W34">
    <cfRule type="cellIs" dxfId="1539" priority="1339" operator="equal">
      <formula>1</formula>
    </cfRule>
  </conditionalFormatting>
  <conditionalFormatting sqref="Y34">
    <cfRule type="cellIs" dxfId="1538" priority="1338" operator="equal">
      <formula>1</formula>
    </cfRule>
  </conditionalFormatting>
  <conditionalFormatting sqref="AA34">
    <cfRule type="cellIs" dxfId="1537" priority="1337" operator="equal">
      <formula>1</formula>
    </cfRule>
  </conditionalFormatting>
  <conditionalFormatting sqref="AC34">
    <cfRule type="cellIs" dxfId="1536" priority="1336" operator="equal">
      <formula>1</formula>
    </cfRule>
  </conditionalFormatting>
  <conditionalFormatting sqref="AE34">
    <cfRule type="cellIs" dxfId="1535" priority="1335" operator="equal">
      <formula>1</formula>
    </cfRule>
  </conditionalFormatting>
  <conditionalFormatting sqref="I35 K35:M35 O35:P35 R35 Y35 AA35 AC35 AE35">
    <cfRule type="cellIs" dxfId="1534" priority="1333" operator="equal">
      <formula>1</formula>
    </cfRule>
    <cfRule type="cellIs" dxfId="1533" priority="1334" operator="greaterThan">
      <formula>1</formula>
    </cfRule>
  </conditionalFormatting>
  <conditionalFormatting sqref="S35">
    <cfRule type="cellIs" dxfId="1532" priority="1331" operator="equal">
      <formula>1</formula>
    </cfRule>
    <cfRule type="cellIs" dxfId="1531" priority="1332" operator="greaterThan">
      <formula>1</formula>
    </cfRule>
  </conditionalFormatting>
  <conditionalFormatting sqref="U35">
    <cfRule type="cellIs" dxfId="1530" priority="1329" operator="equal">
      <formula>1</formula>
    </cfRule>
    <cfRule type="cellIs" dxfId="1529" priority="1330" operator="greaterThan">
      <formula>1</formula>
    </cfRule>
  </conditionalFormatting>
  <conditionalFormatting sqref="W35">
    <cfRule type="cellIs" dxfId="1528" priority="1327" operator="equal">
      <formula>1</formula>
    </cfRule>
    <cfRule type="cellIs" dxfId="1527" priority="1328" operator="greaterThan">
      <formula>1</formula>
    </cfRule>
  </conditionalFormatting>
  <conditionalFormatting sqref="I36 K36:L36 O36 R36">
    <cfRule type="cellIs" dxfId="1526" priority="1326" operator="equal">
      <formula>1</formula>
    </cfRule>
  </conditionalFormatting>
  <conditionalFormatting sqref="M36">
    <cfRule type="cellIs" dxfId="1525" priority="1325" operator="equal">
      <formula>1</formula>
    </cfRule>
  </conditionalFormatting>
  <conditionalFormatting sqref="P36">
    <cfRule type="cellIs" dxfId="1524" priority="1324" operator="equal">
      <formula>1</formula>
    </cfRule>
  </conditionalFormatting>
  <conditionalFormatting sqref="S36">
    <cfRule type="cellIs" dxfId="1523" priority="1323" operator="equal">
      <formula>1</formula>
    </cfRule>
  </conditionalFormatting>
  <conditionalFormatting sqref="U36">
    <cfRule type="cellIs" dxfId="1522" priority="1322" operator="equal">
      <formula>1</formula>
    </cfRule>
  </conditionalFormatting>
  <conditionalFormatting sqref="W36">
    <cfRule type="cellIs" dxfId="1521" priority="1321" operator="equal">
      <formula>1</formula>
    </cfRule>
  </conditionalFormatting>
  <conditionalFormatting sqref="Y36">
    <cfRule type="cellIs" dxfId="1520" priority="1320" operator="equal">
      <formula>1</formula>
    </cfRule>
  </conditionalFormatting>
  <conditionalFormatting sqref="AA36">
    <cfRule type="cellIs" dxfId="1519" priority="1319" operator="equal">
      <formula>1</formula>
    </cfRule>
  </conditionalFormatting>
  <conditionalFormatting sqref="AC36">
    <cfRule type="cellIs" dxfId="1518" priority="1318" operator="equal">
      <formula>1</formula>
    </cfRule>
  </conditionalFormatting>
  <conditionalFormatting sqref="AE36">
    <cfRule type="cellIs" dxfId="1517" priority="1317" operator="equal">
      <formula>1</formula>
    </cfRule>
  </conditionalFormatting>
  <conditionalFormatting sqref="K17">
    <cfRule type="cellIs" dxfId="1516" priority="1315" operator="equal">
      <formula>1</formula>
    </cfRule>
    <cfRule type="cellIs" dxfId="1515" priority="1316" operator="greaterThan">
      <formula>1</formula>
    </cfRule>
  </conditionalFormatting>
  <conditionalFormatting sqref="M17">
    <cfRule type="cellIs" dxfId="1514" priority="1313" operator="equal">
      <formula>1</formula>
    </cfRule>
    <cfRule type="cellIs" dxfId="1513" priority="1314" operator="greaterThan">
      <formula>1</formula>
    </cfRule>
  </conditionalFormatting>
  <conditionalFormatting sqref="P17">
    <cfRule type="cellIs" dxfId="1512" priority="1311" operator="equal">
      <formula>1</formula>
    </cfRule>
    <cfRule type="cellIs" dxfId="1511" priority="1312" operator="greaterThan">
      <formula>1</formula>
    </cfRule>
  </conditionalFormatting>
  <conditionalFormatting sqref="I37 K37:M37 O37:P37 R37 Y37 AA37 AC37 AE37">
    <cfRule type="cellIs" dxfId="1510" priority="1309" operator="equal">
      <formula>1</formula>
    </cfRule>
    <cfRule type="cellIs" dxfId="1509" priority="1310" operator="greaterThan">
      <formula>1</formula>
    </cfRule>
  </conditionalFormatting>
  <conditionalFormatting sqref="S37">
    <cfRule type="cellIs" dxfId="1508" priority="1307" operator="equal">
      <formula>1</formula>
    </cfRule>
    <cfRule type="cellIs" dxfId="1507" priority="1308" operator="greaterThan">
      <formula>1</formula>
    </cfRule>
  </conditionalFormatting>
  <conditionalFormatting sqref="U37">
    <cfRule type="cellIs" dxfId="1506" priority="1305" operator="equal">
      <formula>1</formula>
    </cfRule>
    <cfRule type="cellIs" dxfId="1505" priority="1306" operator="greaterThan">
      <formula>1</formula>
    </cfRule>
  </conditionalFormatting>
  <conditionalFormatting sqref="W37">
    <cfRule type="cellIs" dxfId="1504" priority="1303" operator="equal">
      <formula>1</formula>
    </cfRule>
    <cfRule type="cellIs" dxfId="1503" priority="1304" operator="greaterThan">
      <formula>1</formula>
    </cfRule>
  </conditionalFormatting>
  <conditionalFormatting sqref="I38 K38:L38 O38 R38">
    <cfRule type="cellIs" dxfId="1502" priority="1302" operator="equal">
      <formula>1</formula>
    </cfRule>
  </conditionalFormatting>
  <conditionalFormatting sqref="M38">
    <cfRule type="cellIs" dxfId="1501" priority="1301" operator="equal">
      <formula>1</formula>
    </cfRule>
  </conditionalFormatting>
  <conditionalFormatting sqref="P38">
    <cfRule type="cellIs" dxfId="1500" priority="1300" operator="equal">
      <formula>1</formula>
    </cfRule>
  </conditionalFormatting>
  <conditionalFormatting sqref="S38">
    <cfRule type="cellIs" dxfId="1499" priority="1299" operator="equal">
      <formula>1</formula>
    </cfRule>
  </conditionalFormatting>
  <conditionalFormatting sqref="U38">
    <cfRule type="cellIs" dxfId="1498" priority="1298" operator="equal">
      <formula>1</formula>
    </cfRule>
  </conditionalFormatting>
  <conditionalFormatting sqref="W38">
    <cfRule type="cellIs" dxfId="1497" priority="1297" operator="equal">
      <formula>1</formula>
    </cfRule>
  </conditionalFormatting>
  <conditionalFormatting sqref="Y38">
    <cfRule type="cellIs" dxfId="1496" priority="1296" operator="equal">
      <formula>1</formula>
    </cfRule>
  </conditionalFormatting>
  <conditionalFormatting sqref="AA38">
    <cfRule type="cellIs" dxfId="1495" priority="1295" operator="equal">
      <formula>1</formula>
    </cfRule>
  </conditionalFormatting>
  <conditionalFormatting sqref="AC38">
    <cfRule type="cellIs" dxfId="1494" priority="1294" operator="equal">
      <formula>1</formula>
    </cfRule>
  </conditionalFormatting>
  <conditionalFormatting sqref="AE38">
    <cfRule type="cellIs" dxfId="1493" priority="1293" operator="equal">
      <formula>1</formula>
    </cfRule>
  </conditionalFormatting>
  <conditionalFormatting sqref="I39 K39:M39 O39:P39 R39 Y39 AA39 AC39 AE39">
    <cfRule type="cellIs" dxfId="1492" priority="1291" operator="equal">
      <formula>1</formula>
    </cfRule>
    <cfRule type="cellIs" dxfId="1491" priority="1292" operator="greaterThan">
      <formula>1</formula>
    </cfRule>
  </conditionalFormatting>
  <conditionalFormatting sqref="S39">
    <cfRule type="cellIs" dxfId="1490" priority="1289" operator="equal">
      <formula>1</formula>
    </cfRule>
    <cfRule type="cellIs" dxfId="1489" priority="1290" operator="greaterThan">
      <formula>1</formula>
    </cfRule>
  </conditionalFormatting>
  <conditionalFormatting sqref="U39">
    <cfRule type="cellIs" dxfId="1488" priority="1287" operator="equal">
      <formula>1</formula>
    </cfRule>
    <cfRule type="cellIs" dxfId="1487" priority="1288" operator="greaterThan">
      <formula>1</formula>
    </cfRule>
  </conditionalFormatting>
  <conditionalFormatting sqref="W39">
    <cfRule type="cellIs" dxfId="1486" priority="1285" operator="equal">
      <formula>1</formula>
    </cfRule>
    <cfRule type="cellIs" dxfId="1485" priority="1286" operator="greaterThan">
      <formula>1</formula>
    </cfRule>
  </conditionalFormatting>
  <conditionalFormatting sqref="I40 K40:L40 O40 R40">
    <cfRule type="cellIs" dxfId="1484" priority="1284" operator="equal">
      <formula>1</formula>
    </cfRule>
  </conditionalFormatting>
  <conditionalFormatting sqref="M40">
    <cfRule type="cellIs" dxfId="1483" priority="1283" operator="equal">
      <formula>1</formula>
    </cfRule>
  </conditionalFormatting>
  <conditionalFormatting sqref="P40">
    <cfRule type="cellIs" dxfId="1482" priority="1282" operator="equal">
      <formula>1</formula>
    </cfRule>
  </conditionalFormatting>
  <conditionalFormatting sqref="S40">
    <cfRule type="cellIs" dxfId="1481" priority="1281" operator="equal">
      <formula>1</formula>
    </cfRule>
  </conditionalFormatting>
  <conditionalFormatting sqref="U40">
    <cfRule type="cellIs" dxfId="1480" priority="1280" operator="equal">
      <formula>1</formula>
    </cfRule>
  </conditionalFormatting>
  <conditionalFormatting sqref="W40">
    <cfRule type="cellIs" dxfId="1479" priority="1279" operator="equal">
      <formula>1</formula>
    </cfRule>
  </conditionalFormatting>
  <conditionalFormatting sqref="Y40">
    <cfRule type="cellIs" dxfId="1478" priority="1278" operator="equal">
      <formula>1</formula>
    </cfRule>
  </conditionalFormatting>
  <conditionalFormatting sqref="AA40">
    <cfRule type="cellIs" dxfId="1477" priority="1277" operator="equal">
      <formula>1</formula>
    </cfRule>
  </conditionalFormatting>
  <conditionalFormatting sqref="AC40">
    <cfRule type="cellIs" dxfId="1476" priority="1276" operator="equal">
      <formula>1</formula>
    </cfRule>
  </conditionalFormatting>
  <conditionalFormatting sqref="AE40">
    <cfRule type="cellIs" dxfId="1475" priority="1275" operator="equal">
      <formula>1</formula>
    </cfRule>
  </conditionalFormatting>
  <conditionalFormatting sqref="U41">
    <cfRule type="cellIs" dxfId="1474" priority="1273" operator="equal">
      <formula>1</formula>
    </cfRule>
    <cfRule type="cellIs" dxfId="1473" priority="1274" operator="greaterThan">
      <formula>1</formula>
    </cfRule>
  </conditionalFormatting>
  <conditionalFormatting sqref="W41">
    <cfRule type="cellIs" dxfId="1472" priority="1271" operator="equal">
      <formula>1</formula>
    </cfRule>
    <cfRule type="cellIs" dxfId="1471" priority="1272" operator="greaterThan">
      <formula>1</formula>
    </cfRule>
  </conditionalFormatting>
  <conditionalFormatting sqref="Y41">
    <cfRule type="cellIs" dxfId="1470" priority="1269" operator="equal">
      <formula>1</formula>
    </cfRule>
    <cfRule type="cellIs" dxfId="1469" priority="1270" operator="greaterThan">
      <formula>1</formula>
    </cfRule>
  </conditionalFormatting>
  <conditionalFormatting sqref="AA41">
    <cfRule type="cellIs" dxfId="1468" priority="1267" operator="equal">
      <formula>1</formula>
    </cfRule>
    <cfRule type="cellIs" dxfId="1467" priority="1268" operator="greaterThan">
      <formula>1</formula>
    </cfRule>
  </conditionalFormatting>
  <conditionalFormatting sqref="AC41">
    <cfRule type="cellIs" dxfId="1466" priority="1265" operator="equal">
      <formula>1</formula>
    </cfRule>
    <cfRule type="cellIs" dxfId="1465" priority="1266" operator="greaterThan">
      <formula>1</formula>
    </cfRule>
  </conditionalFormatting>
  <conditionalFormatting sqref="AE41">
    <cfRule type="cellIs" dxfId="1464" priority="1263" operator="equal">
      <formula>1</formula>
    </cfRule>
    <cfRule type="cellIs" dxfId="1463" priority="1264" operator="greaterThan">
      <formula>1</formula>
    </cfRule>
  </conditionalFormatting>
  <conditionalFormatting sqref="AC52">
    <cfRule type="cellIs" dxfId="1462" priority="798" operator="equal">
      <formula>1</formula>
    </cfRule>
  </conditionalFormatting>
  <conditionalFormatting sqref="AE52">
    <cfRule type="cellIs" dxfId="1461" priority="797" operator="equal">
      <formula>1</formula>
    </cfRule>
  </conditionalFormatting>
  <conditionalFormatting sqref="I48 K48:L48 O48 R48">
    <cfRule type="cellIs" dxfId="1460" priority="873" operator="equal">
      <formula>1</formula>
    </cfRule>
  </conditionalFormatting>
  <conditionalFormatting sqref="M48">
    <cfRule type="cellIs" dxfId="1459" priority="872" operator="equal">
      <formula>1</formula>
    </cfRule>
  </conditionalFormatting>
  <conditionalFormatting sqref="P48">
    <cfRule type="cellIs" dxfId="1458" priority="871" operator="equal">
      <formula>1</formula>
    </cfRule>
  </conditionalFormatting>
  <conditionalFormatting sqref="S48">
    <cfRule type="cellIs" dxfId="1457" priority="870" operator="equal">
      <formula>1</formula>
    </cfRule>
  </conditionalFormatting>
  <conditionalFormatting sqref="W52">
    <cfRule type="cellIs" dxfId="1456" priority="801" operator="equal">
      <formula>1</formula>
    </cfRule>
  </conditionalFormatting>
  <conditionalFormatting sqref="AA48">
    <cfRule type="cellIs" dxfId="1455" priority="866" operator="equal">
      <formula>1</formula>
    </cfRule>
  </conditionalFormatting>
  <conditionalFormatting sqref="AC48">
    <cfRule type="cellIs" dxfId="1454" priority="865" operator="equal">
      <formula>1</formula>
    </cfRule>
  </conditionalFormatting>
  <conditionalFormatting sqref="AE48">
    <cfRule type="cellIs" dxfId="1453" priority="864" operator="equal">
      <formula>1</formula>
    </cfRule>
  </conditionalFormatting>
  <conditionalFormatting sqref="U52">
    <cfRule type="cellIs" dxfId="1452" priority="802" operator="equal">
      <formula>1</formula>
    </cfRule>
  </conditionalFormatting>
  <conditionalFormatting sqref="Y52">
    <cfRule type="cellIs" dxfId="1451" priority="800" operator="equal">
      <formula>1</formula>
    </cfRule>
  </conditionalFormatting>
  <conditionalFormatting sqref="AA52">
    <cfRule type="cellIs" dxfId="1450" priority="799" operator="equal">
      <formula>1</formula>
    </cfRule>
  </conditionalFormatting>
  <conditionalFormatting sqref="S44">
    <cfRule type="cellIs" dxfId="1449" priority="908" operator="equal">
      <formula>1</formula>
    </cfRule>
  </conditionalFormatting>
  <conditionalFormatting sqref="U44">
    <cfRule type="cellIs" dxfId="1448" priority="907" operator="equal">
      <formula>1</formula>
    </cfRule>
  </conditionalFormatting>
  <conditionalFormatting sqref="W44">
    <cfRule type="cellIs" dxfId="1447" priority="906" operator="equal">
      <formula>1</formula>
    </cfRule>
  </conditionalFormatting>
  <conditionalFormatting sqref="Y44">
    <cfRule type="cellIs" dxfId="1446" priority="905" operator="equal">
      <formula>1</formula>
    </cfRule>
  </conditionalFormatting>
  <conditionalFormatting sqref="AA44">
    <cfRule type="cellIs" dxfId="1445" priority="904" operator="equal">
      <formula>1</formula>
    </cfRule>
  </conditionalFormatting>
  <conditionalFormatting sqref="AC44">
    <cfRule type="cellIs" dxfId="1444" priority="903" operator="equal">
      <formula>1</formula>
    </cfRule>
  </conditionalFormatting>
  <conditionalFormatting sqref="AE44">
    <cfRule type="cellIs" dxfId="1443" priority="902" operator="equal">
      <formula>1</formula>
    </cfRule>
  </conditionalFormatting>
  <conditionalFormatting sqref="I46 K46:L46 O46 R46">
    <cfRule type="cellIs" dxfId="1442" priority="901" operator="equal">
      <formula>1</formula>
    </cfRule>
  </conditionalFormatting>
  <conditionalFormatting sqref="M46">
    <cfRule type="cellIs" dxfId="1441" priority="900" operator="equal">
      <formula>1</formula>
    </cfRule>
  </conditionalFormatting>
  <conditionalFormatting sqref="P46">
    <cfRule type="cellIs" dxfId="1440" priority="899" operator="equal">
      <formula>1</formula>
    </cfRule>
  </conditionalFormatting>
  <conditionalFormatting sqref="S46">
    <cfRule type="cellIs" dxfId="1439" priority="898" operator="equal">
      <formula>1</formula>
    </cfRule>
  </conditionalFormatting>
  <conditionalFormatting sqref="U46">
    <cfRule type="cellIs" dxfId="1438" priority="897" operator="equal">
      <formula>1</formula>
    </cfRule>
  </conditionalFormatting>
  <conditionalFormatting sqref="W46">
    <cfRule type="cellIs" dxfId="1437" priority="896" operator="equal">
      <formula>1</formula>
    </cfRule>
  </conditionalFormatting>
  <conditionalFormatting sqref="Y46">
    <cfRule type="cellIs" dxfId="1436" priority="895" operator="equal">
      <formula>1</formula>
    </cfRule>
  </conditionalFormatting>
  <conditionalFormatting sqref="AA46">
    <cfRule type="cellIs" dxfId="1435" priority="894" operator="equal">
      <formula>1</formula>
    </cfRule>
  </conditionalFormatting>
  <conditionalFormatting sqref="AC46">
    <cfRule type="cellIs" dxfId="1434" priority="893" operator="equal">
      <formula>1</formula>
    </cfRule>
  </conditionalFormatting>
  <conditionalFormatting sqref="I52 K52:L52 O52 R52">
    <cfRule type="cellIs" dxfId="1433" priority="806" operator="equal">
      <formula>1</formula>
    </cfRule>
  </conditionalFormatting>
  <conditionalFormatting sqref="M52">
    <cfRule type="cellIs" dxfId="1432" priority="805" operator="equal">
      <formula>1</formula>
    </cfRule>
  </conditionalFormatting>
  <conditionalFormatting sqref="P52">
    <cfRule type="cellIs" dxfId="1431" priority="804" operator="equal">
      <formula>1</formula>
    </cfRule>
  </conditionalFormatting>
  <conditionalFormatting sqref="AC42">
    <cfRule type="cellIs" dxfId="1430" priority="913" operator="equal">
      <formula>1</formula>
    </cfRule>
  </conditionalFormatting>
  <conditionalFormatting sqref="AE42">
    <cfRule type="cellIs" dxfId="1429" priority="912" operator="equal">
      <formula>1</formula>
    </cfRule>
  </conditionalFormatting>
  <conditionalFormatting sqref="I44 K44:L44 O44 R44">
    <cfRule type="cellIs" dxfId="1428" priority="911" operator="equal">
      <formula>1</formula>
    </cfRule>
  </conditionalFormatting>
  <conditionalFormatting sqref="M44">
    <cfRule type="cellIs" dxfId="1427" priority="910" operator="equal">
      <formula>1</formula>
    </cfRule>
  </conditionalFormatting>
  <conditionalFormatting sqref="P44">
    <cfRule type="cellIs" dxfId="1426" priority="909" operator="equal">
      <formula>1</formula>
    </cfRule>
  </conditionalFormatting>
  <conditionalFormatting sqref="S52">
    <cfRule type="cellIs" dxfId="1425" priority="803" operator="equal">
      <formula>1</formula>
    </cfRule>
  </conditionalFormatting>
  <conditionalFormatting sqref="U48">
    <cfRule type="cellIs" dxfId="1424" priority="869" operator="equal">
      <formula>1</formula>
    </cfRule>
  </conditionalFormatting>
  <conditionalFormatting sqref="W48">
    <cfRule type="cellIs" dxfId="1423" priority="868" operator="equal">
      <formula>1</formula>
    </cfRule>
  </conditionalFormatting>
  <conditionalFormatting sqref="Y48">
    <cfRule type="cellIs" dxfId="1422" priority="867" operator="equal">
      <formula>1</formula>
    </cfRule>
  </conditionalFormatting>
  <conditionalFormatting sqref="L51:M51">
    <cfRule type="cellIs" dxfId="1421" priority="829" operator="equal">
      <formula>1</formula>
    </cfRule>
    <cfRule type="cellIs" dxfId="1420" priority="830" operator="greaterThan">
      <formula>1</formula>
    </cfRule>
  </conditionalFormatting>
  <conditionalFormatting sqref="I50 K50:L50 O50 R50">
    <cfRule type="cellIs" dxfId="1419" priority="816" operator="equal">
      <formula>1</formula>
    </cfRule>
  </conditionalFormatting>
  <conditionalFormatting sqref="M50">
    <cfRule type="cellIs" dxfId="1418" priority="815" operator="equal">
      <formula>1</formula>
    </cfRule>
  </conditionalFormatting>
  <conditionalFormatting sqref="P50">
    <cfRule type="cellIs" dxfId="1417" priority="814" operator="equal">
      <formula>1</formula>
    </cfRule>
  </conditionalFormatting>
  <conditionalFormatting sqref="S50">
    <cfRule type="cellIs" dxfId="1416" priority="813" operator="equal">
      <formula>1</formula>
    </cfRule>
  </conditionalFormatting>
  <conditionalFormatting sqref="U50">
    <cfRule type="cellIs" dxfId="1415" priority="812" operator="equal">
      <formula>1</formula>
    </cfRule>
  </conditionalFormatting>
  <conditionalFormatting sqref="W50">
    <cfRule type="cellIs" dxfId="1414" priority="811" operator="equal">
      <formula>1</formula>
    </cfRule>
  </conditionalFormatting>
  <conditionalFormatting sqref="Y50">
    <cfRule type="cellIs" dxfId="1413" priority="810" operator="equal">
      <formula>1</formula>
    </cfRule>
  </conditionalFormatting>
  <conditionalFormatting sqref="AA50">
    <cfRule type="cellIs" dxfId="1412" priority="809" operator="equal">
      <formula>1</formula>
    </cfRule>
  </conditionalFormatting>
  <conditionalFormatting sqref="AE46">
    <cfRule type="cellIs" dxfId="1411" priority="892" operator="equal">
      <formula>1</formula>
    </cfRule>
  </conditionalFormatting>
  <conditionalFormatting sqref="AA49">
    <cfRule type="cellIs" dxfId="1410" priority="850" operator="equal">
      <formula>1</formula>
    </cfRule>
    <cfRule type="cellIs" dxfId="1409" priority="851" operator="greaterThan">
      <formula>1</formula>
    </cfRule>
  </conditionalFormatting>
  <conditionalFormatting sqref="AC50">
    <cfRule type="cellIs" dxfId="1408" priority="808" operator="equal">
      <formula>1</formula>
    </cfRule>
  </conditionalFormatting>
  <conditionalFormatting sqref="AE50">
    <cfRule type="cellIs" dxfId="1407" priority="807" operator="equal">
      <formula>1</formula>
    </cfRule>
  </conditionalFormatting>
  <conditionalFormatting sqref="I43 O43:P43 R43:S43">
    <cfRule type="cellIs" dxfId="1406" priority="956" operator="equal">
      <formula>1</formula>
    </cfRule>
    <cfRule type="cellIs" dxfId="1405" priority="957" operator="greaterThan">
      <formula>1</formula>
    </cfRule>
  </conditionalFormatting>
  <conditionalFormatting sqref="K43">
    <cfRule type="cellIs" dxfId="1404" priority="954" operator="equal">
      <formula>1</formula>
    </cfRule>
    <cfRule type="cellIs" dxfId="1403" priority="955" operator="greaterThan">
      <formula>1</formula>
    </cfRule>
  </conditionalFormatting>
  <conditionalFormatting sqref="L43:M43">
    <cfRule type="cellIs" dxfId="1402" priority="952" operator="equal">
      <formula>1</formula>
    </cfRule>
    <cfRule type="cellIs" dxfId="1401" priority="953" operator="greaterThan">
      <formula>1</formula>
    </cfRule>
  </conditionalFormatting>
  <conditionalFormatting sqref="U43">
    <cfRule type="cellIs" dxfId="1400" priority="950" operator="equal">
      <formula>1</formula>
    </cfRule>
    <cfRule type="cellIs" dxfId="1399" priority="951" operator="greaterThan">
      <formula>1</formula>
    </cfRule>
  </conditionalFormatting>
  <conditionalFormatting sqref="W43">
    <cfRule type="cellIs" dxfId="1398" priority="948" operator="equal">
      <formula>1</formula>
    </cfRule>
    <cfRule type="cellIs" dxfId="1397" priority="949" operator="greaterThan">
      <formula>1</formula>
    </cfRule>
  </conditionalFormatting>
  <conditionalFormatting sqref="Y43">
    <cfRule type="cellIs" dxfId="1396" priority="946" operator="equal">
      <formula>1</formula>
    </cfRule>
    <cfRule type="cellIs" dxfId="1395" priority="947" operator="greaterThan">
      <formula>1</formula>
    </cfRule>
  </conditionalFormatting>
  <conditionalFormatting sqref="AA43">
    <cfRule type="cellIs" dxfId="1394" priority="944" operator="equal">
      <formula>1</formula>
    </cfRule>
    <cfRule type="cellIs" dxfId="1393" priority="945" operator="greaterThan">
      <formula>1</formula>
    </cfRule>
  </conditionalFormatting>
  <conditionalFormatting sqref="AC43">
    <cfRule type="cellIs" dxfId="1392" priority="942" operator="equal">
      <formula>1</formula>
    </cfRule>
    <cfRule type="cellIs" dxfId="1391" priority="943" operator="greaterThan">
      <formula>1</formula>
    </cfRule>
  </conditionalFormatting>
  <conditionalFormatting sqref="AE43">
    <cfRule type="cellIs" dxfId="1390" priority="940" operator="equal">
      <formula>1</formula>
    </cfRule>
    <cfRule type="cellIs" dxfId="1389" priority="941" operator="greaterThan">
      <formula>1</formula>
    </cfRule>
  </conditionalFormatting>
  <conditionalFormatting sqref="I45 O45:P45 R45:S45">
    <cfRule type="cellIs" dxfId="1388" priority="938" operator="equal">
      <formula>1</formula>
    </cfRule>
    <cfRule type="cellIs" dxfId="1387" priority="939" operator="greaterThan">
      <formula>1</formula>
    </cfRule>
  </conditionalFormatting>
  <conditionalFormatting sqref="K45">
    <cfRule type="cellIs" dxfId="1386" priority="936" operator="equal">
      <formula>1</formula>
    </cfRule>
    <cfRule type="cellIs" dxfId="1385" priority="937" operator="greaterThan">
      <formula>1</formula>
    </cfRule>
  </conditionalFormatting>
  <conditionalFormatting sqref="L45:M45">
    <cfRule type="cellIs" dxfId="1384" priority="934" operator="equal">
      <formula>1</formula>
    </cfRule>
    <cfRule type="cellIs" dxfId="1383" priority="935" operator="greaterThan">
      <formula>1</formula>
    </cfRule>
  </conditionalFormatting>
  <conditionalFormatting sqref="U45">
    <cfRule type="cellIs" dxfId="1382" priority="932" operator="equal">
      <formula>1</formula>
    </cfRule>
    <cfRule type="cellIs" dxfId="1381" priority="933" operator="greaterThan">
      <formula>1</formula>
    </cfRule>
  </conditionalFormatting>
  <conditionalFormatting sqref="W45">
    <cfRule type="cellIs" dxfId="1380" priority="930" operator="equal">
      <formula>1</formula>
    </cfRule>
    <cfRule type="cellIs" dxfId="1379" priority="931" operator="greaterThan">
      <formula>1</formula>
    </cfRule>
  </conditionalFormatting>
  <conditionalFormatting sqref="Y45">
    <cfRule type="cellIs" dxfId="1378" priority="928" operator="equal">
      <formula>1</formula>
    </cfRule>
    <cfRule type="cellIs" dxfId="1377" priority="929" operator="greaterThan">
      <formula>1</formula>
    </cfRule>
  </conditionalFormatting>
  <conditionalFormatting sqref="AA45">
    <cfRule type="cellIs" dxfId="1376" priority="926" operator="equal">
      <formula>1</formula>
    </cfRule>
    <cfRule type="cellIs" dxfId="1375" priority="927" operator="greaterThan">
      <formula>1</formula>
    </cfRule>
  </conditionalFormatting>
  <conditionalFormatting sqref="AC45">
    <cfRule type="cellIs" dxfId="1374" priority="924" operator="equal">
      <formula>1</formula>
    </cfRule>
    <cfRule type="cellIs" dxfId="1373" priority="925" operator="greaterThan">
      <formula>1</formula>
    </cfRule>
  </conditionalFormatting>
  <conditionalFormatting sqref="AE45">
    <cfRule type="cellIs" dxfId="1372" priority="922" operator="equal">
      <formula>1</formula>
    </cfRule>
    <cfRule type="cellIs" dxfId="1371" priority="923" operator="greaterThan">
      <formula>1</formula>
    </cfRule>
  </conditionalFormatting>
  <conditionalFormatting sqref="I42 K42:L42 O42 R42">
    <cfRule type="cellIs" dxfId="1370" priority="921" operator="equal">
      <formula>1</formula>
    </cfRule>
  </conditionalFormatting>
  <conditionalFormatting sqref="M42">
    <cfRule type="cellIs" dxfId="1369" priority="920" operator="equal">
      <formula>1</formula>
    </cfRule>
  </conditionalFormatting>
  <conditionalFormatting sqref="P42">
    <cfRule type="cellIs" dxfId="1368" priority="919" operator="equal">
      <formula>1</formula>
    </cfRule>
  </conditionalFormatting>
  <conditionalFormatting sqref="S42">
    <cfRule type="cellIs" dxfId="1367" priority="918" operator="equal">
      <formula>1</formula>
    </cfRule>
  </conditionalFormatting>
  <conditionalFormatting sqref="U42">
    <cfRule type="cellIs" dxfId="1366" priority="917" operator="equal">
      <formula>1</formula>
    </cfRule>
  </conditionalFormatting>
  <conditionalFormatting sqref="W42">
    <cfRule type="cellIs" dxfId="1365" priority="916" operator="equal">
      <formula>1</formula>
    </cfRule>
  </conditionalFormatting>
  <conditionalFormatting sqref="Y42">
    <cfRule type="cellIs" dxfId="1364" priority="915" operator="equal">
      <formula>1</formula>
    </cfRule>
  </conditionalFormatting>
  <conditionalFormatting sqref="AA42">
    <cfRule type="cellIs" dxfId="1363" priority="914" operator="equal">
      <formula>1</formula>
    </cfRule>
  </conditionalFormatting>
  <conditionalFormatting sqref="I47 O47:P47 R47:S47">
    <cfRule type="cellIs" dxfId="1362" priority="890" operator="equal">
      <formula>1</formula>
    </cfRule>
    <cfRule type="cellIs" dxfId="1361" priority="891" operator="greaterThan">
      <formula>1</formula>
    </cfRule>
  </conditionalFormatting>
  <conditionalFormatting sqref="K47">
    <cfRule type="cellIs" dxfId="1360" priority="888" operator="equal">
      <formula>1</formula>
    </cfRule>
    <cfRule type="cellIs" dxfId="1359" priority="889" operator="greaterThan">
      <formula>1</formula>
    </cfRule>
  </conditionalFormatting>
  <conditionalFormatting sqref="L47:M47">
    <cfRule type="cellIs" dxfId="1358" priority="886" operator="equal">
      <formula>1</formula>
    </cfRule>
    <cfRule type="cellIs" dxfId="1357" priority="887" operator="greaterThan">
      <formula>1</formula>
    </cfRule>
  </conditionalFormatting>
  <conditionalFormatting sqref="U47">
    <cfRule type="cellIs" dxfId="1356" priority="884" operator="equal">
      <formula>1</formula>
    </cfRule>
    <cfRule type="cellIs" dxfId="1355" priority="885" operator="greaterThan">
      <formula>1</formula>
    </cfRule>
  </conditionalFormatting>
  <conditionalFormatting sqref="W47">
    <cfRule type="cellIs" dxfId="1354" priority="882" operator="equal">
      <formula>1</formula>
    </cfRule>
    <cfRule type="cellIs" dxfId="1353" priority="883" operator="greaterThan">
      <formula>1</formula>
    </cfRule>
  </conditionalFormatting>
  <conditionalFormatting sqref="Y47">
    <cfRule type="cellIs" dxfId="1352" priority="880" operator="equal">
      <formula>1</formula>
    </cfRule>
    <cfRule type="cellIs" dxfId="1351" priority="881" operator="greaterThan">
      <formula>1</formula>
    </cfRule>
  </conditionalFormatting>
  <conditionalFormatting sqref="AA47">
    <cfRule type="cellIs" dxfId="1350" priority="878" operator="equal">
      <formula>1</formula>
    </cfRule>
    <cfRule type="cellIs" dxfId="1349" priority="879" operator="greaterThan">
      <formula>1</formula>
    </cfRule>
  </conditionalFormatting>
  <conditionalFormatting sqref="AC47">
    <cfRule type="cellIs" dxfId="1348" priority="876" operator="equal">
      <formula>1</formula>
    </cfRule>
    <cfRule type="cellIs" dxfId="1347" priority="877" operator="greaterThan">
      <formula>1</formula>
    </cfRule>
  </conditionalFormatting>
  <conditionalFormatting sqref="AE47">
    <cfRule type="cellIs" dxfId="1346" priority="874" operator="equal">
      <formula>1</formula>
    </cfRule>
    <cfRule type="cellIs" dxfId="1345" priority="875" operator="greaterThan">
      <formula>1</formula>
    </cfRule>
  </conditionalFormatting>
  <conditionalFormatting sqref="I49 O49:P49 R49:S49">
    <cfRule type="cellIs" dxfId="1344" priority="862" operator="equal">
      <formula>1</formula>
    </cfRule>
    <cfRule type="cellIs" dxfId="1343" priority="863" operator="greaterThan">
      <formula>1</formula>
    </cfRule>
  </conditionalFormatting>
  <conditionalFormatting sqref="K49">
    <cfRule type="cellIs" dxfId="1342" priority="860" operator="equal">
      <formula>1</formula>
    </cfRule>
    <cfRule type="cellIs" dxfId="1341" priority="861" operator="greaterThan">
      <formula>1</formula>
    </cfRule>
  </conditionalFormatting>
  <conditionalFormatting sqref="L49:M49">
    <cfRule type="cellIs" dxfId="1340" priority="858" operator="equal">
      <formula>1</formula>
    </cfRule>
    <cfRule type="cellIs" dxfId="1339" priority="859" operator="greaterThan">
      <formula>1</formula>
    </cfRule>
  </conditionalFormatting>
  <conditionalFormatting sqref="U49">
    <cfRule type="cellIs" dxfId="1338" priority="856" operator="equal">
      <formula>1</formula>
    </cfRule>
    <cfRule type="cellIs" dxfId="1337" priority="857" operator="greaterThan">
      <formula>1</formula>
    </cfRule>
  </conditionalFormatting>
  <conditionalFormatting sqref="W49">
    <cfRule type="cellIs" dxfId="1336" priority="854" operator="equal">
      <formula>1</formula>
    </cfRule>
    <cfRule type="cellIs" dxfId="1335" priority="855" operator="greaterThan">
      <formula>1</formula>
    </cfRule>
  </conditionalFormatting>
  <conditionalFormatting sqref="Y49">
    <cfRule type="cellIs" dxfId="1334" priority="852" operator="equal">
      <formula>1</formula>
    </cfRule>
    <cfRule type="cellIs" dxfId="1333" priority="853" operator="greaterThan">
      <formula>1</formula>
    </cfRule>
  </conditionalFormatting>
  <conditionalFormatting sqref="AC49">
    <cfRule type="cellIs" dxfId="1332" priority="848" operator="equal">
      <formula>1</formula>
    </cfRule>
    <cfRule type="cellIs" dxfId="1331" priority="849" operator="greaterThan">
      <formula>1</formula>
    </cfRule>
  </conditionalFormatting>
  <conditionalFormatting sqref="AE49">
    <cfRule type="cellIs" dxfId="1330" priority="846" operator="equal">
      <formula>1</formula>
    </cfRule>
    <cfRule type="cellIs" dxfId="1329" priority="847" operator="greaterThan">
      <formula>1</formula>
    </cfRule>
  </conditionalFormatting>
  <conditionalFormatting sqref="I51 O51:P51 R51:S51">
    <cfRule type="cellIs" dxfId="1328" priority="833" operator="equal">
      <formula>1</formula>
    </cfRule>
    <cfRule type="cellIs" dxfId="1327" priority="834" operator="greaterThan">
      <formula>1</formula>
    </cfRule>
  </conditionalFormatting>
  <conditionalFormatting sqref="K51">
    <cfRule type="cellIs" dxfId="1326" priority="831" operator="equal">
      <formula>1</formula>
    </cfRule>
    <cfRule type="cellIs" dxfId="1325" priority="832" operator="greaterThan">
      <formula>1</formula>
    </cfRule>
  </conditionalFormatting>
  <conditionalFormatting sqref="U51">
    <cfRule type="cellIs" dxfId="1324" priority="827" operator="equal">
      <formula>1</formula>
    </cfRule>
    <cfRule type="cellIs" dxfId="1323" priority="828" operator="greaterThan">
      <formula>1</formula>
    </cfRule>
  </conditionalFormatting>
  <conditionalFormatting sqref="W51">
    <cfRule type="cellIs" dxfId="1322" priority="825" operator="equal">
      <formula>1</formula>
    </cfRule>
    <cfRule type="cellIs" dxfId="1321" priority="826" operator="greaterThan">
      <formula>1</formula>
    </cfRule>
  </conditionalFormatting>
  <conditionalFormatting sqref="Y51">
    <cfRule type="cellIs" dxfId="1320" priority="823" operator="equal">
      <formula>1</formula>
    </cfRule>
    <cfRule type="cellIs" dxfId="1319" priority="824" operator="greaterThan">
      <formula>1</formula>
    </cfRule>
  </conditionalFormatting>
  <conditionalFormatting sqref="AA51">
    <cfRule type="cellIs" dxfId="1318" priority="821" operator="equal">
      <formula>1</formula>
    </cfRule>
    <cfRule type="cellIs" dxfId="1317" priority="822" operator="greaterThan">
      <formula>1</formula>
    </cfRule>
  </conditionalFormatting>
  <conditionalFormatting sqref="AC51">
    <cfRule type="cellIs" dxfId="1316" priority="819" operator="equal">
      <formula>1</formula>
    </cfRule>
    <cfRule type="cellIs" dxfId="1315" priority="820" operator="greaterThan">
      <formula>1</formula>
    </cfRule>
  </conditionalFormatting>
  <conditionalFormatting sqref="AE51">
    <cfRule type="cellIs" dxfId="1314" priority="817" operator="equal">
      <formula>1</formula>
    </cfRule>
    <cfRule type="cellIs" dxfId="1313" priority="818" operator="greaterThan">
      <formula>1</formula>
    </cfRule>
  </conditionalFormatting>
  <conditionalFormatting sqref="I53 O53:P53 R53:S53">
    <cfRule type="cellIs" dxfId="1312" priority="767" operator="equal">
      <formula>1</formula>
    </cfRule>
    <cfRule type="cellIs" dxfId="1311" priority="768" operator="greaterThan">
      <formula>1</formula>
    </cfRule>
  </conditionalFormatting>
  <conditionalFormatting sqref="K53">
    <cfRule type="cellIs" dxfId="1310" priority="765" operator="equal">
      <formula>1</formula>
    </cfRule>
    <cfRule type="cellIs" dxfId="1309" priority="766" operator="greaterThan">
      <formula>1</formula>
    </cfRule>
  </conditionalFormatting>
  <conditionalFormatting sqref="L53:M53">
    <cfRule type="cellIs" dxfId="1308" priority="763" operator="equal">
      <formula>1</formula>
    </cfRule>
    <cfRule type="cellIs" dxfId="1307" priority="764" operator="greaterThan">
      <formula>1</formula>
    </cfRule>
  </conditionalFormatting>
  <conditionalFormatting sqref="U53">
    <cfRule type="cellIs" dxfId="1306" priority="761" operator="equal">
      <formula>1</formula>
    </cfRule>
    <cfRule type="cellIs" dxfId="1305" priority="762" operator="greaterThan">
      <formula>1</formula>
    </cfRule>
  </conditionalFormatting>
  <conditionalFormatting sqref="W53">
    <cfRule type="cellIs" dxfId="1304" priority="759" operator="equal">
      <formula>1</formula>
    </cfRule>
    <cfRule type="cellIs" dxfId="1303" priority="760" operator="greaterThan">
      <formula>1</formula>
    </cfRule>
  </conditionalFormatting>
  <conditionalFormatting sqref="Y53">
    <cfRule type="cellIs" dxfId="1302" priority="757" operator="equal">
      <formula>1</formula>
    </cfRule>
    <cfRule type="cellIs" dxfId="1301" priority="758" operator="greaterThan">
      <formula>1</formula>
    </cfRule>
  </conditionalFormatting>
  <conditionalFormatting sqref="AA53">
    <cfRule type="cellIs" dxfId="1300" priority="755" operator="equal">
      <formula>1</formula>
    </cfRule>
    <cfRule type="cellIs" dxfId="1299" priority="756" operator="greaterThan">
      <formula>1</formula>
    </cfRule>
  </conditionalFormatting>
  <conditionalFormatting sqref="AC53">
    <cfRule type="cellIs" dxfId="1298" priority="753" operator="equal">
      <formula>1</formula>
    </cfRule>
    <cfRule type="cellIs" dxfId="1297" priority="754" operator="greaterThan">
      <formula>1</formula>
    </cfRule>
  </conditionalFormatting>
  <conditionalFormatting sqref="AE53">
    <cfRule type="cellIs" dxfId="1296" priority="751" operator="equal">
      <formula>1</formula>
    </cfRule>
    <cfRule type="cellIs" dxfId="1295" priority="752" operator="greaterThan">
      <formula>1</formula>
    </cfRule>
  </conditionalFormatting>
  <conditionalFormatting sqref="I54 K54:L54 O54 R54">
    <cfRule type="cellIs" dxfId="1294" priority="750" operator="equal">
      <formula>1</formula>
    </cfRule>
  </conditionalFormatting>
  <conditionalFormatting sqref="M54">
    <cfRule type="cellIs" dxfId="1293" priority="749" operator="equal">
      <formula>1</formula>
    </cfRule>
  </conditionalFormatting>
  <conditionalFormatting sqref="P54">
    <cfRule type="cellIs" dxfId="1292" priority="748" operator="equal">
      <formula>1</formula>
    </cfRule>
  </conditionalFormatting>
  <conditionalFormatting sqref="S54">
    <cfRule type="cellIs" dxfId="1291" priority="747" operator="equal">
      <formula>1</formula>
    </cfRule>
  </conditionalFormatting>
  <conditionalFormatting sqref="U54">
    <cfRule type="cellIs" dxfId="1290" priority="746" operator="equal">
      <formula>1</formula>
    </cfRule>
  </conditionalFormatting>
  <conditionalFormatting sqref="W54">
    <cfRule type="cellIs" dxfId="1289" priority="745" operator="equal">
      <formula>1</formula>
    </cfRule>
  </conditionalFormatting>
  <conditionalFormatting sqref="Y54">
    <cfRule type="cellIs" dxfId="1288" priority="744" operator="equal">
      <formula>1</formula>
    </cfRule>
  </conditionalFormatting>
  <conditionalFormatting sqref="AA54">
    <cfRule type="cellIs" dxfId="1287" priority="743" operator="equal">
      <formula>1</formula>
    </cfRule>
  </conditionalFormatting>
  <conditionalFormatting sqref="AC54">
    <cfRule type="cellIs" dxfId="1286" priority="742" operator="equal">
      <formula>1</formula>
    </cfRule>
  </conditionalFormatting>
  <conditionalFormatting sqref="AE54">
    <cfRule type="cellIs" dxfId="1285" priority="741" operator="equal">
      <formula>1</formula>
    </cfRule>
  </conditionalFormatting>
  <conditionalFormatting sqref="AE63">
    <cfRule type="cellIs" dxfId="1284" priority="599" operator="equal">
      <formula>1</formula>
    </cfRule>
    <cfRule type="cellIs" dxfId="1283" priority="600" operator="greaterThan">
      <formula>1</formula>
    </cfRule>
  </conditionalFormatting>
  <conditionalFormatting sqref="I64 K64:L64 O64 R64">
    <cfRule type="cellIs" dxfId="1282" priority="598" operator="equal">
      <formula>1</formula>
    </cfRule>
  </conditionalFormatting>
  <conditionalFormatting sqref="M64">
    <cfRule type="cellIs" dxfId="1281" priority="597" operator="equal">
      <formula>1</formula>
    </cfRule>
  </conditionalFormatting>
  <conditionalFormatting sqref="P64">
    <cfRule type="cellIs" dxfId="1280" priority="596" operator="equal">
      <formula>1</formula>
    </cfRule>
  </conditionalFormatting>
  <conditionalFormatting sqref="S64">
    <cfRule type="cellIs" dxfId="1279" priority="595" operator="equal">
      <formula>1</formula>
    </cfRule>
  </conditionalFormatting>
  <conditionalFormatting sqref="U64">
    <cfRule type="cellIs" dxfId="1278" priority="594" operator="equal">
      <formula>1</formula>
    </cfRule>
  </conditionalFormatting>
  <conditionalFormatting sqref="W64">
    <cfRule type="cellIs" dxfId="1277" priority="593" operator="equal">
      <formula>1</formula>
    </cfRule>
  </conditionalFormatting>
  <conditionalFormatting sqref="Y64">
    <cfRule type="cellIs" dxfId="1276" priority="592" operator="equal">
      <formula>1</formula>
    </cfRule>
  </conditionalFormatting>
  <conditionalFormatting sqref="AA64">
    <cfRule type="cellIs" dxfId="1275" priority="591" operator="equal">
      <formula>1</formula>
    </cfRule>
  </conditionalFormatting>
  <conditionalFormatting sqref="AC64">
    <cfRule type="cellIs" dxfId="1274" priority="590" operator="equal">
      <formula>1</formula>
    </cfRule>
  </conditionalFormatting>
  <conditionalFormatting sqref="AE64">
    <cfRule type="cellIs" dxfId="1273" priority="589" operator="equal">
      <formula>1</formula>
    </cfRule>
  </conditionalFormatting>
  <conditionalFormatting sqref="I57 O57:P57 R57:S57">
    <cfRule type="cellIs" dxfId="1272" priority="727" operator="equal">
      <formula>1</formula>
    </cfRule>
    <cfRule type="cellIs" dxfId="1271" priority="728" operator="greaterThan">
      <formula>1</formula>
    </cfRule>
  </conditionalFormatting>
  <conditionalFormatting sqref="K57">
    <cfRule type="cellIs" dxfId="1270" priority="725" operator="equal">
      <formula>1</formula>
    </cfRule>
    <cfRule type="cellIs" dxfId="1269" priority="726" operator="greaterThan">
      <formula>1</formula>
    </cfRule>
  </conditionalFormatting>
  <conditionalFormatting sqref="L57:M57">
    <cfRule type="cellIs" dxfId="1268" priority="723" operator="equal">
      <formula>1</formula>
    </cfRule>
    <cfRule type="cellIs" dxfId="1267" priority="724" operator="greaterThan">
      <formula>1</formula>
    </cfRule>
  </conditionalFormatting>
  <conditionalFormatting sqref="U57">
    <cfRule type="cellIs" dxfId="1266" priority="721" operator="equal">
      <formula>1</formula>
    </cfRule>
    <cfRule type="cellIs" dxfId="1265" priority="722" operator="greaterThan">
      <formula>1</formula>
    </cfRule>
  </conditionalFormatting>
  <conditionalFormatting sqref="W57">
    <cfRule type="cellIs" dxfId="1264" priority="719" operator="equal">
      <formula>1</formula>
    </cfRule>
    <cfRule type="cellIs" dxfId="1263" priority="720" operator="greaterThan">
      <formula>1</formula>
    </cfRule>
  </conditionalFormatting>
  <conditionalFormatting sqref="Y57">
    <cfRule type="cellIs" dxfId="1262" priority="717" operator="equal">
      <formula>1</formula>
    </cfRule>
    <cfRule type="cellIs" dxfId="1261" priority="718" operator="greaterThan">
      <formula>1</formula>
    </cfRule>
  </conditionalFormatting>
  <conditionalFormatting sqref="AA57">
    <cfRule type="cellIs" dxfId="1260" priority="715" operator="equal">
      <formula>1</formula>
    </cfRule>
    <cfRule type="cellIs" dxfId="1259" priority="716" operator="greaterThan">
      <formula>1</formula>
    </cfRule>
  </conditionalFormatting>
  <conditionalFormatting sqref="AC57">
    <cfRule type="cellIs" dxfId="1258" priority="713" operator="equal">
      <formula>1</formula>
    </cfRule>
    <cfRule type="cellIs" dxfId="1257" priority="714" operator="greaterThan">
      <formula>1</formula>
    </cfRule>
  </conditionalFormatting>
  <conditionalFormatting sqref="AE57">
    <cfRule type="cellIs" dxfId="1256" priority="711" operator="equal">
      <formula>1</formula>
    </cfRule>
    <cfRule type="cellIs" dxfId="1255" priority="712" operator="greaterThan">
      <formula>1</formula>
    </cfRule>
  </conditionalFormatting>
  <conditionalFormatting sqref="I58 K58:L58 O58 R58">
    <cfRule type="cellIs" dxfId="1254" priority="710" operator="equal">
      <formula>1</formula>
    </cfRule>
  </conditionalFormatting>
  <conditionalFormatting sqref="M58">
    <cfRule type="cellIs" dxfId="1253" priority="709" operator="equal">
      <formula>1</formula>
    </cfRule>
  </conditionalFormatting>
  <conditionalFormatting sqref="P58">
    <cfRule type="cellIs" dxfId="1252" priority="708" operator="equal">
      <formula>1</formula>
    </cfRule>
  </conditionalFormatting>
  <conditionalFormatting sqref="S58">
    <cfRule type="cellIs" dxfId="1251" priority="707" operator="equal">
      <formula>1</formula>
    </cfRule>
  </conditionalFormatting>
  <conditionalFormatting sqref="U58">
    <cfRule type="cellIs" dxfId="1250" priority="706" operator="equal">
      <formula>1</formula>
    </cfRule>
  </conditionalFormatting>
  <conditionalFormatting sqref="W58">
    <cfRule type="cellIs" dxfId="1249" priority="705" operator="equal">
      <formula>1</formula>
    </cfRule>
  </conditionalFormatting>
  <conditionalFormatting sqref="Y58">
    <cfRule type="cellIs" dxfId="1248" priority="704" operator="equal">
      <formula>1</formula>
    </cfRule>
  </conditionalFormatting>
  <conditionalFormatting sqref="AA58">
    <cfRule type="cellIs" dxfId="1247" priority="703" operator="equal">
      <formula>1</formula>
    </cfRule>
  </conditionalFormatting>
  <conditionalFormatting sqref="AC58">
    <cfRule type="cellIs" dxfId="1246" priority="702" operator="equal">
      <formula>1</formula>
    </cfRule>
  </conditionalFormatting>
  <conditionalFormatting sqref="AE58">
    <cfRule type="cellIs" dxfId="1245" priority="701" operator="equal">
      <formula>1</formula>
    </cfRule>
  </conditionalFormatting>
  <conditionalFormatting sqref="I55 O55:P55 R55:S55">
    <cfRule type="cellIs" dxfId="1244" priority="699" operator="equal">
      <formula>1</formula>
    </cfRule>
    <cfRule type="cellIs" dxfId="1243" priority="700" operator="greaterThan">
      <formula>1</formula>
    </cfRule>
  </conditionalFormatting>
  <conditionalFormatting sqref="K55">
    <cfRule type="cellIs" dxfId="1242" priority="697" operator="equal">
      <formula>1</formula>
    </cfRule>
    <cfRule type="cellIs" dxfId="1241" priority="698" operator="greaterThan">
      <formula>1</formula>
    </cfRule>
  </conditionalFormatting>
  <conditionalFormatting sqref="L55:M55">
    <cfRule type="cellIs" dxfId="1240" priority="695" operator="equal">
      <formula>1</formula>
    </cfRule>
    <cfRule type="cellIs" dxfId="1239" priority="696" operator="greaterThan">
      <formula>1</formula>
    </cfRule>
  </conditionalFormatting>
  <conditionalFormatting sqref="U55">
    <cfRule type="cellIs" dxfId="1238" priority="693" operator="equal">
      <formula>1</formula>
    </cfRule>
    <cfRule type="cellIs" dxfId="1237" priority="694" operator="greaterThan">
      <formula>1</formula>
    </cfRule>
  </conditionalFormatting>
  <conditionalFormatting sqref="W55">
    <cfRule type="cellIs" dxfId="1236" priority="691" operator="equal">
      <formula>1</formula>
    </cfRule>
    <cfRule type="cellIs" dxfId="1235" priority="692" operator="greaterThan">
      <formula>1</formula>
    </cfRule>
  </conditionalFormatting>
  <conditionalFormatting sqref="Y55">
    <cfRule type="cellIs" dxfId="1234" priority="689" operator="equal">
      <formula>1</formula>
    </cfRule>
    <cfRule type="cellIs" dxfId="1233" priority="690" operator="greaterThan">
      <formula>1</formula>
    </cfRule>
  </conditionalFormatting>
  <conditionalFormatting sqref="AA55">
    <cfRule type="cellIs" dxfId="1232" priority="687" operator="equal">
      <formula>1</formula>
    </cfRule>
    <cfRule type="cellIs" dxfId="1231" priority="688" operator="greaterThan">
      <formula>1</formula>
    </cfRule>
  </conditionalFormatting>
  <conditionalFormatting sqref="AC55">
    <cfRule type="cellIs" dxfId="1230" priority="685" operator="equal">
      <formula>1</formula>
    </cfRule>
    <cfRule type="cellIs" dxfId="1229" priority="686" operator="greaterThan">
      <formula>1</formula>
    </cfRule>
  </conditionalFormatting>
  <conditionalFormatting sqref="AE55">
    <cfRule type="cellIs" dxfId="1228" priority="683" operator="equal">
      <formula>1</formula>
    </cfRule>
    <cfRule type="cellIs" dxfId="1227" priority="684" operator="greaterThan">
      <formula>1</formula>
    </cfRule>
  </conditionalFormatting>
  <conditionalFormatting sqref="I56 K56:L56 O56 R56">
    <cfRule type="cellIs" dxfId="1226" priority="682" operator="equal">
      <formula>1</formula>
    </cfRule>
  </conditionalFormatting>
  <conditionalFormatting sqref="M56">
    <cfRule type="cellIs" dxfId="1225" priority="681" operator="equal">
      <formula>1</formula>
    </cfRule>
  </conditionalFormatting>
  <conditionalFormatting sqref="P56">
    <cfRule type="cellIs" dxfId="1224" priority="680" operator="equal">
      <formula>1</formula>
    </cfRule>
  </conditionalFormatting>
  <conditionalFormatting sqref="S56">
    <cfRule type="cellIs" dxfId="1223" priority="679" operator="equal">
      <formula>1</formula>
    </cfRule>
  </conditionalFormatting>
  <conditionalFormatting sqref="U56">
    <cfRule type="cellIs" dxfId="1222" priority="678" operator="equal">
      <formula>1</formula>
    </cfRule>
  </conditionalFormatting>
  <conditionalFormatting sqref="W56">
    <cfRule type="cellIs" dxfId="1221" priority="677" operator="equal">
      <formula>1</formula>
    </cfRule>
  </conditionalFormatting>
  <conditionalFormatting sqref="Y56">
    <cfRule type="cellIs" dxfId="1220" priority="676" operator="equal">
      <formula>1</formula>
    </cfRule>
  </conditionalFormatting>
  <conditionalFormatting sqref="AA56">
    <cfRule type="cellIs" dxfId="1219" priority="675" operator="equal">
      <formula>1</formula>
    </cfRule>
  </conditionalFormatting>
  <conditionalFormatting sqref="AC56">
    <cfRule type="cellIs" dxfId="1218" priority="674" operator="equal">
      <formula>1</formula>
    </cfRule>
  </conditionalFormatting>
  <conditionalFormatting sqref="AE56">
    <cfRule type="cellIs" dxfId="1217" priority="673" operator="equal">
      <formula>1</formula>
    </cfRule>
  </conditionalFormatting>
  <conditionalFormatting sqref="I59 O59:P59 R59:S59">
    <cfRule type="cellIs" dxfId="1216" priority="671" operator="equal">
      <formula>1</formula>
    </cfRule>
    <cfRule type="cellIs" dxfId="1215" priority="672" operator="greaterThan">
      <formula>1</formula>
    </cfRule>
  </conditionalFormatting>
  <conditionalFormatting sqref="K59">
    <cfRule type="cellIs" dxfId="1214" priority="669" operator="equal">
      <formula>1</formula>
    </cfRule>
    <cfRule type="cellIs" dxfId="1213" priority="670" operator="greaterThan">
      <formula>1</formula>
    </cfRule>
  </conditionalFormatting>
  <conditionalFormatting sqref="L59:M59">
    <cfRule type="cellIs" dxfId="1212" priority="667" operator="equal">
      <formula>1</formula>
    </cfRule>
    <cfRule type="cellIs" dxfId="1211" priority="668" operator="greaterThan">
      <formula>1</formula>
    </cfRule>
  </conditionalFormatting>
  <conditionalFormatting sqref="U59">
    <cfRule type="cellIs" dxfId="1210" priority="665" operator="equal">
      <formula>1</formula>
    </cfRule>
    <cfRule type="cellIs" dxfId="1209" priority="666" operator="greaterThan">
      <formula>1</formula>
    </cfRule>
  </conditionalFormatting>
  <conditionalFormatting sqref="W59">
    <cfRule type="cellIs" dxfId="1208" priority="663" operator="equal">
      <formula>1</formula>
    </cfRule>
    <cfRule type="cellIs" dxfId="1207" priority="664" operator="greaterThan">
      <formula>1</formula>
    </cfRule>
  </conditionalFormatting>
  <conditionalFormatting sqref="Y59">
    <cfRule type="cellIs" dxfId="1206" priority="661" operator="equal">
      <formula>1</formula>
    </cfRule>
    <cfRule type="cellIs" dxfId="1205" priority="662" operator="greaterThan">
      <formula>1</formula>
    </cfRule>
  </conditionalFormatting>
  <conditionalFormatting sqref="AA59">
    <cfRule type="cellIs" dxfId="1204" priority="659" operator="equal">
      <formula>1</formula>
    </cfRule>
    <cfRule type="cellIs" dxfId="1203" priority="660" operator="greaterThan">
      <formula>1</formula>
    </cfRule>
  </conditionalFormatting>
  <conditionalFormatting sqref="AC59">
    <cfRule type="cellIs" dxfId="1202" priority="657" operator="equal">
      <formula>1</formula>
    </cfRule>
    <cfRule type="cellIs" dxfId="1201" priority="658" operator="greaterThan">
      <formula>1</formula>
    </cfRule>
  </conditionalFormatting>
  <conditionalFormatting sqref="AE59">
    <cfRule type="cellIs" dxfId="1200" priority="655" operator="equal">
      <formula>1</formula>
    </cfRule>
    <cfRule type="cellIs" dxfId="1199" priority="656" operator="greaterThan">
      <formula>1</formula>
    </cfRule>
  </conditionalFormatting>
  <conditionalFormatting sqref="I60 K60:L60 O60 R60">
    <cfRule type="cellIs" dxfId="1198" priority="654" operator="equal">
      <formula>1</formula>
    </cfRule>
  </conditionalFormatting>
  <conditionalFormatting sqref="M60">
    <cfRule type="cellIs" dxfId="1197" priority="653" operator="equal">
      <formula>1</formula>
    </cfRule>
  </conditionalFormatting>
  <conditionalFormatting sqref="P60">
    <cfRule type="cellIs" dxfId="1196" priority="652" operator="equal">
      <formula>1</formula>
    </cfRule>
  </conditionalFormatting>
  <conditionalFormatting sqref="S60">
    <cfRule type="cellIs" dxfId="1195" priority="651" operator="equal">
      <formula>1</formula>
    </cfRule>
  </conditionalFormatting>
  <conditionalFormatting sqref="U60">
    <cfRule type="cellIs" dxfId="1194" priority="650" operator="equal">
      <formula>1</formula>
    </cfRule>
  </conditionalFormatting>
  <conditionalFormatting sqref="W60">
    <cfRule type="cellIs" dxfId="1193" priority="649" operator="equal">
      <formula>1</formula>
    </cfRule>
  </conditionalFormatting>
  <conditionalFormatting sqref="Y60">
    <cfRule type="cellIs" dxfId="1192" priority="648" operator="equal">
      <formula>1</formula>
    </cfRule>
  </conditionalFormatting>
  <conditionalFormatting sqref="AA60">
    <cfRule type="cellIs" dxfId="1191" priority="647" operator="equal">
      <formula>1</formula>
    </cfRule>
  </conditionalFormatting>
  <conditionalFormatting sqref="AC60">
    <cfRule type="cellIs" dxfId="1190" priority="646" operator="equal">
      <formula>1</formula>
    </cfRule>
  </conditionalFormatting>
  <conditionalFormatting sqref="AE60">
    <cfRule type="cellIs" dxfId="1189" priority="645" operator="equal">
      <formula>1</formula>
    </cfRule>
  </conditionalFormatting>
  <conditionalFormatting sqref="I61 O61:P61 R61:S61">
    <cfRule type="cellIs" dxfId="1188" priority="643" operator="equal">
      <formula>1</formula>
    </cfRule>
    <cfRule type="cellIs" dxfId="1187" priority="644" operator="greaterThan">
      <formula>1</formula>
    </cfRule>
  </conditionalFormatting>
  <conditionalFormatting sqref="K61">
    <cfRule type="cellIs" dxfId="1186" priority="641" operator="equal">
      <formula>1</formula>
    </cfRule>
    <cfRule type="cellIs" dxfId="1185" priority="642" operator="greaterThan">
      <formula>1</formula>
    </cfRule>
  </conditionalFormatting>
  <conditionalFormatting sqref="L61:M61">
    <cfRule type="cellIs" dxfId="1184" priority="639" operator="equal">
      <formula>1</formula>
    </cfRule>
    <cfRule type="cellIs" dxfId="1183" priority="640" operator="greaterThan">
      <formula>1</formula>
    </cfRule>
  </conditionalFormatting>
  <conditionalFormatting sqref="U61">
    <cfRule type="cellIs" dxfId="1182" priority="637" operator="equal">
      <formula>1</formula>
    </cfRule>
    <cfRule type="cellIs" dxfId="1181" priority="638" operator="greaterThan">
      <formula>1</formula>
    </cfRule>
  </conditionalFormatting>
  <conditionalFormatting sqref="W61">
    <cfRule type="cellIs" dxfId="1180" priority="635" operator="equal">
      <formula>1</formula>
    </cfRule>
    <cfRule type="cellIs" dxfId="1179" priority="636" operator="greaterThan">
      <formula>1</formula>
    </cfRule>
  </conditionalFormatting>
  <conditionalFormatting sqref="Y61">
    <cfRule type="cellIs" dxfId="1178" priority="633" operator="equal">
      <formula>1</formula>
    </cfRule>
    <cfRule type="cellIs" dxfId="1177" priority="634" operator="greaterThan">
      <formula>1</formula>
    </cfRule>
  </conditionalFormatting>
  <conditionalFormatting sqref="AA61">
    <cfRule type="cellIs" dxfId="1176" priority="631" operator="equal">
      <formula>1</formula>
    </cfRule>
    <cfRule type="cellIs" dxfId="1175" priority="632" operator="greaterThan">
      <formula>1</formula>
    </cfRule>
  </conditionalFormatting>
  <conditionalFormatting sqref="AC61">
    <cfRule type="cellIs" dxfId="1174" priority="629" operator="equal">
      <formula>1</formula>
    </cfRule>
    <cfRule type="cellIs" dxfId="1173" priority="630" operator="greaterThan">
      <formula>1</formula>
    </cfRule>
  </conditionalFormatting>
  <conditionalFormatting sqref="AE61">
    <cfRule type="cellIs" dxfId="1172" priority="627" operator="equal">
      <formula>1</formula>
    </cfRule>
    <cfRule type="cellIs" dxfId="1171" priority="628" operator="greaterThan">
      <formula>1</formula>
    </cfRule>
  </conditionalFormatting>
  <conditionalFormatting sqref="I62 K62:L62 O62 R62">
    <cfRule type="cellIs" dxfId="1170" priority="626" operator="equal">
      <formula>1</formula>
    </cfRule>
  </conditionalFormatting>
  <conditionalFormatting sqref="M62">
    <cfRule type="cellIs" dxfId="1169" priority="625" operator="equal">
      <formula>1</formula>
    </cfRule>
  </conditionalFormatting>
  <conditionalFormatting sqref="P62">
    <cfRule type="cellIs" dxfId="1168" priority="624" operator="equal">
      <formula>1</formula>
    </cfRule>
  </conditionalFormatting>
  <conditionalFormatting sqref="S62">
    <cfRule type="cellIs" dxfId="1167" priority="623" operator="equal">
      <formula>1</formula>
    </cfRule>
  </conditionalFormatting>
  <conditionalFormatting sqref="U62">
    <cfRule type="cellIs" dxfId="1166" priority="622" operator="equal">
      <formula>1</formula>
    </cfRule>
  </conditionalFormatting>
  <conditionalFormatting sqref="W62">
    <cfRule type="cellIs" dxfId="1165" priority="621" operator="equal">
      <formula>1</formula>
    </cfRule>
  </conditionalFormatting>
  <conditionalFormatting sqref="Y62">
    <cfRule type="cellIs" dxfId="1164" priority="620" operator="equal">
      <formula>1</formula>
    </cfRule>
  </conditionalFormatting>
  <conditionalFormatting sqref="AA62">
    <cfRule type="cellIs" dxfId="1163" priority="619" operator="equal">
      <formula>1</formula>
    </cfRule>
  </conditionalFormatting>
  <conditionalFormatting sqref="AC62">
    <cfRule type="cellIs" dxfId="1162" priority="618" operator="equal">
      <formula>1</formula>
    </cfRule>
  </conditionalFormatting>
  <conditionalFormatting sqref="AE62">
    <cfRule type="cellIs" dxfId="1161" priority="617" operator="equal">
      <formula>1</formula>
    </cfRule>
  </conditionalFormatting>
  <conditionalFormatting sqref="I63 O63:P63 R63:S63">
    <cfRule type="cellIs" dxfId="1160" priority="615" operator="equal">
      <formula>1</formula>
    </cfRule>
    <cfRule type="cellIs" dxfId="1159" priority="616" operator="greaterThan">
      <formula>1</formula>
    </cfRule>
  </conditionalFormatting>
  <conditionalFormatting sqref="K63">
    <cfRule type="cellIs" dxfId="1158" priority="613" operator="equal">
      <formula>1</formula>
    </cfRule>
    <cfRule type="cellIs" dxfId="1157" priority="614" operator="greaterThan">
      <formula>1</formula>
    </cfRule>
  </conditionalFormatting>
  <conditionalFormatting sqref="L63:M63">
    <cfRule type="cellIs" dxfId="1156" priority="611" operator="equal">
      <formula>1</formula>
    </cfRule>
    <cfRule type="cellIs" dxfId="1155" priority="612" operator="greaterThan">
      <formula>1</formula>
    </cfRule>
  </conditionalFormatting>
  <conditionalFormatting sqref="U63">
    <cfRule type="cellIs" dxfId="1154" priority="609" operator="equal">
      <formula>1</formula>
    </cfRule>
    <cfRule type="cellIs" dxfId="1153" priority="610" operator="greaterThan">
      <formula>1</formula>
    </cfRule>
  </conditionalFormatting>
  <conditionalFormatting sqref="W63">
    <cfRule type="cellIs" dxfId="1152" priority="607" operator="equal">
      <formula>1</formula>
    </cfRule>
    <cfRule type="cellIs" dxfId="1151" priority="608" operator="greaterThan">
      <formula>1</formula>
    </cfRule>
  </conditionalFormatting>
  <conditionalFormatting sqref="Y63">
    <cfRule type="cellIs" dxfId="1150" priority="605" operator="equal">
      <formula>1</formula>
    </cfRule>
    <cfRule type="cellIs" dxfId="1149" priority="606" operator="greaterThan">
      <formula>1</formula>
    </cfRule>
  </conditionalFormatting>
  <conditionalFormatting sqref="AA63">
    <cfRule type="cellIs" dxfId="1148" priority="603" operator="equal">
      <formula>1</formula>
    </cfRule>
    <cfRule type="cellIs" dxfId="1147" priority="604" operator="greaterThan">
      <formula>1</formula>
    </cfRule>
  </conditionalFormatting>
  <conditionalFormatting sqref="AC63">
    <cfRule type="cellIs" dxfId="1146" priority="601" operator="equal">
      <formula>1</formula>
    </cfRule>
    <cfRule type="cellIs" dxfId="1145" priority="602" operator="greaterThan">
      <formula>1</formula>
    </cfRule>
  </conditionalFormatting>
  <conditionalFormatting sqref="AE69">
    <cfRule type="cellIs" dxfId="1144" priority="515" operator="equal">
      <formula>1</formula>
    </cfRule>
    <cfRule type="cellIs" dxfId="1143" priority="516" operator="greaterThan">
      <formula>1</formula>
    </cfRule>
  </conditionalFormatting>
  <conditionalFormatting sqref="I70 K70:L70 O70 R70">
    <cfRule type="cellIs" dxfId="1142" priority="514" operator="equal">
      <formula>1</formula>
    </cfRule>
  </conditionalFormatting>
  <conditionalFormatting sqref="M70">
    <cfRule type="cellIs" dxfId="1141" priority="513" operator="equal">
      <formula>1</formula>
    </cfRule>
  </conditionalFormatting>
  <conditionalFormatting sqref="P70">
    <cfRule type="cellIs" dxfId="1140" priority="512" operator="equal">
      <formula>1</formula>
    </cfRule>
  </conditionalFormatting>
  <conditionalFormatting sqref="S70">
    <cfRule type="cellIs" dxfId="1139" priority="511" operator="equal">
      <formula>1</formula>
    </cfRule>
  </conditionalFormatting>
  <conditionalFormatting sqref="U70">
    <cfRule type="cellIs" dxfId="1138" priority="510" operator="equal">
      <formula>1</formula>
    </cfRule>
  </conditionalFormatting>
  <conditionalFormatting sqref="W70">
    <cfRule type="cellIs" dxfId="1137" priority="509" operator="equal">
      <formula>1</formula>
    </cfRule>
  </conditionalFormatting>
  <conditionalFormatting sqref="Y70">
    <cfRule type="cellIs" dxfId="1136" priority="508" operator="equal">
      <formula>1</formula>
    </cfRule>
  </conditionalFormatting>
  <conditionalFormatting sqref="AA70">
    <cfRule type="cellIs" dxfId="1135" priority="507" operator="equal">
      <formula>1</formula>
    </cfRule>
  </conditionalFormatting>
  <conditionalFormatting sqref="AC70">
    <cfRule type="cellIs" dxfId="1134" priority="506" operator="equal">
      <formula>1</formula>
    </cfRule>
  </conditionalFormatting>
  <conditionalFormatting sqref="AE70">
    <cfRule type="cellIs" dxfId="1133" priority="505" operator="equal">
      <formula>1</formula>
    </cfRule>
  </conditionalFormatting>
  <conditionalFormatting sqref="AE65">
    <cfRule type="cellIs" dxfId="1132" priority="571" operator="equal">
      <formula>1</formula>
    </cfRule>
    <cfRule type="cellIs" dxfId="1131" priority="572" operator="greaterThan">
      <formula>1</formula>
    </cfRule>
  </conditionalFormatting>
  <conditionalFormatting sqref="I66 K66:L66 O66 R66">
    <cfRule type="cellIs" dxfId="1130" priority="570" operator="equal">
      <formula>1</formula>
    </cfRule>
  </conditionalFormatting>
  <conditionalFormatting sqref="M66">
    <cfRule type="cellIs" dxfId="1129" priority="569" operator="equal">
      <formula>1</formula>
    </cfRule>
  </conditionalFormatting>
  <conditionalFormatting sqref="P66">
    <cfRule type="cellIs" dxfId="1128" priority="568" operator="equal">
      <formula>1</formula>
    </cfRule>
  </conditionalFormatting>
  <conditionalFormatting sqref="S66">
    <cfRule type="cellIs" dxfId="1127" priority="567" operator="equal">
      <formula>1</formula>
    </cfRule>
  </conditionalFormatting>
  <conditionalFormatting sqref="U66">
    <cfRule type="cellIs" dxfId="1126" priority="566" operator="equal">
      <formula>1</formula>
    </cfRule>
  </conditionalFormatting>
  <conditionalFormatting sqref="W66">
    <cfRule type="cellIs" dxfId="1125" priority="565" operator="equal">
      <formula>1</formula>
    </cfRule>
  </conditionalFormatting>
  <conditionalFormatting sqref="Y66">
    <cfRule type="cellIs" dxfId="1124" priority="564" operator="equal">
      <formula>1</formula>
    </cfRule>
  </conditionalFormatting>
  <conditionalFormatting sqref="AA66">
    <cfRule type="cellIs" dxfId="1123" priority="563" operator="equal">
      <formula>1</formula>
    </cfRule>
  </conditionalFormatting>
  <conditionalFormatting sqref="AC66">
    <cfRule type="cellIs" dxfId="1122" priority="562" operator="equal">
      <formula>1</formula>
    </cfRule>
  </conditionalFormatting>
  <conditionalFormatting sqref="AE66">
    <cfRule type="cellIs" dxfId="1121" priority="561" operator="equal">
      <formula>1</formula>
    </cfRule>
  </conditionalFormatting>
  <conditionalFormatting sqref="I65 O65:P65 R65:S65">
    <cfRule type="cellIs" dxfId="1120" priority="587" operator="equal">
      <formula>1</formula>
    </cfRule>
    <cfRule type="cellIs" dxfId="1119" priority="588" operator="greaterThan">
      <formula>1</formula>
    </cfRule>
  </conditionalFormatting>
  <conditionalFormatting sqref="K65">
    <cfRule type="cellIs" dxfId="1118" priority="585" operator="equal">
      <formula>1</formula>
    </cfRule>
    <cfRule type="cellIs" dxfId="1117" priority="586" operator="greaterThan">
      <formula>1</formula>
    </cfRule>
  </conditionalFormatting>
  <conditionalFormatting sqref="L65:M65">
    <cfRule type="cellIs" dxfId="1116" priority="583" operator="equal">
      <formula>1</formula>
    </cfRule>
    <cfRule type="cellIs" dxfId="1115" priority="584" operator="greaterThan">
      <formula>1</formula>
    </cfRule>
  </conditionalFormatting>
  <conditionalFormatting sqref="U65">
    <cfRule type="cellIs" dxfId="1114" priority="581" operator="equal">
      <formula>1</formula>
    </cfRule>
    <cfRule type="cellIs" dxfId="1113" priority="582" operator="greaterThan">
      <formula>1</formula>
    </cfRule>
  </conditionalFormatting>
  <conditionalFormatting sqref="W65">
    <cfRule type="cellIs" dxfId="1112" priority="579" operator="equal">
      <formula>1</formula>
    </cfRule>
    <cfRule type="cellIs" dxfId="1111" priority="580" operator="greaterThan">
      <formula>1</formula>
    </cfRule>
  </conditionalFormatting>
  <conditionalFormatting sqref="Y65">
    <cfRule type="cellIs" dxfId="1110" priority="577" operator="equal">
      <formula>1</formula>
    </cfRule>
    <cfRule type="cellIs" dxfId="1109" priority="578" operator="greaterThan">
      <formula>1</formula>
    </cfRule>
  </conditionalFormatting>
  <conditionalFormatting sqref="AA65">
    <cfRule type="cellIs" dxfId="1108" priority="575" operator="equal">
      <formula>1</formula>
    </cfRule>
    <cfRule type="cellIs" dxfId="1107" priority="576" operator="greaterThan">
      <formula>1</formula>
    </cfRule>
  </conditionalFormatting>
  <conditionalFormatting sqref="AC65">
    <cfRule type="cellIs" dxfId="1106" priority="573" operator="equal">
      <formula>1</formula>
    </cfRule>
    <cfRule type="cellIs" dxfId="1105" priority="574" operator="greaterThan">
      <formula>1</formula>
    </cfRule>
  </conditionalFormatting>
  <conditionalFormatting sqref="AE67">
    <cfRule type="cellIs" dxfId="1104" priority="543" operator="equal">
      <formula>1</formula>
    </cfRule>
    <cfRule type="cellIs" dxfId="1103" priority="544" operator="greaterThan">
      <formula>1</formula>
    </cfRule>
  </conditionalFormatting>
  <conditionalFormatting sqref="I68 K68:L68 O68 R68">
    <cfRule type="cellIs" dxfId="1102" priority="542" operator="equal">
      <formula>1</formula>
    </cfRule>
  </conditionalFormatting>
  <conditionalFormatting sqref="M68">
    <cfRule type="cellIs" dxfId="1101" priority="541" operator="equal">
      <formula>1</formula>
    </cfRule>
  </conditionalFormatting>
  <conditionalFormatting sqref="P68">
    <cfRule type="cellIs" dxfId="1100" priority="540" operator="equal">
      <formula>1</formula>
    </cfRule>
  </conditionalFormatting>
  <conditionalFormatting sqref="S68">
    <cfRule type="cellIs" dxfId="1099" priority="539" operator="equal">
      <formula>1</formula>
    </cfRule>
  </conditionalFormatting>
  <conditionalFormatting sqref="U68">
    <cfRule type="cellIs" dxfId="1098" priority="538" operator="equal">
      <formula>1</formula>
    </cfRule>
  </conditionalFormatting>
  <conditionalFormatting sqref="W68">
    <cfRule type="cellIs" dxfId="1097" priority="537" operator="equal">
      <formula>1</formula>
    </cfRule>
  </conditionalFormatting>
  <conditionalFormatting sqref="Y68">
    <cfRule type="cellIs" dxfId="1096" priority="536" operator="equal">
      <formula>1</formula>
    </cfRule>
  </conditionalFormatting>
  <conditionalFormatting sqref="AA68">
    <cfRule type="cellIs" dxfId="1095" priority="535" operator="equal">
      <formula>1</formula>
    </cfRule>
  </conditionalFormatting>
  <conditionalFormatting sqref="AC68">
    <cfRule type="cellIs" dxfId="1094" priority="534" operator="equal">
      <formula>1</formula>
    </cfRule>
  </conditionalFormatting>
  <conditionalFormatting sqref="AE68">
    <cfRule type="cellIs" dxfId="1093" priority="533" operator="equal">
      <formula>1</formula>
    </cfRule>
  </conditionalFormatting>
  <conditionalFormatting sqref="I67 O67:P67 R67:S67">
    <cfRule type="cellIs" dxfId="1092" priority="559" operator="equal">
      <formula>1</formula>
    </cfRule>
    <cfRule type="cellIs" dxfId="1091" priority="560" operator="greaterThan">
      <formula>1</formula>
    </cfRule>
  </conditionalFormatting>
  <conditionalFormatting sqref="K67">
    <cfRule type="cellIs" dxfId="1090" priority="557" operator="equal">
      <formula>1</formula>
    </cfRule>
    <cfRule type="cellIs" dxfId="1089" priority="558" operator="greaterThan">
      <formula>1</formula>
    </cfRule>
  </conditionalFormatting>
  <conditionalFormatting sqref="L67:M67">
    <cfRule type="cellIs" dxfId="1088" priority="555" operator="equal">
      <formula>1</formula>
    </cfRule>
    <cfRule type="cellIs" dxfId="1087" priority="556" operator="greaterThan">
      <formula>1</formula>
    </cfRule>
  </conditionalFormatting>
  <conditionalFormatting sqref="U67">
    <cfRule type="cellIs" dxfId="1086" priority="553" operator="equal">
      <formula>1</formula>
    </cfRule>
    <cfRule type="cellIs" dxfId="1085" priority="554" operator="greaterThan">
      <formula>1</formula>
    </cfRule>
  </conditionalFormatting>
  <conditionalFormatting sqref="W67">
    <cfRule type="cellIs" dxfId="1084" priority="551" operator="equal">
      <formula>1</formula>
    </cfRule>
    <cfRule type="cellIs" dxfId="1083" priority="552" operator="greaterThan">
      <formula>1</formula>
    </cfRule>
  </conditionalFormatting>
  <conditionalFormatting sqref="Y67">
    <cfRule type="cellIs" dxfId="1082" priority="549" operator="equal">
      <formula>1</formula>
    </cfRule>
    <cfRule type="cellIs" dxfId="1081" priority="550" operator="greaterThan">
      <formula>1</formula>
    </cfRule>
  </conditionalFormatting>
  <conditionalFormatting sqref="AA67">
    <cfRule type="cellIs" dxfId="1080" priority="547" operator="equal">
      <formula>1</formula>
    </cfRule>
    <cfRule type="cellIs" dxfId="1079" priority="548" operator="greaterThan">
      <formula>1</formula>
    </cfRule>
  </conditionalFormatting>
  <conditionalFormatting sqref="AC67">
    <cfRule type="cellIs" dxfId="1078" priority="545" operator="equal">
      <formula>1</formula>
    </cfRule>
    <cfRule type="cellIs" dxfId="1077" priority="546" operator="greaterThan">
      <formula>1</formula>
    </cfRule>
  </conditionalFormatting>
  <conditionalFormatting sqref="I69 O69:P69 R69:S69">
    <cfRule type="cellIs" dxfId="1076" priority="531" operator="equal">
      <formula>1</formula>
    </cfRule>
    <cfRule type="cellIs" dxfId="1075" priority="532" operator="greaterThan">
      <formula>1</formula>
    </cfRule>
  </conditionalFormatting>
  <conditionalFormatting sqref="K69">
    <cfRule type="cellIs" dxfId="1074" priority="529" operator="equal">
      <formula>1</formula>
    </cfRule>
    <cfRule type="cellIs" dxfId="1073" priority="530" operator="greaterThan">
      <formula>1</formula>
    </cfRule>
  </conditionalFormatting>
  <conditionalFormatting sqref="L69:M69">
    <cfRule type="cellIs" dxfId="1072" priority="527" operator="equal">
      <formula>1</formula>
    </cfRule>
    <cfRule type="cellIs" dxfId="1071" priority="528" operator="greaterThan">
      <formula>1</formula>
    </cfRule>
  </conditionalFormatting>
  <conditionalFormatting sqref="U69">
    <cfRule type="cellIs" dxfId="1070" priority="525" operator="equal">
      <formula>1</formula>
    </cfRule>
    <cfRule type="cellIs" dxfId="1069" priority="526" operator="greaterThan">
      <formula>1</formula>
    </cfRule>
  </conditionalFormatting>
  <conditionalFormatting sqref="W69">
    <cfRule type="cellIs" dxfId="1068" priority="523" operator="equal">
      <formula>1</formula>
    </cfRule>
    <cfRule type="cellIs" dxfId="1067" priority="524" operator="greaterThan">
      <formula>1</formula>
    </cfRule>
  </conditionalFormatting>
  <conditionalFormatting sqref="Y69">
    <cfRule type="cellIs" dxfId="1066" priority="521" operator="equal">
      <formula>1</formula>
    </cfRule>
    <cfRule type="cellIs" dxfId="1065" priority="522" operator="greaterThan">
      <formula>1</formula>
    </cfRule>
  </conditionalFormatting>
  <conditionalFormatting sqref="AA69">
    <cfRule type="cellIs" dxfId="1064" priority="519" operator="equal">
      <formula>1</formula>
    </cfRule>
    <cfRule type="cellIs" dxfId="1063" priority="520" operator="greaterThan">
      <formula>1</formula>
    </cfRule>
  </conditionalFormatting>
  <conditionalFormatting sqref="AC69">
    <cfRule type="cellIs" dxfId="1062" priority="517" operator="equal">
      <formula>1</formula>
    </cfRule>
    <cfRule type="cellIs" dxfId="1061" priority="518" operator="greaterThan">
      <formula>1</formula>
    </cfRule>
  </conditionalFormatting>
  <conditionalFormatting sqref="W99">
    <cfRule type="cellIs" dxfId="1060" priority="9" operator="equal">
      <formula>1</formula>
    </cfRule>
    <cfRule type="cellIs" dxfId="1059" priority="10" operator="greaterThan">
      <formula>1</formula>
    </cfRule>
  </conditionalFormatting>
  <conditionalFormatting sqref="Y99">
    <cfRule type="cellIs" dxfId="1058" priority="7" operator="equal">
      <formula>1</formula>
    </cfRule>
    <cfRule type="cellIs" dxfId="1057" priority="8" operator="greaterThan">
      <formula>1</formula>
    </cfRule>
  </conditionalFormatting>
  <conditionalFormatting sqref="AA99">
    <cfRule type="cellIs" dxfId="1056" priority="5" operator="equal">
      <formula>1</formula>
    </cfRule>
    <cfRule type="cellIs" dxfId="1055" priority="6" operator="greaterThan">
      <formula>1</formula>
    </cfRule>
  </conditionalFormatting>
  <conditionalFormatting sqref="AC99">
    <cfRule type="cellIs" dxfId="1054" priority="3" operator="equal">
      <formula>1</formula>
    </cfRule>
    <cfRule type="cellIs" dxfId="1053" priority="4" operator="greaterThan">
      <formula>1</formula>
    </cfRule>
  </conditionalFormatting>
  <conditionalFormatting sqref="AE99">
    <cfRule type="cellIs" dxfId="1052" priority="1" operator="equal">
      <formula>1</formula>
    </cfRule>
    <cfRule type="cellIs" dxfId="1051" priority="2" operator="greaterThan">
      <formula>1</formula>
    </cfRule>
  </conditionalFormatting>
  <conditionalFormatting sqref="AE71">
    <cfRule type="cellIs" dxfId="1050" priority="477" operator="equal">
      <formula>1</formula>
    </cfRule>
    <cfRule type="cellIs" dxfId="1049" priority="478" operator="greaterThan">
      <formula>1</formula>
    </cfRule>
  </conditionalFormatting>
  <conditionalFormatting sqref="I72 K72:L72 O72 R72">
    <cfRule type="cellIs" dxfId="1048" priority="476" operator="equal">
      <formula>1</formula>
    </cfRule>
  </conditionalFormatting>
  <conditionalFormatting sqref="M72">
    <cfRule type="cellIs" dxfId="1047" priority="475" operator="equal">
      <formula>1</formula>
    </cfRule>
  </conditionalFormatting>
  <conditionalFormatting sqref="P72">
    <cfRule type="cellIs" dxfId="1046" priority="474" operator="equal">
      <formula>1</formula>
    </cfRule>
  </conditionalFormatting>
  <conditionalFormatting sqref="S72">
    <cfRule type="cellIs" dxfId="1045" priority="473" operator="equal">
      <formula>1</formula>
    </cfRule>
  </conditionalFormatting>
  <conditionalFormatting sqref="U72">
    <cfRule type="cellIs" dxfId="1044" priority="472" operator="equal">
      <formula>1</formula>
    </cfRule>
  </conditionalFormatting>
  <conditionalFormatting sqref="W72">
    <cfRule type="cellIs" dxfId="1043" priority="471" operator="equal">
      <formula>1</formula>
    </cfRule>
  </conditionalFormatting>
  <conditionalFormatting sqref="Y72">
    <cfRule type="cellIs" dxfId="1042" priority="470" operator="equal">
      <formula>1</formula>
    </cfRule>
  </conditionalFormatting>
  <conditionalFormatting sqref="AA72">
    <cfRule type="cellIs" dxfId="1041" priority="469" operator="equal">
      <formula>1</formula>
    </cfRule>
  </conditionalFormatting>
  <conditionalFormatting sqref="AC72">
    <cfRule type="cellIs" dxfId="1040" priority="468" operator="equal">
      <formula>1</formula>
    </cfRule>
  </conditionalFormatting>
  <conditionalFormatting sqref="AE72">
    <cfRule type="cellIs" dxfId="1039" priority="467" operator="equal">
      <formula>1</formula>
    </cfRule>
  </conditionalFormatting>
  <conditionalFormatting sqref="I71 O71:P71 R71:S71">
    <cfRule type="cellIs" dxfId="1038" priority="493" operator="equal">
      <formula>1</formula>
    </cfRule>
    <cfRule type="cellIs" dxfId="1037" priority="494" operator="greaterThan">
      <formula>1</formula>
    </cfRule>
  </conditionalFormatting>
  <conditionalFormatting sqref="K71">
    <cfRule type="cellIs" dxfId="1036" priority="491" operator="equal">
      <formula>1</formula>
    </cfRule>
    <cfRule type="cellIs" dxfId="1035" priority="492" operator="greaterThan">
      <formula>1</formula>
    </cfRule>
  </conditionalFormatting>
  <conditionalFormatting sqref="L71:M71">
    <cfRule type="cellIs" dxfId="1034" priority="489" operator="equal">
      <formula>1</formula>
    </cfRule>
    <cfRule type="cellIs" dxfId="1033" priority="490" operator="greaterThan">
      <formula>1</formula>
    </cfRule>
  </conditionalFormatting>
  <conditionalFormatting sqref="U71">
    <cfRule type="cellIs" dxfId="1032" priority="487" operator="equal">
      <formula>1</formula>
    </cfRule>
    <cfRule type="cellIs" dxfId="1031" priority="488" operator="greaterThan">
      <formula>1</formula>
    </cfRule>
  </conditionalFormatting>
  <conditionalFormatting sqref="W71">
    <cfRule type="cellIs" dxfId="1030" priority="485" operator="equal">
      <formula>1</formula>
    </cfRule>
    <cfRule type="cellIs" dxfId="1029" priority="486" operator="greaterThan">
      <formula>1</formula>
    </cfRule>
  </conditionalFormatting>
  <conditionalFormatting sqref="Y71">
    <cfRule type="cellIs" dxfId="1028" priority="483" operator="equal">
      <formula>1</formula>
    </cfRule>
    <cfRule type="cellIs" dxfId="1027" priority="484" operator="greaterThan">
      <formula>1</formula>
    </cfRule>
  </conditionalFormatting>
  <conditionalFormatting sqref="AA71">
    <cfRule type="cellIs" dxfId="1026" priority="481" operator="equal">
      <formula>1</formula>
    </cfRule>
    <cfRule type="cellIs" dxfId="1025" priority="482" operator="greaterThan">
      <formula>1</formula>
    </cfRule>
  </conditionalFormatting>
  <conditionalFormatting sqref="AC71">
    <cfRule type="cellIs" dxfId="1024" priority="479" operator="equal">
      <formula>1</formula>
    </cfRule>
    <cfRule type="cellIs" dxfId="1023" priority="480" operator="greaterThan">
      <formula>1</formula>
    </cfRule>
  </conditionalFormatting>
  <conditionalFormatting sqref="AE73">
    <cfRule type="cellIs" dxfId="1022" priority="449" operator="equal">
      <formula>1</formula>
    </cfRule>
    <cfRule type="cellIs" dxfId="1021" priority="450" operator="greaterThan">
      <formula>1</formula>
    </cfRule>
  </conditionalFormatting>
  <conditionalFormatting sqref="I74 K74:L74 O74 R74">
    <cfRule type="cellIs" dxfId="1020" priority="448" operator="equal">
      <formula>1</formula>
    </cfRule>
  </conditionalFormatting>
  <conditionalFormatting sqref="M74">
    <cfRule type="cellIs" dxfId="1019" priority="447" operator="equal">
      <formula>1</formula>
    </cfRule>
  </conditionalFormatting>
  <conditionalFormatting sqref="P74">
    <cfRule type="cellIs" dxfId="1018" priority="446" operator="equal">
      <formula>1</formula>
    </cfRule>
  </conditionalFormatting>
  <conditionalFormatting sqref="S74">
    <cfRule type="cellIs" dxfId="1017" priority="445" operator="equal">
      <formula>1</formula>
    </cfRule>
  </conditionalFormatting>
  <conditionalFormatting sqref="U74">
    <cfRule type="cellIs" dxfId="1016" priority="444" operator="equal">
      <formula>1</formula>
    </cfRule>
  </conditionalFormatting>
  <conditionalFormatting sqref="W74">
    <cfRule type="cellIs" dxfId="1015" priority="443" operator="equal">
      <formula>1</formula>
    </cfRule>
  </conditionalFormatting>
  <conditionalFormatting sqref="Y74">
    <cfRule type="cellIs" dxfId="1014" priority="442" operator="equal">
      <formula>1</formula>
    </cfRule>
  </conditionalFormatting>
  <conditionalFormatting sqref="AA74">
    <cfRule type="cellIs" dxfId="1013" priority="441" operator="equal">
      <formula>1</formula>
    </cfRule>
  </conditionalFormatting>
  <conditionalFormatting sqref="AC74">
    <cfRule type="cellIs" dxfId="1012" priority="440" operator="equal">
      <formula>1</formula>
    </cfRule>
  </conditionalFormatting>
  <conditionalFormatting sqref="AE74">
    <cfRule type="cellIs" dxfId="1011" priority="439" operator="equal">
      <formula>1</formula>
    </cfRule>
  </conditionalFormatting>
  <conditionalFormatting sqref="I73 O73:P73 R73:S73">
    <cfRule type="cellIs" dxfId="1010" priority="465" operator="equal">
      <formula>1</formula>
    </cfRule>
    <cfRule type="cellIs" dxfId="1009" priority="466" operator="greaterThan">
      <formula>1</formula>
    </cfRule>
  </conditionalFormatting>
  <conditionalFormatting sqref="K73">
    <cfRule type="cellIs" dxfId="1008" priority="463" operator="equal">
      <formula>1</formula>
    </cfRule>
    <cfRule type="cellIs" dxfId="1007" priority="464" operator="greaterThan">
      <formula>1</formula>
    </cfRule>
  </conditionalFormatting>
  <conditionalFormatting sqref="L73:M73">
    <cfRule type="cellIs" dxfId="1006" priority="461" operator="equal">
      <formula>1</formula>
    </cfRule>
    <cfRule type="cellIs" dxfId="1005" priority="462" operator="greaterThan">
      <formula>1</formula>
    </cfRule>
  </conditionalFormatting>
  <conditionalFormatting sqref="U73">
    <cfRule type="cellIs" dxfId="1004" priority="459" operator="equal">
      <formula>1</formula>
    </cfRule>
    <cfRule type="cellIs" dxfId="1003" priority="460" operator="greaterThan">
      <formula>1</formula>
    </cfRule>
  </conditionalFormatting>
  <conditionalFormatting sqref="W73">
    <cfRule type="cellIs" dxfId="1002" priority="457" operator="equal">
      <formula>1</formula>
    </cfRule>
    <cfRule type="cellIs" dxfId="1001" priority="458" operator="greaterThan">
      <formula>1</formula>
    </cfRule>
  </conditionalFormatting>
  <conditionalFormatting sqref="Y73">
    <cfRule type="cellIs" dxfId="1000" priority="455" operator="equal">
      <formula>1</formula>
    </cfRule>
    <cfRule type="cellIs" dxfId="999" priority="456" operator="greaterThan">
      <formula>1</formula>
    </cfRule>
  </conditionalFormatting>
  <conditionalFormatting sqref="AA73">
    <cfRule type="cellIs" dxfId="998" priority="453" operator="equal">
      <formula>1</formula>
    </cfRule>
    <cfRule type="cellIs" dxfId="997" priority="454" operator="greaterThan">
      <formula>1</formula>
    </cfRule>
  </conditionalFormatting>
  <conditionalFormatting sqref="AC73">
    <cfRule type="cellIs" dxfId="996" priority="451" operator="equal">
      <formula>1</formula>
    </cfRule>
    <cfRule type="cellIs" dxfId="995" priority="452" operator="greaterThan">
      <formula>1</formula>
    </cfRule>
  </conditionalFormatting>
  <conditionalFormatting sqref="AE75">
    <cfRule type="cellIs" dxfId="994" priority="421" operator="equal">
      <formula>1</formula>
    </cfRule>
    <cfRule type="cellIs" dxfId="993" priority="422" operator="greaterThan">
      <formula>1</formula>
    </cfRule>
  </conditionalFormatting>
  <conditionalFormatting sqref="I76 K76:L76 O76 R76">
    <cfRule type="cellIs" dxfId="992" priority="420" operator="equal">
      <formula>1</formula>
    </cfRule>
  </conditionalFormatting>
  <conditionalFormatting sqref="M76">
    <cfRule type="cellIs" dxfId="991" priority="419" operator="equal">
      <formula>1</formula>
    </cfRule>
  </conditionalFormatting>
  <conditionalFormatting sqref="P76">
    <cfRule type="cellIs" dxfId="990" priority="418" operator="equal">
      <formula>1</formula>
    </cfRule>
  </conditionalFormatting>
  <conditionalFormatting sqref="S76">
    <cfRule type="cellIs" dxfId="989" priority="417" operator="equal">
      <formula>1</formula>
    </cfRule>
  </conditionalFormatting>
  <conditionalFormatting sqref="U76">
    <cfRule type="cellIs" dxfId="988" priority="416" operator="equal">
      <formula>1</formula>
    </cfRule>
  </conditionalFormatting>
  <conditionalFormatting sqref="W76">
    <cfRule type="cellIs" dxfId="987" priority="415" operator="equal">
      <formula>1</formula>
    </cfRule>
  </conditionalFormatting>
  <conditionalFormatting sqref="Y76">
    <cfRule type="cellIs" dxfId="986" priority="414" operator="equal">
      <formula>1</formula>
    </cfRule>
  </conditionalFormatting>
  <conditionalFormatting sqref="AA76">
    <cfRule type="cellIs" dxfId="985" priority="413" operator="equal">
      <formula>1</formula>
    </cfRule>
  </conditionalFormatting>
  <conditionalFormatting sqref="AC76">
    <cfRule type="cellIs" dxfId="984" priority="412" operator="equal">
      <formula>1</formula>
    </cfRule>
  </conditionalFormatting>
  <conditionalFormatting sqref="AE76">
    <cfRule type="cellIs" dxfId="983" priority="411" operator="equal">
      <formula>1</formula>
    </cfRule>
  </conditionalFormatting>
  <conditionalFormatting sqref="I75 O75:P75 R75:S75">
    <cfRule type="cellIs" dxfId="982" priority="437" operator="equal">
      <formula>1</formula>
    </cfRule>
    <cfRule type="cellIs" dxfId="981" priority="438" operator="greaterThan">
      <formula>1</formula>
    </cfRule>
  </conditionalFormatting>
  <conditionalFormatting sqref="K75">
    <cfRule type="cellIs" dxfId="980" priority="435" operator="equal">
      <formula>1</formula>
    </cfRule>
    <cfRule type="cellIs" dxfId="979" priority="436" operator="greaterThan">
      <formula>1</formula>
    </cfRule>
  </conditionalFormatting>
  <conditionalFormatting sqref="L75:M75">
    <cfRule type="cellIs" dxfId="978" priority="433" operator="equal">
      <formula>1</formula>
    </cfRule>
    <cfRule type="cellIs" dxfId="977" priority="434" operator="greaterThan">
      <formula>1</formula>
    </cfRule>
  </conditionalFormatting>
  <conditionalFormatting sqref="U75">
    <cfRule type="cellIs" dxfId="976" priority="431" operator="equal">
      <formula>1</formula>
    </cfRule>
    <cfRule type="cellIs" dxfId="975" priority="432" operator="greaterThan">
      <formula>1</formula>
    </cfRule>
  </conditionalFormatting>
  <conditionalFormatting sqref="W75">
    <cfRule type="cellIs" dxfId="974" priority="429" operator="equal">
      <formula>1</formula>
    </cfRule>
    <cfRule type="cellIs" dxfId="973" priority="430" operator="greaterThan">
      <formula>1</formula>
    </cfRule>
  </conditionalFormatting>
  <conditionalFormatting sqref="Y75">
    <cfRule type="cellIs" dxfId="972" priority="427" operator="equal">
      <formula>1</formula>
    </cfRule>
    <cfRule type="cellIs" dxfId="971" priority="428" operator="greaterThan">
      <formula>1</formula>
    </cfRule>
  </conditionalFormatting>
  <conditionalFormatting sqref="AA75">
    <cfRule type="cellIs" dxfId="970" priority="425" operator="equal">
      <formula>1</formula>
    </cfRule>
    <cfRule type="cellIs" dxfId="969" priority="426" operator="greaterThan">
      <formula>1</formula>
    </cfRule>
  </conditionalFormatting>
  <conditionalFormatting sqref="AC75">
    <cfRule type="cellIs" dxfId="968" priority="423" operator="equal">
      <formula>1</formula>
    </cfRule>
    <cfRule type="cellIs" dxfId="967" priority="424" operator="greaterThan">
      <formula>1</formula>
    </cfRule>
  </conditionalFormatting>
  <conditionalFormatting sqref="AE77">
    <cfRule type="cellIs" dxfId="966" priority="393" operator="equal">
      <formula>1</formula>
    </cfRule>
    <cfRule type="cellIs" dxfId="965" priority="394" operator="greaterThan">
      <formula>1</formula>
    </cfRule>
  </conditionalFormatting>
  <conditionalFormatting sqref="I78 K78:L78 O78 R78">
    <cfRule type="cellIs" dxfId="964" priority="392" operator="equal">
      <formula>1</formula>
    </cfRule>
  </conditionalFormatting>
  <conditionalFormatting sqref="M78">
    <cfRule type="cellIs" dxfId="963" priority="391" operator="equal">
      <formula>1</formula>
    </cfRule>
  </conditionalFormatting>
  <conditionalFormatting sqref="P78">
    <cfRule type="cellIs" dxfId="962" priority="390" operator="equal">
      <formula>1</formula>
    </cfRule>
  </conditionalFormatting>
  <conditionalFormatting sqref="S78">
    <cfRule type="cellIs" dxfId="961" priority="389" operator="equal">
      <formula>1</formula>
    </cfRule>
  </conditionalFormatting>
  <conditionalFormatting sqref="U78">
    <cfRule type="cellIs" dxfId="960" priority="388" operator="equal">
      <formula>1</formula>
    </cfRule>
  </conditionalFormatting>
  <conditionalFormatting sqref="W78">
    <cfRule type="cellIs" dxfId="959" priority="387" operator="equal">
      <formula>1</formula>
    </cfRule>
  </conditionalFormatting>
  <conditionalFormatting sqref="Y78">
    <cfRule type="cellIs" dxfId="958" priority="386" operator="equal">
      <formula>1</formula>
    </cfRule>
  </conditionalFormatting>
  <conditionalFormatting sqref="AA78">
    <cfRule type="cellIs" dxfId="957" priority="385" operator="equal">
      <formula>1</formula>
    </cfRule>
  </conditionalFormatting>
  <conditionalFormatting sqref="AC78">
    <cfRule type="cellIs" dxfId="956" priority="384" operator="equal">
      <formula>1</formula>
    </cfRule>
  </conditionalFormatting>
  <conditionalFormatting sqref="AE78">
    <cfRule type="cellIs" dxfId="955" priority="383" operator="equal">
      <formula>1</formula>
    </cfRule>
  </conditionalFormatting>
  <conditionalFormatting sqref="I77 O77:P77 R77:S77">
    <cfRule type="cellIs" dxfId="954" priority="409" operator="equal">
      <formula>1</formula>
    </cfRule>
    <cfRule type="cellIs" dxfId="953" priority="410" operator="greaterThan">
      <formula>1</formula>
    </cfRule>
  </conditionalFormatting>
  <conditionalFormatting sqref="K77">
    <cfRule type="cellIs" dxfId="952" priority="407" operator="equal">
      <formula>1</formula>
    </cfRule>
    <cfRule type="cellIs" dxfId="951" priority="408" operator="greaterThan">
      <formula>1</formula>
    </cfRule>
  </conditionalFormatting>
  <conditionalFormatting sqref="L77:M77">
    <cfRule type="cellIs" dxfId="950" priority="405" operator="equal">
      <formula>1</formula>
    </cfRule>
    <cfRule type="cellIs" dxfId="949" priority="406" operator="greaterThan">
      <formula>1</formula>
    </cfRule>
  </conditionalFormatting>
  <conditionalFormatting sqref="U77">
    <cfRule type="cellIs" dxfId="948" priority="403" operator="equal">
      <formula>1</formula>
    </cfRule>
    <cfRule type="cellIs" dxfId="947" priority="404" operator="greaterThan">
      <formula>1</formula>
    </cfRule>
  </conditionalFormatting>
  <conditionalFormatting sqref="W77">
    <cfRule type="cellIs" dxfId="946" priority="401" operator="equal">
      <formula>1</formula>
    </cfRule>
    <cfRule type="cellIs" dxfId="945" priority="402" operator="greaterThan">
      <formula>1</formula>
    </cfRule>
  </conditionalFormatting>
  <conditionalFormatting sqref="Y77">
    <cfRule type="cellIs" dxfId="944" priority="399" operator="equal">
      <formula>1</formula>
    </cfRule>
    <cfRule type="cellIs" dxfId="943" priority="400" operator="greaterThan">
      <formula>1</formula>
    </cfRule>
  </conditionalFormatting>
  <conditionalFormatting sqref="AA77">
    <cfRule type="cellIs" dxfId="942" priority="397" operator="equal">
      <formula>1</formula>
    </cfRule>
    <cfRule type="cellIs" dxfId="941" priority="398" operator="greaterThan">
      <formula>1</formula>
    </cfRule>
  </conditionalFormatting>
  <conditionalFormatting sqref="AC77">
    <cfRule type="cellIs" dxfId="940" priority="395" operator="equal">
      <formula>1</formula>
    </cfRule>
    <cfRule type="cellIs" dxfId="939" priority="396" operator="greaterThan">
      <formula>1</formula>
    </cfRule>
  </conditionalFormatting>
  <conditionalFormatting sqref="AE79">
    <cfRule type="cellIs" dxfId="938" priority="365" operator="equal">
      <formula>1</formula>
    </cfRule>
    <cfRule type="cellIs" dxfId="937" priority="366" operator="greaterThan">
      <formula>1</formula>
    </cfRule>
  </conditionalFormatting>
  <conditionalFormatting sqref="I80 K80:L80 O80 R80">
    <cfRule type="cellIs" dxfId="936" priority="364" operator="equal">
      <formula>1</formula>
    </cfRule>
  </conditionalFormatting>
  <conditionalFormatting sqref="M80">
    <cfRule type="cellIs" dxfId="935" priority="363" operator="equal">
      <formula>1</formula>
    </cfRule>
  </conditionalFormatting>
  <conditionalFormatting sqref="P80">
    <cfRule type="cellIs" dxfId="934" priority="362" operator="equal">
      <formula>1</formula>
    </cfRule>
  </conditionalFormatting>
  <conditionalFormatting sqref="S80">
    <cfRule type="cellIs" dxfId="933" priority="361" operator="equal">
      <formula>1</formula>
    </cfRule>
  </conditionalFormatting>
  <conditionalFormatting sqref="U80">
    <cfRule type="cellIs" dxfId="932" priority="360" operator="equal">
      <formula>1</formula>
    </cfRule>
  </conditionalFormatting>
  <conditionalFormatting sqref="W80">
    <cfRule type="cellIs" dxfId="931" priority="359" operator="equal">
      <formula>1</formula>
    </cfRule>
  </conditionalFormatting>
  <conditionalFormatting sqref="Y80">
    <cfRule type="cellIs" dxfId="930" priority="358" operator="equal">
      <formula>1</formula>
    </cfRule>
  </conditionalFormatting>
  <conditionalFormatting sqref="AA80">
    <cfRule type="cellIs" dxfId="929" priority="357" operator="equal">
      <formula>1</formula>
    </cfRule>
  </conditionalFormatting>
  <conditionalFormatting sqref="AC80">
    <cfRule type="cellIs" dxfId="928" priority="356" operator="equal">
      <formula>1</formula>
    </cfRule>
  </conditionalFormatting>
  <conditionalFormatting sqref="AE80">
    <cfRule type="cellIs" dxfId="927" priority="355" operator="equal">
      <formula>1</formula>
    </cfRule>
  </conditionalFormatting>
  <conditionalFormatting sqref="I79 O79:P79 R79:S79">
    <cfRule type="cellIs" dxfId="926" priority="381" operator="equal">
      <formula>1</formula>
    </cfRule>
    <cfRule type="cellIs" dxfId="925" priority="382" operator="greaterThan">
      <formula>1</formula>
    </cfRule>
  </conditionalFormatting>
  <conditionalFormatting sqref="K79">
    <cfRule type="cellIs" dxfId="924" priority="379" operator="equal">
      <formula>1</formula>
    </cfRule>
    <cfRule type="cellIs" dxfId="923" priority="380" operator="greaterThan">
      <formula>1</formula>
    </cfRule>
  </conditionalFormatting>
  <conditionalFormatting sqref="L79:M79">
    <cfRule type="cellIs" dxfId="922" priority="377" operator="equal">
      <formula>1</formula>
    </cfRule>
    <cfRule type="cellIs" dxfId="921" priority="378" operator="greaterThan">
      <formula>1</formula>
    </cfRule>
  </conditionalFormatting>
  <conditionalFormatting sqref="U79">
    <cfRule type="cellIs" dxfId="920" priority="375" operator="equal">
      <formula>1</formula>
    </cfRule>
    <cfRule type="cellIs" dxfId="919" priority="376" operator="greaterThan">
      <formula>1</formula>
    </cfRule>
  </conditionalFormatting>
  <conditionalFormatting sqref="W79">
    <cfRule type="cellIs" dxfId="918" priority="373" operator="equal">
      <formula>1</formula>
    </cfRule>
    <cfRule type="cellIs" dxfId="917" priority="374" operator="greaterThan">
      <formula>1</formula>
    </cfRule>
  </conditionalFormatting>
  <conditionalFormatting sqref="Y79">
    <cfRule type="cellIs" dxfId="916" priority="371" operator="equal">
      <formula>1</formula>
    </cfRule>
    <cfRule type="cellIs" dxfId="915" priority="372" operator="greaterThan">
      <formula>1</formula>
    </cfRule>
  </conditionalFormatting>
  <conditionalFormatting sqref="AA79">
    <cfRule type="cellIs" dxfId="914" priority="369" operator="equal">
      <formula>1</formula>
    </cfRule>
    <cfRule type="cellIs" dxfId="913" priority="370" operator="greaterThan">
      <formula>1</formula>
    </cfRule>
  </conditionalFormatting>
  <conditionalFormatting sqref="AC79">
    <cfRule type="cellIs" dxfId="912" priority="367" operator="equal">
      <formula>1</formula>
    </cfRule>
    <cfRule type="cellIs" dxfId="911" priority="368" operator="greaterThan">
      <formula>1</formula>
    </cfRule>
  </conditionalFormatting>
  <conditionalFormatting sqref="AE81">
    <cfRule type="cellIs" dxfId="910" priority="337" operator="equal">
      <formula>1</formula>
    </cfRule>
    <cfRule type="cellIs" dxfId="909" priority="338" operator="greaterThan">
      <formula>1</formula>
    </cfRule>
  </conditionalFormatting>
  <conditionalFormatting sqref="I82 K82:L82 O82 R82">
    <cfRule type="cellIs" dxfId="908" priority="336" operator="equal">
      <formula>1</formula>
    </cfRule>
  </conditionalFormatting>
  <conditionalFormatting sqref="M82">
    <cfRule type="cellIs" dxfId="907" priority="335" operator="equal">
      <formula>1</formula>
    </cfRule>
  </conditionalFormatting>
  <conditionalFormatting sqref="P82">
    <cfRule type="cellIs" dxfId="906" priority="334" operator="equal">
      <formula>1</formula>
    </cfRule>
  </conditionalFormatting>
  <conditionalFormatting sqref="S82">
    <cfRule type="cellIs" dxfId="905" priority="333" operator="equal">
      <formula>1</formula>
    </cfRule>
  </conditionalFormatting>
  <conditionalFormatting sqref="U82">
    <cfRule type="cellIs" dxfId="904" priority="332" operator="equal">
      <formula>1</formula>
    </cfRule>
  </conditionalFormatting>
  <conditionalFormatting sqref="W82">
    <cfRule type="cellIs" dxfId="903" priority="331" operator="equal">
      <formula>1</formula>
    </cfRule>
  </conditionalFormatting>
  <conditionalFormatting sqref="Y82">
    <cfRule type="cellIs" dxfId="902" priority="330" operator="equal">
      <formula>1</formula>
    </cfRule>
  </conditionalFormatting>
  <conditionalFormatting sqref="AA82">
    <cfRule type="cellIs" dxfId="901" priority="329" operator="equal">
      <formula>1</formula>
    </cfRule>
  </conditionalFormatting>
  <conditionalFormatting sqref="AC82">
    <cfRule type="cellIs" dxfId="900" priority="328" operator="equal">
      <formula>1</formula>
    </cfRule>
  </conditionalFormatting>
  <conditionalFormatting sqref="AE82">
    <cfRule type="cellIs" dxfId="899" priority="327" operator="equal">
      <formula>1</formula>
    </cfRule>
  </conditionalFormatting>
  <conditionalFormatting sqref="I81 O81:P81 R81:S81">
    <cfRule type="cellIs" dxfId="898" priority="353" operator="equal">
      <formula>1</formula>
    </cfRule>
    <cfRule type="cellIs" dxfId="897" priority="354" operator="greaterThan">
      <formula>1</formula>
    </cfRule>
  </conditionalFormatting>
  <conditionalFormatting sqref="K81">
    <cfRule type="cellIs" dxfId="896" priority="351" operator="equal">
      <formula>1</formula>
    </cfRule>
    <cfRule type="cellIs" dxfId="895" priority="352" operator="greaterThan">
      <formula>1</formula>
    </cfRule>
  </conditionalFormatting>
  <conditionalFormatting sqref="L81:M81">
    <cfRule type="cellIs" dxfId="894" priority="349" operator="equal">
      <formula>1</formula>
    </cfRule>
    <cfRule type="cellIs" dxfId="893" priority="350" operator="greaterThan">
      <formula>1</formula>
    </cfRule>
  </conditionalFormatting>
  <conditionalFormatting sqref="U81">
    <cfRule type="cellIs" dxfId="892" priority="347" operator="equal">
      <formula>1</formula>
    </cfRule>
    <cfRule type="cellIs" dxfId="891" priority="348" operator="greaterThan">
      <formula>1</formula>
    </cfRule>
  </conditionalFormatting>
  <conditionalFormatting sqref="W81">
    <cfRule type="cellIs" dxfId="890" priority="345" operator="equal">
      <formula>1</formula>
    </cfRule>
    <cfRule type="cellIs" dxfId="889" priority="346" operator="greaterThan">
      <formula>1</formula>
    </cfRule>
  </conditionalFormatting>
  <conditionalFormatting sqref="Y81">
    <cfRule type="cellIs" dxfId="888" priority="343" operator="equal">
      <formula>1</formula>
    </cfRule>
    <cfRule type="cellIs" dxfId="887" priority="344" operator="greaterThan">
      <formula>1</formula>
    </cfRule>
  </conditionalFormatting>
  <conditionalFormatting sqref="AA81">
    <cfRule type="cellIs" dxfId="886" priority="341" operator="equal">
      <formula>1</formula>
    </cfRule>
    <cfRule type="cellIs" dxfId="885" priority="342" operator="greaterThan">
      <formula>1</formula>
    </cfRule>
  </conditionalFormatting>
  <conditionalFormatting sqref="AC81">
    <cfRule type="cellIs" dxfId="884" priority="339" operator="equal">
      <formula>1</formula>
    </cfRule>
    <cfRule type="cellIs" dxfId="883" priority="340" operator="greaterThan">
      <formula>1</formula>
    </cfRule>
  </conditionalFormatting>
  <conditionalFormatting sqref="AE83">
    <cfRule type="cellIs" dxfId="882" priority="309" operator="equal">
      <formula>1</formula>
    </cfRule>
    <cfRule type="cellIs" dxfId="881" priority="310" operator="greaterThan">
      <formula>1</formula>
    </cfRule>
  </conditionalFormatting>
  <conditionalFormatting sqref="I84 K84:L84 O84 R84">
    <cfRule type="cellIs" dxfId="880" priority="308" operator="equal">
      <formula>1</formula>
    </cfRule>
  </conditionalFormatting>
  <conditionalFormatting sqref="M84">
    <cfRule type="cellIs" dxfId="879" priority="307" operator="equal">
      <formula>1</formula>
    </cfRule>
  </conditionalFormatting>
  <conditionalFormatting sqref="P84">
    <cfRule type="cellIs" dxfId="878" priority="306" operator="equal">
      <formula>1</formula>
    </cfRule>
  </conditionalFormatting>
  <conditionalFormatting sqref="S84">
    <cfRule type="cellIs" dxfId="877" priority="305" operator="equal">
      <formula>1</formula>
    </cfRule>
  </conditionalFormatting>
  <conditionalFormatting sqref="U84">
    <cfRule type="cellIs" dxfId="876" priority="304" operator="equal">
      <formula>1</formula>
    </cfRule>
  </conditionalFormatting>
  <conditionalFormatting sqref="W84">
    <cfRule type="cellIs" dxfId="875" priority="303" operator="equal">
      <formula>1</formula>
    </cfRule>
  </conditionalFormatting>
  <conditionalFormatting sqref="Y84">
    <cfRule type="cellIs" dxfId="874" priority="302" operator="equal">
      <formula>1</formula>
    </cfRule>
  </conditionalFormatting>
  <conditionalFormatting sqref="AA84">
    <cfRule type="cellIs" dxfId="873" priority="301" operator="equal">
      <formula>1</formula>
    </cfRule>
  </conditionalFormatting>
  <conditionalFormatting sqref="AC84">
    <cfRule type="cellIs" dxfId="872" priority="300" operator="equal">
      <formula>1</formula>
    </cfRule>
  </conditionalFormatting>
  <conditionalFormatting sqref="AE84">
    <cfRule type="cellIs" dxfId="871" priority="299" operator="equal">
      <formula>1</formula>
    </cfRule>
  </conditionalFormatting>
  <conditionalFormatting sqref="I83 O83:P83 R83:S83">
    <cfRule type="cellIs" dxfId="870" priority="325" operator="equal">
      <formula>1</formula>
    </cfRule>
    <cfRule type="cellIs" dxfId="869" priority="326" operator="greaterThan">
      <formula>1</formula>
    </cfRule>
  </conditionalFormatting>
  <conditionalFormatting sqref="K83">
    <cfRule type="cellIs" dxfId="868" priority="323" operator="equal">
      <formula>1</formula>
    </cfRule>
    <cfRule type="cellIs" dxfId="867" priority="324" operator="greaterThan">
      <formula>1</formula>
    </cfRule>
  </conditionalFormatting>
  <conditionalFormatting sqref="L83:M83">
    <cfRule type="cellIs" dxfId="866" priority="321" operator="equal">
      <formula>1</formula>
    </cfRule>
    <cfRule type="cellIs" dxfId="865" priority="322" operator="greaterThan">
      <formula>1</formula>
    </cfRule>
  </conditionalFormatting>
  <conditionalFormatting sqref="U83">
    <cfRule type="cellIs" dxfId="864" priority="319" operator="equal">
      <formula>1</formula>
    </cfRule>
    <cfRule type="cellIs" dxfId="863" priority="320" operator="greaterThan">
      <formula>1</formula>
    </cfRule>
  </conditionalFormatting>
  <conditionalFormatting sqref="W83">
    <cfRule type="cellIs" dxfId="862" priority="317" operator="equal">
      <formula>1</formula>
    </cfRule>
    <cfRule type="cellIs" dxfId="861" priority="318" operator="greaterThan">
      <formula>1</formula>
    </cfRule>
  </conditionalFormatting>
  <conditionalFormatting sqref="Y83">
    <cfRule type="cellIs" dxfId="860" priority="315" operator="equal">
      <formula>1</formula>
    </cfRule>
    <cfRule type="cellIs" dxfId="859" priority="316" operator="greaterThan">
      <formula>1</formula>
    </cfRule>
  </conditionalFormatting>
  <conditionalFormatting sqref="AA83">
    <cfRule type="cellIs" dxfId="858" priority="313" operator="equal">
      <formula>1</formula>
    </cfRule>
    <cfRule type="cellIs" dxfId="857" priority="314" operator="greaterThan">
      <formula>1</formula>
    </cfRule>
  </conditionalFormatting>
  <conditionalFormatting sqref="AC83">
    <cfRule type="cellIs" dxfId="856" priority="311" operator="equal">
      <formula>1</formula>
    </cfRule>
    <cfRule type="cellIs" dxfId="855" priority="312" operator="greaterThan">
      <formula>1</formula>
    </cfRule>
  </conditionalFormatting>
  <conditionalFormatting sqref="AE85">
    <cfRule type="cellIs" dxfId="854" priority="281" operator="equal">
      <formula>1</formula>
    </cfRule>
    <cfRule type="cellIs" dxfId="853" priority="282" operator="greaterThan">
      <formula>1</formula>
    </cfRule>
  </conditionalFormatting>
  <conditionalFormatting sqref="I86 K86:L86 O86 R86">
    <cfRule type="cellIs" dxfId="852" priority="280" operator="equal">
      <formula>1</formula>
    </cfRule>
  </conditionalFormatting>
  <conditionalFormatting sqref="M86">
    <cfRule type="cellIs" dxfId="851" priority="279" operator="equal">
      <formula>1</formula>
    </cfRule>
  </conditionalFormatting>
  <conditionalFormatting sqref="P86">
    <cfRule type="cellIs" dxfId="850" priority="278" operator="equal">
      <formula>1</formula>
    </cfRule>
  </conditionalFormatting>
  <conditionalFormatting sqref="S86">
    <cfRule type="cellIs" dxfId="849" priority="277" operator="equal">
      <formula>1</formula>
    </cfRule>
  </conditionalFormatting>
  <conditionalFormatting sqref="U86">
    <cfRule type="cellIs" dxfId="848" priority="276" operator="equal">
      <formula>1</formula>
    </cfRule>
  </conditionalFormatting>
  <conditionalFormatting sqref="W86">
    <cfRule type="cellIs" dxfId="847" priority="275" operator="equal">
      <formula>1</formula>
    </cfRule>
  </conditionalFormatting>
  <conditionalFormatting sqref="Y86">
    <cfRule type="cellIs" dxfId="846" priority="274" operator="equal">
      <formula>1</formula>
    </cfRule>
  </conditionalFormatting>
  <conditionalFormatting sqref="AA86">
    <cfRule type="cellIs" dxfId="845" priority="273" operator="equal">
      <formula>1</formula>
    </cfRule>
  </conditionalFormatting>
  <conditionalFormatting sqref="AC86">
    <cfRule type="cellIs" dxfId="844" priority="272" operator="equal">
      <formula>1</formula>
    </cfRule>
  </conditionalFormatting>
  <conditionalFormatting sqref="AE86">
    <cfRule type="cellIs" dxfId="843" priority="271" operator="equal">
      <formula>1</formula>
    </cfRule>
  </conditionalFormatting>
  <conditionalFormatting sqref="I85 O85:P85 R85:S85">
    <cfRule type="cellIs" dxfId="842" priority="297" operator="equal">
      <formula>1</formula>
    </cfRule>
    <cfRule type="cellIs" dxfId="841" priority="298" operator="greaterThan">
      <formula>1</formula>
    </cfRule>
  </conditionalFormatting>
  <conditionalFormatting sqref="K85">
    <cfRule type="cellIs" dxfId="840" priority="295" operator="equal">
      <formula>1</formula>
    </cfRule>
    <cfRule type="cellIs" dxfId="839" priority="296" operator="greaterThan">
      <formula>1</formula>
    </cfRule>
  </conditionalFormatting>
  <conditionalFormatting sqref="L85:M85">
    <cfRule type="cellIs" dxfId="838" priority="293" operator="equal">
      <formula>1</formula>
    </cfRule>
    <cfRule type="cellIs" dxfId="837" priority="294" operator="greaterThan">
      <formula>1</formula>
    </cfRule>
  </conditionalFormatting>
  <conditionalFormatting sqref="U85">
    <cfRule type="cellIs" dxfId="836" priority="291" operator="equal">
      <formula>1</formula>
    </cfRule>
    <cfRule type="cellIs" dxfId="835" priority="292" operator="greaterThan">
      <formula>1</formula>
    </cfRule>
  </conditionalFormatting>
  <conditionalFormatting sqref="W85">
    <cfRule type="cellIs" dxfId="834" priority="289" operator="equal">
      <formula>1</formula>
    </cfRule>
    <cfRule type="cellIs" dxfId="833" priority="290" operator="greaterThan">
      <formula>1</formula>
    </cfRule>
  </conditionalFormatting>
  <conditionalFormatting sqref="Y85">
    <cfRule type="cellIs" dxfId="832" priority="287" operator="equal">
      <formula>1</formula>
    </cfRule>
    <cfRule type="cellIs" dxfId="831" priority="288" operator="greaterThan">
      <formula>1</formula>
    </cfRule>
  </conditionalFormatting>
  <conditionalFormatting sqref="AA85">
    <cfRule type="cellIs" dxfId="830" priority="285" operator="equal">
      <formula>1</formula>
    </cfRule>
    <cfRule type="cellIs" dxfId="829" priority="286" operator="greaterThan">
      <formula>1</formula>
    </cfRule>
  </conditionalFormatting>
  <conditionalFormatting sqref="AC85">
    <cfRule type="cellIs" dxfId="828" priority="283" operator="equal">
      <formula>1</formula>
    </cfRule>
    <cfRule type="cellIs" dxfId="827" priority="284" operator="greaterThan">
      <formula>1</formula>
    </cfRule>
  </conditionalFormatting>
  <conditionalFormatting sqref="AE87">
    <cfRule type="cellIs" dxfId="826" priority="253" operator="equal">
      <formula>1</formula>
    </cfRule>
    <cfRule type="cellIs" dxfId="825" priority="254" operator="greaterThan">
      <formula>1</formula>
    </cfRule>
  </conditionalFormatting>
  <conditionalFormatting sqref="I88 K88:L88 O88 R88">
    <cfRule type="cellIs" dxfId="824" priority="252" operator="equal">
      <formula>1</formula>
    </cfRule>
  </conditionalFormatting>
  <conditionalFormatting sqref="M88">
    <cfRule type="cellIs" dxfId="823" priority="251" operator="equal">
      <formula>1</formula>
    </cfRule>
  </conditionalFormatting>
  <conditionalFormatting sqref="P88">
    <cfRule type="cellIs" dxfId="822" priority="250" operator="equal">
      <formula>1</formula>
    </cfRule>
  </conditionalFormatting>
  <conditionalFormatting sqref="S88">
    <cfRule type="cellIs" dxfId="821" priority="249" operator="equal">
      <formula>1</formula>
    </cfRule>
  </conditionalFormatting>
  <conditionalFormatting sqref="U88">
    <cfRule type="cellIs" dxfId="820" priority="248" operator="equal">
      <formula>1</formula>
    </cfRule>
  </conditionalFormatting>
  <conditionalFormatting sqref="W88">
    <cfRule type="cellIs" dxfId="819" priority="247" operator="equal">
      <formula>1</formula>
    </cfRule>
  </conditionalFormatting>
  <conditionalFormatting sqref="Y88">
    <cfRule type="cellIs" dxfId="818" priority="246" operator="equal">
      <formula>1</formula>
    </cfRule>
  </conditionalFormatting>
  <conditionalFormatting sqref="AA88">
    <cfRule type="cellIs" dxfId="817" priority="245" operator="equal">
      <formula>1</formula>
    </cfRule>
  </conditionalFormatting>
  <conditionalFormatting sqref="AC88">
    <cfRule type="cellIs" dxfId="816" priority="244" operator="equal">
      <formula>1</formula>
    </cfRule>
  </conditionalFormatting>
  <conditionalFormatting sqref="AE88">
    <cfRule type="cellIs" dxfId="815" priority="243" operator="equal">
      <formula>1</formula>
    </cfRule>
  </conditionalFormatting>
  <conditionalFormatting sqref="I87 O87:P87 R87:S87">
    <cfRule type="cellIs" dxfId="814" priority="269" operator="equal">
      <formula>1</formula>
    </cfRule>
    <cfRule type="cellIs" dxfId="813" priority="270" operator="greaterThan">
      <formula>1</formula>
    </cfRule>
  </conditionalFormatting>
  <conditionalFormatting sqref="K87">
    <cfRule type="cellIs" dxfId="812" priority="267" operator="equal">
      <formula>1</formula>
    </cfRule>
    <cfRule type="cellIs" dxfId="811" priority="268" operator="greaterThan">
      <formula>1</formula>
    </cfRule>
  </conditionalFormatting>
  <conditionalFormatting sqref="L87:M87">
    <cfRule type="cellIs" dxfId="810" priority="265" operator="equal">
      <formula>1</formula>
    </cfRule>
    <cfRule type="cellIs" dxfId="809" priority="266" operator="greaterThan">
      <formula>1</formula>
    </cfRule>
  </conditionalFormatting>
  <conditionalFormatting sqref="U87">
    <cfRule type="cellIs" dxfId="808" priority="263" operator="equal">
      <formula>1</formula>
    </cfRule>
    <cfRule type="cellIs" dxfId="807" priority="264" operator="greaterThan">
      <formula>1</formula>
    </cfRule>
  </conditionalFormatting>
  <conditionalFormatting sqref="W87">
    <cfRule type="cellIs" dxfId="806" priority="261" operator="equal">
      <formula>1</formula>
    </cfRule>
    <cfRule type="cellIs" dxfId="805" priority="262" operator="greaterThan">
      <formula>1</formula>
    </cfRule>
  </conditionalFormatting>
  <conditionalFormatting sqref="Y87">
    <cfRule type="cellIs" dxfId="804" priority="259" operator="equal">
      <formula>1</formula>
    </cfRule>
    <cfRule type="cellIs" dxfId="803" priority="260" operator="greaterThan">
      <formula>1</formula>
    </cfRule>
  </conditionalFormatting>
  <conditionalFormatting sqref="AA87">
    <cfRule type="cellIs" dxfId="802" priority="257" operator="equal">
      <formula>1</formula>
    </cfRule>
    <cfRule type="cellIs" dxfId="801" priority="258" operator="greaterThan">
      <formula>1</formula>
    </cfRule>
  </conditionalFormatting>
  <conditionalFormatting sqref="AC87">
    <cfRule type="cellIs" dxfId="800" priority="255" operator="equal">
      <formula>1</formula>
    </cfRule>
    <cfRule type="cellIs" dxfId="799" priority="256" operator="greaterThan">
      <formula>1</formula>
    </cfRule>
  </conditionalFormatting>
  <conditionalFormatting sqref="AE89">
    <cfRule type="cellIs" dxfId="798" priority="197" operator="equal">
      <formula>1</formula>
    </cfRule>
    <cfRule type="cellIs" dxfId="797" priority="198" operator="greaterThan">
      <formula>1</formula>
    </cfRule>
  </conditionalFormatting>
  <conditionalFormatting sqref="I90 K90:L90 O90 R90">
    <cfRule type="cellIs" dxfId="796" priority="196" operator="equal">
      <formula>1</formula>
    </cfRule>
  </conditionalFormatting>
  <conditionalFormatting sqref="M90">
    <cfRule type="cellIs" dxfId="795" priority="195" operator="equal">
      <formula>1</formula>
    </cfRule>
  </conditionalFormatting>
  <conditionalFormatting sqref="P90">
    <cfRule type="cellIs" dxfId="794" priority="194" operator="equal">
      <formula>1</formula>
    </cfRule>
  </conditionalFormatting>
  <conditionalFormatting sqref="S90">
    <cfRule type="cellIs" dxfId="793" priority="193" operator="equal">
      <formula>1</formula>
    </cfRule>
  </conditionalFormatting>
  <conditionalFormatting sqref="U90">
    <cfRule type="cellIs" dxfId="792" priority="192" operator="equal">
      <formula>1</formula>
    </cfRule>
  </conditionalFormatting>
  <conditionalFormatting sqref="W90">
    <cfRule type="cellIs" dxfId="791" priority="191" operator="equal">
      <formula>1</formula>
    </cfRule>
  </conditionalFormatting>
  <conditionalFormatting sqref="Y90">
    <cfRule type="cellIs" dxfId="790" priority="190" operator="equal">
      <formula>1</formula>
    </cfRule>
  </conditionalFormatting>
  <conditionalFormatting sqref="AA90">
    <cfRule type="cellIs" dxfId="789" priority="189" operator="equal">
      <formula>1</formula>
    </cfRule>
  </conditionalFormatting>
  <conditionalFormatting sqref="AC90">
    <cfRule type="cellIs" dxfId="788" priority="188" operator="equal">
      <formula>1</formula>
    </cfRule>
  </conditionalFormatting>
  <conditionalFormatting sqref="AE90">
    <cfRule type="cellIs" dxfId="787" priority="187" operator="equal">
      <formula>1</formula>
    </cfRule>
  </conditionalFormatting>
  <conditionalFormatting sqref="I89 O89:P89 R89:S89">
    <cfRule type="cellIs" dxfId="786" priority="213" operator="equal">
      <formula>1</formula>
    </cfRule>
    <cfRule type="cellIs" dxfId="785" priority="214" operator="greaterThan">
      <formula>1</formula>
    </cfRule>
  </conditionalFormatting>
  <conditionalFormatting sqref="K89">
    <cfRule type="cellIs" dxfId="784" priority="211" operator="equal">
      <formula>1</formula>
    </cfRule>
    <cfRule type="cellIs" dxfId="783" priority="212" operator="greaterThan">
      <formula>1</formula>
    </cfRule>
  </conditionalFormatting>
  <conditionalFormatting sqref="L89:M89">
    <cfRule type="cellIs" dxfId="782" priority="209" operator="equal">
      <formula>1</formula>
    </cfRule>
    <cfRule type="cellIs" dxfId="781" priority="210" operator="greaterThan">
      <formula>1</formula>
    </cfRule>
  </conditionalFormatting>
  <conditionalFormatting sqref="U89">
    <cfRule type="cellIs" dxfId="780" priority="207" operator="equal">
      <formula>1</formula>
    </cfRule>
    <cfRule type="cellIs" dxfId="779" priority="208" operator="greaterThan">
      <formula>1</formula>
    </cfRule>
  </conditionalFormatting>
  <conditionalFormatting sqref="W89">
    <cfRule type="cellIs" dxfId="778" priority="205" operator="equal">
      <formula>1</formula>
    </cfRule>
    <cfRule type="cellIs" dxfId="777" priority="206" operator="greaterThan">
      <formula>1</formula>
    </cfRule>
  </conditionalFormatting>
  <conditionalFormatting sqref="Y89">
    <cfRule type="cellIs" dxfId="776" priority="203" operator="equal">
      <formula>1</formula>
    </cfRule>
    <cfRule type="cellIs" dxfId="775" priority="204" operator="greaterThan">
      <formula>1</formula>
    </cfRule>
  </conditionalFormatting>
  <conditionalFormatting sqref="AA89">
    <cfRule type="cellIs" dxfId="774" priority="201" operator="equal">
      <formula>1</formula>
    </cfRule>
    <cfRule type="cellIs" dxfId="773" priority="202" operator="greaterThan">
      <formula>1</formula>
    </cfRule>
  </conditionalFormatting>
  <conditionalFormatting sqref="AC89">
    <cfRule type="cellIs" dxfId="772" priority="199" operator="equal">
      <formula>1</formula>
    </cfRule>
    <cfRule type="cellIs" dxfId="771" priority="200" operator="greaterThan">
      <formula>1</formula>
    </cfRule>
  </conditionalFormatting>
  <conditionalFormatting sqref="AE95">
    <cfRule type="cellIs" dxfId="770" priority="85" operator="equal">
      <formula>1</formula>
    </cfRule>
    <cfRule type="cellIs" dxfId="769" priority="86" operator="greaterThan">
      <formula>1</formula>
    </cfRule>
  </conditionalFormatting>
  <conditionalFormatting sqref="I96 K96:L96 O96 R96">
    <cfRule type="cellIs" dxfId="768" priority="84" operator="equal">
      <formula>1</formula>
    </cfRule>
  </conditionalFormatting>
  <conditionalFormatting sqref="M96">
    <cfRule type="cellIs" dxfId="767" priority="83" operator="equal">
      <formula>1</formula>
    </cfRule>
  </conditionalFormatting>
  <conditionalFormatting sqref="P96">
    <cfRule type="cellIs" dxfId="766" priority="82" operator="equal">
      <formula>1</formula>
    </cfRule>
  </conditionalFormatting>
  <conditionalFormatting sqref="S96">
    <cfRule type="cellIs" dxfId="765" priority="81" operator="equal">
      <formula>1</formula>
    </cfRule>
  </conditionalFormatting>
  <conditionalFormatting sqref="U96">
    <cfRule type="cellIs" dxfId="764" priority="80" operator="equal">
      <formula>1</formula>
    </cfRule>
  </conditionalFormatting>
  <conditionalFormatting sqref="W96">
    <cfRule type="cellIs" dxfId="763" priority="79" operator="equal">
      <formula>1</formula>
    </cfRule>
  </conditionalFormatting>
  <conditionalFormatting sqref="Y96">
    <cfRule type="cellIs" dxfId="762" priority="78" operator="equal">
      <formula>1</formula>
    </cfRule>
  </conditionalFormatting>
  <conditionalFormatting sqref="AA96">
    <cfRule type="cellIs" dxfId="761" priority="77" operator="equal">
      <formula>1</formula>
    </cfRule>
  </conditionalFormatting>
  <conditionalFormatting sqref="AC96">
    <cfRule type="cellIs" dxfId="760" priority="76" operator="equal">
      <formula>1</formula>
    </cfRule>
  </conditionalFormatting>
  <conditionalFormatting sqref="AE96">
    <cfRule type="cellIs" dxfId="759" priority="75" operator="equal">
      <formula>1</formula>
    </cfRule>
  </conditionalFormatting>
  <conditionalFormatting sqref="I95 O95:P95 R95:S95">
    <cfRule type="cellIs" dxfId="758" priority="101" operator="equal">
      <formula>1</formula>
    </cfRule>
    <cfRule type="cellIs" dxfId="757" priority="102" operator="greaterThan">
      <formula>1</formula>
    </cfRule>
  </conditionalFormatting>
  <conditionalFormatting sqref="K95">
    <cfRule type="cellIs" dxfId="756" priority="99" operator="equal">
      <formula>1</formula>
    </cfRule>
    <cfRule type="cellIs" dxfId="755" priority="100" operator="greaterThan">
      <formula>1</formula>
    </cfRule>
  </conditionalFormatting>
  <conditionalFormatting sqref="L95:M95">
    <cfRule type="cellIs" dxfId="754" priority="97" operator="equal">
      <formula>1</formula>
    </cfRule>
    <cfRule type="cellIs" dxfId="753" priority="98" operator="greaterThan">
      <formula>1</formula>
    </cfRule>
  </conditionalFormatting>
  <conditionalFormatting sqref="U95">
    <cfRule type="cellIs" dxfId="752" priority="95" operator="equal">
      <formula>1</formula>
    </cfRule>
    <cfRule type="cellIs" dxfId="751" priority="96" operator="greaterThan">
      <formula>1</formula>
    </cfRule>
  </conditionalFormatting>
  <conditionalFormatting sqref="W95">
    <cfRule type="cellIs" dxfId="750" priority="93" operator="equal">
      <formula>1</formula>
    </cfRule>
    <cfRule type="cellIs" dxfId="749" priority="94" operator="greaterThan">
      <formula>1</formula>
    </cfRule>
  </conditionalFormatting>
  <conditionalFormatting sqref="Y95">
    <cfRule type="cellIs" dxfId="748" priority="91" operator="equal">
      <formula>1</formula>
    </cfRule>
    <cfRule type="cellIs" dxfId="747" priority="92" operator="greaterThan">
      <formula>1</formula>
    </cfRule>
  </conditionalFormatting>
  <conditionalFormatting sqref="AA95">
    <cfRule type="cellIs" dxfId="746" priority="89" operator="equal">
      <formula>1</formula>
    </cfRule>
    <cfRule type="cellIs" dxfId="745" priority="90" operator="greaterThan">
      <formula>1</formula>
    </cfRule>
  </conditionalFormatting>
  <conditionalFormatting sqref="AC95">
    <cfRule type="cellIs" dxfId="744" priority="87" operator="equal">
      <formula>1</formula>
    </cfRule>
    <cfRule type="cellIs" dxfId="743" priority="88" operator="greaterThan">
      <formula>1</formula>
    </cfRule>
  </conditionalFormatting>
  <conditionalFormatting sqref="AE91">
    <cfRule type="cellIs" dxfId="742" priority="169" operator="equal">
      <formula>1</formula>
    </cfRule>
    <cfRule type="cellIs" dxfId="741" priority="170" operator="greaterThan">
      <formula>1</formula>
    </cfRule>
  </conditionalFormatting>
  <conditionalFormatting sqref="I92 K92:L92 O92 R92">
    <cfRule type="cellIs" dxfId="740" priority="168" operator="equal">
      <formula>1</formula>
    </cfRule>
  </conditionalFormatting>
  <conditionalFormatting sqref="M92">
    <cfRule type="cellIs" dxfId="739" priority="167" operator="equal">
      <formula>1</formula>
    </cfRule>
  </conditionalFormatting>
  <conditionalFormatting sqref="P92">
    <cfRule type="cellIs" dxfId="738" priority="166" operator="equal">
      <formula>1</formula>
    </cfRule>
  </conditionalFormatting>
  <conditionalFormatting sqref="S92">
    <cfRule type="cellIs" dxfId="737" priority="165" operator="equal">
      <formula>1</formula>
    </cfRule>
  </conditionalFormatting>
  <conditionalFormatting sqref="U92">
    <cfRule type="cellIs" dxfId="736" priority="164" operator="equal">
      <formula>1</formula>
    </cfRule>
  </conditionalFormatting>
  <conditionalFormatting sqref="W92">
    <cfRule type="cellIs" dxfId="735" priority="163" operator="equal">
      <formula>1</formula>
    </cfRule>
  </conditionalFormatting>
  <conditionalFormatting sqref="Y92">
    <cfRule type="cellIs" dxfId="734" priority="162" operator="equal">
      <formula>1</formula>
    </cfRule>
  </conditionalFormatting>
  <conditionalFormatting sqref="AA92">
    <cfRule type="cellIs" dxfId="733" priority="161" operator="equal">
      <formula>1</formula>
    </cfRule>
  </conditionalFormatting>
  <conditionalFormatting sqref="AC92">
    <cfRule type="cellIs" dxfId="732" priority="160" operator="equal">
      <formula>1</formula>
    </cfRule>
  </conditionalFormatting>
  <conditionalFormatting sqref="AE92">
    <cfRule type="cellIs" dxfId="731" priority="159" operator="equal">
      <formula>1</formula>
    </cfRule>
  </conditionalFormatting>
  <conditionalFormatting sqref="I91 O91:P91 R91:S91">
    <cfRule type="cellIs" dxfId="730" priority="185" operator="equal">
      <formula>1</formula>
    </cfRule>
    <cfRule type="cellIs" dxfId="729" priority="186" operator="greaterThan">
      <formula>1</formula>
    </cfRule>
  </conditionalFormatting>
  <conditionalFormatting sqref="K91">
    <cfRule type="cellIs" dxfId="728" priority="183" operator="equal">
      <formula>1</formula>
    </cfRule>
    <cfRule type="cellIs" dxfId="727" priority="184" operator="greaterThan">
      <formula>1</formula>
    </cfRule>
  </conditionalFormatting>
  <conditionalFormatting sqref="L91:M91">
    <cfRule type="cellIs" dxfId="726" priority="181" operator="equal">
      <formula>1</formula>
    </cfRule>
    <cfRule type="cellIs" dxfId="725" priority="182" operator="greaterThan">
      <formula>1</formula>
    </cfRule>
  </conditionalFormatting>
  <conditionalFormatting sqref="U91">
    <cfRule type="cellIs" dxfId="724" priority="179" operator="equal">
      <formula>1</formula>
    </cfRule>
    <cfRule type="cellIs" dxfId="723" priority="180" operator="greaterThan">
      <formula>1</formula>
    </cfRule>
  </conditionalFormatting>
  <conditionalFormatting sqref="W91">
    <cfRule type="cellIs" dxfId="722" priority="177" operator="equal">
      <formula>1</formula>
    </cfRule>
    <cfRule type="cellIs" dxfId="721" priority="178" operator="greaterThan">
      <formula>1</formula>
    </cfRule>
  </conditionalFormatting>
  <conditionalFormatting sqref="Y91">
    <cfRule type="cellIs" dxfId="720" priority="175" operator="equal">
      <formula>1</formula>
    </cfRule>
    <cfRule type="cellIs" dxfId="719" priority="176" operator="greaterThan">
      <formula>1</formula>
    </cfRule>
  </conditionalFormatting>
  <conditionalFormatting sqref="AA91">
    <cfRule type="cellIs" dxfId="718" priority="173" operator="equal">
      <formula>1</formula>
    </cfRule>
    <cfRule type="cellIs" dxfId="717" priority="174" operator="greaterThan">
      <formula>1</formula>
    </cfRule>
  </conditionalFormatting>
  <conditionalFormatting sqref="AC91">
    <cfRule type="cellIs" dxfId="716" priority="171" operator="equal">
      <formula>1</formula>
    </cfRule>
    <cfRule type="cellIs" dxfId="715" priority="172" operator="greaterThan">
      <formula>1</formula>
    </cfRule>
  </conditionalFormatting>
  <conditionalFormatting sqref="AE97">
    <cfRule type="cellIs" dxfId="714" priority="57" operator="equal">
      <formula>1</formula>
    </cfRule>
    <cfRule type="cellIs" dxfId="713" priority="58" operator="greaterThan">
      <formula>1</formula>
    </cfRule>
  </conditionalFormatting>
  <conditionalFormatting sqref="I98 K98:L98 O98 R98">
    <cfRule type="cellIs" dxfId="712" priority="56" operator="equal">
      <formula>1</formula>
    </cfRule>
  </conditionalFormatting>
  <conditionalFormatting sqref="M98">
    <cfRule type="cellIs" dxfId="711" priority="55" operator="equal">
      <formula>1</formula>
    </cfRule>
  </conditionalFormatting>
  <conditionalFormatting sqref="P98">
    <cfRule type="cellIs" dxfId="710" priority="54" operator="equal">
      <formula>1</formula>
    </cfRule>
  </conditionalFormatting>
  <conditionalFormatting sqref="S98">
    <cfRule type="cellIs" dxfId="709" priority="53" operator="equal">
      <formula>1</formula>
    </cfRule>
  </conditionalFormatting>
  <conditionalFormatting sqref="U98">
    <cfRule type="cellIs" dxfId="708" priority="52" operator="equal">
      <formula>1</formula>
    </cfRule>
  </conditionalFormatting>
  <conditionalFormatting sqref="W98">
    <cfRule type="cellIs" dxfId="707" priority="51" operator="equal">
      <formula>1</formula>
    </cfRule>
  </conditionalFormatting>
  <conditionalFormatting sqref="Y98">
    <cfRule type="cellIs" dxfId="706" priority="50" operator="equal">
      <formula>1</formula>
    </cfRule>
  </conditionalFormatting>
  <conditionalFormatting sqref="AA98">
    <cfRule type="cellIs" dxfId="705" priority="49" operator="equal">
      <formula>1</formula>
    </cfRule>
  </conditionalFormatting>
  <conditionalFormatting sqref="AC98">
    <cfRule type="cellIs" dxfId="704" priority="48" operator="equal">
      <formula>1</formula>
    </cfRule>
  </conditionalFormatting>
  <conditionalFormatting sqref="AE98">
    <cfRule type="cellIs" dxfId="703" priority="47" operator="equal">
      <formula>1</formula>
    </cfRule>
  </conditionalFormatting>
  <conditionalFormatting sqref="I97 O97:P97 R97:S97">
    <cfRule type="cellIs" dxfId="702" priority="73" operator="equal">
      <formula>1</formula>
    </cfRule>
    <cfRule type="cellIs" dxfId="701" priority="74" operator="greaterThan">
      <formula>1</formula>
    </cfRule>
  </conditionalFormatting>
  <conditionalFormatting sqref="K97">
    <cfRule type="cellIs" dxfId="700" priority="71" operator="equal">
      <formula>1</formula>
    </cfRule>
    <cfRule type="cellIs" dxfId="699" priority="72" operator="greaterThan">
      <formula>1</formula>
    </cfRule>
  </conditionalFormatting>
  <conditionalFormatting sqref="L97:M97">
    <cfRule type="cellIs" dxfId="698" priority="69" operator="equal">
      <formula>1</formula>
    </cfRule>
    <cfRule type="cellIs" dxfId="697" priority="70" operator="greaterThan">
      <formula>1</formula>
    </cfRule>
  </conditionalFormatting>
  <conditionalFormatting sqref="U97">
    <cfRule type="cellIs" dxfId="696" priority="67" operator="equal">
      <formula>1</formula>
    </cfRule>
    <cfRule type="cellIs" dxfId="695" priority="68" operator="greaterThan">
      <formula>1</formula>
    </cfRule>
  </conditionalFormatting>
  <conditionalFormatting sqref="W97">
    <cfRule type="cellIs" dxfId="694" priority="65" operator="equal">
      <formula>1</formula>
    </cfRule>
    <cfRule type="cellIs" dxfId="693" priority="66" operator="greaterThan">
      <formula>1</formula>
    </cfRule>
  </conditionalFormatting>
  <conditionalFormatting sqref="Y97">
    <cfRule type="cellIs" dxfId="692" priority="63" operator="equal">
      <formula>1</formula>
    </cfRule>
    <cfRule type="cellIs" dxfId="691" priority="64" operator="greaterThan">
      <formula>1</formula>
    </cfRule>
  </conditionalFormatting>
  <conditionalFormatting sqref="AA97">
    <cfRule type="cellIs" dxfId="690" priority="61" operator="equal">
      <formula>1</formula>
    </cfRule>
    <cfRule type="cellIs" dxfId="689" priority="62" operator="greaterThan">
      <formula>1</formula>
    </cfRule>
  </conditionalFormatting>
  <conditionalFormatting sqref="AC97">
    <cfRule type="cellIs" dxfId="688" priority="59" operator="equal">
      <formula>1</formula>
    </cfRule>
    <cfRule type="cellIs" dxfId="687" priority="60" operator="greaterThan">
      <formula>1</formula>
    </cfRule>
  </conditionalFormatting>
  <conditionalFormatting sqref="AE93">
    <cfRule type="cellIs" dxfId="686" priority="113" operator="equal">
      <formula>1</formula>
    </cfRule>
    <cfRule type="cellIs" dxfId="685" priority="114" operator="greaterThan">
      <formula>1</formula>
    </cfRule>
  </conditionalFormatting>
  <conditionalFormatting sqref="I94 K94:L94 O94 R94">
    <cfRule type="cellIs" dxfId="684" priority="112" operator="equal">
      <formula>1</formula>
    </cfRule>
  </conditionalFormatting>
  <conditionalFormatting sqref="M94">
    <cfRule type="cellIs" dxfId="683" priority="111" operator="equal">
      <formula>1</formula>
    </cfRule>
  </conditionalFormatting>
  <conditionalFormatting sqref="P94">
    <cfRule type="cellIs" dxfId="682" priority="110" operator="equal">
      <formula>1</formula>
    </cfRule>
  </conditionalFormatting>
  <conditionalFormatting sqref="S94">
    <cfRule type="cellIs" dxfId="681" priority="109" operator="equal">
      <formula>1</formula>
    </cfRule>
  </conditionalFormatting>
  <conditionalFormatting sqref="U94">
    <cfRule type="cellIs" dxfId="680" priority="108" operator="equal">
      <formula>1</formula>
    </cfRule>
  </conditionalFormatting>
  <conditionalFormatting sqref="W94">
    <cfRule type="cellIs" dxfId="679" priority="107" operator="equal">
      <formula>1</formula>
    </cfRule>
  </conditionalFormatting>
  <conditionalFormatting sqref="Y94">
    <cfRule type="cellIs" dxfId="678" priority="106" operator="equal">
      <formula>1</formula>
    </cfRule>
  </conditionalFormatting>
  <conditionalFormatting sqref="AA94">
    <cfRule type="cellIs" dxfId="677" priority="105" operator="equal">
      <formula>1</formula>
    </cfRule>
  </conditionalFormatting>
  <conditionalFormatting sqref="AC94">
    <cfRule type="cellIs" dxfId="676" priority="104" operator="equal">
      <formula>1</formula>
    </cfRule>
  </conditionalFormatting>
  <conditionalFormatting sqref="AE94">
    <cfRule type="cellIs" dxfId="675" priority="103" operator="equal">
      <formula>1</formula>
    </cfRule>
  </conditionalFormatting>
  <conditionalFormatting sqref="I93 O93:P93 R93:S93">
    <cfRule type="cellIs" dxfId="674" priority="129" operator="equal">
      <formula>1</formula>
    </cfRule>
    <cfRule type="cellIs" dxfId="673" priority="130" operator="greaterThan">
      <formula>1</formula>
    </cfRule>
  </conditionalFormatting>
  <conditionalFormatting sqref="K93">
    <cfRule type="cellIs" dxfId="672" priority="127" operator="equal">
      <formula>1</formula>
    </cfRule>
    <cfRule type="cellIs" dxfId="671" priority="128" operator="greaterThan">
      <formula>1</formula>
    </cfRule>
  </conditionalFormatting>
  <conditionalFormatting sqref="L93:M93">
    <cfRule type="cellIs" dxfId="670" priority="125" operator="equal">
      <formula>1</formula>
    </cfRule>
    <cfRule type="cellIs" dxfId="669" priority="126" operator="greaterThan">
      <formula>1</formula>
    </cfRule>
  </conditionalFormatting>
  <conditionalFormatting sqref="U93">
    <cfRule type="cellIs" dxfId="668" priority="123" operator="equal">
      <formula>1</formula>
    </cfRule>
    <cfRule type="cellIs" dxfId="667" priority="124" operator="greaterThan">
      <formula>1</formula>
    </cfRule>
  </conditionalFormatting>
  <conditionalFormatting sqref="W93">
    <cfRule type="cellIs" dxfId="666" priority="121" operator="equal">
      <formula>1</formula>
    </cfRule>
    <cfRule type="cellIs" dxfId="665" priority="122" operator="greaterThan">
      <formula>1</formula>
    </cfRule>
  </conditionalFormatting>
  <conditionalFormatting sqref="Y93">
    <cfRule type="cellIs" dxfId="664" priority="119" operator="equal">
      <formula>1</formula>
    </cfRule>
    <cfRule type="cellIs" dxfId="663" priority="120" operator="greaterThan">
      <formula>1</formula>
    </cfRule>
  </conditionalFormatting>
  <conditionalFormatting sqref="AA93">
    <cfRule type="cellIs" dxfId="662" priority="117" operator="equal">
      <formula>1</formula>
    </cfRule>
    <cfRule type="cellIs" dxfId="661" priority="118" operator="greaterThan">
      <formula>1</formula>
    </cfRule>
  </conditionalFormatting>
  <conditionalFormatting sqref="AC93">
    <cfRule type="cellIs" dxfId="660" priority="115" operator="equal">
      <formula>1</formula>
    </cfRule>
    <cfRule type="cellIs" dxfId="659" priority="116" operator="greaterThan">
      <formula>1</formula>
    </cfRule>
  </conditionalFormatting>
  <conditionalFormatting sqref="U99">
    <cfRule type="cellIs" dxfId="658" priority="11" operator="equal">
      <formula>1</formula>
    </cfRule>
    <cfRule type="cellIs" dxfId="657" priority="12" operator="greaterThan">
      <formula>1</formula>
    </cfRule>
  </conditionalFormatting>
  <conditionalFormatting sqref="I99 O99:P99 R99:S99">
    <cfRule type="cellIs" dxfId="656" priority="17" operator="equal">
      <formula>1</formula>
    </cfRule>
    <cfRule type="cellIs" dxfId="655" priority="18" operator="greaterThan">
      <formula>1</formula>
    </cfRule>
  </conditionalFormatting>
  <conditionalFormatting sqref="K99">
    <cfRule type="cellIs" dxfId="654" priority="15" operator="equal">
      <formula>1</formula>
    </cfRule>
    <cfRule type="cellIs" dxfId="653" priority="16" operator="greaterThan">
      <formula>1</formula>
    </cfRule>
  </conditionalFormatting>
  <conditionalFormatting sqref="L99:M99">
    <cfRule type="cellIs" dxfId="652" priority="13" operator="equal">
      <formula>1</formula>
    </cfRule>
    <cfRule type="cellIs" dxfId="651" priority="14" operator="greaterThan">
      <formula>1</formula>
    </cfRule>
  </conditionalFormatting>
  <conditionalFormatting sqref="I100 K100:L100 O100 R100">
    <cfRule type="cellIs" dxfId="650" priority="28" operator="equal">
      <formula>1</formula>
    </cfRule>
  </conditionalFormatting>
  <conditionalFormatting sqref="M100">
    <cfRule type="cellIs" dxfId="649" priority="27" operator="equal">
      <formula>1</formula>
    </cfRule>
  </conditionalFormatting>
  <conditionalFormatting sqref="P100">
    <cfRule type="cellIs" dxfId="648" priority="26" operator="equal">
      <formula>1</formula>
    </cfRule>
  </conditionalFormatting>
  <conditionalFormatting sqref="S100">
    <cfRule type="cellIs" dxfId="647" priority="25" operator="equal">
      <formula>1</formula>
    </cfRule>
  </conditionalFormatting>
  <conditionalFormatting sqref="U100">
    <cfRule type="cellIs" dxfId="646" priority="24" operator="equal">
      <formula>1</formula>
    </cfRule>
  </conditionalFormatting>
  <conditionalFormatting sqref="W100">
    <cfRule type="cellIs" dxfId="645" priority="23" operator="equal">
      <formula>1</formula>
    </cfRule>
  </conditionalFormatting>
  <conditionalFormatting sqref="Y100">
    <cfRule type="cellIs" dxfId="644" priority="22" operator="equal">
      <formula>1</formula>
    </cfRule>
  </conditionalFormatting>
  <conditionalFormatting sqref="AA100">
    <cfRule type="cellIs" dxfId="643" priority="21" operator="equal">
      <formula>1</formula>
    </cfRule>
  </conditionalFormatting>
  <conditionalFormatting sqref="AC100">
    <cfRule type="cellIs" dxfId="642" priority="20" operator="equal">
      <formula>1</formula>
    </cfRule>
  </conditionalFormatting>
  <conditionalFormatting sqref="AE100">
    <cfRule type="cellIs" dxfId="641" priority="19" operator="equal">
      <formula>1</formula>
    </cfRule>
  </conditionalFormatting>
  <hyperlinks>
    <hyperlink ref="C73:C74" location="'ACCIONES CORRECTIVAS'!A1" display="Seguimiento Plan de Acción Hallazgos Auditoria de Seguimiento ICOTEC. (Objetivo No. 5)."/>
    <hyperlink ref="C85:C86" location="SIMULACROS!A1" display="Simulacros "/>
  </hyperlinks>
  <printOptions horizontalCentered="1" verticalCentered="1"/>
  <pageMargins left="0.39370078740157483" right="0.39370078740157483" top="0.39370078740157483" bottom="0.39370078740157483" header="0" footer="0"/>
  <pageSetup paperSize="5" scale="29" orientation="landscape" r:id="rId1"/>
  <headerFooter alignWithMargins="0">
    <oddFooter>&amp;C&amp;P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
    </sheetView>
  </sheetViews>
  <sheetFormatPr baseColWidth="10"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
    </sheetView>
  </sheetViews>
  <sheetFormatPr baseColWidth="10"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65"/>
  <sheetViews>
    <sheetView showGridLines="0" topLeftCell="A7" zoomScaleNormal="100" zoomScaleSheetLayoutView="40" workbookViewId="0">
      <selection sqref="A1:D1"/>
    </sheetView>
  </sheetViews>
  <sheetFormatPr baseColWidth="10" defaultColWidth="16" defaultRowHeight="30.75" customHeight="1" x14ac:dyDescent="0.2"/>
  <cols>
    <col min="1" max="1" width="4.5703125" style="73" customWidth="1"/>
    <col min="2" max="2" width="22.42578125" style="73" customWidth="1"/>
    <col min="3" max="3" width="21.140625" style="98" customWidth="1"/>
    <col min="4" max="4" width="9.140625" style="73" customWidth="1"/>
    <col min="5" max="5" width="20.42578125" style="73" customWidth="1"/>
    <col min="6" max="6" width="14.5703125" style="73" customWidth="1"/>
    <col min="7" max="7" width="18.7109375" style="73" customWidth="1"/>
    <col min="8" max="8" width="14.28515625" style="73" customWidth="1"/>
    <col min="9" max="52" width="3.140625" style="99" customWidth="1"/>
    <col min="53" max="56" width="3" style="99" customWidth="1"/>
    <col min="57" max="57" width="24.85546875" style="73" customWidth="1"/>
    <col min="58" max="58" width="3.28515625" style="73" customWidth="1"/>
    <col min="59" max="16384" width="16" style="73"/>
  </cols>
  <sheetData>
    <row r="1" spans="2:57" ht="30.75" customHeight="1" thickBot="1" x14ac:dyDescent="0.25">
      <c r="B1" s="296"/>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9"/>
      <c r="AW1" s="300" t="s">
        <v>73</v>
      </c>
      <c r="AX1" s="301"/>
      <c r="AY1" s="301"/>
      <c r="AZ1" s="301"/>
      <c r="BA1" s="301"/>
      <c r="BB1" s="301"/>
      <c r="BC1" s="301"/>
      <c r="BD1" s="302"/>
      <c r="BE1" s="72"/>
    </row>
    <row r="2" spans="2:57" ht="30.75" customHeight="1" thickBot="1" x14ac:dyDescent="0.25">
      <c r="B2" s="297"/>
      <c r="C2" s="306"/>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8"/>
      <c r="AW2" s="303"/>
      <c r="AX2" s="304"/>
      <c r="AY2" s="304"/>
      <c r="AZ2" s="304"/>
      <c r="BA2" s="304"/>
      <c r="BB2" s="304"/>
      <c r="BC2" s="304"/>
      <c r="BD2" s="305"/>
      <c r="BE2" s="74"/>
    </row>
    <row r="3" spans="2:57" ht="23.25" customHeight="1" x14ac:dyDescent="0.2">
      <c r="B3" s="309" t="s">
        <v>52</v>
      </c>
      <c r="C3" s="309" t="s">
        <v>12</v>
      </c>
      <c r="D3" s="312" t="s">
        <v>11</v>
      </c>
      <c r="E3" s="315" t="s">
        <v>72</v>
      </c>
      <c r="F3" s="316"/>
      <c r="G3" s="321" t="s">
        <v>15</v>
      </c>
      <c r="H3" s="309" t="s">
        <v>16</v>
      </c>
      <c r="I3" s="324" t="s">
        <v>74</v>
      </c>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71" t="s">
        <v>75</v>
      </c>
    </row>
    <row r="4" spans="2:57" ht="11.25" customHeight="1" x14ac:dyDescent="0.2">
      <c r="B4" s="310"/>
      <c r="C4" s="310"/>
      <c r="D4" s="313"/>
      <c r="E4" s="317"/>
      <c r="F4" s="318"/>
      <c r="G4" s="322"/>
      <c r="H4" s="310"/>
      <c r="I4" s="326"/>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75" t="s">
        <v>76</v>
      </c>
    </row>
    <row r="5" spans="2:57" ht="14.25" customHeight="1" thickBot="1" x14ac:dyDescent="0.25">
      <c r="B5" s="310"/>
      <c r="C5" s="310"/>
      <c r="D5" s="313"/>
      <c r="E5" s="317"/>
      <c r="F5" s="318"/>
      <c r="G5" s="322"/>
      <c r="H5" s="310"/>
      <c r="I5" s="326"/>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76" t="s">
        <v>77</v>
      </c>
    </row>
    <row r="6" spans="2:57" ht="10.5" customHeight="1" x14ac:dyDescent="0.2">
      <c r="B6" s="310"/>
      <c r="C6" s="310"/>
      <c r="D6" s="313"/>
      <c r="E6" s="317"/>
      <c r="F6" s="318"/>
      <c r="G6" s="322"/>
      <c r="H6" s="310"/>
      <c r="I6" s="326"/>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77"/>
    </row>
    <row r="7" spans="2:57" ht="13.5" customHeight="1" thickBot="1" x14ac:dyDescent="0.25">
      <c r="B7" s="310"/>
      <c r="C7" s="310"/>
      <c r="D7" s="313"/>
      <c r="E7" s="317"/>
      <c r="F7" s="318"/>
      <c r="G7" s="322"/>
      <c r="H7" s="310"/>
      <c r="I7" s="328"/>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329"/>
      <c r="BD7" s="329"/>
      <c r="BE7" s="78"/>
    </row>
    <row r="8" spans="2:57" ht="11.25" customHeight="1" thickBot="1" x14ac:dyDescent="0.25">
      <c r="B8" s="310"/>
      <c r="C8" s="310"/>
      <c r="D8" s="313"/>
      <c r="E8" s="317"/>
      <c r="F8" s="318"/>
      <c r="G8" s="322"/>
      <c r="H8" s="310"/>
      <c r="I8" s="330" t="s">
        <v>2</v>
      </c>
      <c r="J8" s="330"/>
      <c r="K8" s="330"/>
      <c r="L8" s="331"/>
      <c r="M8" s="332" t="s">
        <v>3</v>
      </c>
      <c r="N8" s="330"/>
      <c r="O8" s="330"/>
      <c r="P8" s="331"/>
      <c r="Q8" s="332" t="s">
        <v>4</v>
      </c>
      <c r="R8" s="330"/>
      <c r="S8" s="330"/>
      <c r="T8" s="331"/>
      <c r="U8" s="332" t="s">
        <v>5</v>
      </c>
      <c r="V8" s="330"/>
      <c r="W8" s="330"/>
      <c r="X8" s="331"/>
      <c r="Y8" s="332" t="s">
        <v>24</v>
      </c>
      <c r="Z8" s="330"/>
      <c r="AA8" s="330"/>
      <c r="AB8" s="331"/>
      <c r="AC8" s="332" t="s">
        <v>6</v>
      </c>
      <c r="AD8" s="330"/>
      <c r="AE8" s="330"/>
      <c r="AF8" s="331"/>
      <c r="AG8" s="332" t="s">
        <v>7</v>
      </c>
      <c r="AH8" s="330"/>
      <c r="AI8" s="330"/>
      <c r="AJ8" s="331"/>
      <c r="AK8" s="332" t="s">
        <v>8</v>
      </c>
      <c r="AL8" s="330"/>
      <c r="AM8" s="330"/>
      <c r="AN8" s="331"/>
      <c r="AO8" s="332" t="s">
        <v>9</v>
      </c>
      <c r="AP8" s="330"/>
      <c r="AQ8" s="330"/>
      <c r="AR8" s="331"/>
      <c r="AS8" s="332" t="s">
        <v>25</v>
      </c>
      <c r="AT8" s="330"/>
      <c r="AU8" s="330"/>
      <c r="AV8" s="331"/>
      <c r="AW8" s="332" t="s">
        <v>26</v>
      </c>
      <c r="AX8" s="330"/>
      <c r="AY8" s="330"/>
      <c r="AZ8" s="331"/>
      <c r="BA8" s="332" t="s">
        <v>10</v>
      </c>
      <c r="BB8" s="330"/>
      <c r="BC8" s="330"/>
      <c r="BD8" s="330"/>
      <c r="BE8" s="309" t="s">
        <v>57</v>
      </c>
    </row>
    <row r="9" spans="2:57" ht="24.75" customHeight="1" thickBot="1" x14ac:dyDescent="0.25">
      <c r="B9" s="311"/>
      <c r="C9" s="311"/>
      <c r="D9" s="314"/>
      <c r="E9" s="319"/>
      <c r="F9" s="320"/>
      <c r="G9" s="323"/>
      <c r="H9" s="311"/>
      <c r="I9" s="79" t="s">
        <v>67</v>
      </c>
      <c r="J9" s="80" t="s">
        <v>68</v>
      </c>
      <c r="K9" s="80" t="s">
        <v>69</v>
      </c>
      <c r="L9" s="80" t="s">
        <v>70</v>
      </c>
      <c r="M9" s="80" t="s">
        <v>67</v>
      </c>
      <c r="N9" s="80" t="s">
        <v>68</v>
      </c>
      <c r="O9" s="80" t="s">
        <v>69</v>
      </c>
      <c r="P9" s="80" t="s">
        <v>70</v>
      </c>
      <c r="Q9" s="80" t="s">
        <v>67</v>
      </c>
      <c r="R9" s="80" t="s">
        <v>68</v>
      </c>
      <c r="S9" s="80" t="s">
        <v>69</v>
      </c>
      <c r="T9" s="80" t="s">
        <v>70</v>
      </c>
      <c r="U9" s="80" t="s">
        <v>67</v>
      </c>
      <c r="V9" s="80" t="s">
        <v>68</v>
      </c>
      <c r="W9" s="80" t="s">
        <v>69</v>
      </c>
      <c r="X9" s="80" t="s">
        <v>70</v>
      </c>
      <c r="Y9" s="80" t="s">
        <v>67</v>
      </c>
      <c r="Z9" s="80" t="s">
        <v>68</v>
      </c>
      <c r="AA9" s="80" t="s">
        <v>69</v>
      </c>
      <c r="AB9" s="80" t="s">
        <v>70</v>
      </c>
      <c r="AC9" s="80" t="s">
        <v>67</v>
      </c>
      <c r="AD9" s="81" t="s">
        <v>68</v>
      </c>
      <c r="AE9" s="79" t="s">
        <v>69</v>
      </c>
      <c r="AF9" s="80" t="s">
        <v>70</v>
      </c>
      <c r="AG9" s="80" t="s">
        <v>67</v>
      </c>
      <c r="AH9" s="80" t="s">
        <v>68</v>
      </c>
      <c r="AI9" s="80" t="s">
        <v>69</v>
      </c>
      <c r="AJ9" s="80" t="s">
        <v>70</v>
      </c>
      <c r="AK9" s="80" t="s">
        <v>67</v>
      </c>
      <c r="AL9" s="80" t="s">
        <v>68</v>
      </c>
      <c r="AM9" s="80" t="s">
        <v>69</v>
      </c>
      <c r="AN9" s="80" t="s">
        <v>70</v>
      </c>
      <c r="AO9" s="80" t="s">
        <v>67</v>
      </c>
      <c r="AP9" s="80" t="s">
        <v>68</v>
      </c>
      <c r="AQ9" s="80" t="s">
        <v>69</v>
      </c>
      <c r="AR9" s="80" t="s">
        <v>70</v>
      </c>
      <c r="AS9" s="80" t="s">
        <v>67</v>
      </c>
      <c r="AT9" s="80" t="s">
        <v>68</v>
      </c>
      <c r="AU9" s="80" t="s">
        <v>69</v>
      </c>
      <c r="AV9" s="80" t="s">
        <v>70</v>
      </c>
      <c r="AW9" s="80" t="s">
        <v>67</v>
      </c>
      <c r="AX9" s="80" t="s">
        <v>68</v>
      </c>
      <c r="AY9" s="80" t="s">
        <v>69</v>
      </c>
      <c r="AZ9" s="80" t="s">
        <v>70</v>
      </c>
      <c r="BA9" s="80" t="s">
        <v>67</v>
      </c>
      <c r="BB9" s="80" t="s">
        <v>68</v>
      </c>
      <c r="BC9" s="80" t="s">
        <v>69</v>
      </c>
      <c r="BD9" s="81" t="s">
        <v>70</v>
      </c>
      <c r="BE9" s="311"/>
    </row>
    <row r="10" spans="2:57" s="87" customFormat="1" ht="30.75" customHeight="1" x14ac:dyDescent="0.2">
      <c r="B10" s="333" t="s">
        <v>83</v>
      </c>
      <c r="C10" s="336" t="s">
        <v>81</v>
      </c>
      <c r="D10" s="337" t="s">
        <v>21</v>
      </c>
      <c r="E10" s="338">
        <f>IF(F11=F10,100%,F11/F10)</f>
        <v>0</v>
      </c>
      <c r="F10" s="83">
        <f t="shared" ref="F10:F63" si="0">SUM(I10:BD10)</f>
        <v>1</v>
      </c>
      <c r="G10" s="340" t="s">
        <v>80</v>
      </c>
      <c r="H10" s="342" t="s">
        <v>79</v>
      </c>
      <c r="I10" s="84"/>
      <c r="J10" s="84"/>
      <c r="K10" s="84"/>
      <c r="L10" s="84"/>
      <c r="M10" s="84"/>
      <c r="N10" s="84"/>
      <c r="O10" s="84"/>
      <c r="P10" s="84"/>
      <c r="Q10" s="84"/>
      <c r="R10" s="84"/>
      <c r="S10" s="84"/>
      <c r="T10" s="84"/>
      <c r="U10" s="84"/>
      <c r="V10" s="84"/>
      <c r="W10" s="84">
        <v>1</v>
      </c>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5"/>
      <c r="BE10" s="86"/>
    </row>
    <row r="11" spans="2:57" ht="30.75" customHeight="1" x14ac:dyDescent="0.2">
      <c r="B11" s="334"/>
      <c r="C11" s="336"/>
      <c r="D11" s="337"/>
      <c r="E11" s="339"/>
      <c r="F11" s="83">
        <f t="shared" si="0"/>
        <v>0</v>
      </c>
      <c r="G11" s="341"/>
      <c r="H11" s="337"/>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5"/>
      <c r="BE11" s="88"/>
    </row>
    <row r="12" spans="2:57" s="87" customFormat="1" ht="30.75" customHeight="1" x14ac:dyDescent="0.2">
      <c r="B12" s="334"/>
      <c r="C12" s="336" t="s">
        <v>131</v>
      </c>
      <c r="D12" s="337" t="s">
        <v>21</v>
      </c>
      <c r="E12" s="339">
        <f>IF(F13=F12,100%,F13/F12)</f>
        <v>0</v>
      </c>
      <c r="F12" s="83">
        <f t="shared" si="0"/>
        <v>1</v>
      </c>
      <c r="G12" s="340" t="s">
        <v>80</v>
      </c>
      <c r="H12" s="342" t="s">
        <v>79</v>
      </c>
      <c r="I12" s="84"/>
      <c r="J12" s="84"/>
      <c r="K12" s="84"/>
      <c r="L12" s="84"/>
      <c r="M12" s="84"/>
      <c r="N12" s="84"/>
      <c r="O12" s="84"/>
      <c r="P12" s="84">
        <v>1</v>
      </c>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5"/>
      <c r="BE12" s="86"/>
    </row>
    <row r="13" spans="2:57" ht="30.75" customHeight="1" x14ac:dyDescent="0.2">
      <c r="B13" s="334"/>
      <c r="C13" s="336"/>
      <c r="D13" s="337"/>
      <c r="E13" s="339"/>
      <c r="F13" s="83">
        <f t="shared" si="0"/>
        <v>0</v>
      </c>
      <c r="G13" s="341"/>
      <c r="H13" s="337"/>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5"/>
      <c r="BE13" s="88"/>
    </row>
    <row r="14" spans="2:57" s="87" customFormat="1" ht="30.75" customHeight="1" x14ac:dyDescent="0.2">
      <c r="B14" s="334"/>
      <c r="C14" s="336" t="s">
        <v>82</v>
      </c>
      <c r="D14" s="337" t="s">
        <v>21</v>
      </c>
      <c r="E14" s="339">
        <f>IF(F15=F14,100%,F15/F14)</f>
        <v>0</v>
      </c>
      <c r="F14" s="83">
        <f t="shared" si="0"/>
        <v>1</v>
      </c>
      <c r="G14" s="340" t="s">
        <v>80</v>
      </c>
      <c r="H14" s="342" t="s">
        <v>79</v>
      </c>
      <c r="I14" s="84"/>
      <c r="J14" s="84"/>
      <c r="K14" s="84"/>
      <c r="L14" s="84"/>
      <c r="M14" s="84"/>
      <c r="N14" s="84"/>
      <c r="O14" s="84"/>
      <c r="P14" s="84"/>
      <c r="Q14" s="84"/>
      <c r="R14" s="84"/>
      <c r="S14" s="84"/>
      <c r="T14" s="84"/>
      <c r="U14" s="84"/>
      <c r="V14" s="84"/>
      <c r="W14" s="84">
        <v>1</v>
      </c>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5"/>
      <c r="BE14" s="86"/>
    </row>
    <row r="15" spans="2:57" ht="30.75" customHeight="1" x14ac:dyDescent="0.2">
      <c r="B15" s="334"/>
      <c r="C15" s="336"/>
      <c r="D15" s="337"/>
      <c r="E15" s="339"/>
      <c r="F15" s="83">
        <f t="shared" si="0"/>
        <v>0</v>
      </c>
      <c r="G15" s="341"/>
      <c r="H15" s="337"/>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5"/>
      <c r="BE15" s="88"/>
    </row>
    <row r="16" spans="2:57" s="87" customFormat="1" ht="30.75" customHeight="1" x14ac:dyDescent="0.2">
      <c r="B16" s="334"/>
      <c r="C16" s="336" t="s">
        <v>132</v>
      </c>
      <c r="D16" s="337" t="s">
        <v>21</v>
      </c>
      <c r="E16" s="339">
        <f>IF(F17=F16,100%,F17/F16)</f>
        <v>0</v>
      </c>
      <c r="F16" s="83">
        <f t="shared" si="0"/>
        <v>6</v>
      </c>
      <c r="G16" s="340" t="s">
        <v>133</v>
      </c>
      <c r="H16" s="342" t="s">
        <v>134</v>
      </c>
      <c r="I16" s="84"/>
      <c r="J16" s="84"/>
      <c r="K16" s="84"/>
      <c r="L16" s="84"/>
      <c r="M16" s="84"/>
      <c r="N16" s="84"/>
      <c r="O16" s="84"/>
      <c r="P16" s="84"/>
      <c r="Q16" s="84"/>
      <c r="R16" s="84"/>
      <c r="S16" s="84"/>
      <c r="T16" s="84">
        <v>2</v>
      </c>
      <c r="U16" s="84"/>
      <c r="V16" s="84"/>
      <c r="W16" s="84"/>
      <c r="X16" s="84">
        <v>2</v>
      </c>
      <c r="Y16" s="84"/>
      <c r="Z16" s="84"/>
      <c r="AA16" s="84"/>
      <c r="AB16" s="84">
        <v>2</v>
      </c>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5"/>
      <c r="BE16" s="86"/>
    </row>
    <row r="17" spans="2:57" ht="44.25" customHeight="1" x14ac:dyDescent="0.2">
      <c r="B17" s="334"/>
      <c r="C17" s="336"/>
      <c r="D17" s="337"/>
      <c r="E17" s="339"/>
      <c r="F17" s="83">
        <v>0</v>
      </c>
      <c r="G17" s="341"/>
      <c r="H17" s="337"/>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5"/>
      <c r="BE17" s="88"/>
    </row>
    <row r="18" spans="2:57" s="87" customFormat="1" ht="30.75" customHeight="1" x14ac:dyDescent="0.2">
      <c r="B18" s="334"/>
      <c r="C18" s="336" t="s">
        <v>135</v>
      </c>
      <c r="D18" s="337" t="s">
        <v>21</v>
      </c>
      <c r="E18" s="339">
        <f>IF(F19=F18,100%,F19/F18)</f>
        <v>0</v>
      </c>
      <c r="F18" s="83">
        <f t="shared" si="0"/>
        <v>25</v>
      </c>
      <c r="G18" s="340" t="s">
        <v>133</v>
      </c>
      <c r="H18" s="342" t="s">
        <v>134</v>
      </c>
      <c r="I18" s="84"/>
      <c r="J18" s="84"/>
      <c r="K18" s="84"/>
      <c r="L18" s="84"/>
      <c r="M18" s="84"/>
      <c r="N18" s="84"/>
      <c r="O18" s="84"/>
      <c r="P18" s="84"/>
      <c r="Q18" s="84"/>
      <c r="R18" s="84"/>
      <c r="S18" s="84"/>
      <c r="T18" s="84"/>
      <c r="U18" s="84"/>
      <c r="V18" s="84"/>
      <c r="W18" s="84">
        <v>7</v>
      </c>
      <c r="X18" s="84"/>
      <c r="Y18" s="84"/>
      <c r="Z18" s="84"/>
      <c r="AA18" s="84"/>
      <c r="AB18" s="84"/>
      <c r="AC18" s="84"/>
      <c r="AD18" s="84"/>
      <c r="AE18" s="84">
        <v>9</v>
      </c>
      <c r="AF18" s="84"/>
      <c r="AG18" s="84"/>
      <c r="AH18" s="84"/>
      <c r="AI18" s="84"/>
      <c r="AJ18" s="84">
        <v>9</v>
      </c>
      <c r="AK18" s="84"/>
      <c r="AL18" s="84"/>
      <c r="AM18" s="84"/>
      <c r="AN18" s="84"/>
      <c r="AO18" s="84"/>
      <c r="AP18" s="84"/>
      <c r="AQ18" s="84"/>
      <c r="AR18" s="84"/>
      <c r="AS18" s="84"/>
      <c r="AT18" s="84"/>
      <c r="AU18" s="84"/>
      <c r="AV18" s="84"/>
      <c r="AW18" s="84"/>
      <c r="AX18" s="84"/>
      <c r="AY18" s="84"/>
      <c r="AZ18" s="84"/>
      <c r="BA18" s="84"/>
      <c r="BB18" s="84"/>
      <c r="BC18" s="84"/>
      <c r="BD18" s="85"/>
      <c r="BE18" s="86"/>
    </row>
    <row r="19" spans="2:57" ht="30.75" customHeight="1" x14ac:dyDescent="0.2">
      <c r="B19" s="334"/>
      <c r="C19" s="336"/>
      <c r="D19" s="337"/>
      <c r="E19" s="339"/>
      <c r="F19" s="83">
        <f t="shared" si="0"/>
        <v>0</v>
      </c>
      <c r="G19" s="341"/>
      <c r="H19" s="337"/>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5"/>
      <c r="BE19" s="88"/>
    </row>
    <row r="20" spans="2:57" s="87" customFormat="1" ht="30.75" customHeight="1" x14ac:dyDescent="0.2">
      <c r="B20" s="334"/>
      <c r="C20" s="343" t="s">
        <v>136</v>
      </c>
      <c r="D20" s="337" t="s">
        <v>21</v>
      </c>
      <c r="E20" s="339">
        <f>IF(F21=F20,100%,F21/F20)</f>
        <v>0</v>
      </c>
      <c r="F20" s="83">
        <f t="shared" si="0"/>
        <v>1</v>
      </c>
      <c r="G20" s="340" t="s">
        <v>133</v>
      </c>
      <c r="H20" s="342" t="s">
        <v>134</v>
      </c>
      <c r="I20" s="84"/>
      <c r="J20" s="84"/>
      <c r="K20" s="84"/>
      <c r="L20" s="84"/>
      <c r="M20" s="84"/>
      <c r="N20" s="84"/>
      <c r="O20" s="84"/>
      <c r="P20" s="84"/>
      <c r="Q20" s="84"/>
      <c r="R20" s="84"/>
      <c r="S20" s="84"/>
      <c r="T20" s="84"/>
      <c r="U20" s="84"/>
      <c r="V20" s="84"/>
      <c r="W20" s="84"/>
      <c r="X20" s="84"/>
      <c r="Y20" s="84"/>
      <c r="Z20" s="84"/>
      <c r="AA20" s="84"/>
      <c r="AB20" s="84">
        <v>1</v>
      </c>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5"/>
      <c r="BE20" s="86"/>
    </row>
    <row r="21" spans="2:57" ht="30.75" customHeight="1" x14ac:dyDescent="0.2">
      <c r="B21" s="334"/>
      <c r="C21" s="343"/>
      <c r="D21" s="337"/>
      <c r="E21" s="339"/>
      <c r="F21" s="83">
        <f t="shared" si="0"/>
        <v>0</v>
      </c>
      <c r="G21" s="341"/>
      <c r="H21" s="337"/>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5"/>
      <c r="BE21" s="88"/>
    </row>
    <row r="22" spans="2:57" s="87" customFormat="1" ht="30.75" customHeight="1" x14ac:dyDescent="0.2">
      <c r="B22" s="334"/>
      <c r="C22" s="336" t="s">
        <v>137</v>
      </c>
      <c r="D22" s="337" t="s">
        <v>21</v>
      </c>
      <c r="E22" s="339">
        <f>IF(F23=F22,100%,F23/F22)</f>
        <v>0</v>
      </c>
      <c r="F22" s="83">
        <f t="shared" si="0"/>
        <v>2</v>
      </c>
      <c r="G22" s="340" t="s">
        <v>80</v>
      </c>
      <c r="H22" s="342" t="s">
        <v>79</v>
      </c>
      <c r="I22" s="84"/>
      <c r="J22" s="84"/>
      <c r="K22" s="84"/>
      <c r="L22" s="84"/>
      <c r="M22" s="84"/>
      <c r="N22" s="84"/>
      <c r="O22" s="84">
        <v>1</v>
      </c>
      <c r="P22" s="84"/>
      <c r="Q22" s="84"/>
      <c r="R22" s="84"/>
      <c r="S22" s="84"/>
      <c r="T22" s="84"/>
      <c r="U22" s="84"/>
      <c r="V22" s="84"/>
      <c r="W22" s="84"/>
      <c r="X22" s="84"/>
      <c r="Y22" s="84"/>
      <c r="Z22" s="84">
        <v>1</v>
      </c>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5"/>
      <c r="BE22" s="86"/>
    </row>
    <row r="23" spans="2:57" ht="30.75" customHeight="1" x14ac:dyDescent="0.2">
      <c r="B23" s="334"/>
      <c r="C23" s="336"/>
      <c r="D23" s="337"/>
      <c r="E23" s="339"/>
      <c r="F23" s="83">
        <f t="shared" si="0"/>
        <v>0</v>
      </c>
      <c r="G23" s="341"/>
      <c r="H23" s="337"/>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5"/>
      <c r="BE23" s="88"/>
    </row>
    <row r="24" spans="2:57" s="87" customFormat="1" ht="30.75" customHeight="1" x14ac:dyDescent="0.2">
      <c r="B24" s="334"/>
      <c r="C24" s="336" t="s">
        <v>138</v>
      </c>
      <c r="D24" s="337" t="s">
        <v>20</v>
      </c>
      <c r="E24" s="339">
        <f>IF(F25=F24,100%,F25/F24)</f>
        <v>0</v>
      </c>
      <c r="F24" s="82">
        <f t="shared" si="0"/>
        <v>5</v>
      </c>
      <c r="G24" s="340" t="s">
        <v>80</v>
      </c>
      <c r="H24" s="342" t="s">
        <v>79</v>
      </c>
      <c r="I24" s="84"/>
      <c r="J24" s="84"/>
      <c r="K24" s="84"/>
      <c r="L24" s="84"/>
      <c r="M24" s="84"/>
      <c r="N24" s="84"/>
      <c r="O24" s="84"/>
      <c r="P24" s="84"/>
      <c r="Q24" s="84"/>
      <c r="R24" s="84"/>
      <c r="S24" s="84"/>
      <c r="T24" s="84"/>
      <c r="U24" s="84"/>
      <c r="V24" s="84"/>
      <c r="W24" s="84"/>
      <c r="X24" s="84">
        <v>1</v>
      </c>
      <c r="Y24" s="84">
        <v>1</v>
      </c>
      <c r="Z24" s="84"/>
      <c r="AA24" s="84"/>
      <c r="AB24" s="84"/>
      <c r="AC24" s="84"/>
      <c r="AD24" s="84"/>
      <c r="AE24" s="84"/>
      <c r="AF24" s="84"/>
      <c r="AG24" s="84"/>
      <c r="AH24" s="84">
        <v>1</v>
      </c>
      <c r="AI24" s="84"/>
      <c r="AJ24" s="84"/>
      <c r="AK24" s="84"/>
      <c r="AL24" s="84"/>
      <c r="AM24" s="84"/>
      <c r="AN24" s="84"/>
      <c r="AO24" s="84"/>
      <c r="AP24" s="84">
        <v>1</v>
      </c>
      <c r="AQ24" s="84"/>
      <c r="AR24" s="84"/>
      <c r="AS24" s="84"/>
      <c r="AT24" s="84"/>
      <c r="AU24" s="84"/>
      <c r="AV24" s="84"/>
      <c r="AW24" s="84"/>
      <c r="AX24" s="84">
        <v>1</v>
      </c>
      <c r="AY24" s="84"/>
      <c r="AZ24" s="84"/>
      <c r="BA24" s="84"/>
      <c r="BB24" s="84"/>
      <c r="BC24" s="84"/>
      <c r="BD24" s="85"/>
      <c r="BE24" s="86"/>
    </row>
    <row r="25" spans="2:57" ht="30.75" customHeight="1" x14ac:dyDescent="0.2">
      <c r="B25" s="334"/>
      <c r="C25" s="336"/>
      <c r="D25" s="337"/>
      <c r="E25" s="339"/>
      <c r="F25" s="82">
        <f t="shared" si="0"/>
        <v>0</v>
      </c>
      <c r="G25" s="341"/>
      <c r="H25" s="337"/>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5"/>
      <c r="BE25" s="88"/>
    </row>
    <row r="26" spans="2:57" s="87" customFormat="1" ht="30.75" customHeight="1" x14ac:dyDescent="0.2">
      <c r="B26" s="334"/>
      <c r="C26" s="336" t="s">
        <v>139</v>
      </c>
      <c r="D26" s="337" t="s">
        <v>17</v>
      </c>
      <c r="E26" s="339">
        <f>IF(F27=F26,100%,F27/F26)</f>
        <v>0</v>
      </c>
      <c r="F26" s="82">
        <f t="shared" si="0"/>
        <v>4</v>
      </c>
      <c r="G26" s="340" t="s">
        <v>80</v>
      </c>
      <c r="H26" s="342" t="s">
        <v>79</v>
      </c>
      <c r="I26" s="84"/>
      <c r="J26" s="84"/>
      <c r="K26" s="84"/>
      <c r="L26" s="84"/>
      <c r="M26" s="84"/>
      <c r="N26" s="84"/>
      <c r="O26" s="84"/>
      <c r="P26" s="84"/>
      <c r="Q26" s="84"/>
      <c r="R26" s="84"/>
      <c r="S26" s="84">
        <v>1</v>
      </c>
      <c r="T26" s="84"/>
      <c r="U26" s="84"/>
      <c r="V26" s="84"/>
      <c r="W26" s="84"/>
      <c r="X26" s="84"/>
      <c r="Y26" s="84"/>
      <c r="Z26" s="84"/>
      <c r="AA26" s="84"/>
      <c r="AB26" s="84"/>
      <c r="AC26" s="84"/>
      <c r="AD26" s="84">
        <v>1</v>
      </c>
      <c r="AE26" s="84"/>
      <c r="AF26" s="84"/>
      <c r="AG26" s="84"/>
      <c r="AH26" s="84"/>
      <c r="AI26" s="84"/>
      <c r="AJ26" s="84"/>
      <c r="AK26" s="84"/>
      <c r="AL26" s="84"/>
      <c r="AM26" s="84"/>
      <c r="AN26" s="84"/>
      <c r="AO26" s="84">
        <v>1</v>
      </c>
      <c r="AP26" s="84"/>
      <c r="AQ26" s="84"/>
      <c r="AR26" s="84"/>
      <c r="AS26" s="84"/>
      <c r="AT26" s="84"/>
      <c r="AU26" s="84"/>
      <c r="AV26" s="84"/>
      <c r="AW26" s="84"/>
      <c r="AX26" s="84"/>
      <c r="AY26" s="84"/>
      <c r="AZ26" s="84">
        <v>1</v>
      </c>
      <c r="BA26" s="84"/>
      <c r="BB26" s="84"/>
      <c r="BC26" s="84"/>
      <c r="BD26" s="85"/>
      <c r="BE26" s="86"/>
    </row>
    <row r="27" spans="2:57" ht="30.75" customHeight="1" x14ac:dyDescent="0.2">
      <c r="B27" s="334"/>
      <c r="C27" s="336"/>
      <c r="D27" s="337"/>
      <c r="E27" s="339"/>
      <c r="F27" s="82">
        <f t="shared" si="0"/>
        <v>0</v>
      </c>
      <c r="G27" s="341"/>
      <c r="H27" s="337"/>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5"/>
      <c r="BE27" s="88"/>
    </row>
    <row r="28" spans="2:57" s="87" customFormat="1" ht="30.75" customHeight="1" x14ac:dyDescent="0.2">
      <c r="B28" s="334"/>
      <c r="C28" s="336" t="s">
        <v>89</v>
      </c>
      <c r="D28" s="337" t="s">
        <v>17</v>
      </c>
      <c r="E28" s="339">
        <f>IF(F29=F28,100%,F29/F28)</f>
        <v>0</v>
      </c>
      <c r="F28" s="82">
        <f t="shared" si="0"/>
        <v>1</v>
      </c>
      <c r="G28" s="340" t="s">
        <v>80</v>
      </c>
      <c r="H28" s="342" t="s">
        <v>79</v>
      </c>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v>1</v>
      </c>
      <c r="AM28" s="84"/>
      <c r="AN28" s="84"/>
      <c r="AO28" s="84"/>
      <c r="AP28" s="84"/>
      <c r="AQ28" s="84"/>
      <c r="AR28" s="84"/>
      <c r="AS28" s="84"/>
      <c r="AT28" s="84"/>
      <c r="AU28" s="84"/>
      <c r="AV28" s="84"/>
      <c r="AW28" s="84"/>
      <c r="AX28" s="84"/>
      <c r="AY28" s="84"/>
      <c r="AZ28" s="84"/>
      <c r="BA28" s="84"/>
      <c r="BB28" s="84"/>
      <c r="BC28" s="84"/>
      <c r="BD28" s="85"/>
      <c r="BE28" s="86"/>
    </row>
    <row r="29" spans="2:57" ht="30.75" customHeight="1" x14ac:dyDescent="0.2">
      <c r="B29" s="334"/>
      <c r="C29" s="336"/>
      <c r="D29" s="337"/>
      <c r="E29" s="339"/>
      <c r="F29" s="82">
        <f t="shared" si="0"/>
        <v>0</v>
      </c>
      <c r="G29" s="341"/>
      <c r="H29" s="337"/>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5"/>
      <c r="BE29" s="88"/>
    </row>
    <row r="30" spans="2:57" s="87" customFormat="1" ht="30.75" customHeight="1" x14ac:dyDescent="0.2">
      <c r="B30" s="334"/>
      <c r="C30" s="336" t="s">
        <v>140</v>
      </c>
      <c r="D30" s="337" t="s">
        <v>17</v>
      </c>
      <c r="E30" s="339">
        <f>IF(F31=F30,100%,F31/F30)</f>
        <v>0</v>
      </c>
      <c r="F30" s="82">
        <f t="shared" si="0"/>
        <v>1</v>
      </c>
      <c r="G30" s="340" t="s">
        <v>80</v>
      </c>
      <c r="H30" s="342" t="s">
        <v>79</v>
      </c>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v>1</v>
      </c>
      <c r="AI30" s="84"/>
      <c r="AJ30" s="84"/>
      <c r="AK30" s="84"/>
      <c r="AL30" s="84"/>
      <c r="AM30" s="84"/>
      <c r="AN30" s="84"/>
      <c r="AO30" s="84"/>
      <c r="AP30" s="84"/>
      <c r="AQ30" s="84"/>
      <c r="AR30" s="84"/>
      <c r="AS30" s="84"/>
      <c r="AT30" s="84"/>
      <c r="AU30" s="84"/>
      <c r="AV30" s="84"/>
      <c r="AW30" s="84"/>
      <c r="AX30" s="84"/>
      <c r="AY30" s="84"/>
      <c r="AZ30" s="84"/>
      <c r="BA30" s="84"/>
      <c r="BB30" s="84"/>
      <c r="BC30" s="84"/>
      <c r="BD30" s="85"/>
      <c r="BE30" s="86"/>
    </row>
    <row r="31" spans="2:57" ht="30.75" customHeight="1" x14ac:dyDescent="0.2">
      <c r="B31" s="334"/>
      <c r="C31" s="336"/>
      <c r="D31" s="337"/>
      <c r="E31" s="339"/>
      <c r="F31" s="82">
        <f t="shared" si="0"/>
        <v>0</v>
      </c>
      <c r="G31" s="341"/>
      <c r="H31" s="337"/>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5"/>
      <c r="BE31" s="88"/>
    </row>
    <row r="32" spans="2:57" s="87" customFormat="1" ht="30.75" customHeight="1" x14ac:dyDescent="0.2">
      <c r="B32" s="334"/>
      <c r="C32" s="336" t="s">
        <v>141</v>
      </c>
      <c r="D32" s="337" t="s">
        <v>23</v>
      </c>
      <c r="E32" s="339">
        <f>IF(F33=F32,100%,F33/F32)</f>
        <v>0</v>
      </c>
      <c r="F32" s="82">
        <f t="shared" si="0"/>
        <v>12</v>
      </c>
      <c r="G32" s="340" t="s">
        <v>133</v>
      </c>
      <c r="H32" s="342" t="s">
        <v>134</v>
      </c>
      <c r="I32" s="84"/>
      <c r="J32" s="84"/>
      <c r="K32" s="84"/>
      <c r="L32" s="84">
        <v>1</v>
      </c>
      <c r="M32" s="84"/>
      <c r="N32" s="84"/>
      <c r="O32" s="84"/>
      <c r="P32" s="84">
        <v>1</v>
      </c>
      <c r="Q32" s="84"/>
      <c r="R32" s="84"/>
      <c r="S32" s="84"/>
      <c r="T32" s="84">
        <v>1</v>
      </c>
      <c r="U32" s="84"/>
      <c r="V32" s="84"/>
      <c r="W32" s="84"/>
      <c r="X32" s="84">
        <v>1</v>
      </c>
      <c r="Y32" s="84"/>
      <c r="Z32" s="84"/>
      <c r="AA32" s="84"/>
      <c r="AB32" s="84">
        <v>1</v>
      </c>
      <c r="AC32" s="84"/>
      <c r="AD32" s="84"/>
      <c r="AE32" s="84"/>
      <c r="AF32" s="84">
        <v>1</v>
      </c>
      <c r="AG32" s="84"/>
      <c r="AH32" s="84"/>
      <c r="AI32" s="84"/>
      <c r="AJ32" s="84">
        <v>1</v>
      </c>
      <c r="AK32" s="84"/>
      <c r="AL32" s="84"/>
      <c r="AM32" s="84"/>
      <c r="AN32" s="84">
        <v>1</v>
      </c>
      <c r="AO32" s="84"/>
      <c r="AP32" s="84"/>
      <c r="AQ32" s="84"/>
      <c r="AR32" s="84">
        <v>1</v>
      </c>
      <c r="AS32" s="84"/>
      <c r="AT32" s="84"/>
      <c r="AU32" s="84"/>
      <c r="AV32" s="84">
        <v>1</v>
      </c>
      <c r="AW32" s="84"/>
      <c r="AX32" s="84"/>
      <c r="AY32" s="84"/>
      <c r="AZ32" s="84">
        <v>1</v>
      </c>
      <c r="BA32" s="84"/>
      <c r="BB32" s="84"/>
      <c r="BC32" s="84"/>
      <c r="BD32" s="85">
        <v>1</v>
      </c>
      <c r="BE32" s="86"/>
    </row>
    <row r="33" spans="2:57" ht="30.75" customHeight="1" x14ac:dyDescent="0.2">
      <c r="B33" s="334"/>
      <c r="C33" s="344"/>
      <c r="D33" s="345"/>
      <c r="E33" s="346"/>
      <c r="F33" s="89">
        <f t="shared" si="0"/>
        <v>0</v>
      </c>
      <c r="G33" s="341"/>
      <c r="H33" s="337"/>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1"/>
      <c r="BE33" s="88"/>
    </row>
    <row r="34" spans="2:57" s="87" customFormat="1" ht="30.75" customHeight="1" x14ac:dyDescent="0.2">
      <c r="B34" s="334"/>
      <c r="C34" s="336" t="s">
        <v>142</v>
      </c>
      <c r="D34" s="337" t="s">
        <v>20</v>
      </c>
      <c r="E34" s="339">
        <f>IF(F35=F34,100%,F35/F34)</f>
        <v>0</v>
      </c>
      <c r="F34" s="82">
        <f t="shared" si="0"/>
        <v>5</v>
      </c>
      <c r="G34" s="340" t="s">
        <v>80</v>
      </c>
      <c r="H34" s="342" t="s">
        <v>79</v>
      </c>
      <c r="I34" s="84"/>
      <c r="J34" s="84"/>
      <c r="K34" s="84"/>
      <c r="L34" s="84"/>
      <c r="M34" s="84"/>
      <c r="N34" s="84">
        <v>1</v>
      </c>
      <c r="O34" s="84"/>
      <c r="P34" s="84"/>
      <c r="Q34" s="84"/>
      <c r="R34" s="84">
        <v>1</v>
      </c>
      <c r="S34" s="84"/>
      <c r="T34" s="84"/>
      <c r="U34" s="84"/>
      <c r="V34" s="84">
        <v>1</v>
      </c>
      <c r="W34" s="84"/>
      <c r="X34" s="84"/>
      <c r="Y34" s="84"/>
      <c r="Z34" s="84">
        <v>1</v>
      </c>
      <c r="AA34" s="84"/>
      <c r="AB34" s="84"/>
      <c r="AC34" s="84"/>
      <c r="AD34" s="84">
        <v>1</v>
      </c>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5"/>
      <c r="BE34" s="86"/>
    </row>
    <row r="35" spans="2:57" ht="30.75" customHeight="1" x14ac:dyDescent="0.2">
      <c r="B35" s="334"/>
      <c r="C35" s="336"/>
      <c r="D35" s="337"/>
      <c r="E35" s="339"/>
      <c r="F35" s="82">
        <f t="shared" si="0"/>
        <v>0</v>
      </c>
      <c r="G35" s="341"/>
      <c r="H35" s="337"/>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5"/>
      <c r="BE35" s="88"/>
    </row>
    <row r="36" spans="2:57" s="87" customFormat="1" ht="30.75" customHeight="1" x14ac:dyDescent="0.2">
      <c r="B36" s="334"/>
      <c r="C36" s="336" t="s">
        <v>143</v>
      </c>
      <c r="D36" s="337" t="s">
        <v>20</v>
      </c>
      <c r="E36" s="339">
        <f>IF(F37=F36,100%,F37/F36)</f>
        <v>0.16666666666666666</v>
      </c>
      <c r="F36" s="82">
        <f t="shared" si="0"/>
        <v>12</v>
      </c>
      <c r="G36" s="340" t="s">
        <v>133</v>
      </c>
      <c r="H36" s="342" t="s">
        <v>134</v>
      </c>
      <c r="I36" s="84">
        <v>1</v>
      </c>
      <c r="J36" s="84"/>
      <c r="K36" s="84"/>
      <c r="L36" s="84"/>
      <c r="M36" s="84">
        <v>1</v>
      </c>
      <c r="N36" s="84"/>
      <c r="O36" s="84"/>
      <c r="P36" s="84"/>
      <c r="Q36" s="84">
        <v>1</v>
      </c>
      <c r="R36" s="84"/>
      <c r="S36" s="84"/>
      <c r="T36" s="84"/>
      <c r="U36" s="84">
        <v>1</v>
      </c>
      <c r="V36" s="84"/>
      <c r="W36" s="84"/>
      <c r="X36" s="84"/>
      <c r="Y36" s="84">
        <v>1</v>
      </c>
      <c r="Z36" s="84"/>
      <c r="AA36" s="84"/>
      <c r="AB36" s="84"/>
      <c r="AC36" s="84">
        <v>1</v>
      </c>
      <c r="AD36" s="84"/>
      <c r="AE36" s="84"/>
      <c r="AF36" s="84"/>
      <c r="AG36" s="84">
        <v>1</v>
      </c>
      <c r="AH36" s="84"/>
      <c r="AI36" s="84"/>
      <c r="AJ36" s="84"/>
      <c r="AK36" s="84">
        <v>1</v>
      </c>
      <c r="AL36" s="84"/>
      <c r="AM36" s="84"/>
      <c r="AN36" s="84"/>
      <c r="AO36" s="84">
        <v>1</v>
      </c>
      <c r="AP36" s="84"/>
      <c r="AQ36" s="84"/>
      <c r="AR36" s="84"/>
      <c r="AS36" s="84">
        <v>1</v>
      </c>
      <c r="AT36" s="84"/>
      <c r="AU36" s="84"/>
      <c r="AV36" s="84"/>
      <c r="AW36" s="84">
        <v>1</v>
      </c>
      <c r="AX36" s="84"/>
      <c r="AY36" s="84"/>
      <c r="AZ36" s="84"/>
      <c r="BA36" s="84">
        <v>1</v>
      </c>
      <c r="BB36" s="84"/>
      <c r="BC36" s="84"/>
      <c r="BD36" s="85"/>
      <c r="BE36" s="86"/>
    </row>
    <row r="37" spans="2:57" ht="30.75" customHeight="1" x14ac:dyDescent="0.2">
      <c r="B37" s="334"/>
      <c r="C37" s="336"/>
      <c r="D37" s="337"/>
      <c r="E37" s="339"/>
      <c r="F37" s="82">
        <f t="shared" si="0"/>
        <v>2</v>
      </c>
      <c r="G37" s="341"/>
      <c r="H37" s="337"/>
      <c r="I37" s="84">
        <v>1</v>
      </c>
      <c r="J37" s="84"/>
      <c r="K37" s="84"/>
      <c r="L37" s="84"/>
      <c r="M37" s="84">
        <v>1</v>
      </c>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8"/>
    </row>
    <row r="38" spans="2:57" ht="30.75" customHeight="1" x14ac:dyDescent="0.2">
      <c r="B38" s="334"/>
      <c r="C38" s="336" t="s">
        <v>144</v>
      </c>
      <c r="D38" s="337" t="s">
        <v>23</v>
      </c>
      <c r="E38" s="339">
        <f>IF(F39=F38,100%,F39/F38)</f>
        <v>0</v>
      </c>
      <c r="F38" s="82">
        <f t="shared" si="0"/>
        <v>27</v>
      </c>
      <c r="G38" s="340" t="s">
        <v>133</v>
      </c>
      <c r="H38" s="342" t="s">
        <v>134</v>
      </c>
      <c r="I38" s="84"/>
      <c r="J38" s="84"/>
      <c r="K38" s="84"/>
      <c r="L38" s="84"/>
      <c r="M38" s="84"/>
      <c r="N38" s="84"/>
      <c r="O38" s="84"/>
      <c r="P38" s="84"/>
      <c r="Q38" s="84"/>
      <c r="R38" s="84"/>
      <c r="S38" s="84"/>
      <c r="T38" s="84"/>
      <c r="U38" s="84"/>
      <c r="V38" s="84"/>
      <c r="W38" s="84">
        <v>9</v>
      </c>
      <c r="X38" s="84"/>
      <c r="Y38" s="84"/>
      <c r="Z38" s="84"/>
      <c r="AA38" s="84"/>
      <c r="AB38" s="84"/>
      <c r="AC38" s="84"/>
      <c r="AD38" s="84"/>
      <c r="AE38" s="84">
        <v>9</v>
      </c>
      <c r="AF38" s="84"/>
      <c r="AG38" s="84"/>
      <c r="AH38" s="84"/>
      <c r="AI38" s="84"/>
      <c r="AJ38" s="84">
        <v>9</v>
      </c>
      <c r="AK38" s="84"/>
      <c r="AL38" s="84"/>
      <c r="AM38" s="84"/>
      <c r="AN38" s="84"/>
      <c r="AO38" s="84"/>
      <c r="AP38" s="84"/>
      <c r="AQ38" s="84"/>
      <c r="AR38" s="84"/>
      <c r="AS38" s="84"/>
      <c r="AT38" s="84"/>
      <c r="AU38" s="84"/>
      <c r="AV38" s="84"/>
      <c r="AW38" s="84"/>
      <c r="AX38" s="84"/>
      <c r="AY38" s="84"/>
      <c r="AZ38" s="84"/>
      <c r="BA38" s="84"/>
      <c r="BB38" s="84"/>
      <c r="BC38" s="84"/>
      <c r="BD38" s="85"/>
      <c r="BE38" s="88"/>
    </row>
    <row r="39" spans="2:57" ht="30.75" customHeight="1" x14ac:dyDescent="0.2">
      <c r="B39" s="334"/>
      <c r="C39" s="336"/>
      <c r="D39" s="337"/>
      <c r="E39" s="339"/>
      <c r="F39" s="82">
        <f t="shared" si="0"/>
        <v>0</v>
      </c>
      <c r="G39" s="341"/>
      <c r="H39" s="337"/>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5"/>
      <c r="BE39" s="88"/>
    </row>
    <row r="40" spans="2:57" ht="30.75" customHeight="1" x14ac:dyDescent="0.2">
      <c r="B40" s="334"/>
      <c r="C40" s="343" t="s">
        <v>145</v>
      </c>
      <c r="D40" s="337" t="s">
        <v>23</v>
      </c>
      <c r="E40" s="339">
        <f>IF(F41=F40,100%,F41/F40)</f>
        <v>1</v>
      </c>
      <c r="F40" s="82">
        <f t="shared" si="0"/>
        <v>1</v>
      </c>
      <c r="G40" s="340" t="s">
        <v>80</v>
      </c>
      <c r="H40" s="342" t="s">
        <v>79</v>
      </c>
      <c r="I40" s="84"/>
      <c r="J40" s="84"/>
      <c r="K40" s="84">
        <v>1</v>
      </c>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5"/>
      <c r="BE40" s="88"/>
    </row>
    <row r="41" spans="2:57" ht="30.75" customHeight="1" x14ac:dyDescent="0.2">
      <c r="B41" s="334"/>
      <c r="C41" s="343"/>
      <c r="D41" s="337"/>
      <c r="E41" s="339"/>
      <c r="F41" s="82">
        <f t="shared" si="0"/>
        <v>1</v>
      </c>
      <c r="G41" s="341"/>
      <c r="H41" s="337"/>
      <c r="I41" s="84"/>
      <c r="J41" s="84"/>
      <c r="K41" s="84">
        <v>1</v>
      </c>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5"/>
      <c r="BE41" s="88"/>
    </row>
    <row r="42" spans="2:57" ht="30.75" customHeight="1" x14ac:dyDescent="0.2">
      <c r="B42" s="334"/>
      <c r="C42" s="336" t="s">
        <v>146</v>
      </c>
      <c r="D42" s="337" t="s">
        <v>23</v>
      </c>
      <c r="E42" s="339">
        <f>IF(F43=F42,100%,F43/F42)</f>
        <v>0</v>
      </c>
      <c r="F42" s="82">
        <f t="shared" si="0"/>
        <v>4</v>
      </c>
      <c r="G42" s="340" t="s">
        <v>133</v>
      </c>
      <c r="H42" s="342" t="s">
        <v>134</v>
      </c>
      <c r="I42" s="84"/>
      <c r="J42" s="84"/>
      <c r="K42" s="84"/>
      <c r="L42" s="84"/>
      <c r="M42" s="84"/>
      <c r="N42" s="84"/>
      <c r="O42" s="84"/>
      <c r="P42" s="84"/>
      <c r="Q42" s="84"/>
      <c r="R42" s="84"/>
      <c r="S42" s="84"/>
      <c r="T42" s="84">
        <v>1</v>
      </c>
      <c r="U42" s="84"/>
      <c r="V42" s="84"/>
      <c r="W42" s="84"/>
      <c r="X42" s="84"/>
      <c r="Y42" s="84"/>
      <c r="Z42" s="84"/>
      <c r="AA42" s="84"/>
      <c r="AB42" s="84"/>
      <c r="AC42" s="84"/>
      <c r="AD42" s="84"/>
      <c r="AE42" s="84"/>
      <c r="AF42" s="84">
        <v>1</v>
      </c>
      <c r="AG42" s="84"/>
      <c r="AH42" s="84"/>
      <c r="AI42" s="84"/>
      <c r="AJ42" s="84"/>
      <c r="AK42" s="84"/>
      <c r="AL42" s="84"/>
      <c r="AM42" s="84"/>
      <c r="AN42" s="84"/>
      <c r="AO42" s="84"/>
      <c r="AP42" s="84"/>
      <c r="AQ42" s="84">
        <v>1</v>
      </c>
      <c r="AR42" s="84"/>
      <c r="AS42" s="84"/>
      <c r="AT42" s="84"/>
      <c r="AU42" s="84"/>
      <c r="AV42" s="84"/>
      <c r="AW42" s="84"/>
      <c r="AX42" s="84"/>
      <c r="AY42" s="84"/>
      <c r="AZ42" s="84"/>
      <c r="BA42" s="84"/>
      <c r="BB42" s="84"/>
      <c r="BC42" s="84">
        <v>1</v>
      </c>
      <c r="BD42" s="85"/>
      <c r="BE42" s="88"/>
    </row>
    <row r="43" spans="2:57" ht="30.75" customHeight="1" x14ac:dyDescent="0.2">
      <c r="B43" s="334"/>
      <c r="C43" s="336"/>
      <c r="D43" s="337"/>
      <c r="E43" s="339"/>
      <c r="F43" s="82">
        <f t="shared" si="0"/>
        <v>0</v>
      </c>
      <c r="G43" s="341"/>
      <c r="H43" s="337"/>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5"/>
      <c r="BE43" s="88"/>
    </row>
    <row r="44" spans="2:57" s="87" customFormat="1" ht="30.75" customHeight="1" x14ac:dyDescent="0.2">
      <c r="B44" s="334"/>
      <c r="C44" s="336" t="s">
        <v>147</v>
      </c>
      <c r="D44" s="337" t="s">
        <v>17</v>
      </c>
      <c r="E44" s="339">
        <f>IF(F45=F44,100%,F45/F44)</f>
        <v>0.5</v>
      </c>
      <c r="F44" s="82">
        <f t="shared" si="0"/>
        <v>2</v>
      </c>
      <c r="G44" s="340" t="s">
        <v>80</v>
      </c>
      <c r="H44" s="342" t="s">
        <v>79</v>
      </c>
      <c r="I44" s="84"/>
      <c r="J44" s="84"/>
      <c r="K44" s="84"/>
      <c r="L44" s="84">
        <v>1</v>
      </c>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v>1</v>
      </c>
      <c r="BC44" s="84"/>
      <c r="BD44" s="85"/>
      <c r="BE44" s="86"/>
    </row>
    <row r="45" spans="2:57" ht="30.75" customHeight="1" x14ac:dyDescent="0.2">
      <c r="B45" s="334"/>
      <c r="C45" s="336"/>
      <c r="D45" s="337"/>
      <c r="E45" s="339"/>
      <c r="F45" s="82">
        <f t="shared" si="0"/>
        <v>1</v>
      </c>
      <c r="G45" s="341"/>
      <c r="H45" s="337"/>
      <c r="I45" s="84">
        <v>1</v>
      </c>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5"/>
      <c r="BE45" s="88"/>
    </row>
    <row r="46" spans="2:57" ht="30.75" customHeight="1" x14ac:dyDescent="0.2">
      <c r="B46" s="334"/>
      <c r="C46" s="347" t="s">
        <v>148</v>
      </c>
      <c r="D46" s="345" t="s">
        <v>17</v>
      </c>
      <c r="E46" s="339">
        <f>IF(F47=F46,100%,F47/F46)</f>
        <v>1</v>
      </c>
      <c r="F46" s="82">
        <f t="shared" si="0"/>
        <v>1</v>
      </c>
      <c r="G46" s="340" t="s">
        <v>80</v>
      </c>
      <c r="H46" s="342" t="s">
        <v>79</v>
      </c>
      <c r="I46" s="84">
        <v>1</v>
      </c>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8"/>
    </row>
    <row r="47" spans="2:57" ht="30.75" customHeight="1" x14ac:dyDescent="0.2">
      <c r="B47" s="334"/>
      <c r="C47" s="348"/>
      <c r="D47" s="342"/>
      <c r="E47" s="339"/>
      <c r="F47" s="82">
        <f t="shared" si="0"/>
        <v>1</v>
      </c>
      <c r="G47" s="341"/>
      <c r="H47" s="337"/>
      <c r="I47" s="84">
        <v>1</v>
      </c>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8"/>
    </row>
    <row r="48" spans="2:57" ht="30.75" customHeight="1" x14ac:dyDescent="0.2">
      <c r="B48" s="334"/>
      <c r="C48" s="336" t="s">
        <v>149</v>
      </c>
      <c r="D48" s="337" t="s">
        <v>20</v>
      </c>
      <c r="E48" s="339">
        <f>IF(F49=F48,100%,F49/F48)</f>
        <v>0</v>
      </c>
      <c r="F48" s="82">
        <f t="shared" si="0"/>
        <v>4</v>
      </c>
      <c r="G48" s="340" t="s">
        <v>80</v>
      </c>
      <c r="H48" s="342" t="s">
        <v>79</v>
      </c>
      <c r="I48" s="84"/>
      <c r="J48" s="84"/>
      <c r="K48" s="84"/>
      <c r="L48" s="84"/>
      <c r="M48" s="84"/>
      <c r="N48" s="84"/>
      <c r="O48" s="84"/>
      <c r="P48" s="84"/>
      <c r="Q48" s="84"/>
      <c r="R48" s="84">
        <v>1</v>
      </c>
      <c r="S48" s="84"/>
      <c r="T48" s="84"/>
      <c r="U48" s="84"/>
      <c r="V48" s="84"/>
      <c r="W48" s="84"/>
      <c r="X48" s="84"/>
      <c r="Y48" s="84"/>
      <c r="Z48" s="84"/>
      <c r="AA48" s="84"/>
      <c r="AB48" s="84"/>
      <c r="AC48" s="84"/>
      <c r="AD48" s="84">
        <v>1</v>
      </c>
      <c r="AE48" s="84"/>
      <c r="AF48" s="84"/>
      <c r="AG48" s="84"/>
      <c r="AH48" s="84"/>
      <c r="AI48" s="84"/>
      <c r="AJ48" s="84"/>
      <c r="AK48" s="84"/>
      <c r="AL48" s="84"/>
      <c r="AM48" s="84"/>
      <c r="AN48" s="84"/>
      <c r="AO48" s="84"/>
      <c r="AP48" s="84">
        <v>1</v>
      </c>
      <c r="AQ48" s="84"/>
      <c r="AR48" s="84"/>
      <c r="AS48" s="84"/>
      <c r="AT48" s="84"/>
      <c r="AU48" s="84"/>
      <c r="AV48" s="84"/>
      <c r="AW48" s="84"/>
      <c r="AX48" s="84"/>
      <c r="AY48" s="84"/>
      <c r="AZ48" s="84"/>
      <c r="BA48" s="84"/>
      <c r="BB48" s="84">
        <v>1</v>
      </c>
      <c r="BC48" s="84"/>
      <c r="BD48" s="85"/>
      <c r="BE48" s="88"/>
    </row>
    <row r="49" spans="2:57" ht="30.75" customHeight="1" x14ac:dyDescent="0.2">
      <c r="B49" s="334"/>
      <c r="C49" s="336"/>
      <c r="D49" s="337"/>
      <c r="E49" s="339"/>
      <c r="F49" s="82">
        <f t="shared" si="0"/>
        <v>0</v>
      </c>
      <c r="G49" s="341"/>
      <c r="H49" s="337"/>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5"/>
      <c r="BE49" s="88"/>
    </row>
    <row r="50" spans="2:57" ht="30.75" customHeight="1" x14ac:dyDescent="0.2">
      <c r="B50" s="334"/>
      <c r="C50" s="336" t="s">
        <v>150</v>
      </c>
      <c r="D50" s="337" t="s">
        <v>23</v>
      </c>
      <c r="E50" s="339">
        <f>IF(F51=F50,100%,F51/F50)</f>
        <v>0</v>
      </c>
      <c r="F50" s="82">
        <f t="shared" si="0"/>
        <v>3</v>
      </c>
      <c r="G50" s="340" t="s">
        <v>80</v>
      </c>
      <c r="H50" s="342" t="s">
        <v>79</v>
      </c>
      <c r="I50" s="84"/>
      <c r="J50" s="84"/>
      <c r="K50" s="84"/>
      <c r="L50" s="84"/>
      <c r="M50" s="84"/>
      <c r="N50" s="84"/>
      <c r="O50" s="84"/>
      <c r="P50" s="84"/>
      <c r="Q50" s="84"/>
      <c r="R50" s="84"/>
      <c r="S50" s="84"/>
      <c r="T50" s="84"/>
      <c r="U50" s="84"/>
      <c r="V50" s="84"/>
      <c r="W50" s="84">
        <v>1</v>
      </c>
      <c r="X50" s="84"/>
      <c r="Y50" s="84"/>
      <c r="Z50" s="84"/>
      <c r="AA50" s="92"/>
      <c r="AB50" s="84"/>
      <c r="AC50" s="84"/>
      <c r="AD50" s="84"/>
      <c r="AE50" s="84">
        <v>1</v>
      </c>
      <c r="AF50" s="84">
        <v>1</v>
      </c>
      <c r="AG50" s="84"/>
      <c r="AH50" s="84"/>
      <c r="AI50" s="84"/>
      <c r="AJ50" s="84"/>
      <c r="AK50" s="84"/>
      <c r="AL50" s="84"/>
      <c r="AM50" s="84"/>
      <c r="AN50" s="84"/>
      <c r="AO50" s="84"/>
      <c r="AP50" s="84"/>
      <c r="AQ50" s="84"/>
      <c r="AR50" s="84"/>
      <c r="AS50" s="84"/>
      <c r="AT50" s="84"/>
      <c r="AU50" s="84"/>
      <c r="AV50" s="84"/>
      <c r="AW50" s="84"/>
      <c r="AX50" s="84"/>
      <c r="AY50" s="93"/>
      <c r="AZ50" s="94"/>
      <c r="BA50" s="84"/>
      <c r="BB50" s="84"/>
      <c r="BC50" s="84"/>
      <c r="BD50" s="85"/>
      <c r="BE50" s="88"/>
    </row>
    <row r="51" spans="2:57" ht="30.75" customHeight="1" x14ac:dyDescent="0.2">
      <c r="B51" s="334"/>
      <c r="C51" s="336"/>
      <c r="D51" s="337"/>
      <c r="E51" s="339"/>
      <c r="F51" s="82">
        <f t="shared" si="0"/>
        <v>0</v>
      </c>
      <c r="G51" s="341"/>
      <c r="H51" s="337"/>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93"/>
      <c r="AZ51" s="94"/>
      <c r="BA51" s="84"/>
      <c r="BB51" s="84"/>
      <c r="BC51" s="84"/>
      <c r="BD51" s="85"/>
      <c r="BE51" s="88"/>
    </row>
    <row r="52" spans="2:57" ht="30.75" customHeight="1" x14ac:dyDescent="0.2">
      <c r="B52" s="334"/>
      <c r="C52" s="349" t="s">
        <v>151</v>
      </c>
      <c r="D52" s="345" t="s">
        <v>17</v>
      </c>
      <c r="E52" s="339">
        <f>IF(F53=F52,100%,F53/F52)</f>
        <v>0</v>
      </c>
      <c r="F52" s="82">
        <f t="shared" si="0"/>
        <v>4</v>
      </c>
      <c r="G52" s="340" t="s">
        <v>80</v>
      </c>
      <c r="H52" s="342" t="s">
        <v>79</v>
      </c>
      <c r="I52" s="84"/>
      <c r="J52" s="84"/>
      <c r="K52" s="84"/>
      <c r="L52" s="84"/>
      <c r="M52" s="84"/>
      <c r="N52" s="84"/>
      <c r="O52" s="84"/>
      <c r="P52" s="84"/>
      <c r="Q52" s="84"/>
      <c r="R52" s="84"/>
      <c r="S52" s="84">
        <v>1</v>
      </c>
      <c r="T52" s="84"/>
      <c r="U52" s="84"/>
      <c r="V52" s="84"/>
      <c r="W52" s="84">
        <v>1</v>
      </c>
      <c r="X52" s="84"/>
      <c r="Y52" s="84"/>
      <c r="Z52" s="84">
        <v>1</v>
      </c>
      <c r="AA52" s="92"/>
      <c r="AB52" s="84"/>
      <c r="AC52" s="84"/>
      <c r="AD52" s="84"/>
      <c r="AE52" s="84"/>
      <c r="AF52" s="84"/>
      <c r="AG52" s="84">
        <v>1</v>
      </c>
      <c r="AH52" s="84"/>
      <c r="AI52" s="84"/>
      <c r="AJ52" s="84"/>
      <c r="AK52" s="84"/>
      <c r="AL52" s="84"/>
      <c r="AM52" s="84"/>
      <c r="AN52" s="84"/>
      <c r="AO52" s="84"/>
      <c r="AP52" s="84"/>
      <c r="AQ52" s="84"/>
      <c r="AR52" s="84"/>
      <c r="AS52" s="84"/>
      <c r="AT52" s="84"/>
      <c r="AU52" s="84"/>
      <c r="AV52" s="84"/>
      <c r="AW52" s="84"/>
      <c r="AX52" s="84"/>
      <c r="AY52" s="93"/>
      <c r="AZ52" s="94"/>
      <c r="BA52" s="84"/>
      <c r="BB52" s="84"/>
      <c r="BC52" s="84"/>
      <c r="BD52" s="85"/>
      <c r="BE52" s="88"/>
    </row>
    <row r="53" spans="2:57" ht="30.75" customHeight="1" x14ac:dyDescent="0.2">
      <c r="B53" s="334"/>
      <c r="C53" s="350"/>
      <c r="D53" s="342"/>
      <c r="E53" s="339"/>
      <c r="F53" s="82">
        <f t="shared" si="0"/>
        <v>0</v>
      </c>
      <c r="G53" s="341"/>
      <c r="H53" s="337"/>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93"/>
      <c r="AZ53" s="94"/>
      <c r="BA53" s="84"/>
      <c r="BB53" s="84"/>
      <c r="BC53" s="84"/>
      <c r="BD53" s="85"/>
      <c r="BE53" s="88"/>
    </row>
    <row r="54" spans="2:57" ht="30.75" customHeight="1" x14ac:dyDescent="0.2">
      <c r="B54" s="335"/>
      <c r="C54" s="351" t="s">
        <v>92</v>
      </c>
      <c r="D54" s="353" t="s">
        <v>23</v>
      </c>
      <c r="E54" s="354">
        <f>IF(F55=F54,100%,F55/F54)</f>
        <v>0</v>
      </c>
      <c r="F54" s="95">
        <f t="shared" si="0"/>
        <v>1</v>
      </c>
      <c r="G54" s="340" t="s">
        <v>80</v>
      </c>
      <c r="H54" s="342" t="s">
        <v>79</v>
      </c>
      <c r="I54" s="96"/>
      <c r="J54" s="96"/>
      <c r="K54" s="96"/>
      <c r="L54" s="96"/>
      <c r="M54" s="96"/>
      <c r="N54" s="96"/>
      <c r="O54" s="96"/>
      <c r="P54" s="96"/>
      <c r="Q54" s="96"/>
      <c r="R54" s="96"/>
      <c r="S54" s="96"/>
      <c r="T54" s="96"/>
      <c r="U54" s="96"/>
      <c r="V54" s="96">
        <v>1</v>
      </c>
      <c r="W54" s="96"/>
      <c r="X54" s="96"/>
      <c r="Y54" s="96"/>
      <c r="Z54" s="96"/>
      <c r="AA54" s="94"/>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3"/>
    </row>
    <row r="55" spans="2:57" ht="30.75" customHeight="1" x14ac:dyDescent="0.2">
      <c r="B55" s="335"/>
      <c r="C55" s="352"/>
      <c r="D55" s="353"/>
      <c r="E55" s="354"/>
      <c r="F55" s="95">
        <f t="shared" si="0"/>
        <v>0</v>
      </c>
      <c r="G55" s="341"/>
      <c r="H55" s="337"/>
      <c r="I55" s="96"/>
      <c r="J55" s="96"/>
      <c r="K55" s="96"/>
      <c r="L55" s="96"/>
      <c r="M55" s="96"/>
      <c r="N55" s="96"/>
      <c r="O55" s="96"/>
      <c r="P55" s="96"/>
      <c r="Q55" s="96"/>
      <c r="R55" s="96"/>
      <c r="S55" s="96"/>
      <c r="T55" s="96"/>
      <c r="U55" s="96"/>
      <c r="V55" s="96"/>
      <c r="W55" s="96"/>
      <c r="X55" s="96"/>
      <c r="Y55" s="96"/>
      <c r="Z55" s="96"/>
      <c r="AA55" s="94"/>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3"/>
    </row>
    <row r="56" spans="2:57" ht="30.75" customHeight="1" x14ac:dyDescent="0.2">
      <c r="B56" s="334"/>
      <c r="C56" s="351" t="s">
        <v>93</v>
      </c>
      <c r="D56" s="353" t="s">
        <v>23</v>
      </c>
      <c r="E56" s="354">
        <f>IF(F57=F56,100%,F57/F56)</f>
        <v>0</v>
      </c>
      <c r="F56" s="95">
        <f t="shared" si="0"/>
        <v>1</v>
      </c>
      <c r="G56" s="340" t="s">
        <v>80</v>
      </c>
      <c r="H56" s="342" t="s">
        <v>79</v>
      </c>
      <c r="I56" s="96"/>
      <c r="J56" s="96"/>
      <c r="K56" s="96"/>
      <c r="L56" s="96"/>
      <c r="M56" s="96"/>
      <c r="N56" s="96"/>
      <c r="O56" s="96"/>
      <c r="P56" s="96"/>
      <c r="Q56" s="96"/>
      <c r="R56" s="96"/>
      <c r="S56" s="96"/>
      <c r="T56" s="96"/>
      <c r="U56" s="96"/>
      <c r="V56" s="96">
        <v>1</v>
      </c>
      <c r="W56" s="96"/>
      <c r="X56" s="96"/>
      <c r="Y56" s="96"/>
      <c r="Z56" s="96"/>
      <c r="AA56" s="94"/>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3"/>
    </row>
    <row r="57" spans="2:57" ht="30.75" customHeight="1" x14ac:dyDescent="0.2">
      <c r="B57" s="334"/>
      <c r="C57" s="352"/>
      <c r="D57" s="353"/>
      <c r="E57" s="354"/>
      <c r="F57" s="95">
        <f t="shared" si="0"/>
        <v>0</v>
      </c>
      <c r="G57" s="341"/>
      <c r="H57" s="337"/>
      <c r="I57" s="96"/>
      <c r="J57" s="96"/>
      <c r="K57" s="96"/>
      <c r="L57" s="96"/>
      <c r="M57" s="96"/>
      <c r="N57" s="96"/>
      <c r="O57" s="96"/>
      <c r="P57" s="96"/>
      <c r="Q57" s="96"/>
      <c r="R57" s="96"/>
      <c r="S57" s="96"/>
      <c r="T57" s="96"/>
      <c r="U57" s="96"/>
      <c r="V57" s="96"/>
      <c r="W57" s="96"/>
      <c r="X57" s="96"/>
      <c r="Y57" s="96"/>
      <c r="Z57" s="96"/>
      <c r="AA57" s="94"/>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3"/>
    </row>
    <row r="58" spans="2:57" ht="30.75" customHeight="1" x14ac:dyDescent="0.2">
      <c r="B58" s="334"/>
      <c r="C58" s="351" t="s">
        <v>94</v>
      </c>
      <c r="D58" s="353" t="s">
        <v>23</v>
      </c>
      <c r="E58" s="354">
        <f>IF(F59=F58,100%,F59/F58)</f>
        <v>0</v>
      </c>
      <c r="F58" s="95">
        <f t="shared" si="0"/>
        <v>1</v>
      </c>
      <c r="G58" s="340" t="s">
        <v>80</v>
      </c>
      <c r="H58" s="342" t="s">
        <v>79</v>
      </c>
      <c r="I58" s="96"/>
      <c r="J58" s="96"/>
      <c r="K58" s="96"/>
      <c r="L58" s="96"/>
      <c r="M58" s="96"/>
      <c r="N58" s="96"/>
      <c r="O58" s="96"/>
      <c r="P58" s="96"/>
      <c r="Q58" s="96"/>
      <c r="R58" s="96"/>
      <c r="S58" s="96"/>
      <c r="T58" s="96"/>
      <c r="U58" s="96"/>
      <c r="V58" s="96">
        <v>1</v>
      </c>
      <c r="W58" s="96"/>
      <c r="X58" s="96"/>
      <c r="Y58" s="96"/>
      <c r="Z58" s="96"/>
      <c r="AA58" s="94"/>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3"/>
    </row>
    <row r="59" spans="2:57" ht="43.5" customHeight="1" x14ac:dyDescent="0.2">
      <c r="B59" s="334"/>
      <c r="C59" s="352"/>
      <c r="D59" s="353"/>
      <c r="E59" s="354"/>
      <c r="F59" s="95">
        <f t="shared" si="0"/>
        <v>0</v>
      </c>
      <c r="G59" s="341"/>
      <c r="H59" s="337"/>
      <c r="I59" s="96"/>
      <c r="J59" s="96"/>
      <c r="K59" s="96"/>
      <c r="L59" s="96"/>
      <c r="M59" s="96"/>
      <c r="N59" s="96"/>
      <c r="O59" s="96"/>
      <c r="P59" s="96"/>
      <c r="Q59" s="96"/>
      <c r="R59" s="96"/>
      <c r="S59" s="96"/>
      <c r="T59" s="96"/>
      <c r="U59" s="96"/>
      <c r="V59" s="96"/>
      <c r="W59" s="96"/>
      <c r="X59" s="96"/>
      <c r="Y59" s="96"/>
      <c r="Z59" s="96"/>
      <c r="AA59" s="94"/>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3"/>
    </row>
    <row r="60" spans="2:57" ht="30.75" customHeight="1" x14ac:dyDescent="0.2">
      <c r="B60" s="334"/>
      <c r="C60" s="351" t="s">
        <v>95</v>
      </c>
      <c r="D60" s="353" t="s">
        <v>23</v>
      </c>
      <c r="E60" s="354">
        <f>IF(F61=F60,100%,F61/F60)</f>
        <v>0</v>
      </c>
      <c r="F60" s="95">
        <f t="shared" si="0"/>
        <v>1</v>
      </c>
      <c r="G60" s="340" t="s">
        <v>80</v>
      </c>
      <c r="H60" s="342" t="s">
        <v>79</v>
      </c>
      <c r="I60" s="96"/>
      <c r="J60" s="96"/>
      <c r="K60" s="96"/>
      <c r="L60" s="96"/>
      <c r="M60" s="96"/>
      <c r="N60" s="96"/>
      <c r="O60" s="96"/>
      <c r="P60" s="96"/>
      <c r="Q60" s="96"/>
      <c r="R60" s="96"/>
      <c r="S60" s="96"/>
      <c r="T60" s="96"/>
      <c r="U60" s="96"/>
      <c r="V60" s="96">
        <v>1</v>
      </c>
      <c r="W60" s="96"/>
      <c r="X60" s="96"/>
      <c r="Y60" s="96"/>
      <c r="Z60" s="96"/>
      <c r="AA60" s="94"/>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3"/>
    </row>
    <row r="61" spans="2:57" ht="30.75" customHeight="1" x14ac:dyDescent="0.2">
      <c r="B61" s="334"/>
      <c r="C61" s="352"/>
      <c r="D61" s="353"/>
      <c r="E61" s="354"/>
      <c r="F61" s="95">
        <f t="shared" si="0"/>
        <v>0</v>
      </c>
      <c r="G61" s="341"/>
      <c r="H61" s="337"/>
      <c r="I61" s="96"/>
      <c r="J61" s="96"/>
      <c r="K61" s="96"/>
      <c r="L61" s="96"/>
      <c r="M61" s="96"/>
      <c r="N61" s="96"/>
      <c r="O61" s="96"/>
      <c r="P61" s="96"/>
      <c r="Q61" s="96"/>
      <c r="R61" s="96"/>
      <c r="S61" s="96"/>
      <c r="T61" s="96"/>
      <c r="U61" s="96"/>
      <c r="V61" s="96"/>
      <c r="W61" s="96"/>
      <c r="X61" s="96"/>
      <c r="Y61" s="96"/>
      <c r="Z61" s="96"/>
      <c r="AA61" s="94"/>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3"/>
    </row>
    <row r="62" spans="2:57" ht="30.75" customHeight="1" x14ac:dyDescent="0.2">
      <c r="B62" s="334"/>
      <c r="C62" s="351" t="s">
        <v>96</v>
      </c>
      <c r="D62" s="353" t="s">
        <v>23</v>
      </c>
      <c r="E62" s="354">
        <f>IF(F63=F62,100%,F63/F62)</f>
        <v>0</v>
      </c>
      <c r="F62" s="95">
        <f t="shared" si="0"/>
        <v>1</v>
      </c>
      <c r="G62" s="340" t="s">
        <v>80</v>
      </c>
      <c r="H62" s="342" t="s">
        <v>79</v>
      </c>
      <c r="I62" s="96"/>
      <c r="J62" s="96"/>
      <c r="K62" s="96"/>
      <c r="L62" s="96"/>
      <c r="M62" s="96"/>
      <c r="N62" s="96"/>
      <c r="O62" s="96"/>
      <c r="P62" s="96"/>
      <c r="Q62" s="96"/>
      <c r="R62" s="96"/>
      <c r="S62" s="96"/>
      <c r="T62" s="96"/>
      <c r="U62" s="96"/>
      <c r="V62" s="96">
        <v>1</v>
      </c>
      <c r="W62" s="96"/>
      <c r="X62" s="96"/>
      <c r="Y62" s="96"/>
      <c r="Z62" s="96"/>
      <c r="AA62" s="94"/>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3"/>
    </row>
    <row r="63" spans="2:57" ht="30.75" customHeight="1" x14ac:dyDescent="0.2">
      <c r="B63" s="334"/>
      <c r="C63" s="352"/>
      <c r="D63" s="353"/>
      <c r="E63" s="354"/>
      <c r="F63" s="95">
        <f t="shared" si="0"/>
        <v>0</v>
      </c>
      <c r="G63" s="341"/>
      <c r="H63" s="337"/>
      <c r="I63" s="96"/>
      <c r="J63" s="96"/>
      <c r="K63" s="96"/>
      <c r="L63" s="96"/>
      <c r="M63" s="96"/>
      <c r="N63" s="96"/>
      <c r="O63" s="96"/>
      <c r="P63" s="96"/>
      <c r="Q63" s="96"/>
      <c r="R63" s="96"/>
      <c r="S63" s="96"/>
      <c r="T63" s="96"/>
      <c r="U63" s="96"/>
      <c r="V63" s="96"/>
      <c r="W63" s="96"/>
      <c r="X63" s="96"/>
      <c r="Y63" s="96"/>
      <c r="Z63" s="96"/>
      <c r="AA63" s="94"/>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3"/>
    </row>
    <row r="64" spans="2:57" ht="30.75" customHeight="1" x14ac:dyDescent="0.2">
      <c r="B64" s="97"/>
      <c r="C64" s="97"/>
      <c r="D64" s="97"/>
      <c r="E64" s="108">
        <f>AVERAGE(E10:E63)</f>
        <v>9.876543209876544E-2</v>
      </c>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row>
    <row r="65" spans="2:57" ht="30.75" customHeight="1" x14ac:dyDescent="0.2">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row>
  </sheetData>
  <sheetProtection formatCells="0" formatColumns="0" formatRows="0" insertColumns="0" insertRows="0" insertHyperlinks="0" deleteColumns="0" deleteRows="0" sort="0" autoFilter="0" pivotTables="0"/>
  <mergeCells count="160">
    <mergeCell ref="C60:C61"/>
    <mergeCell ref="D60:D61"/>
    <mergeCell ref="E60:E61"/>
    <mergeCell ref="G60:G61"/>
    <mergeCell ref="H60:H61"/>
    <mergeCell ref="C62:C63"/>
    <mergeCell ref="D62:D63"/>
    <mergeCell ref="E62:E63"/>
    <mergeCell ref="G62:G63"/>
    <mergeCell ref="H62:H63"/>
    <mergeCell ref="C56:C57"/>
    <mergeCell ref="D56:D57"/>
    <mergeCell ref="E56:E57"/>
    <mergeCell ref="G56:G57"/>
    <mergeCell ref="H56:H57"/>
    <mergeCell ref="C58:C59"/>
    <mergeCell ref="D58:D59"/>
    <mergeCell ref="E58:E59"/>
    <mergeCell ref="G58:G59"/>
    <mergeCell ref="H58:H59"/>
    <mergeCell ref="C52:C53"/>
    <mergeCell ref="D52:D53"/>
    <mergeCell ref="E52:E53"/>
    <mergeCell ref="G52:G53"/>
    <mergeCell ref="H52:H53"/>
    <mergeCell ref="C54:C55"/>
    <mergeCell ref="D54:D55"/>
    <mergeCell ref="E54:E55"/>
    <mergeCell ref="G54:G55"/>
    <mergeCell ref="H54:H55"/>
    <mergeCell ref="C48:C49"/>
    <mergeCell ref="D48:D49"/>
    <mergeCell ref="E48:E49"/>
    <mergeCell ref="G48:G49"/>
    <mergeCell ref="H48:H49"/>
    <mergeCell ref="C50:C51"/>
    <mergeCell ref="D50:D51"/>
    <mergeCell ref="E50:E51"/>
    <mergeCell ref="G50:G51"/>
    <mergeCell ref="H50:H51"/>
    <mergeCell ref="C44:C45"/>
    <mergeCell ref="D44:D45"/>
    <mergeCell ref="E44:E45"/>
    <mergeCell ref="G44:G45"/>
    <mergeCell ref="H44:H45"/>
    <mergeCell ref="C46:C47"/>
    <mergeCell ref="D46:D47"/>
    <mergeCell ref="E46:E47"/>
    <mergeCell ref="G46:G47"/>
    <mergeCell ref="H46:H47"/>
    <mergeCell ref="C40:C41"/>
    <mergeCell ref="D40:D41"/>
    <mergeCell ref="E40:E41"/>
    <mergeCell ref="G40:G41"/>
    <mergeCell ref="H40:H41"/>
    <mergeCell ref="C42:C43"/>
    <mergeCell ref="D42:D43"/>
    <mergeCell ref="E42:E43"/>
    <mergeCell ref="G42:G43"/>
    <mergeCell ref="H42:H43"/>
    <mergeCell ref="C36:C37"/>
    <mergeCell ref="D36:D37"/>
    <mergeCell ref="E36:E37"/>
    <mergeCell ref="G36:G37"/>
    <mergeCell ref="H36:H37"/>
    <mergeCell ref="C38:C39"/>
    <mergeCell ref="D38:D39"/>
    <mergeCell ref="E38:E39"/>
    <mergeCell ref="G38:G39"/>
    <mergeCell ref="H38:H39"/>
    <mergeCell ref="C32:C33"/>
    <mergeCell ref="D32:D33"/>
    <mergeCell ref="E32:E33"/>
    <mergeCell ref="G32:G33"/>
    <mergeCell ref="H32:H33"/>
    <mergeCell ref="C34:C35"/>
    <mergeCell ref="D34:D35"/>
    <mergeCell ref="E34:E35"/>
    <mergeCell ref="G34:G35"/>
    <mergeCell ref="H34:H35"/>
    <mergeCell ref="C28:C29"/>
    <mergeCell ref="D28:D29"/>
    <mergeCell ref="E28:E29"/>
    <mergeCell ref="G28:G29"/>
    <mergeCell ref="H28:H29"/>
    <mergeCell ref="C30:C31"/>
    <mergeCell ref="D30:D31"/>
    <mergeCell ref="E30:E31"/>
    <mergeCell ref="G30:G31"/>
    <mergeCell ref="H30:H31"/>
    <mergeCell ref="C24:C25"/>
    <mergeCell ref="D24:D25"/>
    <mergeCell ref="E24:E25"/>
    <mergeCell ref="G24:G25"/>
    <mergeCell ref="H24:H25"/>
    <mergeCell ref="C26:C27"/>
    <mergeCell ref="D26:D27"/>
    <mergeCell ref="E26:E27"/>
    <mergeCell ref="G26:G27"/>
    <mergeCell ref="H26:H27"/>
    <mergeCell ref="E18:E19"/>
    <mergeCell ref="G18:G19"/>
    <mergeCell ref="H18:H19"/>
    <mergeCell ref="C20:C21"/>
    <mergeCell ref="D20:D21"/>
    <mergeCell ref="E20:E21"/>
    <mergeCell ref="G20:G21"/>
    <mergeCell ref="H20:H21"/>
    <mergeCell ref="C22:C23"/>
    <mergeCell ref="D22:D23"/>
    <mergeCell ref="E22:E23"/>
    <mergeCell ref="G22:G23"/>
    <mergeCell ref="H22:H23"/>
    <mergeCell ref="BE8:BE9"/>
    <mergeCell ref="B10:B63"/>
    <mergeCell ref="C10:C11"/>
    <mergeCell ref="D10:D11"/>
    <mergeCell ref="E10:E11"/>
    <mergeCell ref="G10:G11"/>
    <mergeCell ref="H10:H11"/>
    <mergeCell ref="C12:C13"/>
    <mergeCell ref="D12:D13"/>
    <mergeCell ref="E12:E13"/>
    <mergeCell ref="G12:G13"/>
    <mergeCell ref="H12:H13"/>
    <mergeCell ref="C14:C15"/>
    <mergeCell ref="D14:D15"/>
    <mergeCell ref="E14:E15"/>
    <mergeCell ref="G14:G15"/>
    <mergeCell ref="H14:H15"/>
    <mergeCell ref="C16:C17"/>
    <mergeCell ref="D16:D17"/>
    <mergeCell ref="E16:E17"/>
    <mergeCell ref="G16:G17"/>
    <mergeCell ref="H16:H17"/>
    <mergeCell ref="C18:C19"/>
    <mergeCell ref="D18:D19"/>
    <mergeCell ref="B1:B2"/>
    <mergeCell ref="C1:AV1"/>
    <mergeCell ref="AW1:BD2"/>
    <mergeCell ref="C2:AV2"/>
    <mergeCell ref="B3:B9"/>
    <mergeCell ref="C3:C9"/>
    <mergeCell ref="D3:D9"/>
    <mergeCell ref="E3:F9"/>
    <mergeCell ref="G3:G9"/>
    <mergeCell ref="H3:H9"/>
    <mergeCell ref="I3:BD7"/>
    <mergeCell ref="I8:L8"/>
    <mergeCell ref="M8:P8"/>
    <mergeCell ref="Q8:T8"/>
    <mergeCell ref="U8:X8"/>
    <mergeCell ref="Y8:AB8"/>
    <mergeCell ref="AC8:AF8"/>
    <mergeCell ref="AG8:AJ8"/>
    <mergeCell ref="AK8:AN8"/>
    <mergeCell ref="AO8:AR8"/>
    <mergeCell ref="AS8:AV8"/>
    <mergeCell ref="AW8:AZ8"/>
    <mergeCell ref="BA8:BD8"/>
  </mergeCells>
  <conditionalFormatting sqref="I10:M10 I34:L34 S34:AQ34 I22:W22 Y22:BD22 I50:Z50 O10:BD10 AB50:AT50 AZ50:BD50 AV50:AX50">
    <cfRule type="cellIs" dxfId="640" priority="149" operator="equal">
      <formula>1</formula>
    </cfRule>
    <cfRule type="cellIs" dxfId="639" priority="150" operator="greaterThan">
      <formula>1</formula>
    </cfRule>
  </conditionalFormatting>
  <conditionalFormatting sqref="I11:BD11 AZ51:BD51 I51:AX51 I53:AX53 AZ53:BD53">
    <cfRule type="cellIs" dxfId="638" priority="148" operator="equal">
      <formula>1</formula>
    </cfRule>
  </conditionalFormatting>
  <conditionalFormatting sqref="I44:BD44">
    <cfRule type="cellIs" dxfId="637" priority="116" operator="equal">
      <formula>1</formula>
    </cfRule>
    <cfRule type="cellIs" dxfId="636" priority="117" operator="greaterThan">
      <formula>1</formula>
    </cfRule>
  </conditionalFormatting>
  <conditionalFormatting sqref="I45:BD45 J46:BD46 I47:BD47">
    <cfRule type="cellIs" dxfId="635" priority="115" operator="equal">
      <formula>1</formula>
    </cfRule>
  </conditionalFormatting>
  <conditionalFormatting sqref="I12:BD12">
    <cfRule type="cellIs" dxfId="634" priority="146" operator="equal">
      <formula>1</formula>
    </cfRule>
    <cfRule type="cellIs" dxfId="633" priority="147" operator="greaterThan">
      <formula>1</formula>
    </cfRule>
  </conditionalFormatting>
  <conditionalFormatting sqref="I13:BD13">
    <cfRule type="cellIs" dxfId="632" priority="145" operator="equal">
      <formula>1</formula>
    </cfRule>
  </conditionalFormatting>
  <conditionalFormatting sqref="I14:W14 Y14:BD14">
    <cfRule type="cellIs" dxfId="631" priority="143" operator="equal">
      <formula>1</formula>
    </cfRule>
    <cfRule type="cellIs" dxfId="630" priority="144" operator="greaterThan">
      <formula>1</formula>
    </cfRule>
  </conditionalFormatting>
  <conditionalFormatting sqref="I15:BD15">
    <cfRule type="cellIs" dxfId="629" priority="142" operator="equal">
      <formula>1</formula>
    </cfRule>
  </conditionalFormatting>
  <conditionalFormatting sqref="I16:M16 O16:BD16">
    <cfRule type="cellIs" dxfId="628" priority="140" operator="equal">
      <formula>1</formula>
    </cfRule>
    <cfRule type="cellIs" dxfId="627" priority="141" operator="greaterThan">
      <formula>1</formula>
    </cfRule>
  </conditionalFormatting>
  <conditionalFormatting sqref="I17:BD17">
    <cfRule type="cellIs" dxfId="626" priority="139" operator="equal">
      <formula>1</formula>
    </cfRule>
  </conditionalFormatting>
  <conditionalFormatting sqref="I18:BD18">
    <cfRule type="cellIs" dxfId="625" priority="137" operator="equal">
      <formula>1</formula>
    </cfRule>
    <cfRule type="cellIs" dxfId="624" priority="138" operator="greaterThan">
      <formula>1</formula>
    </cfRule>
  </conditionalFormatting>
  <conditionalFormatting sqref="I19:BD19 Z20">
    <cfRule type="cellIs" dxfId="623" priority="136" operator="equal">
      <formula>1</formula>
    </cfRule>
  </conditionalFormatting>
  <conditionalFormatting sqref="I23:BD23">
    <cfRule type="cellIs" dxfId="622" priority="135" operator="equal">
      <formula>1</formula>
    </cfRule>
  </conditionalFormatting>
  <conditionalFormatting sqref="I32:BD32">
    <cfRule type="cellIs" dxfId="621" priority="133" operator="equal">
      <formula>1</formula>
    </cfRule>
    <cfRule type="cellIs" dxfId="620" priority="134" operator="greaterThan">
      <formula>1</formula>
    </cfRule>
  </conditionalFormatting>
  <conditionalFormatting sqref="I33:BD33">
    <cfRule type="cellIs" dxfId="619" priority="132" operator="equal">
      <formula>1</formula>
    </cfRule>
  </conditionalFormatting>
  <conditionalFormatting sqref="AR34:BD34">
    <cfRule type="cellIs" dxfId="618" priority="130" operator="equal">
      <formula>1</formula>
    </cfRule>
    <cfRule type="cellIs" dxfId="617" priority="131" operator="greaterThan">
      <formula>1</formula>
    </cfRule>
  </conditionalFormatting>
  <conditionalFormatting sqref="I35:BD35">
    <cfRule type="cellIs" dxfId="616" priority="129" operator="equal">
      <formula>1</formula>
    </cfRule>
  </conditionalFormatting>
  <conditionalFormatting sqref="I36:BD36">
    <cfRule type="cellIs" dxfId="615" priority="127" operator="equal">
      <formula>1</formula>
    </cfRule>
    <cfRule type="cellIs" dxfId="614" priority="128" operator="greaterThan">
      <formula>1</formula>
    </cfRule>
  </conditionalFormatting>
  <conditionalFormatting sqref="I42:BD42">
    <cfRule type="cellIs" dxfId="613" priority="125" operator="equal">
      <formula>1</formula>
    </cfRule>
    <cfRule type="cellIs" dxfId="612" priority="126" operator="greaterThan">
      <formula>1</formula>
    </cfRule>
  </conditionalFormatting>
  <conditionalFormatting sqref="I43:BD43">
    <cfRule type="cellIs" dxfId="611" priority="124" operator="equal">
      <formula>1</formula>
    </cfRule>
  </conditionalFormatting>
  <conditionalFormatting sqref="I38:BD38">
    <cfRule type="cellIs" dxfId="610" priority="122" operator="equal">
      <formula>1</formula>
    </cfRule>
    <cfRule type="cellIs" dxfId="609" priority="123" operator="greaterThan">
      <formula>1</formula>
    </cfRule>
  </conditionalFormatting>
  <conditionalFormatting sqref="I39:BD39">
    <cfRule type="cellIs" dxfId="608" priority="121" operator="equal">
      <formula>1</formula>
    </cfRule>
  </conditionalFormatting>
  <conditionalFormatting sqref="I40:BD40">
    <cfRule type="cellIs" dxfId="607" priority="119" operator="equal">
      <formula>1</formula>
    </cfRule>
    <cfRule type="cellIs" dxfId="606" priority="120" operator="greaterThan">
      <formula>1</formula>
    </cfRule>
  </conditionalFormatting>
  <conditionalFormatting sqref="I41:BD41">
    <cfRule type="cellIs" dxfId="605" priority="118" operator="equal">
      <formula>1</formula>
    </cfRule>
  </conditionalFormatting>
  <conditionalFormatting sqref="I24:BD24">
    <cfRule type="cellIs" dxfId="604" priority="113" operator="equal">
      <formula>1</formula>
    </cfRule>
    <cfRule type="cellIs" dxfId="603" priority="114" operator="greaterThan">
      <formula>1</formula>
    </cfRule>
  </conditionalFormatting>
  <conditionalFormatting sqref="I25:BD25">
    <cfRule type="cellIs" dxfId="602" priority="112" operator="equal">
      <formula>1</formula>
    </cfRule>
  </conditionalFormatting>
  <conditionalFormatting sqref="I26:P26 R26:BD26">
    <cfRule type="cellIs" dxfId="601" priority="110" operator="equal">
      <formula>1</formula>
    </cfRule>
    <cfRule type="cellIs" dxfId="600" priority="111" operator="greaterThan">
      <formula>1</formula>
    </cfRule>
  </conditionalFormatting>
  <conditionalFormatting sqref="I27:P27 R27:BD27">
    <cfRule type="cellIs" dxfId="599" priority="109" operator="equal">
      <formula>1</formula>
    </cfRule>
  </conditionalFormatting>
  <conditionalFormatting sqref="I28:BD28">
    <cfRule type="cellIs" dxfId="598" priority="107" operator="equal">
      <formula>1</formula>
    </cfRule>
    <cfRule type="cellIs" dxfId="597" priority="108" operator="greaterThan">
      <formula>1</formula>
    </cfRule>
  </conditionalFormatting>
  <conditionalFormatting sqref="I29:BD29">
    <cfRule type="cellIs" dxfId="596" priority="106" operator="equal">
      <formula>1</formula>
    </cfRule>
  </conditionalFormatting>
  <conditionalFormatting sqref="I30:BD30">
    <cfRule type="cellIs" dxfId="595" priority="104" operator="equal">
      <formula>1</formula>
    </cfRule>
    <cfRule type="cellIs" dxfId="594" priority="105" operator="greaterThan">
      <formula>1</formula>
    </cfRule>
  </conditionalFormatting>
  <conditionalFormatting sqref="I31:BD31">
    <cfRule type="cellIs" dxfId="593" priority="103" operator="equal">
      <formula>1</formula>
    </cfRule>
  </conditionalFormatting>
  <conditionalFormatting sqref="I48:BD48">
    <cfRule type="cellIs" dxfId="592" priority="101" operator="equal">
      <formula>1</formula>
    </cfRule>
    <cfRule type="cellIs" dxfId="591" priority="102" operator="greaterThan">
      <formula>1</formula>
    </cfRule>
  </conditionalFormatting>
  <conditionalFormatting sqref="I49:BD49">
    <cfRule type="cellIs" dxfId="590" priority="100" operator="equal">
      <formula>1</formula>
    </cfRule>
  </conditionalFormatting>
  <conditionalFormatting sqref="E10:E11 E14:E19 E54:E63 E38:E43">
    <cfRule type="cellIs" dxfId="589" priority="96" operator="between">
      <formula>0</formula>
      <formula>0.1</formula>
    </cfRule>
    <cfRule type="cellIs" dxfId="588" priority="97" operator="between">
      <formula>0.1</formula>
      <formula>0.5</formula>
    </cfRule>
    <cfRule type="cellIs" dxfId="587" priority="98" operator="between">
      <formula>0.51</formula>
      <formula>0.8</formula>
    </cfRule>
    <cfRule type="cellIs" dxfId="586" priority="99" operator="between">
      <formula>0.81</formula>
      <formula>1</formula>
    </cfRule>
  </conditionalFormatting>
  <conditionalFormatting sqref="E12:E13">
    <cfRule type="cellIs" dxfId="585" priority="92" operator="between">
      <formula>0</formula>
      <formula>0.1</formula>
    </cfRule>
    <cfRule type="cellIs" dxfId="584" priority="93" operator="between">
      <formula>0.1</formula>
      <formula>0.5</formula>
    </cfRule>
    <cfRule type="cellIs" dxfId="583" priority="94" operator="between">
      <formula>0.51</formula>
      <formula>0.8</formula>
    </cfRule>
    <cfRule type="cellIs" dxfId="582" priority="95" operator="between">
      <formula>0.81</formula>
      <formula>1</formula>
    </cfRule>
  </conditionalFormatting>
  <conditionalFormatting sqref="E22:E23">
    <cfRule type="cellIs" dxfId="581" priority="88" operator="between">
      <formula>0</formula>
      <formula>0.1</formula>
    </cfRule>
    <cfRule type="cellIs" dxfId="580" priority="89" operator="between">
      <formula>0.1</formula>
      <formula>0.5</formula>
    </cfRule>
    <cfRule type="cellIs" dxfId="579" priority="90" operator="between">
      <formula>0.51</formula>
      <formula>0.8</formula>
    </cfRule>
    <cfRule type="cellIs" dxfId="578" priority="91" operator="between">
      <formula>0.81</formula>
      <formula>1</formula>
    </cfRule>
  </conditionalFormatting>
  <conditionalFormatting sqref="E24:E25">
    <cfRule type="cellIs" dxfId="577" priority="84" operator="between">
      <formula>0</formula>
      <formula>0.1</formula>
    </cfRule>
    <cfRule type="cellIs" dxfId="576" priority="85" operator="between">
      <formula>0.1</formula>
      <formula>0.5</formula>
    </cfRule>
    <cfRule type="cellIs" dxfId="575" priority="86" operator="between">
      <formula>0.51</formula>
      <formula>0.8</formula>
    </cfRule>
    <cfRule type="cellIs" dxfId="574" priority="87" operator="between">
      <formula>0.81</formula>
      <formula>1</formula>
    </cfRule>
  </conditionalFormatting>
  <conditionalFormatting sqref="E26:E27">
    <cfRule type="cellIs" dxfId="573" priority="80" operator="between">
      <formula>0</formula>
      <formula>0.1</formula>
    </cfRule>
    <cfRule type="cellIs" dxfId="572" priority="81" operator="between">
      <formula>0.1</formula>
      <formula>0.5</formula>
    </cfRule>
    <cfRule type="cellIs" dxfId="571" priority="82" operator="between">
      <formula>0.51</formula>
      <formula>0.8</formula>
    </cfRule>
    <cfRule type="cellIs" dxfId="570" priority="83" operator="between">
      <formula>0.81</formula>
      <formula>1</formula>
    </cfRule>
  </conditionalFormatting>
  <conditionalFormatting sqref="E28:E29">
    <cfRule type="cellIs" dxfId="569" priority="76" operator="between">
      <formula>0</formula>
      <formula>0.1</formula>
    </cfRule>
    <cfRule type="cellIs" dxfId="568" priority="77" operator="between">
      <formula>0.1</formula>
      <formula>0.5</formula>
    </cfRule>
    <cfRule type="cellIs" dxfId="567" priority="78" operator="between">
      <formula>0.51</formula>
      <formula>0.8</formula>
    </cfRule>
    <cfRule type="cellIs" dxfId="566" priority="79" operator="between">
      <formula>0.81</formula>
      <formula>1</formula>
    </cfRule>
  </conditionalFormatting>
  <conditionalFormatting sqref="E30:E33">
    <cfRule type="cellIs" dxfId="565" priority="72" operator="between">
      <formula>0</formula>
      <formula>0.1</formula>
    </cfRule>
    <cfRule type="cellIs" dxfId="564" priority="73" operator="between">
      <formula>0.1</formula>
      <formula>0.5</formula>
    </cfRule>
    <cfRule type="cellIs" dxfId="563" priority="74" operator="between">
      <formula>0.51</formula>
      <formula>0.8</formula>
    </cfRule>
    <cfRule type="cellIs" dxfId="562" priority="75" operator="between">
      <formula>0.81</formula>
      <formula>1</formula>
    </cfRule>
  </conditionalFormatting>
  <conditionalFormatting sqref="E34:E37">
    <cfRule type="cellIs" dxfId="561" priority="68" operator="between">
      <formula>0</formula>
      <formula>0.1</formula>
    </cfRule>
    <cfRule type="cellIs" dxfId="560" priority="69" operator="between">
      <formula>0.1</formula>
      <formula>0.5</formula>
    </cfRule>
    <cfRule type="cellIs" dxfId="559" priority="70" operator="between">
      <formula>0.51</formula>
      <formula>0.8</formula>
    </cfRule>
    <cfRule type="cellIs" dxfId="558" priority="71" operator="between">
      <formula>0.81</formula>
      <formula>1</formula>
    </cfRule>
  </conditionalFormatting>
  <conditionalFormatting sqref="E44:E47">
    <cfRule type="cellIs" dxfId="557" priority="64" operator="between">
      <formula>0</formula>
      <formula>0.1</formula>
    </cfRule>
    <cfRule type="cellIs" dxfId="556" priority="65" operator="between">
      <formula>0.1</formula>
      <formula>0.5</formula>
    </cfRule>
    <cfRule type="cellIs" dxfId="555" priority="66" operator="between">
      <formula>0.51</formula>
      <formula>0.8</formula>
    </cfRule>
    <cfRule type="cellIs" dxfId="554" priority="67" operator="between">
      <formula>0.81</formula>
      <formula>1</formula>
    </cfRule>
  </conditionalFormatting>
  <conditionalFormatting sqref="E48:E49">
    <cfRule type="cellIs" dxfId="553" priority="60" operator="between">
      <formula>0</formula>
      <formula>0.1</formula>
    </cfRule>
    <cfRule type="cellIs" dxfId="552" priority="61" operator="between">
      <formula>0.1</formula>
      <formula>0.5</formula>
    </cfRule>
    <cfRule type="cellIs" dxfId="551" priority="62" operator="between">
      <formula>0.51</formula>
      <formula>0.8</formula>
    </cfRule>
    <cfRule type="cellIs" dxfId="550" priority="63" operator="between">
      <formula>0.81</formula>
      <formula>1</formula>
    </cfRule>
  </conditionalFormatting>
  <conditionalFormatting sqref="AU50">
    <cfRule type="cellIs" dxfId="549" priority="59" operator="equal">
      <formula>1</formula>
    </cfRule>
  </conditionalFormatting>
  <conditionalFormatting sqref="I54:BD54">
    <cfRule type="cellIs" dxfId="548" priority="58" operator="greaterThan">
      <formula>0</formula>
    </cfRule>
  </conditionalFormatting>
  <conditionalFormatting sqref="I55:BD55">
    <cfRule type="cellIs" dxfId="547" priority="56" operator="greaterThan">
      <formula>0</formula>
    </cfRule>
    <cfRule type="cellIs" dxfId="546" priority="57" operator="greaterThan">
      <formula>0</formula>
    </cfRule>
  </conditionalFormatting>
  <conditionalFormatting sqref="I56:BD56">
    <cfRule type="cellIs" dxfId="545" priority="55" operator="greaterThan">
      <formula>0</formula>
    </cfRule>
  </conditionalFormatting>
  <conditionalFormatting sqref="I57:AN57 AP57:BD57">
    <cfRule type="cellIs" dxfId="544" priority="53" operator="greaterThan">
      <formula>0</formula>
    </cfRule>
    <cfRule type="cellIs" dxfId="543" priority="54" operator="greaterThan">
      <formula>0</formula>
    </cfRule>
  </conditionalFormatting>
  <conditionalFormatting sqref="I58:BD58">
    <cfRule type="cellIs" dxfId="542" priority="52" operator="greaterThan">
      <formula>0</formula>
    </cfRule>
  </conditionalFormatting>
  <conditionalFormatting sqref="I59:BD59">
    <cfRule type="cellIs" dxfId="541" priority="50" operator="greaterThan">
      <formula>0</formula>
    </cfRule>
    <cfRule type="cellIs" dxfId="540" priority="51" operator="greaterThan">
      <formula>0</formula>
    </cfRule>
  </conditionalFormatting>
  <conditionalFormatting sqref="I60:BD60">
    <cfRule type="cellIs" dxfId="539" priority="49" operator="greaterThan">
      <formula>0</formula>
    </cfRule>
  </conditionalFormatting>
  <conditionalFormatting sqref="I61:BD61">
    <cfRule type="cellIs" dxfId="538" priority="47" operator="greaterThan">
      <formula>0</formula>
    </cfRule>
    <cfRule type="cellIs" dxfId="537" priority="48" operator="greaterThan">
      <formula>0</formula>
    </cfRule>
  </conditionalFormatting>
  <conditionalFormatting sqref="I62:BD62">
    <cfRule type="cellIs" dxfId="536" priority="46" operator="greaterThan">
      <formula>0</formula>
    </cfRule>
  </conditionalFormatting>
  <conditionalFormatting sqref="I63:BD63">
    <cfRule type="cellIs" dxfId="535" priority="44" operator="greaterThan">
      <formula>0</formula>
    </cfRule>
    <cfRule type="cellIs" dxfId="534" priority="45" operator="greaterThan">
      <formula>0</formula>
    </cfRule>
  </conditionalFormatting>
  <conditionalFormatting sqref="I21:R21 T21:BD21">
    <cfRule type="cellIs" dxfId="533" priority="41" operator="equal">
      <formula>1</formula>
    </cfRule>
  </conditionalFormatting>
  <conditionalFormatting sqref="E20:E21">
    <cfRule type="cellIs" dxfId="532" priority="37" operator="between">
      <formula>0</formula>
      <formula>0.1</formula>
    </cfRule>
    <cfRule type="cellIs" dxfId="531" priority="38" operator="between">
      <formula>0.1</formula>
      <formula>0.5</formula>
    </cfRule>
    <cfRule type="cellIs" dxfId="530" priority="39" operator="between">
      <formula>0.51</formula>
      <formula>0.8</formula>
    </cfRule>
    <cfRule type="cellIs" dxfId="529" priority="40" operator="between">
      <formula>0.81</formula>
      <formula>1</formula>
    </cfRule>
  </conditionalFormatting>
  <conditionalFormatting sqref="I20:R20 AA20:BD20 T20:Y20">
    <cfRule type="cellIs" dxfId="528" priority="42" operator="equal">
      <formula>1</formula>
    </cfRule>
    <cfRule type="cellIs" dxfId="527" priority="43" operator="greaterThan">
      <formula>1</formula>
    </cfRule>
  </conditionalFormatting>
  <conditionalFormatting sqref="AO57">
    <cfRule type="cellIs" dxfId="526" priority="35" operator="greaterThan">
      <formula>0</formula>
    </cfRule>
    <cfRule type="cellIs" dxfId="525" priority="36" operator="greaterThan">
      <formula>0</formula>
    </cfRule>
  </conditionalFormatting>
  <conditionalFormatting sqref="E50">
    <cfRule type="cellIs" dxfId="524" priority="31" operator="between">
      <formula>0</formula>
      <formula>0.1</formula>
    </cfRule>
    <cfRule type="cellIs" dxfId="523" priority="32" operator="between">
      <formula>0.1</formula>
      <formula>0.5</formula>
    </cfRule>
    <cfRule type="cellIs" dxfId="522" priority="33" operator="between">
      <formula>0.51</formula>
      <formula>0.8</formula>
    </cfRule>
    <cfRule type="cellIs" dxfId="521" priority="34" operator="between">
      <formula>0.81</formula>
      <formula>1</formula>
    </cfRule>
  </conditionalFormatting>
  <conditionalFormatting sqref="M34:O34">
    <cfRule type="cellIs" dxfId="520" priority="29" operator="equal">
      <formula>1</formula>
    </cfRule>
    <cfRule type="cellIs" dxfId="519" priority="30" operator="greaterThan">
      <formula>1</formula>
    </cfRule>
  </conditionalFormatting>
  <conditionalFormatting sqref="P34:R34">
    <cfRule type="cellIs" dxfId="518" priority="27" operator="equal">
      <formula>1</formula>
    </cfRule>
    <cfRule type="cellIs" dxfId="517" priority="28" operator="greaterThan">
      <formula>1</formula>
    </cfRule>
  </conditionalFormatting>
  <conditionalFormatting sqref="X22">
    <cfRule type="cellIs" dxfId="516" priority="25" operator="equal">
      <formula>1</formula>
    </cfRule>
    <cfRule type="cellIs" dxfId="515" priority="26" operator="greaterThan">
      <formula>1</formula>
    </cfRule>
  </conditionalFormatting>
  <conditionalFormatting sqref="N10">
    <cfRule type="cellIs" dxfId="514" priority="23" operator="equal">
      <formula>1</formula>
    </cfRule>
    <cfRule type="cellIs" dxfId="513" priority="24" operator="greaterThan">
      <formula>1</formula>
    </cfRule>
  </conditionalFormatting>
  <conditionalFormatting sqref="X14">
    <cfRule type="cellIs" dxfId="512" priority="21" operator="equal">
      <formula>1</formula>
    </cfRule>
    <cfRule type="cellIs" dxfId="511" priority="22" operator="greaterThan">
      <formula>1</formula>
    </cfRule>
  </conditionalFormatting>
  <conditionalFormatting sqref="N16">
    <cfRule type="cellIs" dxfId="510" priority="19" operator="equal">
      <formula>1</formula>
    </cfRule>
    <cfRule type="cellIs" dxfId="509" priority="20" operator="greaterThan">
      <formula>1</formula>
    </cfRule>
  </conditionalFormatting>
  <conditionalFormatting sqref="S21">
    <cfRule type="cellIs" dxfId="508" priority="17" operator="equal">
      <formula>1</formula>
    </cfRule>
    <cfRule type="cellIs" dxfId="507" priority="18" operator="greaterThan">
      <formula>1</formula>
    </cfRule>
  </conditionalFormatting>
  <conditionalFormatting sqref="S20">
    <cfRule type="cellIs" dxfId="506" priority="15" operator="equal">
      <formula>1</formula>
    </cfRule>
    <cfRule type="cellIs" dxfId="505" priority="16" operator="greaterThan">
      <formula>1</formula>
    </cfRule>
  </conditionalFormatting>
  <conditionalFormatting sqref="Q27">
    <cfRule type="cellIs" dxfId="504" priority="13" operator="equal">
      <formula>1</formula>
    </cfRule>
    <cfRule type="cellIs" dxfId="503" priority="14" operator="greaterThan">
      <formula>1</formula>
    </cfRule>
  </conditionalFormatting>
  <conditionalFormatting sqref="Q26">
    <cfRule type="cellIs" dxfId="502" priority="11" operator="equal">
      <formula>1</formula>
    </cfRule>
    <cfRule type="cellIs" dxfId="501" priority="12" operator="greaterThan">
      <formula>1</formula>
    </cfRule>
  </conditionalFormatting>
  <conditionalFormatting sqref="E52">
    <cfRule type="cellIs" dxfId="500" priority="7" operator="between">
      <formula>0</formula>
      <formula>0.1</formula>
    </cfRule>
    <cfRule type="cellIs" dxfId="499" priority="8" operator="between">
      <formula>0.1</formula>
      <formula>0.5</formula>
    </cfRule>
    <cfRule type="cellIs" dxfId="498" priority="9" operator="between">
      <formula>0.51</formula>
      <formula>0.8</formula>
    </cfRule>
    <cfRule type="cellIs" dxfId="497" priority="10" operator="between">
      <formula>0.81</formula>
      <formula>1</formula>
    </cfRule>
  </conditionalFormatting>
  <conditionalFormatting sqref="I37:BD37">
    <cfRule type="cellIs" dxfId="496" priority="6" operator="equal">
      <formula>1</formula>
    </cfRule>
  </conditionalFormatting>
  <conditionalFormatting sqref="I46:BD46">
    <cfRule type="cellIs" dxfId="495" priority="4" operator="equal">
      <formula>1</formula>
    </cfRule>
    <cfRule type="cellIs" dxfId="494" priority="5" operator="greaterThan">
      <formula>1</formula>
    </cfRule>
  </conditionalFormatting>
  <conditionalFormatting sqref="I52:Z52 AB52:AT52 AZ52:BD52 AV52:AX52">
    <cfRule type="cellIs" dxfId="493" priority="2" operator="equal">
      <formula>1</formula>
    </cfRule>
    <cfRule type="cellIs" dxfId="492" priority="3" operator="greaterThan">
      <formula>1</formula>
    </cfRule>
  </conditionalFormatting>
  <conditionalFormatting sqref="AU52">
    <cfRule type="cellIs" dxfId="491" priority="1" operator="equal">
      <formula>1</formula>
    </cfRule>
  </conditionalFormatting>
  <hyperlinks>
    <hyperlink ref="C46:C47" location="'ACCIONES CORRECTIVAS'!A1" display="Seguimiento Plan de Acción Hallazgos Auditoria de Seguimiento ICONTEC. (Objetivo No. 5)."/>
    <hyperlink ref="C52:C53" location="SIMULACROS!A1" display="Simulacros de Emergencias (SST-Ambientales) (Objetivos No. 8, 9 y 10)"/>
  </hyperlinks>
  <printOptions horizontalCentered="1" verticalCentered="1"/>
  <pageMargins left="0.39370078740157483" right="0.39370078740157483" top="0.39370078740157483" bottom="0.39370078740157483" header="0" footer="0"/>
  <pageSetup paperSize="5" scale="29" orientation="landscape" r:id="rId1"/>
  <headerFooter alignWithMargins="0">
    <oddFooter>&amp;C&amp;P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65"/>
  <sheetViews>
    <sheetView showGridLines="0" topLeftCell="A55" zoomScaleNormal="100" zoomScaleSheetLayoutView="40" workbookViewId="0">
      <selection sqref="A1:D1"/>
    </sheetView>
  </sheetViews>
  <sheetFormatPr baseColWidth="10" defaultColWidth="16" defaultRowHeight="30.75" customHeight="1" x14ac:dyDescent="0.2"/>
  <cols>
    <col min="1" max="1" width="4.5703125" style="73" customWidth="1"/>
    <col min="2" max="2" width="22.42578125" style="73" customWidth="1"/>
    <col min="3" max="3" width="21.140625" style="98" customWidth="1"/>
    <col min="4" max="4" width="9.140625" style="73" customWidth="1"/>
    <col min="5" max="5" width="20.42578125" style="73" customWidth="1"/>
    <col min="6" max="6" width="14.5703125" style="73" customWidth="1"/>
    <col min="7" max="7" width="18.7109375" style="73" customWidth="1"/>
    <col min="8" max="8" width="14.28515625" style="73" customWidth="1"/>
    <col min="9" max="52" width="3.140625" style="99" customWidth="1"/>
    <col min="53" max="56" width="3" style="99" customWidth="1"/>
    <col min="57" max="57" width="24.85546875" style="73" customWidth="1"/>
    <col min="58" max="58" width="3.28515625" style="73" customWidth="1"/>
    <col min="59" max="16384" width="16" style="73"/>
  </cols>
  <sheetData>
    <row r="1" spans="2:57" ht="30.75" customHeight="1" thickBot="1" x14ac:dyDescent="0.25">
      <c r="B1" s="296"/>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9"/>
      <c r="AW1" s="300" t="s">
        <v>73</v>
      </c>
      <c r="AX1" s="301"/>
      <c r="AY1" s="301"/>
      <c r="AZ1" s="301"/>
      <c r="BA1" s="301"/>
      <c r="BB1" s="301"/>
      <c r="BC1" s="301"/>
      <c r="BD1" s="302"/>
      <c r="BE1" s="72"/>
    </row>
    <row r="2" spans="2:57" ht="30.75" customHeight="1" thickBot="1" x14ac:dyDescent="0.25">
      <c r="B2" s="297"/>
      <c r="C2" s="306"/>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8"/>
      <c r="AW2" s="303"/>
      <c r="AX2" s="304"/>
      <c r="AY2" s="304"/>
      <c r="AZ2" s="304"/>
      <c r="BA2" s="304"/>
      <c r="BB2" s="304"/>
      <c r="BC2" s="304"/>
      <c r="BD2" s="305"/>
      <c r="BE2" s="74"/>
    </row>
    <row r="3" spans="2:57" ht="23.25" customHeight="1" x14ac:dyDescent="0.2">
      <c r="B3" s="309" t="s">
        <v>52</v>
      </c>
      <c r="C3" s="309" t="s">
        <v>12</v>
      </c>
      <c r="D3" s="312" t="s">
        <v>11</v>
      </c>
      <c r="E3" s="315" t="s">
        <v>72</v>
      </c>
      <c r="F3" s="316"/>
      <c r="G3" s="321" t="s">
        <v>15</v>
      </c>
      <c r="H3" s="309" t="s">
        <v>16</v>
      </c>
      <c r="I3" s="324" t="s">
        <v>74</v>
      </c>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71" t="s">
        <v>75</v>
      </c>
    </row>
    <row r="4" spans="2:57" ht="11.25" customHeight="1" x14ac:dyDescent="0.2">
      <c r="B4" s="310"/>
      <c r="C4" s="310"/>
      <c r="D4" s="313"/>
      <c r="E4" s="317"/>
      <c r="F4" s="318"/>
      <c r="G4" s="322"/>
      <c r="H4" s="310"/>
      <c r="I4" s="326"/>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75" t="s">
        <v>76</v>
      </c>
    </row>
    <row r="5" spans="2:57" ht="14.25" customHeight="1" thickBot="1" x14ac:dyDescent="0.25">
      <c r="B5" s="310"/>
      <c r="C5" s="310"/>
      <c r="D5" s="313"/>
      <c r="E5" s="317"/>
      <c r="F5" s="318"/>
      <c r="G5" s="322"/>
      <c r="H5" s="310"/>
      <c r="I5" s="326"/>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76" t="s">
        <v>77</v>
      </c>
    </row>
    <row r="6" spans="2:57" ht="10.5" customHeight="1" x14ac:dyDescent="0.2">
      <c r="B6" s="310"/>
      <c r="C6" s="310"/>
      <c r="D6" s="313"/>
      <c r="E6" s="317"/>
      <c r="F6" s="318"/>
      <c r="G6" s="322"/>
      <c r="H6" s="310"/>
      <c r="I6" s="326"/>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77"/>
    </row>
    <row r="7" spans="2:57" ht="13.5" customHeight="1" thickBot="1" x14ac:dyDescent="0.25">
      <c r="B7" s="310"/>
      <c r="C7" s="310"/>
      <c r="D7" s="313"/>
      <c r="E7" s="317"/>
      <c r="F7" s="318"/>
      <c r="G7" s="322"/>
      <c r="H7" s="310"/>
      <c r="I7" s="328"/>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329"/>
      <c r="BD7" s="329"/>
      <c r="BE7" s="78"/>
    </row>
    <row r="8" spans="2:57" ht="11.25" customHeight="1" thickBot="1" x14ac:dyDescent="0.25">
      <c r="B8" s="310"/>
      <c r="C8" s="310"/>
      <c r="D8" s="313"/>
      <c r="E8" s="317"/>
      <c r="F8" s="318"/>
      <c r="G8" s="322"/>
      <c r="H8" s="310"/>
      <c r="I8" s="330" t="s">
        <v>2</v>
      </c>
      <c r="J8" s="330"/>
      <c r="K8" s="330"/>
      <c r="L8" s="331"/>
      <c r="M8" s="332" t="s">
        <v>3</v>
      </c>
      <c r="N8" s="330"/>
      <c r="O8" s="330"/>
      <c r="P8" s="331"/>
      <c r="Q8" s="332" t="s">
        <v>4</v>
      </c>
      <c r="R8" s="330"/>
      <c r="S8" s="330"/>
      <c r="T8" s="331"/>
      <c r="U8" s="332" t="s">
        <v>5</v>
      </c>
      <c r="V8" s="330"/>
      <c r="W8" s="330"/>
      <c r="X8" s="331"/>
      <c r="Y8" s="332" t="s">
        <v>24</v>
      </c>
      <c r="Z8" s="330"/>
      <c r="AA8" s="330"/>
      <c r="AB8" s="331"/>
      <c r="AC8" s="332" t="s">
        <v>6</v>
      </c>
      <c r="AD8" s="330"/>
      <c r="AE8" s="330"/>
      <c r="AF8" s="331"/>
      <c r="AG8" s="332" t="s">
        <v>7</v>
      </c>
      <c r="AH8" s="330"/>
      <c r="AI8" s="330"/>
      <c r="AJ8" s="331"/>
      <c r="AK8" s="332" t="s">
        <v>8</v>
      </c>
      <c r="AL8" s="330"/>
      <c r="AM8" s="330"/>
      <c r="AN8" s="331"/>
      <c r="AO8" s="332" t="s">
        <v>9</v>
      </c>
      <c r="AP8" s="330"/>
      <c r="AQ8" s="330"/>
      <c r="AR8" s="331"/>
      <c r="AS8" s="332" t="s">
        <v>25</v>
      </c>
      <c r="AT8" s="330"/>
      <c r="AU8" s="330"/>
      <c r="AV8" s="331"/>
      <c r="AW8" s="332" t="s">
        <v>26</v>
      </c>
      <c r="AX8" s="330"/>
      <c r="AY8" s="330"/>
      <c r="AZ8" s="331"/>
      <c r="BA8" s="332" t="s">
        <v>10</v>
      </c>
      <c r="BB8" s="330"/>
      <c r="BC8" s="330"/>
      <c r="BD8" s="330"/>
      <c r="BE8" s="309" t="s">
        <v>57</v>
      </c>
    </row>
    <row r="9" spans="2:57" ht="24.75" customHeight="1" thickBot="1" x14ac:dyDescent="0.25">
      <c r="B9" s="311"/>
      <c r="C9" s="311"/>
      <c r="D9" s="314"/>
      <c r="E9" s="319"/>
      <c r="F9" s="320"/>
      <c r="G9" s="323"/>
      <c r="H9" s="311"/>
      <c r="I9" s="79" t="s">
        <v>67</v>
      </c>
      <c r="J9" s="80" t="s">
        <v>68</v>
      </c>
      <c r="K9" s="80" t="s">
        <v>69</v>
      </c>
      <c r="L9" s="80" t="s">
        <v>70</v>
      </c>
      <c r="M9" s="80" t="s">
        <v>67</v>
      </c>
      <c r="N9" s="80" t="s">
        <v>68</v>
      </c>
      <c r="O9" s="80" t="s">
        <v>69</v>
      </c>
      <c r="P9" s="80" t="s">
        <v>70</v>
      </c>
      <c r="Q9" s="80" t="s">
        <v>67</v>
      </c>
      <c r="R9" s="80" t="s">
        <v>68</v>
      </c>
      <c r="S9" s="80" t="s">
        <v>69</v>
      </c>
      <c r="T9" s="80" t="s">
        <v>70</v>
      </c>
      <c r="U9" s="80" t="s">
        <v>67</v>
      </c>
      <c r="V9" s="80" t="s">
        <v>68</v>
      </c>
      <c r="W9" s="80" t="s">
        <v>69</v>
      </c>
      <c r="X9" s="80" t="s">
        <v>70</v>
      </c>
      <c r="Y9" s="80" t="s">
        <v>67</v>
      </c>
      <c r="Z9" s="80" t="s">
        <v>68</v>
      </c>
      <c r="AA9" s="80" t="s">
        <v>69</v>
      </c>
      <c r="AB9" s="80" t="s">
        <v>70</v>
      </c>
      <c r="AC9" s="80" t="s">
        <v>67</v>
      </c>
      <c r="AD9" s="81" t="s">
        <v>68</v>
      </c>
      <c r="AE9" s="79" t="s">
        <v>69</v>
      </c>
      <c r="AF9" s="80" t="s">
        <v>70</v>
      </c>
      <c r="AG9" s="80" t="s">
        <v>67</v>
      </c>
      <c r="AH9" s="80" t="s">
        <v>68</v>
      </c>
      <c r="AI9" s="80" t="s">
        <v>69</v>
      </c>
      <c r="AJ9" s="80" t="s">
        <v>70</v>
      </c>
      <c r="AK9" s="80" t="s">
        <v>67</v>
      </c>
      <c r="AL9" s="80" t="s">
        <v>68</v>
      </c>
      <c r="AM9" s="80" t="s">
        <v>69</v>
      </c>
      <c r="AN9" s="80" t="s">
        <v>70</v>
      </c>
      <c r="AO9" s="80" t="s">
        <v>67</v>
      </c>
      <c r="AP9" s="80" t="s">
        <v>68</v>
      </c>
      <c r="AQ9" s="80" t="s">
        <v>69</v>
      </c>
      <c r="AR9" s="80" t="s">
        <v>70</v>
      </c>
      <c r="AS9" s="80" t="s">
        <v>67</v>
      </c>
      <c r="AT9" s="80" t="s">
        <v>68</v>
      </c>
      <c r="AU9" s="80" t="s">
        <v>69</v>
      </c>
      <c r="AV9" s="80" t="s">
        <v>70</v>
      </c>
      <c r="AW9" s="80" t="s">
        <v>67</v>
      </c>
      <c r="AX9" s="80" t="s">
        <v>68</v>
      </c>
      <c r="AY9" s="80" t="s">
        <v>69</v>
      </c>
      <c r="AZ9" s="80" t="s">
        <v>70</v>
      </c>
      <c r="BA9" s="80" t="s">
        <v>67</v>
      </c>
      <c r="BB9" s="80" t="s">
        <v>68</v>
      </c>
      <c r="BC9" s="80" t="s">
        <v>69</v>
      </c>
      <c r="BD9" s="81" t="s">
        <v>70</v>
      </c>
      <c r="BE9" s="311"/>
    </row>
    <row r="10" spans="2:57" s="87" customFormat="1" ht="30.75" customHeight="1" x14ac:dyDescent="0.2">
      <c r="B10" s="333" t="s">
        <v>83</v>
      </c>
      <c r="C10" s="336" t="s">
        <v>81</v>
      </c>
      <c r="D10" s="337" t="s">
        <v>21</v>
      </c>
      <c r="E10" s="338">
        <f>IF(F11=F10,100%,F11/F10)</f>
        <v>0</v>
      </c>
      <c r="F10" s="83">
        <f t="shared" ref="F10:F63" si="0">SUM(I10:BD10)</f>
        <v>1</v>
      </c>
      <c r="G10" s="340" t="s">
        <v>80</v>
      </c>
      <c r="H10" s="342" t="s">
        <v>79</v>
      </c>
      <c r="I10" s="84"/>
      <c r="J10" s="84"/>
      <c r="K10" s="84"/>
      <c r="L10" s="84"/>
      <c r="M10" s="84"/>
      <c r="N10" s="84"/>
      <c r="O10" s="84"/>
      <c r="P10" s="84"/>
      <c r="Q10" s="84"/>
      <c r="R10" s="84"/>
      <c r="S10" s="84"/>
      <c r="T10" s="84"/>
      <c r="U10" s="84"/>
      <c r="V10" s="84"/>
      <c r="W10" s="84">
        <v>1</v>
      </c>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5"/>
      <c r="BE10" s="86"/>
    </row>
    <row r="11" spans="2:57" ht="30.75" customHeight="1" x14ac:dyDescent="0.2">
      <c r="B11" s="334"/>
      <c r="C11" s="336"/>
      <c r="D11" s="337"/>
      <c r="E11" s="339"/>
      <c r="F11" s="83">
        <f t="shared" si="0"/>
        <v>0</v>
      </c>
      <c r="G11" s="341"/>
      <c r="H11" s="337"/>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5"/>
      <c r="BE11" s="88"/>
    </row>
    <row r="12" spans="2:57" s="87" customFormat="1" ht="30.75" customHeight="1" x14ac:dyDescent="0.2">
      <c r="B12" s="334"/>
      <c r="C12" s="336" t="s">
        <v>131</v>
      </c>
      <c r="D12" s="337" t="s">
        <v>21</v>
      </c>
      <c r="E12" s="339">
        <f>IF(F13=F12,100%,F13/F12)</f>
        <v>0</v>
      </c>
      <c r="F12" s="83">
        <f t="shared" si="0"/>
        <v>1</v>
      </c>
      <c r="G12" s="340" t="s">
        <v>80</v>
      </c>
      <c r="H12" s="342" t="s">
        <v>79</v>
      </c>
      <c r="I12" s="84"/>
      <c r="J12" s="84"/>
      <c r="K12" s="84"/>
      <c r="L12" s="84"/>
      <c r="M12" s="84"/>
      <c r="N12" s="84"/>
      <c r="O12" s="84"/>
      <c r="P12" s="84">
        <v>1</v>
      </c>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5"/>
      <c r="BE12" s="86"/>
    </row>
    <row r="13" spans="2:57" ht="30.75" customHeight="1" x14ac:dyDescent="0.2">
      <c r="B13" s="334"/>
      <c r="C13" s="336"/>
      <c r="D13" s="337"/>
      <c r="E13" s="339"/>
      <c r="F13" s="83">
        <f t="shared" si="0"/>
        <v>0</v>
      </c>
      <c r="G13" s="341"/>
      <c r="H13" s="337"/>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5"/>
      <c r="BE13" s="88"/>
    </row>
    <row r="14" spans="2:57" s="87" customFormat="1" ht="30.75" customHeight="1" x14ac:dyDescent="0.2">
      <c r="B14" s="334"/>
      <c r="C14" s="336" t="s">
        <v>82</v>
      </c>
      <c r="D14" s="337" t="s">
        <v>21</v>
      </c>
      <c r="E14" s="339">
        <f>IF(F15=F14,100%,F15/F14)</f>
        <v>0</v>
      </c>
      <c r="F14" s="83">
        <f t="shared" si="0"/>
        <v>1</v>
      </c>
      <c r="G14" s="340" t="s">
        <v>80</v>
      </c>
      <c r="H14" s="342" t="s">
        <v>79</v>
      </c>
      <c r="I14" s="84"/>
      <c r="J14" s="84"/>
      <c r="K14" s="84"/>
      <c r="L14" s="84"/>
      <c r="M14" s="84"/>
      <c r="N14" s="84"/>
      <c r="O14" s="84"/>
      <c r="P14" s="84"/>
      <c r="Q14" s="84"/>
      <c r="R14" s="84"/>
      <c r="S14" s="84"/>
      <c r="T14" s="84"/>
      <c r="U14" s="84"/>
      <c r="V14" s="84"/>
      <c r="W14" s="84">
        <v>1</v>
      </c>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5"/>
      <c r="BE14" s="86"/>
    </row>
    <row r="15" spans="2:57" ht="30.75" customHeight="1" x14ac:dyDescent="0.2">
      <c r="B15" s="334"/>
      <c r="C15" s="336"/>
      <c r="D15" s="337"/>
      <c r="E15" s="339"/>
      <c r="F15" s="83">
        <f t="shared" si="0"/>
        <v>0</v>
      </c>
      <c r="G15" s="341"/>
      <c r="H15" s="337"/>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5"/>
      <c r="BE15" s="88"/>
    </row>
    <row r="16" spans="2:57" s="87" customFormat="1" ht="30.75" customHeight="1" x14ac:dyDescent="0.2">
      <c r="B16" s="334"/>
      <c r="C16" s="336" t="s">
        <v>132</v>
      </c>
      <c r="D16" s="337" t="s">
        <v>21</v>
      </c>
      <c r="E16" s="339">
        <f>IF(F17=F16,100%,F17/F16)</f>
        <v>0</v>
      </c>
      <c r="F16" s="83">
        <f t="shared" si="0"/>
        <v>6</v>
      </c>
      <c r="G16" s="340" t="s">
        <v>133</v>
      </c>
      <c r="H16" s="342" t="s">
        <v>134</v>
      </c>
      <c r="I16" s="84"/>
      <c r="J16" s="84"/>
      <c r="K16" s="84"/>
      <c r="L16" s="84"/>
      <c r="M16" s="84"/>
      <c r="N16" s="84"/>
      <c r="O16" s="84"/>
      <c r="P16" s="84"/>
      <c r="Q16" s="84"/>
      <c r="R16" s="84"/>
      <c r="S16" s="84"/>
      <c r="T16" s="84">
        <v>2</v>
      </c>
      <c r="U16" s="84"/>
      <c r="V16" s="84"/>
      <c r="W16" s="84"/>
      <c r="X16" s="84">
        <v>2</v>
      </c>
      <c r="Y16" s="84"/>
      <c r="Z16" s="84"/>
      <c r="AA16" s="84"/>
      <c r="AB16" s="84">
        <v>2</v>
      </c>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5"/>
      <c r="BE16" s="86"/>
    </row>
    <row r="17" spans="2:57" ht="44.25" customHeight="1" x14ac:dyDescent="0.2">
      <c r="B17" s="334"/>
      <c r="C17" s="336"/>
      <c r="D17" s="337"/>
      <c r="E17" s="339"/>
      <c r="F17" s="83">
        <v>0</v>
      </c>
      <c r="G17" s="341"/>
      <c r="H17" s="337"/>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5"/>
      <c r="BE17" s="88"/>
    </row>
    <row r="18" spans="2:57" s="87" customFormat="1" ht="30.75" customHeight="1" x14ac:dyDescent="0.2">
      <c r="B18" s="334"/>
      <c r="C18" s="336" t="s">
        <v>135</v>
      </c>
      <c r="D18" s="337" t="s">
        <v>21</v>
      </c>
      <c r="E18" s="339">
        <f>IF(F19=F18,100%,F19/F18)</f>
        <v>0</v>
      </c>
      <c r="F18" s="83">
        <f t="shared" si="0"/>
        <v>25</v>
      </c>
      <c r="G18" s="340" t="s">
        <v>133</v>
      </c>
      <c r="H18" s="342" t="s">
        <v>134</v>
      </c>
      <c r="I18" s="84"/>
      <c r="J18" s="84"/>
      <c r="K18" s="84"/>
      <c r="L18" s="84"/>
      <c r="M18" s="84"/>
      <c r="N18" s="84"/>
      <c r="O18" s="84"/>
      <c r="P18" s="84"/>
      <c r="Q18" s="84"/>
      <c r="R18" s="84"/>
      <c r="S18" s="84"/>
      <c r="T18" s="84"/>
      <c r="U18" s="84"/>
      <c r="V18" s="84"/>
      <c r="W18" s="84">
        <v>7</v>
      </c>
      <c r="X18" s="84"/>
      <c r="Y18" s="84"/>
      <c r="Z18" s="84"/>
      <c r="AA18" s="84"/>
      <c r="AB18" s="84"/>
      <c r="AC18" s="84"/>
      <c r="AD18" s="84"/>
      <c r="AE18" s="84">
        <v>9</v>
      </c>
      <c r="AF18" s="84"/>
      <c r="AG18" s="84"/>
      <c r="AH18" s="84"/>
      <c r="AI18" s="84"/>
      <c r="AJ18" s="84">
        <v>9</v>
      </c>
      <c r="AK18" s="84"/>
      <c r="AL18" s="84"/>
      <c r="AM18" s="84"/>
      <c r="AN18" s="84"/>
      <c r="AO18" s="84"/>
      <c r="AP18" s="84"/>
      <c r="AQ18" s="84"/>
      <c r="AR18" s="84"/>
      <c r="AS18" s="84"/>
      <c r="AT18" s="84"/>
      <c r="AU18" s="84"/>
      <c r="AV18" s="84"/>
      <c r="AW18" s="84"/>
      <c r="AX18" s="84"/>
      <c r="AY18" s="84"/>
      <c r="AZ18" s="84"/>
      <c r="BA18" s="84"/>
      <c r="BB18" s="84"/>
      <c r="BC18" s="84"/>
      <c r="BD18" s="85"/>
      <c r="BE18" s="86"/>
    </row>
    <row r="19" spans="2:57" ht="30.75" customHeight="1" x14ac:dyDescent="0.2">
      <c r="B19" s="334"/>
      <c r="C19" s="336"/>
      <c r="D19" s="337"/>
      <c r="E19" s="339"/>
      <c r="F19" s="83">
        <f t="shared" si="0"/>
        <v>0</v>
      </c>
      <c r="G19" s="341"/>
      <c r="H19" s="337"/>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5"/>
      <c r="BE19" s="88"/>
    </row>
    <row r="20" spans="2:57" s="87" customFormat="1" ht="30.75" customHeight="1" x14ac:dyDescent="0.2">
      <c r="B20" s="334"/>
      <c r="C20" s="343" t="s">
        <v>136</v>
      </c>
      <c r="D20" s="337" t="s">
        <v>21</v>
      </c>
      <c r="E20" s="339">
        <f>IF(F21=F20,100%,F21/F20)</f>
        <v>0</v>
      </c>
      <c r="F20" s="83">
        <f t="shared" si="0"/>
        <v>1</v>
      </c>
      <c r="G20" s="340" t="s">
        <v>133</v>
      </c>
      <c r="H20" s="342" t="s">
        <v>134</v>
      </c>
      <c r="I20" s="84"/>
      <c r="J20" s="84"/>
      <c r="K20" s="84"/>
      <c r="L20" s="84"/>
      <c r="M20" s="84"/>
      <c r="N20" s="84"/>
      <c r="O20" s="84"/>
      <c r="P20" s="84"/>
      <c r="Q20" s="84"/>
      <c r="R20" s="84"/>
      <c r="S20" s="84"/>
      <c r="T20" s="84"/>
      <c r="U20" s="84"/>
      <c r="V20" s="84"/>
      <c r="W20" s="84"/>
      <c r="X20" s="84"/>
      <c r="Y20" s="84"/>
      <c r="Z20" s="84"/>
      <c r="AA20" s="84"/>
      <c r="AB20" s="84">
        <v>1</v>
      </c>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5"/>
      <c r="BE20" s="86"/>
    </row>
    <row r="21" spans="2:57" ht="30.75" customHeight="1" x14ac:dyDescent="0.2">
      <c r="B21" s="334"/>
      <c r="C21" s="343"/>
      <c r="D21" s="337"/>
      <c r="E21" s="339"/>
      <c r="F21" s="83">
        <f t="shared" si="0"/>
        <v>0</v>
      </c>
      <c r="G21" s="341"/>
      <c r="H21" s="337"/>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5"/>
      <c r="BE21" s="88"/>
    </row>
    <row r="22" spans="2:57" s="87" customFormat="1" ht="30.75" customHeight="1" x14ac:dyDescent="0.2">
      <c r="B22" s="334"/>
      <c r="C22" s="336" t="s">
        <v>137</v>
      </c>
      <c r="D22" s="337" t="s">
        <v>21</v>
      </c>
      <c r="E22" s="339">
        <f>IF(F23=F22,100%,F23/F22)</f>
        <v>0</v>
      </c>
      <c r="F22" s="83">
        <f t="shared" si="0"/>
        <v>2</v>
      </c>
      <c r="G22" s="340" t="s">
        <v>80</v>
      </c>
      <c r="H22" s="342" t="s">
        <v>79</v>
      </c>
      <c r="I22" s="84"/>
      <c r="J22" s="84"/>
      <c r="K22" s="84"/>
      <c r="L22" s="84"/>
      <c r="M22" s="84"/>
      <c r="N22" s="84"/>
      <c r="O22" s="84">
        <v>1</v>
      </c>
      <c r="P22" s="84"/>
      <c r="Q22" s="84"/>
      <c r="R22" s="84"/>
      <c r="S22" s="84"/>
      <c r="T22" s="84"/>
      <c r="U22" s="84"/>
      <c r="V22" s="84"/>
      <c r="W22" s="84"/>
      <c r="X22" s="84"/>
      <c r="Y22" s="84"/>
      <c r="Z22" s="84">
        <v>1</v>
      </c>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5"/>
      <c r="BE22" s="86"/>
    </row>
    <row r="23" spans="2:57" ht="30.75" customHeight="1" x14ac:dyDescent="0.2">
      <c r="B23" s="334"/>
      <c r="C23" s="336"/>
      <c r="D23" s="337"/>
      <c r="E23" s="339"/>
      <c r="F23" s="83">
        <f t="shared" si="0"/>
        <v>0</v>
      </c>
      <c r="G23" s="341"/>
      <c r="H23" s="337"/>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5"/>
      <c r="BE23" s="88"/>
    </row>
    <row r="24" spans="2:57" s="87" customFormat="1" ht="30.75" customHeight="1" x14ac:dyDescent="0.2">
      <c r="B24" s="334"/>
      <c r="C24" s="336" t="s">
        <v>138</v>
      </c>
      <c r="D24" s="337" t="s">
        <v>20</v>
      </c>
      <c r="E24" s="339">
        <f>IF(F25=F24,100%,F25/F24)</f>
        <v>0</v>
      </c>
      <c r="F24" s="82">
        <f t="shared" si="0"/>
        <v>5</v>
      </c>
      <c r="G24" s="340" t="s">
        <v>80</v>
      </c>
      <c r="H24" s="342" t="s">
        <v>79</v>
      </c>
      <c r="I24" s="84"/>
      <c r="J24" s="84"/>
      <c r="K24" s="84"/>
      <c r="L24" s="84"/>
      <c r="M24" s="84"/>
      <c r="N24" s="84"/>
      <c r="O24" s="84"/>
      <c r="P24" s="84"/>
      <c r="Q24" s="84"/>
      <c r="R24" s="84"/>
      <c r="S24" s="84"/>
      <c r="T24" s="84"/>
      <c r="U24" s="84"/>
      <c r="V24" s="84"/>
      <c r="W24" s="84"/>
      <c r="X24" s="84">
        <v>1</v>
      </c>
      <c r="Y24" s="84">
        <v>1</v>
      </c>
      <c r="Z24" s="84"/>
      <c r="AA24" s="84"/>
      <c r="AB24" s="84"/>
      <c r="AC24" s="84"/>
      <c r="AD24" s="84"/>
      <c r="AE24" s="84"/>
      <c r="AF24" s="84"/>
      <c r="AG24" s="84"/>
      <c r="AH24" s="84">
        <v>1</v>
      </c>
      <c r="AI24" s="84"/>
      <c r="AJ24" s="84"/>
      <c r="AK24" s="84"/>
      <c r="AL24" s="84"/>
      <c r="AM24" s="84"/>
      <c r="AN24" s="84"/>
      <c r="AO24" s="84"/>
      <c r="AP24" s="84">
        <v>1</v>
      </c>
      <c r="AQ24" s="84"/>
      <c r="AR24" s="84"/>
      <c r="AS24" s="84"/>
      <c r="AT24" s="84"/>
      <c r="AU24" s="84"/>
      <c r="AV24" s="84"/>
      <c r="AW24" s="84"/>
      <c r="AX24" s="84">
        <v>1</v>
      </c>
      <c r="AY24" s="84"/>
      <c r="AZ24" s="84"/>
      <c r="BA24" s="84"/>
      <c r="BB24" s="84"/>
      <c r="BC24" s="84"/>
      <c r="BD24" s="85"/>
      <c r="BE24" s="86"/>
    </row>
    <row r="25" spans="2:57" ht="30.75" customHeight="1" x14ac:dyDescent="0.2">
      <c r="B25" s="334"/>
      <c r="C25" s="336"/>
      <c r="D25" s="337"/>
      <c r="E25" s="339"/>
      <c r="F25" s="82">
        <f t="shared" si="0"/>
        <v>0</v>
      </c>
      <c r="G25" s="341"/>
      <c r="H25" s="337"/>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5"/>
      <c r="BE25" s="88"/>
    </row>
    <row r="26" spans="2:57" s="87" customFormat="1" ht="30.75" customHeight="1" x14ac:dyDescent="0.2">
      <c r="B26" s="334"/>
      <c r="C26" s="336" t="s">
        <v>139</v>
      </c>
      <c r="D26" s="337" t="s">
        <v>17</v>
      </c>
      <c r="E26" s="339">
        <f>IF(F27=F26,100%,F27/F26)</f>
        <v>0</v>
      </c>
      <c r="F26" s="82">
        <f t="shared" si="0"/>
        <v>4</v>
      </c>
      <c r="G26" s="340" t="s">
        <v>80</v>
      </c>
      <c r="H26" s="342" t="s">
        <v>79</v>
      </c>
      <c r="I26" s="84"/>
      <c r="J26" s="84"/>
      <c r="K26" s="84"/>
      <c r="L26" s="84"/>
      <c r="M26" s="84"/>
      <c r="N26" s="84"/>
      <c r="O26" s="84"/>
      <c r="P26" s="84"/>
      <c r="Q26" s="84"/>
      <c r="R26" s="84"/>
      <c r="S26" s="84">
        <v>1</v>
      </c>
      <c r="T26" s="84"/>
      <c r="U26" s="84"/>
      <c r="V26" s="84"/>
      <c r="W26" s="84"/>
      <c r="X26" s="84"/>
      <c r="Y26" s="84"/>
      <c r="Z26" s="84"/>
      <c r="AA26" s="84"/>
      <c r="AB26" s="84"/>
      <c r="AC26" s="84"/>
      <c r="AD26" s="84">
        <v>1</v>
      </c>
      <c r="AE26" s="84"/>
      <c r="AF26" s="84"/>
      <c r="AG26" s="84"/>
      <c r="AH26" s="84"/>
      <c r="AI26" s="84"/>
      <c r="AJ26" s="84"/>
      <c r="AK26" s="84"/>
      <c r="AL26" s="84"/>
      <c r="AM26" s="84"/>
      <c r="AN26" s="84"/>
      <c r="AO26" s="84">
        <v>1</v>
      </c>
      <c r="AP26" s="84"/>
      <c r="AQ26" s="84"/>
      <c r="AR26" s="84"/>
      <c r="AS26" s="84"/>
      <c r="AT26" s="84"/>
      <c r="AU26" s="84"/>
      <c r="AV26" s="84"/>
      <c r="AW26" s="84"/>
      <c r="AX26" s="84"/>
      <c r="AY26" s="84"/>
      <c r="AZ26" s="84">
        <v>1</v>
      </c>
      <c r="BA26" s="84"/>
      <c r="BB26" s="84"/>
      <c r="BC26" s="84"/>
      <c r="BD26" s="85"/>
      <c r="BE26" s="86"/>
    </row>
    <row r="27" spans="2:57" ht="30.75" customHeight="1" x14ac:dyDescent="0.2">
      <c r="B27" s="334"/>
      <c r="C27" s="336"/>
      <c r="D27" s="337"/>
      <c r="E27" s="339"/>
      <c r="F27" s="82">
        <f t="shared" si="0"/>
        <v>0</v>
      </c>
      <c r="G27" s="341"/>
      <c r="H27" s="337"/>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5"/>
      <c r="BE27" s="88"/>
    </row>
    <row r="28" spans="2:57" s="87" customFormat="1" ht="30.75" customHeight="1" x14ac:dyDescent="0.2">
      <c r="B28" s="334"/>
      <c r="C28" s="336" t="s">
        <v>89</v>
      </c>
      <c r="D28" s="337" t="s">
        <v>17</v>
      </c>
      <c r="E28" s="339">
        <f>IF(F29=F28,100%,F29/F28)</f>
        <v>0</v>
      </c>
      <c r="F28" s="82">
        <f t="shared" si="0"/>
        <v>1</v>
      </c>
      <c r="G28" s="340" t="s">
        <v>80</v>
      </c>
      <c r="H28" s="342" t="s">
        <v>79</v>
      </c>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v>1</v>
      </c>
      <c r="AM28" s="84"/>
      <c r="AN28" s="84"/>
      <c r="AO28" s="84"/>
      <c r="AP28" s="84"/>
      <c r="AQ28" s="84"/>
      <c r="AR28" s="84"/>
      <c r="AS28" s="84"/>
      <c r="AT28" s="84"/>
      <c r="AU28" s="84"/>
      <c r="AV28" s="84"/>
      <c r="AW28" s="84"/>
      <c r="AX28" s="84"/>
      <c r="AY28" s="84"/>
      <c r="AZ28" s="84"/>
      <c r="BA28" s="84"/>
      <c r="BB28" s="84"/>
      <c r="BC28" s="84"/>
      <c r="BD28" s="85"/>
      <c r="BE28" s="86"/>
    </row>
    <row r="29" spans="2:57" ht="30.75" customHeight="1" x14ac:dyDescent="0.2">
      <c r="B29" s="334"/>
      <c r="C29" s="336"/>
      <c r="D29" s="337"/>
      <c r="E29" s="339"/>
      <c r="F29" s="82">
        <f t="shared" si="0"/>
        <v>0</v>
      </c>
      <c r="G29" s="341"/>
      <c r="H29" s="337"/>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5"/>
      <c r="BE29" s="88"/>
    </row>
    <row r="30" spans="2:57" s="87" customFormat="1" ht="30.75" customHeight="1" x14ac:dyDescent="0.2">
      <c r="B30" s="334"/>
      <c r="C30" s="336" t="s">
        <v>140</v>
      </c>
      <c r="D30" s="337" t="s">
        <v>17</v>
      </c>
      <c r="E30" s="339">
        <f>IF(F31=F30,100%,F31/F30)</f>
        <v>0</v>
      </c>
      <c r="F30" s="82">
        <f t="shared" si="0"/>
        <v>1</v>
      </c>
      <c r="G30" s="340" t="s">
        <v>80</v>
      </c>
      <c r="H30" s="342" t="s">
        <v>79</v>
      </c>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v>1</v>
      </c>
      <c r="AI30" s="84"/>
      <c r="AJ30" s="84"/>
      <c r="AK30" s="84"/>
      <c r="AL30" s="84"/>
      <c r="AM30" s="84"/>
      <c r="AN30" s="84"/>
      <c r="AO30" s="84"/>
      <c r="AP30" s="84"/>
      <c r="AQ30" s="84"/>
      <c r="AR30" s="84"/>
      <c r="AS30" s="84"/>
      <c r="AT30" s="84"/>
      <c r="AU30" s="84"/>
      <c r="AV30" s="84"/>
      <c r="AW30" s="84"/>
      <c r="AX30" s="84"/>
      <c r="AY30" s="84"/>
      <c r="AZ30" s="84"/>
      <c r="BA30" s="84"/>
      <c r="BB30" s="84"/>
      <c r="BC30" s="84"/>
      <c r="BD30" s="85"/>
      <c r="BE30" s="86"/>
    </row>
    <row r="31" spans="2:57" ht="30.75" customHeight="1" x14ac:dyDescent="0.2">
      <c r="B31" s="334"/>
      <c r="C31" s="336"/>
      <c r="D31" s="337"/>
      <c r="E31" s="339"/>
      <c r="F31" s="82">
        <f t="shared" si="0"/>
        <v>0</v>
      </c>
      <c r="G31" s="341"/>
      <c r="H31" s="337"/>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5"/>
      <c r="BE31" s="88"/>
    </row>
    <row r="32" spans="2:57" s="87" customFormat="1" ht="30.75" customHeight="1" x14ac:dyDescent="0.2">
      <c r="B32" s="334"/>
      <c r="C32" s="336" t="s">
        <v>141</v>
      </c>
      <c r="D32" s="337" t="s">
        <v>23</v>
      </c>
      <c r="E32" s="339">
        <f>IF(F33=F32,100%,F33/F32)</f>
        <v>0</v>
      </c>
      <c r="F32" s="82">
        <f t="shared" si="0"/>
        <v>12</v>
      </c>
      <c r="G32" s="340" t="s">
        <v>133</v>
      </c>
      <c r="H32" s="342" t="s">
        <v>134</v>
      </c>
      <c r="I32" s="84"/>
      <c r="J32" s="84"/>
      <c r="K32" s="84"/>
      <c r="L32" s="84">
        <v>1</v>
      </c>
      <c r="M32" s="84"/>
      <c r="N32" s="84"/>
      <c r="O32" s="84"/>
      <c r="P32" s="84">
        <v>1</v>
      </c>
      <c r="Q32" s="84"/>
      <c r="R32" s="84"/>
      <c r="S32" s="84"/>
      <c r="T32" s="84">
        <v>1</v>
      </c>
      <c r="U32" s="84"/>
      <c r="V32" s="84"/>
      <c r="W32" s="84"/>
      <c r="X32" s="84">
        <v>1</v>
      </c>
      <c r="Y32" s="84"/>
      <c r="Z32" s="84"/>
      <c r="AA32" s="84"/>
      <c r="AB32" s="84">
        <v>1</v>
      </c>
      <c r="AC32" s="84"/>
      <c r="AD32" s="84"/>
      <c r="AE32" s="84"/>
      <c r="AF32" s="84">
        <v>1</v>
      </c>
      <c r="AG32" s="84"/>
      <c r="AH32" s="84"/>
      <c r="AI32" s="84"/>
      <c r="AJ32" s="84">
        <v>1</v>
      </c>
      <c r="AK32" s="84"/>
      <c r="AL32" s="84"/>
      <c r="AM32" s="84"/>
      <c r="AN32" s="84">
        <v>1</v>
      </c>
      <c r="AO32" s="84"/>
      <c r="AP32" s="84"/>
      <c r="AQ32" s="84"/>
      <c r="AR32" s="84">
        <v>1</v>
      </c>
      <c r="AS32" s="84"/>
      <c r="AT32" s="84"/>
      <c r="AU32" s="84"/>
      <c r="AV32" s="84">
        <v>1</v>
      </c>
      <c r="AW32" s="84"/>
      <c r="AX32" s="84"/>
      <c r="AY32" s="84"/>
      <c r="AZ32" s="84">
        <v>1</v>
      </c>
      <c r="BA32" s="84"/>
      <c r="BB32" s="84"/>
      <c r="BC32" s="84"/>
      <c r="BD32" s="85">
        <v>1</v>
      </c>
      <c r="BE32" s="86"/>
    </row>
    <row r="33" spans="2:57" ht="30.75" customHeight="1" x14ac:dyDescent="0.2">
      <c r="B33" s="334"/>
      <c r="C33" s="344"/>
      <c r="D33" s="345"/>
      <c r="E33" s="346"/>
      <c r="F33" s="89">
        <f t="shared" si="0"/>
        <v>0</v>
      </c>
      <c r="G33" s="341"/>
      <c r="H33" s="337"/>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1"/>
      <c r="BE33" s="88"/>
    </row>
    <row r="34" spans="2:57" s="87" customFormat="1" ht="30.75" customHeight="1" x14ac:dyDescent="0.2">
      <c r="B34" s="334"/>
      <c r="C34" s="336" t="s">
        <v>142</v>
      </c>
      <c r="D34" s="337" t="s">
        <v>20</v>
      </c>
      <c r="E34" s="339">
        <f>IF(F35=F34,100%,F35/F34)</f>
        <v>0</v>
      </c>
      <c r="F34" s="82">
        <f t="shared" si="0"/>
        <v>5</v>
      </c>
      <c r="G34" s="340" t="s">
        <v>80</v>
      </c>
      <c r="H34" s="342" t="s">
        <v>79</v>
      </c>
      <c r="I34" s="84"/>
      <c r="J34" s="84"/>
      <c r="K34" s="84"/>
      <c r="L34" s="84"/>
      <c r="M34" s="84"/>
      <c r="N34" s="84">
        <v>1</v>
      </c>
      <c r="O34" s="84"/>
      <c r="P34" s="84"/>
      <c r="Q34" s="84"/>
      <c r="R34" s="84">
        <v>1</v>
      </c>
      <c r="S34" s="84"/>
      <c r="T34" s="84"/>
      <c r="U34" s="84"/>
      <c r="V34" s="84">
        <v>1</v>
      </c>
      <c r="W34" s="84"/>
      <c r="X34" s="84"/>
      <c r="Y34" s="84"/>
      <c r="Z34" s="84">
        <v>1</v>
      </c>
      <c r="AA34" s="84"/>
      <c r="AB34" s="84"/>
      <c r="AC34" s="84"/>
      <c r="AD34" s="84">
        <v>1</v>
      </c>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5"/>
      <c r="BE34" s="86"/>
    </row>
    <row r="35" spans="2:57" ht="30.75" customHeight="1" x14ac:dyDescent="0.2">
      <c r="B35" s="334"/>
      <c r="C35" s="336"/>
      <c r="D35" s="337"/>
      <c r="E35" s="339"/>
      <c r="F35" s="82">
        <f t="shared" si="0"/>
        <v>0</v>
      </c>
      <c r="G35" s="341"/>
      <c r="H35" s="337"/>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5"/>
      <c r="BE35" s="88"/>
    </row>
    <row r="36" spans="2:57" s="87" customFormat="1" ht="30.75" customHeight="1" x14ac:dyDescent="0.2">
      <c r="B36" s="334"/>
      <c r="C36" s="336" t="s">
        <v>143</v>
      </c>
      <c r="D36" s="337" t="s">
        <v>20</v>
      </c>
      <c r="E36" s="339">
        <f>IF(F37=F36,100%,F37/F36)</f>
        <v>0.16666666666666666</v>
      </c>
      <c r="F36" s="82">
        <f t="shared" si="0"/>
        <v>12</v>
      </c>
      <c r="G36" s="340" t="s">
        <v>133</v>
      </c>
      <c r="H36" s="342" t="s">
        <v>134</v>
      </c>
      <c r="I36" s="84">
        <v>1</v>
      </c>
      <c r="J36" s="84"/>
      <c r="K36" s="84"/>
      <c r="L36" s="84"/>
      <c r="M36" s="84">
        <v>1</v>
      </c>
      <c r="N36" s="84"/>
      <c r="O36" s="84"/>
      <c r="P36" s="84"/>
      <c r="Q36" s="84">
        <v>1</v>
      </c>
      <c r="R36" s="84"/>
      <c r="S36" s="84"/>
      <c r="T36" s="84"/>
      <c r="U36" s="84">
        <v>1</v>
      </c>
      <c r="V36" s="84"/>
      <c r="W36" s="84"/>
      <c r="X36" s="84"/>
      <c r="Y36" s="84">
        <v>1</v>
      </c>
      <c r="Z36" s="84"/>
      <c r="AA36" s="84"/>
      <c r="AB36" s="84"/>
      <c r="AC36" s="84">
        <v>1</v>
      </c>
      <c r="AD36" s="84"/>
      <c r="AE36" s="84"/>
      <c r="AF36" s="84"/>
      <c r="AG36" s="84">
        <v>1</v>
      </c>
      <c r="AH36" s="84"/>
      <c r="AI36" s="84"/>
      <c r="AJ36" s="84"/>
      <c r="AK36" s="84">
        <v>1</v>
      </c>
      <c r="AL36" s="84"/>
      <c r="AM36" s="84"/>
      <c r="AN36" s="84"/>
      <c r="AO36" s="84">
        <v>1</v>
      </c>
      <c r="AP36" s="84"/>
      <c r="AQ36" s="84"/>
      <c r="AR36" s="84"/>
      <c r="AS36" s="84">
        <v>1</v>
      </c>
      <c r="AT36" s="84"/>
      <c r="AU36" s="84"/>
      <c r="AV36" s="84"/>
      <c r="AW36" s="84">
        <v>1</v>
      </c>
      <c r="AX36" s="84"/>
      <c r="AY36" s="84"/>
      <c r="AZ36" s="84"/>
      <c r="BA36" s="84">
        <v>1</v>
      </c>
      <c r="BB36" s="84"/>
      <c r="BC36" s="84"/>
      <c r="BD36" s="85"/>
      <c r="BE36" s="86"/>
    </row>
    <row r="37" spans="2:57" ht="30.75" customHeight="1" x14ac:dyDescent="0.2">
      <c r="B37" s="334"/>
      <c r="C37" s="336"/>
      <c r="D37" s="337"/>
      <c r="E37" s="339"/>
      <c r="F37" s="82">
        <f t="shared" si="0"/>
        <v>2</v>
      </c>
      <c r="G37" s="341"/>
      <c r="H37" s="337"/>
      <c r="I37" s="84">
        <v>1</v>
      </c>
      <c r="J37" s="84"/>
      <c r="K37" s="84"/>
      <c r="L37" s="84"/>
      <c r="M37" s="84">
        <v>1</v>
      </c>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8"/>
    </row>
    <row r="38" spans="2:57" ht="30.75" customHeight="1" x14ac:dyDescent="0.2">
      <c r="B38" s="334"/>
      <c r="C38" s="336" t="s">
        <v>144</v>
      </c>
      <c r="D38" s="337" t="s">
        <v>23</v>
      </c>
      <c r="E38" s="339">
        <f>IF(F39=F38,100%,F39/F38)</f>
        <v>0</v>
      </c>
      <c r="F38" s="82">
        <f t="shared" si="0"/>
        <v>27</v>
      </c>
      <c r="G38" s="340" t="s">
        <v>133</v>
      </c>
      <c r="H38" s="342" t="s">
        <v>134</v>
      </c>
      <c r="I38" s="84"/>
      <c r="J38" s="84"/>
      <c r="K38" s="84"/>
      <c r="L38" s="84"/>
      <c r="M38" s="84"/>
      <c r="N38" s="84"/>
      <c r="O38" s="84"/>
      <c r="P38" s="84"/>
      <c r="Q38" s="84"/>
      <c r="R38" s="84"/>
      <c r="S38" s="84"/>
      <c r="T38" s="84"/>
      <c r="U38" s="84"/>
      <c r="V38" s="84"/>
      <c r="W38" s="84">
        <v>9</v>
      </c>
      <c r="X38" s="84"/>
      <c r="Y38" s="84"/>
      <c r="Z38" s="84"/>
      <c r="AA38" s="84"/>
      <c r="AB38" s="84"/>
      <c r="AC38" s="84"/>
      <c r="AD38" s="84"/>
      <c r="AE38" s="84">
        <v>9</v>
      </c>
      <c r="AF38" s="84"/>
      <c r="AG38" s="84"/>
      <c r="AH38" s="84"/>
      <c r="AI38" s="84"/>
      <c r="AJ38" s="84">
        <v>9</v>
      </c>
      <c r="AK38" s="84"/>
      <c r="AL38" s="84"/>
      <c r="AM38" s="84"/>
      <c r="AN38" s="84"/>
      <c r="AO38" s="84"/>
      <c r="AP38" s="84"/>
      <c r="AQ38" s="84"/>
      <c r="AR38" s="84"/>
      <c r="AS38" s="84"/>
      <c r="AT38" s="84"/>
      <c r="AU38" s="84"/>
      <c r="AV38" s="84"/>
      <c r="AW38" s="84"/>
      <c r="AX38" s="84"/>
      <c r="AY38" s="84"/>
      <c r="AZ38" s="84"/>
      <c r="BA38" s="84"/>
      <c r="BB38" s="84"/>
      <c r="BC38" s="84"/>
      <c r="BD38" s="85"/>
      <c r="BE38" s="88"/>
    </row>
    <row r="39" spans="2:57" ht="30.75" customHeight="1" x14ac:dyDescent="0.2">
      <c r="B39" s="334"/>
      <c r="C39" s="336"/>
      <c r="D39" s="337"/>
      <c r="E39" s="339"/>
      <c r="F39" s="82">
        <f t="shared" si="0"/>
        <v>0</v>
      </c>
      <c r="G39" s="341"/>
      <c r="H39" s="337"/>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5"/>
      <c r="BE39" s="88"/>
    </row>
    <row r="40" spans="2:57" ht="30.75" customHeight="1" x14ac:dyDescent="0.2">
      <c r="B40" s="334"/>
      <c r="C40" s="343" t="s">
        <v>145</v>
      </c>
      <c r="D40" s="337" t="s">
        <v>23</v>
      </c>
      <c r="E40" s="339">
        <f>IF(F41=F40,100%,F41/F40)</f>
        <v>1</v>
      </c>
      <c r="F40" s="82">
        <f t="shared" si="0"/>
        <v>1</v>
      </c>
      <c r="G40" s="340" t="s">
        <v>80</v>
      </c>
      <c r="H40" s="342" t="s">
        <v>79</v>
      </c>
      <c r="I40" s="84"/>
      <c r="J40" s="84"/>
      <c r="K40" s="84">
        <v>1</v>
      </c>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5"/>
      <c r="BE40" s="88"/>
    </row>
    <row r="41" spans="2:57" ht="30.75" customHeight="1" x14ac:dyDescent="0.2">
      <c r="B41" s="334"/>
      <c r="C41" s="343"/>
      <c r="D41" s="337"/>
      <c r="E41" s="339"/>
      <c r="F41" s="82">
        <f t="shared" si="0"/>
        <v>1</v>
      </c>
      <c r="G41" s="341"/>
      <c r="H41" s="337"/>
      <c r="I41" s="84"/>
      <c r="J41" s="84"/>
      <c r="K41" s="84">
        <v>1</v>
      </c>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5"/>
      <c r="BE41" s="88"/>
    </row>
    <row r="42" spans="2:57" ht="30.75" customHeight="1" x14ac:dyDescent="0.2">
      <c r="B42" s="334"/>
      <c r="C42" s="336" t="s">
        <v>146</v>
      </c>
      <c r="D42" s="337" t="s">
        <v>23</v>
      </c>
      <c r="E42" s="339">
        <f>IF(F43=F42,100%,F43/F42)</f>
        <v>0</v>
      </c>
      <c r="F42" s="82">
        <f t="shared" si="0"/>
        <v>4</v>
      </c>
      <c r="G42" s="340" t="s">
        <v>133</v>
      </c>
      <c r="H42" s="342" t="s">
        <v>134</v>
      </c>
      <c r="I42" s="84"/>
      <c r="J42" s="84"/>
      <c r="K42" s="84"/>
      <c r="L42" s="84"/>
      <c r="M42" s="84"/>
      <c r="N42" s="84"/>
      <c r="O42" s="84"/>
      <c r="P42" s="84"/>
      <c r="Q42" s="84"/>
      <c r="R42" s="84"/>
      <c r="S42" s="84"/>
      <c r="T42" s="84">
        <v>1</v>
      </c>
      <c r="U42" s="84"/>
      <c r="V42" s="84"/>
      <c r="W42" s="84"/>
      <c r="X42" s="84"/>
      <c r="Y42" s="84"/>
      <c r="Z42" s="84"/>
      <c r="AA42" s="84"/>
      <c r="AB42" s="84"/>
      <c r="AC42" s="84"/>
      <c r="AD42" s="84"/>
      <c r="AE42" s="84"/>
      <c r="AF42" s="84">
        <v>1</v>
      </c>
      <c r="AG42" s="84"/>
      <c r="AH42" s="84"/>
      <c r="AI42" s="84"/>
      <c r="AJ42" s="84"/>
      <c r="AK42" s="84"/>
      <c r="AL42" s="84"/>
      <c r="AM42" s="84"/>
      <c r="AN42" s="84"/>
      <c r="AO42" s="84"/>
      <c r="AP42" s="84"/>
      <c r="AQ42" s="84">
        <v>1</v>
      </c>
      <c r="AR42" s="84"/>
      <c r="AS42" s="84"/>
      <c r="AT42" s="84"/>
      <c r="AU42" s="84"/>
      <c r="AV42" s="84"/>
      <c r="AW42" s="84"/>
      <c r="AX42" s="84"/>
      <c r="AY42" s="84"/>
      <c r="AZ42" s="84"/>
      <c r="BA42" s="84"/>
      <c r="BB42" s="84"/>
      <c r="BC42" s="84">
        <v>1</v>
      </c>
      <c r="BD42" s="85"/>
      <c r="BE42" s="88"/>
    </row>
    <row r="43" spans="2:57" ht="30.75" customHeight="1" x14ac:dyDescent="0.2">
      <c r="B43" s="334"/>
      <c r="C43" s="336"/>
      <c r="D43" s="337"/>
      <c r="E43" s="339"/>
      <c r="F43" s="82">
        <f t="shared" si="0"/>
        <v>0</v>
      </c>
      <c r="G43" s="341"/>
      <c r="H43" s="337"/>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5"/>
      <c r="BE43" s="88"/>
    </row>
    <row r="44" spans="2:57" s="87" customFormat="1" ht="30.75" customHeight="1" x14ac:dyDescent="0.2">
      <c r="B44" s="334"/>
      <c r="C44" s="336" t="s">
        <v>147</v>
      </c>
      <c r="D44" s="337" t="s">
        <v>17</v>
      </c>
      <c r="E44" s="339">
        <f>IF(F45=F44,100%,F45/F44)</f>
        <v>0.5</v>
      </c>
      <c r="F44" s="82">
        <f t="shared" si="0"/>
        <v>2</v>
      </c>
      <c r="G44" s="340" t="s">
        <v>80</v>
      </c>
      <c r="H44" s="342" t="s">
        <v>79</v>
      </c>
      <c r="I44" s="84"/>
      <c r="J44" s="84"/>
      <c r="K44" s="84"/>
      <c r="L44" s="84">
        <v>1</v>
      </c>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v>1</v>
      </c>
      <c r="BC44" s="84"/>
      <c r="BD44" s="85"/>
      <c r="BE44" s="86"/>
    </row>
    <row r="45" spans="2:57" ht="30.75" customHeight="1" x14ac:dyDescent="0.2">
      <c r="B45" s="334"/>
      <c r="C45" s="336"/>
      <c r="D45" s="337"/>
      <c r="E45" s="339"/>
      <c r="F45" s="82">
        <f t="shared" si="0"/>
        <v>1</v>
      </c>
      <c r="G45" s="341"/>
      <c r="H45" s="337"/>
      <c r="I45" s="84">
        <v>1</v>
      </c>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5"/>
      <c r="BE45" s="88"/>
    </row>
    <row r="46" spans="2:57" ht="30.75" customHeight="1" x14ac:dyDescent="0.2">
      <c r="B46" s="334"/>
      <c r="C46" s="347" t="s">
        <v>148</v>
      </c>
      <c r="D46" s="345" t="s">
        <v>17</v>
      </c>
      <c r="E46" s="339">
        <f>IF(F47=F46,100%,F47/F46)</f>
        <v>1</v>
      </c>
      <c r="F46" s="82">
        <f t="shared" si="0"/>
        <v>1</v>
      </c>
      <c r="G46" s="340" t="s">
        <v>80</v>
      </c>
      <c r="H46" s="342" t="s">
        <v>79</v>
      </c>
      <c r="I46" s="84">
        <v>1</v>
      </c>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8"/>
    </row>
    <row r="47" spans="2:57" ht="30.75" customHeight="1" x14ac:dyDescent="0.2">
      <c r="B47" s="334"/>
      <c r="C47" s="348"/>
      <c r="D47" s="342"/>
      <c r="E47" s="339"/>
      <c r="F47" s="82">
        <f t="shared" si="0"/>
        <v>1</v>
      </c>
      <c r="G47" s="341"/>
      <c r="H47" s="337"/>
      <c r="I47" s="84">
        <v>1</v>
      </c>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8"/>
    </row>
    <row r="48" spans="2:57" ht="30.75" customHeight="1" x14ac:dyDescent="0.2">
      <c r="B48" s="334"/>
      <c r="C48" s="336" t="s">
        <v>149</v>
      </c>
      <c r="D48" s="337" t="s">
        <v>20</v>
      </c>
      <c r="E48" s="339">
        <f>IF(F49=F48,100%,F49/F48)</f>
        <v>0</v>
      </c>
      <c r="F48" s="82">
        <f t="shared" si="0"/>
        <v>4</v>
      </c>
      <c r="G48" s="340" t="s">
        <v>80</v>
      </c>
      <c r="H48" s="342" t="s">
        <v>79</v>
      </c>
      <c r="I48" s="84"/>
      <c r="J48" s="84"/>
      <c r="K48" s="84"/>
      <c r="L48" s="84"/>
      <c r="M48" s="84"/>
      <c r="N48" s="84"/>
      <c r="O48" s="84"/>
      <c r="P48" s="84"/>
      <c r="Q48" s="84"/>
      <c r="R48" s="84">
        <v>1</v>
      </c>
      <c r="S48" s="84"/>
      <c r="T48" s="84"/>
      <c r="U48" s="84"/>
      <c r="V48" s="84"/>
      <c r="W48" s="84"/>
      <c r="X48" s="84"/>
      <c r="Y48" s="84"/>
      <c r="Z48" s="84"/>
      <c r="AA48" s="84"/>
      <c r="AB48" s="84"/>
      <c r="AC48" s="84"/>
      <c r="AD48" s="84">
        <v>1</v>
      </c>
      <c r="AE48" s="84"/>
      <c r="AF48" s="84"/>
      <c r="AG48" s="84"/>
      <c r="AH48" s="84"/>
      <c r="AI48" s="84"/>
      <c r="AJ48" s="84"/>
      <c r="AK48" s="84"/>
      <c r="AL48" s="84"/>
      <c r="AM48" s="84"/>
      <c r="AN48" s="84"/>
      <c r="AO48" s="84"/>
      <c r="AP48" s="84">
        <v>1</v>
      </c>
      <c r="AQ48" s="84"/>
      <c r="AR48" s="84"/>
      <c r="AS48" s="84"/>
      <c r="AT48" s="84"/>
      <c r="AU48" s="84"/>
      <c r="AV48" s="84"/>
      <c r="AW48" s="84"/>
      <c r="AX48" s="84"/>
      <c r="AY48" s="84"/>
      <c r="AZ48" s="84"/>
      <c r="BA48" s="84"/>
      <c r="BB48" s="84">
        <v>1</v>
      </c>
      <c r="BC48" s="84"/>
      <c r="BD48" s="85"/>
      <c r="BE48" s="88"/>
    </row>
    <row r="49" spans="2:57" ht="30.75" customHeight="1" x14ac:dyDescent="0.2">
      <c r="B49" s="334"/>
      <c r="C49" s="336"/>
      <c r="D49" s="337"/>
      <c r="E49" s="339"/>
      <c r="F49" s="82">
        <f t="shared" si="0"/>
        <v>0</v>
      </c>
      <c r="G49" s="341"/>
      <c r="H49" s="337"/>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5"/>
      <c r="BE49" s="88"/>
    </row>
    <row r="50" spans="2:57" ht="30.75" customHeight="1" x14ac:dyDescent="0.2">
      <c r="B50" s="334"/>
      <c r="C50" s="336" t="s">
        <v>150</v>
      </c>
      <c r="D50" s="337" t="s">
        <v>23</v>
      </c>
      <c r="E50" s="339">
        <f>IF(F51=F50,100%,F51/F50)</f>
        <v>0</v>
      </c>
      <c r="F50" s="82">
        <f t="shared" si="0"/>
        <v>3</v>
      </c>
      <c r="G50" s="340" t="s">
        <v>80</v>
      </c>
      <c r="H50" s="342" t="s">
        <v>79</v>
      </c>
      <c r="I50" s="84"/>
      <c r="J50" s="84"/>
      <c r="K50" s="84"/>
      <c r="L50" s="84"/>
      <c r="M50" s="84"/>
      <c r="N50" s="84"/>
      <c r="O50" s="84"/>
      <c r="P50" s="84"/>
      <c r="Q50" s="84"/>
      <c r="R50" s="84"/>
      <c r="S50" s="84"/>
      <c r="T50" s="84"/>
      <c r="U50" s="84"/>
      <c r="V50" s="84"/>
      <c r="W50" s="84">
        <v>1</v>
      </c>
      <c r="X50" s="84"/>
      <c r="Y50" s="84"/>
      <c r="Z50" s="84"/>
      <c r="AA50" s="92"/>
      <c r="AB50" s="84"/>
      <c r="AC50" s="84"/>
      <c r="AD50" s="84"/>
      <c r="AE50" s="84">
        <v>1</v>
      </c>
      <c r="AF50" s="84">
        <v>1</v>
      </c>
      <c r="AG50" s="84"/>
      <c r="AH50" s="84"/>
      <c r="AI50" s="84"/>
      <c r="AJ50" s="84"/>
      <c r="AK50" s="84"/>
      <c r="AL50" s="84"/>
      <c r="AM50" s="84"/>
      <c r="AN50" s="84"/>
      <c r="AO50" s="84"/>
      <c r="AP50" s="84"/>
      <c r="AQ50" s="84"/>
      <c r="AR50" s="84"/>
      <c r="AS50" s="84"/>
      <c r="AT50" s="84"/>
      <c r="AU50" s="84"/>
      <c r="AV50" s="84"/>
      <c r="AW50" s="84"/>
      <c r="AX50" s="84"/>
      <c r="AY50" s="93"/>
      <c r="AZ50" s="94"/>
      <c r="BA50" s="84"/>
      <c r="BB50" s="84"/>
      <c r="BC50" s="84"/>
      <c r="BD50" s="85"/>
      <c r="BE50" s="88"/>
    </row>
    <row r="51" spans="2:57" ht="30.75" customHeight="1" x14ac:dyDescent="0.2">
      <c r="B51" s="334"/>
      <c r="C51" s="336"/>
      <c r="D51" s="337"/>
      <c r="E51" s="339"/>
      <c r="F51" s="82">
        <f t="shared" si="0"/>
        <v>0</v>
      </c>
      <c r="G51" s="341"/>
      <c r="H51" s="337"/>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93"/>
      <c r="AZ51" s="94"/>
      <c r="BA51" s="84"/>
      <c r="BB51" s="84"/>
      <c r="BC51" s="84"/>
      <c r="BD51" s="85"/>
      <c r="BE51" s="88"/>
    </row>
    <row r="52" spans="2:57" ht="30.75" customHeight="1" x14ac:dyDescent="0.2">
      <c r="B52" s="334"/>
      <c r="C52" s="349" t="s">
        <v>151</v>
      </c>
      <c r="D52" s="345" t="s">
        <v>17</v>
      </c>
      <c r="E52" s="339">
        <f>IF(F53=F52,100%,F53/F52)</f>
        <v>0</v>
      </c>
      <c r="F52" s="82">
        <f t="shared" si="0"/>
        <v>4</v>
      </c>
      <c r="G52" s="340" t="s">
        <v>80</v>
      </c>
      <c r="H52" s="342" t="s">
        <v>79</v>
      </c>
      <c r="I52" s="84"/>
      <c r="J52" s="84"/>
      <c r="K52" s="84"/>
      <c r="L52" s="84"/>
      <c r="M52" s="84"/>
      <c r="N52" s="84"/>
      <c r="O52" s="84"/>
      <c r="P52" s="84"/>
      <c r="Q52" s="84"/>
      <c r="R52" s="84"/>
      <c r="S52" s="84">
        <v>1</v>
      </c>
      <c r="T52" s="84"/>
      <c r="U52" s="84"/>
      <c r="V52" s="84"/>
      <c r="W52" s="84">
        <v>1</v>
      </c>
      <c r="X52" s="84"/>
      <c r="Y52" s="84"/>
      <c r="Z52" s="84">
        <v>1</v>
      </c>
      <c r="AA52" s="92"/>
      <c r="AB52" s="84"/>
      <c r="AC52" s="84"/>
      <c r="AD52" s="84"/>
      <c r="AE52" s="84"/>
      <c r="AF52" s="84"/>
      <c r="AG52" s="84">
        <v>1</v>
      </c>
      <c r="AH52" s="84"/>
      <c r="AI52" s="84"/>
      <c r="AJ52" s="84"/>
      <c r="AK52" s="84"/>
      <c r="AL52" s="84"/>
      <c r="AM52" s="84"/>
      <c r="AN52" s="84"/>
      <c r="AO52" s="84"/>
      <c r="AP52" s="84"/>
      <c r="AQ52" s="84"/>
      <c r="AR52" s="84"/>
      <c r="AS52" s="84"/>
      <c r="AT52" s="84"/>
      <c r="AU52" s="84"/>
      <c r="AV52" s="84"/>
      <c r="AW52" s="84"/>
      <c r="AX52" s="84"/>
      <c r="AY52" s="93"/>
      <c r="AZ52" s="94"/>
      <c r="BA52" s="84"/>
      <c r="BB52" s="84"/>
      <c r="BC52" s="84"/>
      <c r="BD52" s="85"/>
      <c r="BE52" s="88"/>
    </row>
    <row r="53" spans="2:57" ht="30.75" customHeight="1" x14ac:dyDescent="0.2">
      <c r="B53" s="334"/>
      <c r="C53" s="350"/>
      <c r="D53" s="342"/>
      <c r="E53" s="339"/>
      <c r="F53" s="82">
        <f t="shared" si="0"/>
        <v>0</v>
      </c>
      <c r="G53" s="341"/>
      <c r="H53" s="337"/>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93"/>
      <c r="AZ53" s="94"/>
      <c r="BA53" s="84"/>
      <c r="BB53" s="84"/>
      <c r="BC53" s="84"/>
      <c r="BD53" s="85"/>
      <c r="BE53" s="88"/>
    </row>
    <row r="54" spans="2:57" ht="30.75" customHeight="1" x14ac:dyDescent="0.2">
      <c r="B54" s="335"/>
      <c r="C54" s="351" t="s">
        <v>92</v>
      </c>
      <c r="D54" s="353" t="s">
        <v>23</v>
      </c>
      <c r="E54" s="354">
        <f>IF(F55=F54,100%,F55/F54)</f>
        <v>0</v>
      </c>
      <c r="F54" s="95">
        <f t="shared" si="0"/>
        <v>1</v>
      </c>
      <c r="G54" s="340" t="s">
        <v>80</v>
      </c>
      <c r="H54" s="342" t="s">
        <v>79</v>
      </c>
      <c r="I54" s="96"/>
      <c r="J54" s="96"/>
      <c r="K54" s="96"/>
      <c r="L54" s="96"/>
      <c r="M54" s="96"/>
      <c r="N54" s="96"/>
      <c r="O54" s="96"/>
      <c r="P54" s="96"/>
      <c r="Q54" s="96"/>
      <c r="R54" s="96"/>
      <c r="S54" s="96"/>
      <c r="T54" s="96"/>
      <c r="U54" s="96"/>
      <c r="V54" s="96">
        <v>1</v>
      </c>
      <c r="W54" s="96"/>
      <c r="X54" s="96"/>
      <c r="Y54" s="96"/>
      <c r="Z54" s="96"/>
      <c r="AA54" s="94"/>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3"/>
    </row>
    <row r="55" spans="2:57" ht="30.75" customHeight="1" x14ac:dyDescent="0.2">
      <c r="B55" s="335"/>
      <c r="C55" s="352"/>
      <c r="D55" s="353"/>
      <c r="E55" s="354"/>
      <c r="F55" s="95">
        <f t="shared" si="0"/>
        <v>0</v>
      </c>
      <c r="G55" s="341"/>
      <c r="H55" s="337"/>
      <c r="I55" s="96"/>
      <c r="J55" s="96"/>
      <c r="K55" s="96"/>
      <c r="L55" s="96"/>
      <c r="M55" s="96"/>
      <c r="N55" s="96"/>
      <c r="O55" s="96"/>
      <c r="P55" s="96"/>
      <c r="Q55" s="96"/>
      <c r="R55" s="96"/>
      <c r="S55" s="96"/>
      <c r="T55" s="96"/>
      <c r="U55" s="96"/>
      <c r="V55" s="96"/>
      <c r="W55" s="96"/>
      <c r="X55" s="96"/>
      <c r="Y55" s="96"/>
      <c r="Z55" s="96"/>
      <c r="AA55" s="94"/>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3"/>
    </row>
    <row r="56" spans="2:57" ht="30.75" customHeight="1" x14ac:dyDescent="0.2">
      <c r="B56" s="334"/>
      <c r="C56" s="351" t="s">
        <v>93</v>
      </c>
      <c r="D56" s="353" t="s">
        <v>23</v>
      </c>
      <c r="E56" s="354">
        <f>IF(F57=F56,100%,F57/F56)</f>
        <v>0</v>
      </c>
      <c r="F56" s="95">
        <f t="shared" si="0"/>
        <v>1</v>
      </c>
      <c r="G56" s="340" t="s">
        <v>80</v>
      </c>
      <c r="H56" s="342" t="s">
        <v>79</v>
      </c>
      <c r="I56" s="96"/>
      <c r="J56" s="96"/>
      <c r="K56" s="96"/>
      <c r="L56" s="96"/>
      <c r="M56" s="96"/>
      <c r="N56" s="96"/>
      <c r="O56" s="96"/>
      <c r="P56" s="96"/>
      <c r="Q56" s="96"/>
      <c r="R56" s="96"/>
      <c r="S56" s="96"/>
      <c r="T56" s="96"/>
      <c r="U56" s="96"/>
      <c r="V56" s="96">
        <v>1</v>
      </c>
      <c r="W56" s="96"/>
      <c r="X56" s="96"/>
      <c r="Y56" s="96"/>
      <c r="Z56" s="96"/>
      <c r="AA56" s="94"/>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3"/>
    </row>
    <row r="57" spans="2:57" ht="30.75" customHeight="1" x14ac:dyDescent="0.2">
      <c r="B57" s="334"/>
      <c r="C57" s="352"/>
      <c r="D57" s="353"/>
      <c r="E57" s="354"/>
      <c r="F57" s="95">
        <f t="shared" si="0"/>
        <v>0</v>
      </c>
      <c r="G57" s="341"/>
      <c r="H57" s="337"/>
      <c r="I57" s="96"/>
      <c r="J57" s="96"/>
      <c r="K57" s="96"/>
      <c r="L57" s="96"/>
      <c r="M57" s="96"/>
      <c r="N57" s="96"/>
      <c r="O57" s="96"/>
      <c r="P57" s="96"/>
      <c r="Q57" s="96"/>
      <c r="R57" s="96"/>
      <c r="S57" s="96"/>
      <c r="T57" s="96"/>
      <c r="U57" s="96"/>
      <c r="V57" s="96"/>
      <c r="W57" s="96"/>
      <c r="X57" s="96"/>
      <c r="Y57" s="96"/>
      <c r="Z57" s="96"/>
      <c r="AA57" s="94"/>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3"/>
    </row>
    <row r="58" spans="2:57" ht="30.75" customHeight="1" x14ac:dyDescent="0.2">
      <c r="B58" s="334"/>
      <c r="C58" s="351" t="s">
        <v>94</v>
      </c>
      <c r="D58" s="353" t="s">
        <v>23</v>
      </c>
      <c r="E58" s="354">
        <f>IF(F59=F58,100%,F59/F58)</f>
        <v>0</v>
      </c>
      <c r="F58" s="95">
        <f t="shared" si="0"/>
        <v>1</v>
      </c>
      <c r="G58" s="340" t="s">
        <v>80</v>
      </c>
      <c r="H58" s="342" t="s">
        <v>79</v>
      </c>
      <c r="I58" s="96"/>
      <c r="J58" s="96"/>
      <c r="K58" s="96"/>
      <c r="L58" s="96"/>
      <c r="M58" s="96"/>
      <c r="N58" s="96"/>
      <c r="O58" s="96"/>
      <c r="P58" s="96"/>
      <c r="Q58" s="96"/>
      <c r="R58" s="96"/>
      <c r="S58" s="96"/>
      <c r="T58" s="96"/>
      <c r="U58" s="96"/>
      <c r="V58" s="96">
        <v>1</v>
      </c>
      <c r="W58" s="96"/>
      <c r="X58" s="96"/>
      <c r="Y58" s="96"/>
      <c r="Z58" s="96"/>
      <c r="AA58" s="94"/>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3"/>
    </row>
    <row r="59" spans="2:57" ht="43.5" customHeight="1" x14ac:dyDescent="0.2">
      <c r="B59" s="334"/>
      <c r="C59" s="352"/>
      <c r="D59" s="353"/>
      <c r="E59" s="354"/>
      <c r="F59" s="95">
        <f t="shared" si="0"/>
        <v>0</v>
      </c>
      <c r="G59" s="341"/>
      <c r="H59" s="337"/>
      <c r="I59" s="96"/>
      <c r="J59" s="96"/>
      <c r="K59" s="96"/>
      <c r="L59" s="96"/>
      <c r="M59" s="96"/>
      <c r="N59" s="96"/>
      <c r="O59" s="96"/>
      <c r="P59" s="96"/>
      <c r="Q59" s="96"/>
      <c r="R59" s="96"/>
      <c r="S59" s="96"/>
      <c r="T59" s="96"/>
      <c r="U59" s="96"/>
      <c r="V59" s="96"/>
      <c r="W59" s="96"/>
      <c r="X59" s="96"/>
      <c r="Y59" s="96"/>
      <c r="Z59" s="96"/>
      <c r="AA59" s="94"/>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3"/>
    </row>
    <row r="60" spans="2:57" ht="30.75" customHeight="1" x14ac:dyDescent="0.2">
      <c r="B60" s="334"/>
      <c r="C60" s="351" t="s">
        <v>95</v>
      </c>
      <c r="D60" s="353" t="s">
        <v>23</v>
      </c>
      <c r="E60" s="354">
        <f>IF(F61=F60,100%,F61/F60)</f>
        <v>0</v>
      </c>
      <c r="F60" s="95">
        <f t="shared" si="0"/>
        <v>1</v>
      </c>
      <c r="G60" s="340" t="s">
        <v>80</v>
      </c>
      <c r="H60" s="342" t="s">
        <v>79</v>
      </c>
      <c r="I60" s="96"/>
      <c r="J60" s="96"/>
      <c r="K60" s="96"/>
      <c r="L60" s="96"/>
      <c r="M60" s="96"/>
      <c r="N60" s="96"/>
      <c r="O60" s="96"/>
      <c r="P60" s="96"/>
      <c r="Q60" s="96"/>
      <c r="R60" s="96"/>
      <c r="S60" s="96"/>
      <c r="T60" s="96"/>
      <c r="U60" s="96"/>
      <c r="V60" s="96">
        <v>1</v>
      </c>
      <c r="W60" s="96"/>
      <c r="X60" s="96"/>
      <c r="Y60" s="96"/>
      <c r="Z60" s="96"/>
      <c r="AA60" s="94"/>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3"/>
    </row>
    <row r="61" spans="2:57" ht="30.75" customHeight="1" x14ac:dyDescent="0.2">
      <c r="B61" s="334"/>
      <c r="C61" s="352"/>
      <c r="D61" s="353"/>
      <c r="E61" s="354"/>
      <c r="F61" s="95">
        <f t="shared" si="0"/>
        <v>0</v>
      </c>
      <c r="G61" s="341"/>
      <c r="H61" s="337"/>
      <c r="I61" s="96"/>
      <c r="J61" s="96"/>
      <c r="K61" s="96"/>
      <c r="L61" s="96"/>
      <c r="M61" s="96"/>
      <c r="N61" s="96"/>
      <c r="O61" s="96"/>
      <c r="P61" s="96"/>
      <c r="Q61" s="96"/>
      <c r="R61" s="96"/>
      <c r="S61" s="96"/>
      <c r="T61" s="96"/>
      <c r="U61" s="96"/>
      <c r="V61" s="96"/>
      <c r="W61" s="96"/>
      <c r="X61" s="96"/>
      <c r="Y61" s="96"/>
      <c r="Z61" s="96"/>
      <c r="AA61" s="94"/>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3"/>
    </row>
    <row r="62" spans="2:57" ht="30.75" customHeight="1" x14ac:dyDescent="0.2">
      <c r="B62" s="334"/>
      <c r="C62" s="351" t="s">
        <v>96</v>
      </c>
      <c r="D62" s="353" t="s">
        <v>23</v>
      </c>
      <c r="E62" s="354">
        <f>IF(F63=F62,100%,F63/F62)</f>
        <v>0</v>
      </c>
      <c r="F62" s="95">
        <f t="shared" si="0"/>
        <v>1</v>
      </c>
      <c r="G62" s="340" t="s">
        <v>80</v>
      </c>
      <c r="H62" s="342" t="s">
        <v>79</v>
      </c>
      <c r="I62" s="96"/>
      <c r="J62" s="96"/>
      <c r="K62" s="96"/>
      <c r="L62" s="96"/>
      <c r="M62" s="96"/>
      <c r="N62" s="96"/>
      <c r="O62" s="96"/>
      <c r="P62" s="96"/>
      <c r="Q62" s="96"/>
      <c r="R62" s="96"/>
      <c r="S62" s="96"/>
      <c r="T62" s="96"/>
      <c r="U62" s="96"/>
      <c r="V62" s="96">
        <v>1</v>
      </c>
      <c r="W62" s="96"/>
      <c r="X62" s="96"/>
      <c r="Y62" s="96"/>
      <c r="Z62" s="96"/>
      <c r="AA62" s="94"/>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3"/>
    </row>
    <row r="63" spans="2:57" ht="30.75" customHeight="1" x14ac:dyDescent="0.2">
      <c r="B63" s="334"/>
      <c r="C63" s="352"/>
      <c r="D63" s="353"/>
      <c r="E63" s="354"/>
      <c r="F63" s="95">
        <f t="shared" si="0"/>
        <v>0</v>
      </c>
      <c r="G63" s="341"/>
      <c r="H63" s="337"/>
      <c r="I63" s="96"/>
      <c r="J63" s="96"/>
      <c r="K63" s="96"/>
      <c r="L63" s="96"/>
      <c r="M63" s="96"/>
      <c r="N63" s="96"/>
      <c r="O63" s="96"/>
      <c r="P63" s="96"/>
      <c r="Q63" s="96"/>
      <c r="R63" s="96"/>
      <c r="S63" s="96"/>
      <c r="T63" s="96"/>
      <c r="U63" s="96"/>
      <c r="V63" s="96"/>
      <c r="W63" s="96"/>
      <c r="X63" s="96"/>
      <c r="Y63" s="96"/>
      <c r="Z63" s="96"/>
      <c r="AA63" s="94"/>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3"/>
    </row>
    <row r="64" spans="2:57" ht="30.75" customHeight="1" x14ac:dyDescent="0.2">
      <c r="B64" s="97"/>
      <c r="C64" s="97"/>
      <c r="D64" s="97"/>
      <c r="E64" s="108">
        <f>AVERAGE(E10:E63)</f>
        <v>9.876543209876544E-2</v>
      </c>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row>
    <row r="65" spans="2:57" ht="30.75" customHeight="1" x14ac:dyDescent="0.2">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row>
  </sheetData>
  <sheetProtection formatCells="0" formatColumns="0" formatRows="0" insertColumns="0" insertRows="0" insertHyperlinks="0" deleteColumns="0" deleteRows="0" sort="0" autoFilter="0" pivotTables="0"/>
  <mergeCells count="160">
    <mergeCell ref="C60:C61"/>
    <mergeCell ref="D60:D61"/>
    <mergeCell ref="E60:E61"/>
    <mergeCell ref="G60:G61"/>
    <mergeCell ref="H60:H61"/>
    <mergeCell ref="C62:C63"/>
    <mergeCell ref="D62:D63"/>
    <mergeCell ref="E62:E63"/>
    <mergeCell ref="G62:G63"/>
    <mergeCell ref="H62:H63"/>
    <mergeCell ref="C56:C57"/>
    <mergeCell ref="D56:D57"/>
    <mergeCell ref="E56:E57"/>
    <mergeCell ref="G56:G57"/>
    <mergeCell ref="H56:H57"/>
    <mergeCell ref="C58:C59"/>
    <mergeCell ref="D58:D59"/>
    <mergeCell ref="E58:E59"/>
    <mergeCell ref="G58:G59"/>
    <mergeCell ref="H58:H59"/>
    <mergeCell ref="C52:C53"/>
    <mergeCell ref="D52:D53"/>
    <mergeCell ref="E52:E53"/>
    <mergeCell ref="G52:G53"/>
    <mergeCell ref="H52:H53"/>
    <mergeCell ref="C54:C55"/>
    <mergeCell ref="D54:D55"/>
    <mergeCell ref="E54:E55"/>
    <mergeCell ref="G54:G55"/>
    <mergeCell ref="H54:H55"/>
    <mergeCell ref="C48:C49"/>
    <mergeCell ref="D48:D49"/>
    <mergeCell ref="E48:E49"/>
    <mergeCell ref="G48:G49"/>
    <mergeCell ref="H48:H49"/>
    <mergeCell ref="C50:C51"/>
    <mergeCell ref="D50:D51"/>
    <mergeCell ref="E50:E51"/>
    <mergeCell ref="G50:G51"/>
    <mergeCell ref="H50:H51"/>
    <mergeCell ref="C44:C45"/>
    <mergeCell ref="D44:D45"/>
    <mergeCell ref="E44:E45"/>
    <mergeCell ref="G44:G45"/>
    <mergeCell ref="H44:H45"/>
    <mergeCell ref="C46:C47"/>
    <mergeCell ref="D46:D47"/>
    <mergeCell ref="E46:E47"/>
    <mergeCell ref="G46:G47"/>
    <mergeCell ref="H46:H47"/>
    <mergeCell ref="C40:C41"/>
    <mergeCell ref="D40:D41"/>
    <mergeCell ref="E40:E41"/>
    <mergeCell ref="G40:G41"/>
    <mergeCell ref="H40:H41"/>
    <mergeCell ref="C42:C43"/>
    <mergeCell ref="D42:D43"/>
    <mergeCell ref="E42:E43"/>
    <mergeCell ref="G42:G43"/>
    <mergeCell ref="H42:H43"/>
    <mergeCell ref="C36:C37"/>
    <mergeCell ref="D36:D37"/>
    <mergeCell ref="E36:E37"/>
    <mergeCell ref="G36:G37"/>
    <mergeCell ref="H36:H37"/>
    <mergeCell ref="C38:C39"/>
    <mergeCell ref="D38:D39"/>
    <mergeCell ref="E38:E39"/>
    <mergeCell ref="G38:G39"/>
    <mergeCell ref="H38:H39"/>
    <mergeCell ref="C32:C33"/>
    <mergeCell ref="D32:D33"/>
    <mergeCell ref="E32:E33"/>
    <mergeCell ref="G32:G33"/>
    <mergeCell ref="H32:H33"/>
    <mergeCell ref="C34:C35"/>
    <mergeCell ref="D34:D35"/>
    <mergeCell ref="E34:E35"/>
    <mergeCell ref="G34:G35"/>
    <mergeCell ref="H34:H35"/>
    <mergeCell ref="C28:C29"/>
    <mergeCell ref="D28:D29"/>
    <mergeCell ref="E28:E29"/>
    <mergeCell ref="G28:G29"/>
    <mergeCell ref="H28:H29"/>
    <mergeCell ref="C30:C31"/>
    <mergeCell ref="D30:D31"/>
    <mergeCell ref="E30:E31"/>
    <mergeCell ref="G30:G31"/>
    <mergeCell ref="H30:H31"/>
    <mergeCell ref="C24:C25"/>
    <mergeCell ref="D24:D25"/>
    <mergeCell ref="E24:E25"/>
    <mergeCell ref="G24:G25"/>
    <mergeCell ref="H24:H25"/>
    <mergeCell ref="C26:C27"/>
    <mergeCell ref="D26:D27"/>
    <mergeCell ref="E26:E27"/>
    <mergeCell ref="G26:G27"/>
    <mergeCell ref="H26:H27"/>
    <mergeCell ref="E18:E19"/>
    <mergeCell ref="G18:G19"/>
    <mergeCell ref="H18:H19"/>
    <mergeCell ref="C20:C21"/>
    <mergeCell ref="D20:D21"/>
    <mergeCell ref="E20:E21"/>
    <mergeCell ref="G20:G21"/>
    <mergeCell ref="H20:H21"/>
    <mergeCell ref="C22:C23"/>
    <mergeCell ref="D22:D23"/>
    <mergeCell ref="E22:E23"/>
    <mergeCell ref="G22:G23"/>
    <mergeCell ref="H22:H23"/>
    <mergeCell ref="BE8:BE9"/>
    <mergeCell ref="B10:B63"/>
    <mergeCell ref="C10:C11"/>
    <mergeCell ref="D10:D11"/>
    <mergeCell ref="E10:E11"/>
    <mergeCell ref="G10:G11"/>
    <mergeCell ref="H10:H11"/>
    <mergeCell ref="C12:C13"/>
    <mergeCell ref="D12:D13"/>
    <mergeCell ref="E12:E13"/>
    <mergeCell ref="G12:G13"/>
    <mergeCell ref="H12:H13"/>
    <mergeCell ref="C14:C15"/>
    <mergeCell ref="D14:D15"/>
    <mergeCell ref="E14:E15"/>
    <mergeCell ref="G14:G15"/>
    <mergeCell ref="H14:H15"/>
    <mergeCell ref="C16:C17"/>
    <mergeCell ref="D16:D17"/>
    <mergeCell ref="E16:E17"/>
    <mergeCell ref="G16:G17"/>
    <mergeCell ref="H16:H17"/>
    <mergeCell ref="C18:C19"/>
    <mergeCell ref="D18:D19"/>
    <mergeCell ref="B1:B2"/>
    <mergeCell ref="C1:AV1"/>
    <mergeCell ref="AW1:BD2"/>
    <mergeCell ref="C2:AV2"/>
    <mergeCell ref="B3:B9"/>
    <mergeCell ref="C3:C9"/>
    <mergeCell ref="D3:D9"/>
    <mergeCell ref="E3:F9"/>
    <mergeCell ref="G3:G9"/>
    <mergeCell ref="H3:H9"/>
    <mergeCell ref="I3:BD7"/>
    <mergeCell ref="I8:L8"/>
    <mergeCell ref="M8:P8"/>
    <mergeCell ref="Q8:T8"/>
    <mergeCell ref="U8:X8"/>
    <mergeCell ref="Y8:AB8"/>
    <mergeCell ref="AC8:AF8"/>
    <mergeCell ref="AG8:AJ8"/>
    <mergeCell ref="AK8:AN8"/>
    <mergeCell ref="AO8:AR8"/>
    <mergeCell ref="AS8:AV8"/>
    <mergeCell ref="AW8:AZ8"/>
    <mergeCell ref="BA8:BD8"/>
  </mergeCells>
  <conditionalFormatting sqref="I10:M10 I34:L34 S34:AQ34 I22:W22 Y22:BD22 I50:Z50 O10:BD10 AB50:AT50 AZ50:BD50 AV50:AX50">
    <cfRule type="cellIs" dxfId="490" priority="149" operator="equal">
      <formula>1</formula>
    </cfRule>
    <cfRule type="cellIs" dxfId="489" priority="150" operator="greaterThan">
      <formula>1</formula>
    </cfRule>
  </conditionalFormatting>
  <conditionalFormatting sqref="I11:BD11 AZ51:BD51 I51:AX51 I53:AX53 AZ53:BD53">
    <cfRule type="cellIs" dxfId="488" priority="148" operator="equal">
      <formula>1</formula>
    </cfRule>
  </conditionalFormatting>
  <conditionalFormatting sqref="I44:BD44">
    <cfRule type="cellIs" dxfId="487" priority="116" operator="equal">
      <formula>1</formula>
    </cfRule>
    <cfRule type="cellIs" dxfId="486" priority="117" operator="greaterThan">
      <formula>1</formula>
    </cfRule>
  </conditionalFormatting>
  <conditionalFormatting sqref="I45:BD45 J46:BD46 I47:BD47">
    <cfRule type="cellIs" dxfId="485" priority="115" operator="equal">
      <formula>1</formula>
    </cfRule>
  </conditionalFormatting>
  <conditionalFormatting sqref="I12:BD12">
    <cfRule type="cellIs" dxfId="484" priority="146" operator="equal">
      <formula>1</formula>
    </cfRule>
    <cfRule type="cellIs" dxfId="483" priority="147" operator="greaterThan">
      <formula>1</formula>
    </cfRule>
  </conditionalFormatting>
  <conditionalFormatting sqref="I13:BD13">
    <cfRule type="cellIs" dxfId="482" priority="145" operator="equal">
      <formula>1</formula>
    </cfRule>
  </conditionalFormatting>
  <conditionalFormatting sqref="I14:W14 Y14:BD14">
    <cfRule type="cellIs" dxfId="481" priority="143" operator="equal">
      <formula>1</formula>
    </cfRule>
    <cfRule type="cellIs" dxfId="480" priority="144" operator="greaterThan">
      <formula>1</formula>
    </cfRule>
  </conditionalFormatting>
  <conditionalFormatting sqref="I15:BD15">
    <cfRule type="cellIs" dxfId="479" priority="142" operator="equal">
      <formula>1</formula>
    </cfRule>
  </conditionalFormatting>
  <conditionalFormatting sqref="I16:M16 O16:BD16">
    <cfRule type="cellIs" dxfId="478" priority="140" operator="equal">
      <formula>1</formula>
    </cfRule>
    <cfRule type="cellIs" dxfId="477" priority="141" operator="greaterThan">
      <formula>1</formula>
    </cfRule>
  </conditionalFormatting>
  <conditionalFormatting sqref="I17:BD17">
    <cfRule type="cellIs" dxfId="476" priority="139" operator="equal">
      <formula>1</formula>
    </cfRule>
  </conditionalFormatting>
  <conditionalFormatting sqref="I18:BD18">
    <cfRule type="cellIs" dxfId="475" priority="137" operator="equal">
      <formula>1</formula>
    </cfRule>
    <cfRule type="cellIs" dxfId="474" priority="138" operator="greaterThan">
      <formula>1</formula>
    </cfRule>
  </conditionalFormatting>
  <conditionalFormatting sqref="I19:BD19 Z20">
    <cfRule type="cellIs" dxfId="473" priority="136" operator="equal">
      <formula>1</formula>
    </cfRule>
  </conditionalFormatting>
  <conditionalFormatting sqref="I23:BD23">
    <cfRule type="cellIs" dxfId="472" priority="135" operator="equal">
      <formula>1</formula>
    </cfRule>
  </conditionalFormatting>
  <conditionalFormatting sqref="I32:BD32">
    <cfRule type="cellIs" dxfId="471" priority="133" operator="equal">
      <formula>1</formula>
    </cfRule>
    <cfRule type="cellIs" dxfId="470" priority="134" operator="greaterThan">
      <formula>1</formula>
    </cfRule>
  </conditionalFormatting>
  <conditionalFormatting sqref="I33:BD33">
    <cfRule type="cellIs" dxfId="469" priority="132" operator="equal">
      <formula>1</formula>
    </cfRule>
  </conditionalFormatting>
  <conditionalFormatting sqref="AR34:BD34">
    <cfRule type="cellIs" dxfId="468" priority="130" operator="equal">
      <formula>1</formula>
    </cfRule>
    <cfRule type="cellIs" dxfId="467" priority="131" operator="greaterThan">
      <formula>1</formula>
    </cfRule>
  </conditionalFormatting>
  <conditionalFormatting sqref="I35:BD35">
    <cfRule type="cellIs" dxfId="466" priority="129" operator="equal">
      <formula>1</formula>
    </cfRule>
  </conditionalFormatting>
  <conditionalFormatting sqref="I36:BD36">
    <cfRule type="cellIs" dxfId="465" priority="127" operator="equal">
      <formula>1</formula>
    </cfRule>
    <cfRule type="cellIs" dxfId="464" priority="128" operator="greaterThan">
      <formula>1</formula>
    </cfRule>
  </conditionalFormatting>
  <conditionalFormatting sqref="I42:BD42">
    <cfRule type="cellIs" dxfId="463" priority="125" operator="equal">
      <formula>1</formula>
    </cfRule>
    <cfRule type="cellIs" dxfId="462" priority="126" operator="greaterThan">
      <formula>1</formula>
    </cfRule>
  </conditionalFormatting>
  <conditionalFormatting sqref="I43:BD43">
    <cfRule type="cellIs" dxfId="461" priority="124" operator="equal">
      <formula>1</formula>
    </cfRule>
  </conditionalFormatting>
  <conditionalFormatting sqref="I38:BD38">
    <cfRule type="cellIs" dxfId="460" priority="122" operator="equal">
      <formula>1</formula>
    </cfRule>
    <cfRule type="cellIs" dxfId="459" priority="123" operator="greaterThan">
      <formula>1</formula>
    </cfRule>
  </conditionalFormatting>
  <conditionalFormatting sqref="I39:BD39">
    <cfRule type="cellIs" dxfId="458" priority="121" operator="equal">
      <formula>1</formula>
    </cfRule>
  </conditionalFormatting>
  <conditionalFormatting sqref="I40:BD40">
    <cfRule type="cellIs" dxfId="457" priority="119" operator="equal">
      <formula>1</formula>
    </cfRule>
    <cfRule type="cellIs" dxfId="456" priority="120" operator="greaterThan">
      <formula>1</formula>
    </cfRule>
  </conditionalFormatting>
  <conditionalFormatting sqref="I41:BD41">
    <cfRule type="cellIs" dxfId="455" priority="118" operator="equal">
      <formula>1</formula>
    </cfRule>
  </conditionalFormatting>
  <conditionalFormatting sqref="I24:BD24">
    <cfRule type="cellIs" dxfId="454" priority="113" operator="equal">
      <formula>1</formula>
    </cfRule>
    <cfRule type="cellIs" dxfId="453" priority="114" operator="greaterThan">
      <formula>1</formula>
    </cfRule>
  </conditionalFormatting>
  <conditionalFormatting sqref="I25:BD25">
    <cfRule type="cellIs" dxfId="452" priority="112" operator="equal">
      <formula>1</formula>
    </cfRule>
  </conditionalFormatting>
  <conditionalFormatting sqref="I26:P26 R26:BD26">
    <cfRule type="cellIs" dxfId="451" priority="110" operator="equal">
      <formula>1</formula>
    </cfRule>
    <cfRule type="cellIs" dxfId="450" priority="111" operator="greaterThan">
      <formula>1</formula>
    </cfRule>
  </conditionalFormatting>
  <conditionalFormatting sqref="I27:P27 R27:BD27">
    <cfRule type="cellIs" dxfId="449" priority="109" operator="equal">
      <formula>1</formula>
    </cfRule>
  </conditionalFormatting>
  <conditionalFormatting sqref="I28:BD28">
    <cfRule type="cellIs" dxfId="448" priority="107" operator="equal">
      <formula>1</formula>
    </cfRule>
    <cfRule type="cellIs" dxfId="447" priority="108" operator="greaterThan">
      <formula>1</formula>
    </cfRule>
  </conditionalFormatting>
  <conditionalFormatting sqref="I29:BD29">
    <cfRule type="cellIs" dxfId="446" priority="106" operator="equal">
      <formula>1</formula>
    </cfRule>
  </conditionalFormatting>
  <conditionalFormatting sqref="I30:BD30">
    <cfRule type="cellIs" dxfId="445" priority="104" operator="equal">
      <formula>1</formula>
    </cfRule>
    <cfRule type="cellIs" dxfId="444" priority="105" operator="greaterThan">
      <formula>1</formula>
    </cfRule>
  </conditionalFormatting>
  <conditionalFormatting sqref="I31:BD31">
    <cfRule type="cellIs" dxfId="443" priority="103" operator="equal">
      <formula>1</formula>
    </cfRule>
  </conditionalFormatting>
  <conditionalFormatting sqref="I48:BD48">
    <cfRule type="cellIs" dxfId="442" priority="101" operator="equal">
      <formula>1</formula>
    </cfRule>
    <cfRule type="cellIs" dxfId="441" priority="102" operator="greaterThan">
      <formula>1</formula>
    </cfRule>
  </conditionalFormatting>
  <conditionalFormatting sqref="I49:BD49">
    <cfRule type="cellIs" dxfId="440" priority="100" operator="equal">
      <formula>1</formula>
    </cfRule>
  </conditionalFormatting>
  <conditionalFormatting sqref="E10:E11 E14:E19 E54:E63 E38:E43">
    <cfRule type="cellIs" dxfId="439" priority="96" operator="between">
      <formula>0</formula>
      <formula>0.1</formula>
    </cfRule>
    <cfRule type="cellIs" dxfId="438" priority="97" operator="between">
      <formula>0.1</formula>
      <formula>0.5</formula>
    </cfRule>
    <cfRule type="cellIs" dxfId="437" priority="98" operator="between">
      <formula>0.51</formula>
      <formula>0.8</formula>
    </cfRule>
    <cfRule type="cellIs" dxfId="436" priority="99" operator="between">
      <formula>0.81</formula>
      <formula>1</formula>
    </cfRule>
  </conditionalFormatting>
  <conditionalFormatting sqref="E12:E13">
    <cfRule type="cellIs" dxfId="435" priority="92" operator="between">
      <formula>0</formula>
      <formula>0.1</formula>
    </cfRule>
    <cfRule type="cellIs" dxfId="434" priority="93" operator="between">
      <formula>0.1</formula>
      <formula>0.5</formula>
    </cfRule>
    <cfRule type="cellIs" dxfId="433" priority="94" operator="between">
      <formula>0.51</formula>
      <formula>0.8</formula>
    </cfRule>
    <cfRule type="cellIs" dxfId="432" priority="95" operator="between">
      <formula>0.81</formula>
      <formula>1</formula>
    </cfRule>
  </conditionalFormatting>
  <conditionalFormatting sqref="E22:E23">
    <cfRule type="cellIs" dxfId="431" priority="88" operator="between">
      <formula>0</formula>
      <formula>0.1</formula>
    </cfRule>
    <cfRule type="cellIs" dxfId="430" priority="89" operator="between">
      <formula>0.1</formula>
      <formula>0.5</formula>
    </cfRule>
    <cfRule type="cellIs" dxfId="429" priority="90" operator="between">
      <formula>0.51</formula>
      <formula>0.8</formula>
    </cfRule>
    <cfRule type="cellIs" dxfId="428" priority="91" operator="between">
      <formula>0.81</formula>
      <formula>1</formula>
    </cfRule>
  </conditionalFormatting>
  <conditionalFormatting sqref="E24:E25">
    <cfRule type="cellIs" dxfId="427" priority="84" operator="between">
      <formula>0</formula>
      <formula>0.1</formula>
    </cfRule>
    <cfRule type="cellIs" dxfId="426" priority="85" operator="between">
      <formula>0.1</formula>
      <formula>0.5</formula>
    </cfRule>
    <cfRule type="cellIs" dxfId="425" priority="86" operator="between">
      <formula>0.51</formula>
      <formula>0.8</formula>
    </cfRule>
    <cfRule type="cellIs" dxfId="424" priority="87" operator="between">
      <formula>0.81</formula>
      <formula>1</formula>
    </cfRule>
  </conditionalFormatting>
  <conditionalFormatting sqref="E26:E27">
    <cfRule type="cellIs" dxfId="423" priority="80" operator="between">
      <formula>0</formula>
      <formula>0.1</formula>
    </cfRule>
    <cfRule type="cellIs" dxfId="422" priority="81" operator="between">
      <formula>0.1</formula>
      <formula>0.5</formula>
    </cfRule>
    <cfRule type="cellIs" dxfId="421" priority="82" operator="between">
      <formula>0.51</formula>
      <formula>0.8</formula>
    </cfRule>
    <cfRule type="cellIs" dxfId="420" priority="83" operator="between">
      <formula>0.81</formula>
      <formula>1</formula>
    </cfRule>
  </conditionalFormatting>
  <conditionalFormatting sqref="E28:E29">
    <cfRule type="cellIs" dxfId="419" priority="76" operator="between">
      <formula>0</formula>
      <formula>0.1</formula>
    </cfRule>
    <cfRule type="cellIs" dxfId="418" priority="77" operator="between">
      <formula>0.1</formula>
      <formula>0.5</formula>
    </cfRule>
    <cfRule type="cellIs" dxfId="417" priority="78" operator="between">
      <formula>0.51</formula>
      <formula>0.8</formula>
    </cfRule>
    <cfRule type="cellIs" dxfId="416" priority="79" operator="between">
      <formula>0.81</formula>
      <formula>1</formula>
    </cfRule>
  </conditionalFormatting>
  <conditionalFormatting sqref="E30:E33">
    <cfRule type="cellIs" dxfId="415" priority="72" operator="between">
      <formula>0</formula>
      <formula>0.1</formula>
    </cfRule>
    <cfRule type="cellIs" dxfId="414" priority="73" operator="between">
      <formula>0.1</formula>
      <formula>0.5</formula>
    </cfRule>
    <cfRule type="cellIs" dxfId="413" priority="74" operator="between">
      <formula>0.51</formula>
      <formula>0.8</formula>
    </cfRule>
    <cfRule type="cellIs" dxfId="412" priority="75" operator="between">
      <formula>0.81</formula>
      <formula>1</formula>
    </cfRule>
  </conditionalFormatting>
  <conditionalFormatting sqref="E34:E37">
    <cfRule type="cellIs" dxfId="411" priority="68" operator="between">
      <formula>0</formula>
      <formula>0.1</formula>
    </cfRule>
    <cfRule type="cellIs" dxfId="410" priority="69" operator="between">
      <formula>0.1</formula>
      <formula>0.5</formula>
    </cfRule>
    <cfRule type="cellIs" dxfId="409" priority="70" operator="between">
      <formula>0.51</formula>
      <formula>0.8</formula>
    </cfRule>
    <cfRule type="cellIs" dxfId="408" priority="71" operator="between">
      <formula>0.81</formula>
      <formula>1</formula>
    </cfRule>
  </conditionalFormatting>
  <conditionalFormatting sqref="E44:E47">
    <cfRule type="cellIs" dxfId="407" priority="64" operator="between">
      <formula>0</formula>
      <formula>0.1</formula>
    </cfRule>
    <cfRule type="cellIs" dxfId="406" priority="65" operator="between">
      <formula>0.1</formula>
      <formula>0.5</formula>
    </cfRule>
    <cfRule type="cellIs" dxfId="405" priority="66" operator="between">
      <formula>0.51</formula>
      <formula>0.8</formula>
    </cfRule>
    <cfRule type="cellIs" dxfId="404" priority="67" operator="between">
      <formula>0.81</formula>
      <formula>1</formula>
    </cfRule>
  </conditionalFormatting>
  <conditionalFormatting sqref="E48:E49">
    <cfRule type="cellIs" dxfId="403" priority="60" operator="between">
      <formula>0</formula>
      <formula>0.1</formula>
    </cfRule>
    <cfRule type="cellIs" dxfId="402" priority="61" operator="between">
      <formula>0.1</formula>
      <formula>0.5</formula>
    </cfRule>
    <cfRule type="cellIs" dxfId="401" priority="62" operator="between">
      <formula>0.51</formula>
      <formula>0.8</formula>
    </cfRule>
    <cfRule type="cellIs" dxfId="400" priority="63" operator="between">
      <formula>0.81</formula>
      <formula>1</formula>
    </cfRule>
  </conditionalFormatting>
  <conditionalFormatting sqref="AU50">
    <cfRule type="cellIs" dxfId="399" priority="59" operator="equal">
      <formula>1</formula>
    </cfRule>
  </conditionalFormatting>
  <conditionalFormatting sqref="I54:BD54">
    <cfRule type="cellIs" dxfId="398" priority="58" operator="greaterThan">
      <formula>0</formula>
    </cfRule>
  </conditionalFormatting>
  <conditionalFormatting sqref="I55:BD55">
    <cfRule type="cellIs" dxfId="397" priority="56" operator="greaterThan">
      <formula>0</formula>
    </cfRule>
    <cfRule type="cellIs" dxfId="396" priority="57" operator="greaterThan">
      <formula>0</formula>
    </cfRule>
  </conditionalFormatting>
  <conditionalFormatting sqref="I56:BD56">
    <cfRule type="cellIs" dxfId="395" priority="55" operator="greaterThan">
      <formula>0</formula>
    </cfRule>
  </conditionalFormatting>
  <conditionalFormatting sqref="I57:AN57 AP57:BD57">
    <cfRule type="cellIs" dxfId="394" priority="53" operator="greaterThan">
      <formula>0</formula>
    </cfRule>
    <cfRule type="cellIs" dxfId="393" priority="54" operator="greaterThan">
      <formula>0</formula>
    </cfRule>
  </conditionalFormatting>
  <conditionalFormatting sqref="I58:BD58">
    <cfRule type="cellIs" dxfId="392" priority="52" operator="greaterThan">
      <formula>0</formula>
    </cfRule>
  </conditionalFormatting>
  <conditionalFormatting sqref="I59:BD59">
    <cfRule type="cellIs" dxfId="391" priority="50" operator="greaterThan">
      <formula>0</formula>
    </cfRule>
    <cfRule type="cellIs" dxfId="390" priority="51" operator="greaterThan">
      <formula>0</formula>
    </cfRule>
  </conditionalFormatting>
  <conditionalFormatting sqref="I60:BD60">
    <cfRule type="cellIs" dxfId="389" priority="49" operator="greaterThan">
      <formula>0</formula>
    </cfRule>
  </conditionalFormatting>
  <conditionalFormatting sqref="I61:BD61">
    <cfRule type="cellIs" dxfId="388" priority="47" operator="greaterThan">
      <formula>0</formula>
    </cfRule>
    <cfRule type="cellIs" dxfId="387" priority="48" operator="greaterThan">
      <formula>0</formula>
    </cfRule>
  </conditionalFormatting>
  <conditionalFormatting sqref="I62:BD62">
    <cfRule type="cellIs" dxfId="386" priority="46" operator="greaterThan">
      <formula>0</formula>
    </cfRule>
  </conditionalFormatting>
  <conditionalFormatting sqref="I63:BD63">
    <cfRule type="cellIs" dxfId="385" priority="44" operator="greaterThan">
      <formula>0</formula>
    </cfRule>
    <cfRule type="cellIs" dxfId="384" priority="45" operator="greaterThan">
      <formula>0</formula>
    </cfRule>
  </conditionalFormatting>
  <conditionalFormatting sqref="I21:R21 T21:BD21">
    <cfRule type="cellIs" dxfId="383" priority="41" operator="equal">
      <formula>1</formula>
    </cfRule>
  </conditionalFormatting>
  <conditionalFormatting sqref="E20:E21">
    <cfRule type="cellIs" dxfId="382" priority="37" operator="between">
      <formula>0</formula>
      <formula>0.1</formula>
    </cfRule>
    <cfRule type="cellIs" dxfId="381" priority="38" operator="between">
      <formula>0.1</formula>
      <formula>0.5</formula>
    </cfRule>
    <cfRule type="cellIs" dxfId="380" priority="39" operator="between">
      <formula>0.51</formula>
      <formula>0.8</formula>
    </cfRule>
    <cfRule type="cellIs" dxfId="379" priority="40" operator="between">
      <formula>0.81</formula>
      <formula>1</formula>
    </cfRule>
  </conditionalFormatting>
  <conditionalFormatting sqref="I20:R20 AA20:BD20 T20:Y20">
    <cfRule type="cellIs" dxfId="378" priority="42" operator="equal">
      <formula>1</formula>
    </cfRule>
    <cfRule type="cellIs" dxfId="377" priority="43" operator="greaterThan">
      <formula>1</formula>
    </cfRule>
  </conditionalFormatting>
  <conditionalFormatting sqref="AO57">
    <cfRule type="cellIs" dxfId="376" priority="35" operator="greaterThan">
      <formula>0</formula>
    </cfRule>
    <cfRule type="cellIs" dxfId="375" priority="36" operator="greaterThan">
      <formula>0</formula>
    </cfRule>
  </conditionalFormatting>
  <conditionalFormatting sqref="E50">
    <cfRule type="cellIs" dxfId="374" priority="31" operator="between">
      <formula>0</formula>
      <formula>0.1</formula>
    </cfRule>
    <cfRule type="cellIs" dxfId="373" priority="32" operator="between">
      <formula>0.1</formula>
      <formula>0.5</formula>
    </cfRule>
    <cfRule type="cellIs" dxfId="372" priority="33" operator="between">
      <formula>0.51</formula>
      <formula>0.8</formula>
    </cfRule>
    <cfRule type="cellIs" dxfId="371" priority="34" operator="between">
      <formula>0.81</formula>
      <formula>1</formula>
    </cfRule>
  </conditionalFormatting>
  <conditionalFormatting sqref="M34:O34">
    <cfRule type="cellIs" dxfId="370" priority="29" operator="equal">
      <formula>1</formula>
    </cfRule>
    <cfRule type="cellIs" dxfId="369" priority="30" operator="greaterThan">
      <formula>1</formula>
    </cfRule>
  </conditionalFormatting>
  <conditionalFormatting sqref="P34:R34">
    <cfRule type="cellIs" dxfId="368" priority="27" operator="equal">
      <formula>1</formula>
    </cfRule>
    <cfRule type="cellIs" dxfId="367" priority="28" operator="greaterThan">
      <formula>1</formula>
    </cfRule>
  </conditionalFormatting>
  <conditionalFormatting sqref="X22">
    <cfRule type="cellIs" dxfId="366" priority="25" operator="equal">
      <formula>1</formula>
    </cfRule>
    <cfRule type="cellIs" dxfId="365" priority="26" operator="greaterThan">
      <formula>1</formula>
    </cfRule>
  </conditionalFormatting>
  <conditionalFormatting sqref="N10">
    <cfRule type="cellIs" dxfId="364" priority="23" operator="equal">
      <formula>1</formula>
    </cfRule>
    <cfRule type="cellIs" dxfId="363" priority="24" operator="greaterThan">
      <formula>1</formula>
    </cfRule>
  </conditionalFormatting>
  <conditionalFormatting sqref="X14">
    <cfRule type="cellIs" dxfId="362" priority="21" operator="equal">
      <formula>1</formula>
    </cfRule>
    <cfRule type="cellIs" dxfId="361" priority="22" operator="greaterThan">
      <formula>1</formula>
    </cfRule>
  </conditionalFormatting>
  <conditionalFormatting sqref="N16">
    <cfRule type="cellIs" dxfId="360" priority="19" operator="equal">
      <formula>1</formula>
    </cfRule>
    <cfRule type="cellIs" dxfId="359" priority="20" operator="greaterThan">
      <formula>1</formula>
    </cfRule>
  </conditionalFormatting>
  <conditionalFormatting sqref="S21">
    <cfRule type="cellIs" dxfId="358" priority="17" operator="equal">
      <formula>1</formula>
    </cfRule>
    <cfRule type="cellIs" dxfId="357" priority="18" operator="greaterThan">
      <formula>1</formula>
    </cfRule>
  </conditionalFormatting>
  <conditionalFormatting sqref="S20">
    <cfRule type="cellIs" dxfId="356" priority="15" operator="equal">
      <formula>1</formula>
    </cfRule>
    <cfRule type="cellIs" dxfId="355" priority="16" operator="greaterThan">
      <formula>1</formula>
    </cfRule>
  </conditionalFormatting>
  <conditionalFormatting sqref="Q27">
    <cfRule type="cellIs" dxfId="354" priority="13" operator="equal">
      <formula>1</formula>
    </cfRule>
    <cfRule type="cellIs" dxfId="353" priority="14" operator="greaterThan">
      <formula>1</formula>
    </cfRule>
  </conditionalFormatting>
  <conditionalFormatting sqref="Q26">
    <cfRule type="cellIs" dxfId="352" priority="11" operator="equal">
      <formula>1</formula>
    </cfRule>
    <cfRule type="cellIs" dxfId="351" priority="12" operator="greaterThan">
      <formula>1</formula>
    </cfRule>
  </conditionalFormatting>
  <conditionalFormatting sqref="E52">
    <cfRule type="cellIs" dxfId="350" priority="7" operator="between">
      <formula>0</formula>
      <formula>0.1</formula>
    </cfRule>
    <cfRule type="cellIs" dxfId="349" priority="8" operator="between">
      <formula>0.1</formula>
      <formula>0.5</formula>
    </cfRule>
    <cfRule type="cellIs" dxfId="348" priority="9" operator="between">
      <formula>0.51</formula>
      <formula>0.8</formula>
    </cfRule>
    <cfRule type="cellIs" dxfId="347" priority="10" operator="between">
      <formula>0.81</formula>
      <formula>1</formula>
    </cfRule>
  </conditionalFormatting>
  <conditionalFormatting sqref="I37:BD37">
    <cfRule type="cellIs" dxfId="346" priority="6" operator="equal">
      <formula>1</formula>
    </cfRule>
  </conditionalFormatting>
  <conditionalFormatting sqref="I46:BD46">
    <cfRule type="cellIs" dxfId="345" priority="4" operator="equal">
      <formula>1</formula>
    </cfRule>
    <cfRule type="cellIs" dxfId="344" priority="5" operator="greaterThan">
      <formula>1</formula>
    </cfRule>
  </conditionalFormatting>
  <conditionalFormatting sqref="I52:Z52 AB52:AT52 AZ52:BD52 AV52:AX52">
    <cfRule type="cellIs" dxfId="343" priority="2" operator="equal">
      <formula>1</formula>
    </cfRule>
    <cfRule type="cellIs" dxfId="342" priority="3" operator="greaterThan">
      <formula>1</formula>
    </cfRule>
  </conditionalFormatting>
  <conditionalFormatting sqref="AU52">
    <cfRule type="cellIs" dxfId="341" priority="1" operator="equal">
      <formula>1</formula>
    </cfRule>
  </conditionalFormatting>
  <hyperlinks>
    <hyperlink ref="C46:C47" location="'ACCIONES CORRECTIVAS'!A1" display="Seguimiento Plan de Acción Hallazgos Auditoria de Seguimiento ICONTEC. (Objetivo No. 5)."/>
    <hyperlink ref="C52:C53" location="SIMULACROS!A1" display="Simulacros de Emergencias (SST-Ambientales) (Objetivos No. 8, 9 y 10)"/>
  </hyperlinks>
  <printOptions horizontalCentered="1" verticalCentered="1"/>
  <pageMargins left="0.39370078740157483" right="0.39370078740157483" top="0.39370078740157483" bottom="0.39370078740157483" header="0" footer="0"/>
  <pageSetup paperSize="5" scale="29" orientation="landscape" r:id="rId1"/>
  <headerFooter alignWithMargins="0">
    <oddFooter>&amp;C&amp;P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6"/>
  <sheetViews>
    <sheetView zoomScale="70" zoomScaleNormal="70" workbookViewId="0">
      <selection sqref="A1:D1"/>
    </sheetView>
  </sheetViews>
  <sheetFormatPr baseColWidth="10" defaultColWidth="14.42578125" defaultRowHeight="60" customHeight="1" x14ac:dyDescent="0.25"/>
  <cols>
    <col min="1" max="1" width="34.140625" style="126" customWidth="1"/>
    <col min="2" max="2" width="37.140625" style="126" customWidth="1"/>
    <col min="3" max="3" width="33.7109375" style="126" customWidth="1"/>
    <col min="4" max="4" width="35.140625" style="126" customWidth="1"/>
    <col min="5" max="5" width="19.85546875" style="126" customWidth="1"/>
    <col min="6" max="6" width="57.7109375" style="126" customWidth="1"/>
    <col min="7" max="7" width="33.42578125" style="126" customWidth="1"/>
    <col min="8" max="9" width="49.7109375" style="126" customWidth="1"/>
    <col min="10" max="10" width="49.7109375" style="197" customWidth="1"/>
    <col min="11" max="11" width="49.7109375" style="194" customWidth="1"/>
    <col min="12" max="16" width="33.7109375" style="126" customWidth="1"/>
    <col min="17" max="17" width="42.85546875" style="126" customWidth="1"/>
    <col min="18" max="27" width="10.7109375" style="126" customWidth="1"/>
    <col min="28" max="16384" width="14.42578125" style="126"/>
  </cols>
  <sheetData>
    <row r="1" spans="1:17" ht="93" customHeight="1" thickBot="1" x14ac:dyDescent="0.3">
      <c r="A1" s="143" t="s">
        <v>104</v>
      </c>
      <c r="B1" s="143" t="s">
        <v>97</v>
      </c>
      <c r="C1" s="355" t="s">
        <v>98</v>
      </c>
      <c r="D1" s="356"/>
      <c r="E1" s="357"/>
      <c r="F1" s="144" t="s">
        <v>163</v>
      </c>
      <c r="G1" s="145" t="s">
        <v>99</v>
      </c>
      <c r="H1" s="145" t="s">
        <v>100</v>
      </c>
      <c r="I1" s="124" t="s">
        <v>158</v>
      </c>
      <c r="J1" s="124" t="s">
        <v>160</v>
      </c>
      <c r="K1" s="124" t="s">
        <v>159</v>
      </c>
      <c r="L1" s="146" t="s">
        <v>101</v>
      </c>
      <c r="M1" s="147" t="s">
        <v>102</v>
      </c>
      <c r="N1" s="194">
        <v>15</v>
      </c>
    </row>
    <row r="2" spans="1:17" ht="60" customHeight="1" x14ac:dyDescent="0.25">
      <c r="A2" s="358" t="s">
        <v>164</v>
      </c>
      <c r="B2" s="361" t="s">
        <v>165</v>
      </c>
      <c r="C2" s="364" t="s">
        <v>166</v>
      </c>
      <c r="D2" s="365"/>
      <c r="E2" s="366"/>
      <c r="F2" s="149" t="s">
        <v>167</v>
      </c>
      <c r="G2" s="150" t="s">
        <v>168</v>
      </c>
      <c r="H2" s="151">
        <v>44957</v>
      </c>
      <c r="I2" s="120">
        <f ca="1">H2-TODAY()</f>
        <v>-365</v>
      </c>
      <c r="J2" s="196" t="str">
        <f ca="1">IF(I2&lt;=0,"VENCIDO","VIGENTE")</f>
        <v>VENCIDO</v>
      </c>
      <c r="K2" s="195" t="str">
        <f ca="1">IF(AND(I2&lt;=$N$1,J2="VIGENTE"),"PROXIMO A VENCER","")</f>
        <v/>
      </c>
      <c r="L2" s="152" t="s">
        <v>169</v>
      </c>
      <c r="M2" s="153"/>
    </row>
    <row r="3" spans="1:17" ht="60" customHeight="1" x14ac:dyDescent="0.25">
      <c r="A3" s="359"/>
      <c r="B3" s="362"/>
      <c r="C3" s="367"/>
      <c r="D3" s="368"/>
      <c r="E3" s="369"/>
      <c r="F3" s="155" t="s">
        <v>170</v>
      </c>
      <c r="G3" s="156" t="s">
        <v>168</v>
      </c>
      <c r="H3" s="157">
        <v>44957</v>
      </c>
      <c r="I3" s="120">
        <f t="shared" ref="I3:I66" ca="1" si="0">H3-TODAY()</f>
        <v>-365</v>
      </c>
      <c r="J3" s="196" t="str">
        <f t="shared" ref="J3:J66" ca="1" si="1">IF(I3&lt;=0,"VENCIDO","VIGENTE")</f>
        <v>VENCIDO</v>
      </c>
      <c r="K3" s="195" t="str">
        <f t="shared" ref="K3:K66" ca="1" si="2">IF(AND(I3&lt;=$N$1,J3="VIGENTE"),"PROXIMO A VENCER","")</f>
        <v/>
      </c>
      <c r="L3" s="154" t="s">
        <v>171</v>
      </c>
      <c r="M3" s="158"/>
      <c r="N3" s="141"/>
      <c r="O3" s="141"/>
      <c r="P3" s="141"/>
    </row>
    <row r="4" spans="1:17" ht="78" customHeight="1" x14ac:dyDescent="0.25">
      <c r="A4" s="359"/>
      <c r="B4" s="362"/>
      <c r="C4" s="367"/>
      <c r="D4" s="368"/>
      <c r="E4" s="369"/>
      <c r="F4" s="159" t="s">
        <v>172</v>
      </c>
      <c r="G4" s="154" t="s">
        <v>173</v>
      </c>
      <c r="H4" s="157">
        <v>44957</v>
      </c>
      <c r="I4" s="120">
        <f t="shared" ca="1" si="0"/>
        <v>-365</v>
      </c>
      <c r="J4" s="196" t="str">
        <f t="shared" ca="1" si="1"/>
        <v>VENCIDO</v>
      </c>
      <c r="K4" s="195" t="str">
        <f t="shared" ca="1" si="2"/>
        <v/>
      </c>
      <c r="L4" s="160" t="s">
        <v>174</v>
      </c>
      <c r="M4" s="161"/>
      <c r="N4" s="128"/>
      <c r="O4" s="127"/>
      <c r="P4" s="128"/>
    </row>
    <row r="5" spans="1:17" ht="70.5" customHeight="1" x14ac:dyDescent="0.25">
      <c r="A5" s="359"/>
      <c r="B5" s="362"/>
      <c r="C5" s="367"/>
      <c r="D5" s="368"/>
      <c r="E5" s="369"/>
      <c r="F5" s="159" t="s">
        <v>175</v>
      </c>
      <c r="G5" s="154" t="s">
        <v>168</v>
      </c>
      <c r="H5" s="157">
        <v>44985</v>
      </c>
      <c r="I5" s="120">
        <f t="shared" ca="1" si="0"/>
        <v>-337</v>
      </c>
      <c r="J5" s="196" t="str">
        <f t="shared" ca="1" si="1"/>
        <v>VENCIDO</v>
      </c>
      <c r="K5" s="195" t="str">
        <f t="shared" ca="1" si="2"/>
        <v/>
      </c>
      <c r="L5" s="160" t="s">
        <v>176</v>
      </c>
      <c r="M5" s="161"/>
      <c r="N5" s="129"/>
      <c r="O5" s="131"/>
      <c r="P5" s="125"/>
    </row>
    <row r="6" spans="1:17" ht="147" customHeight="1" x14ac:dyDescent="0.25">
      <c r="A6" s="359"/>
      <c r="B6" s="362"/>
      <c r="C6" s="367"/>
      <c r="D6" s="368"/>
      <c r="E6" s="369"/>
      <c r="F6" s="155" t="s">
        <v>177</v>
      </c>
      <c r="G6" s="156" t="s">
        <v>168</v>
      </c>
      <c r="H6" s="157">
        <v>45015</v>
      </c>
      <c r="I6" s="120">
        <f t="shared" ca="1" si="0"/>
        <v>-307</v>
      </c>
      <c r="J6" s="196" t="str">
        <f t="shared" ca="1" si="1"/>
        <v>VENCIDO</v>
      </c>
      <c r="K6" s="195" t="str">
        <f t="shared" ca="1" si="2"/>
        <v/>
      </c>
      <c r="L6" s="154" t="s">
        <v>178</v>
      </c>
      <c r="M6" s="162"/>
      <c r="N6" s="132"/>
      <c r="O6" s="130"/>
      <c r="P6" s="125"/>
      <c r="Q6" s="133"/>
    </row>
    <row r="7" spans="1:17" ht="169.5" customHeight="1" thickBot="1" x14ac:dyDescent="0.3">
      <c r="A7" s="360"/>
      <c r="B7" s="363"/>
      <c r="C7" s="370"/>
      <c r="D7" s="371"/>
      <c r="E7" s="372"/>
      <c r="F7" s="164" t="s">
        <v>179</v>
      </c>
      <c r="G7" s="165" t="s">
        <v>168</v>
      </c>
      <c r="H7" s="166">
        <v>45168</v>
      </c>
      <c r="I7" s="120">
        <f t="shared" ca="1" si="0"/>
        <v>-154</v>
      </c>
      <c r="J7" s="196" t="str">
        <f t="shared" ca="1" si="1"/>
        <v>VENCIDO</v>
      </c>
      <c r="K7" s="195" t="str">
        <f t="shared" ca="1" si="2"/>
        <v/>
      </c>
      <c r="L7" s="165" t="s">
        <v>180</v>
      </c>
      <c r="M7" s="167"/>
      <c r="N7" s="134"/>
      <c r="O7" s="135"/>
      <c r="P7" s="125"/>
      <c r="Q7" s="136"/>
    </row>
    <row r="8" spans="1:17" ht="93" customHeight="1" x14ac:dyDescent="0.25">
      <c r="A8" s="359" t="s">
        <v>181</v>
      </c>
      <c r="B8" s="373" t="s">
        <v>182</v>
      </c>
      <c r="C8" s="375" t="s">
        <v>183</v>
      </c>
      <c r="D8" s="376"/>
      <c r="E8" s="377"/>
      <c r="F8" s="169" t="s">
        <v>184</v>
      </c>
      <c r="G8" s="168" t="s">
        <v>185</v>
      </c>
      <c r="H8" s="170">
        <v>44926</v>
      </c>
      <c r="I8" s="120">
        <f t="shared" ca="1" si="0"/>
        <v>-396</v>
      </c>
      <c r="J8" s="196" t="str">
        <f t="shared" ca="1" si="1"/>
        <v>VENCIDO</v>
      </c>
      <c r="K8" s="195" t="str">
        <f t="shared" ca="1" si="2"/>
        <v/>
      </c>
      <c r="L8" s="171" t="s">
        <v>186</v>
      </c>
      <c r="M8" s="172"/>
      <c r="N8" s="134"/>
      <c r="O8" s="135"/>
      <c r="P8" s="125"/>
    </row>
    <row r="9" spans="1:17" ht="85.5" customHeight="1" x14ac:dyDescent="0.25">
      <c r="A9" s="359"/>
      <c r="B9" s="373"/>
      <c r="C9" s="367"/>
      <c r="D9" s="368"/>
      <c r="E9" s="369"/>
      <c r="F9" s="173" t="s">
        <v>187</v>
      </c>
      <c r="G9" s="154" t="s">
        <v>185</v>
      </c>
      <c r="H9" s="157">
        <v>44926</v>
      </c>
      <c r="I9" s="120">
        <f t="shared" ca="1" si="0"/>
        <v>-396</v>
      </c>
      <c r="J9" s="196" t="str">
        <f t="shared" ca="1" si="1"/>
        <v>VENCIDO</v>
      </c>
      <c r="K9" s="195" t="str">
        <f t="shared" ca="1" si="2"/>
        <v/>
      </c>
      <c r="L9" s="174" t="s">
        <v>186</v>
      </c>
      <c r="M9" s="172"/>
      <c r="N9" s="129"/>
      <c r="O9" s="131"/>
      <c r="P9" s="125"/>
    </row>
    <row r="10" spans="1:17" ht="159" customHeight="1" x14ac:dyDescent="0.25">
      <c r="A10" s="359"/>
      <c r="B10" s="373"/>
      <c r="C10" s="367"/>
      <c r="D10" s="368"/>
      <c r="E10" s="369"/>
      <c r="F10" s="155" t="s">
        <v>188</v>
      </c>
      <c r="G10" s="154" t="s">
        <v>189</v>
      </c>
      <c r="H10" s="157">
        <v>44957</v>
      </c>
      <c r="I10" s="120">
        <f t="shared" ca="1" si="0"/>
        <v>-365</v>
      </c>
      <c r="J10" s="196" t="str">
        <f t="shared" ca="1" si="1"/>
        <v>VENCIDO</v>
      </c>
      <c r="K10" s="195" t="str">
        <f t="shared" ca="1" si="2"/>
        <v/>
      </c>
      <c r="L10" s="174" t="s">
        <v>176</v>
      </c>
      <c r="M10" s="172"/>
      <c r="N10" s="137"/>
      <c r="O10" s="130"/>
      <c r="P10" s="125"/>
      <c r="Q10" s="133"/>
    </row>
    <row r="11" spans="1:17" ht="60" customHeight="1" x14ac:dyDescent="0.25">
      <c r="A11" s="359"/>
      <c r="B11" s="373"/>
      <c r="C11" s="367"/>
      <c r="D11" s="368"/>
      <c r="E11" s="369"/>
      <c r="F11" s="155" t="s">
        <v>190</v>
      </c>
      <c r="G11" s="156" t="s">
        <v>191</v>
      </c>
      <c r="H11" s="157">
        <v>44957</v>
      </c>
      <c r="I11" s="120">
        <f t="shared" ca="1" si="0"/>
        <v>-365</v>
      </c>
      <c r="J11" s="196" t="str">
        <f t="shared" ca="1" si="1"/>
        <v>VENCIDO</v>
      </c>
      <c r="K11" s="195" t="str">
        <f t="shared" ca="1" si="2"/>
        <v/>
      </c>
      <c r="L11" s="160" t="s">
        <v>192</v>
      </c>
      <c r="M11" s="175"/>
      <c r="N11" s="140"/>
      <c r="O11" s="139"/>
      <c r="P11" s="125"/>
      <c r="Q11" s="136"/>
    </row>
    <row r="12" spans="1:17" ht="84" customHeight="1" x14ac:dyDescent="0.25">
      <c r="A12" s="359"/>
      <c r="B12" s="373"/>
      <c r="C12" s="367"/>
      <c r="D12" s="368"/>
      <c r="E12" s="369"/>
      <c r="F12" s="155" t="s">
        <v>193</v>
      </c>
      <c r="G12" s="160" t="s">
        <v>194</v>
      </c>
      <c r="H12" s="176">
        <v>44985</v>
      </c>
      <c r="I12" s="120">
        <f t="shared" ca="1" si="0"/>
        <v>-337</v>
      </c>
      <c r="J12" s="196" t="str">
        <f t="shared" ca="1" si="1"/>
        <v>VENCIDO</v>
      </c>
      <c r="K12" s="195" t="str">
        <f t="shared" ca="1" si="2"/>
        <v/>
      </c>
      <c r="L12" s="177" t="s">
        <v>195</v>
      </c>
      <c r="M12" s="178"/>
      <c r="N12" s="134"/>
      <c r="O12" s="135"/>
      <c r="P12" s="125"/>
      <c r="Q12" s="136"/>
    </row>
    <row r="13" spans="1:17" ht="163.5" customHeight="1" x14ac:dyDescent="0.25">
      <c r="A13" s="359"/>
      <c r="B13" s="373"/>
      <c r="C13" s="367"/>
      <c r="D13" s="368"/>
      <c r="E13" s="369"/>
      <c r="F13" s="155" t="s">
        <v>196</v>
      </c>
      <c r="G13" s="179" t="s">
        <v>191</v>
      </c>
      <c r="H13" s="176">
        <v>45016</v>
      </c>
      <c r="I13" s="120">
        <f t="shared" ca="1" si="0"/>
        <v>-306</v>
      </c>
      <c r="J13" s="196" t="str">
        <f t="shared" ca="1" si="1"/>
        <v>VENCIDO</v>
      </c>
      <c r="K13" s="195" t="str">
        <f t="shared" ca="1" si="2"/>
        <v/>
      </c>
      <c r="L13" s="154" t="s">
        <v>197</v>
      </c>
      <c r="M13" s="180"/>
      <c r="N13" s="129"/>
      <c r="O13" s="142"/>
      <c r="P13" s="125"/>
    </row>
    <row r="14" spans="1:17" ht="60" customHeight="1" x14ac:dyDescent="0.25">
      <c r="A14" s="359"/>
      <c r="B14" s="373"/>
      <c r="C14" s="367"/>
      <c r="D14" s="368"/>
      <c r="E14" s="369"/>
      <c r="F14" s="155" t="s">
        <v>198</v>
      </c>
      <c r="G14" s="179" t="s">
        <v>199</v>
      </c>
      <c r="H14" s="176">
        <v>44985</v>
      </c>
      <c r="I14" s="120">
        <f t="shared" ca="1" si="0"/>
        <v>-337</v>
      </c>
      <c r="J14" s="196" t="str">
        <f t="shared" ca="1" si="1"/>
        <v>VENCIDO</v>
      </c>
      <c r="K14" s="195" t="str">
        <f t="shared" ca="1" si="2"/>
        <v/>
      </c>
      <c r="L14" s="154" t="s">
        <v>200</v>
      </c>
      <c r="M14" s="180"/>
      <c r="N14" s="137"/>
      <c r="O14" s="142"/>
      <c r="P14" s="125"/>
      <c r="Q14" s="133"/>
    </row>
    <row r="15" spans="1:17" ht="97.5" customHeight="1" x14ac:dyDescent="0.25">
      <c r="A15" s="359"/>
      <c r="B15" s="373"/>
      <c r="C15" s="367"/>
      <c r="D15" s="368"/>
      <c r="E15" s="369"/>
      <c r="F15" s="155" t="s">
        <v>201</v>
      </c>
      <c r="G15" s="179" t="s">
        <v>199</v>
      </c>
      <c r="H15" s="176">
        <v>45046</v>
      </c>
      <c r="I15" s="120">
        <f t="shared" ca="1" si="0"/>
        <v>-276</v>
      </c>
      <c r="J15" s="196" t="str">
        <f t="shared" ca="1" si="1"/>
        <v>VENCIDO</v>
      </c>
      <c r="K15" s="195" t="str">
        <f t="shared" ca="1" si="2"/>
        <v/>
      </c>
      <c r="L15" s="154" t="s">
        <v>202</v>
      </c>
      <c r="M15" s="180"/>
      <c r="N15" s="125"/>
      <c r="O15" s="142"/>
      <c r="P15" s="125"/>
      <c r="Q15" s="133"/>
    </row>
    <row r="16" spans="1:17" ht="87" customHeight="1" x14ac:dyDescent="0.25">
      <c r="A16" s="359"/>
      <c r="B16" s="373"/>
      <c r="C16" s="367"/>
      <c r="D16" s="368"/>
      <c r="E16" s="369"/>
      <c r="F16" s="155" t="s">
        <v>203</v>
      </c>
      <c r="G16" s="179" t="s">
        <v>191</v>
      </c>
      <c r="H16" s="176">
        <v>45168</v>
      </c>
      <c r="I16" s="120">
        <f t="shared" ca="1" si="0"/>
        <v>-154</v>
      </c>
      <c r="J16" s="196" t="str">
        <f t="shared" ca="1" si="1"/>
        <v>VENCIDO</v>
      </c>
      <c r="K16" s="195" t="str">
        <f t="shared" ca="1" si="2"/>
        <v/>
      </c>
      <c r="L16" s="154" t="s">
        <v>176</v>
      </c>
      <c r="M16" s="180"/>
      <c r="N16" s="125"/>
      <c r="O16" s="142"/>
      <c r="P16" s="125"/>
      <c r="Q16" s="133"/>
    </row>
    <row r="17" spans="1:17" ht="112.5" customHeight="1" x14ac:dyDescent="0.25">
      <c r="A17" s="359"/>
      <c r="B17" s="373"/>
      <c r="C17" s="367"/>
      <c r="D17" s="368"/>
      <c r="E17" s="369"/>
      <c r="F17" s="155" t="s">
        <v>204</v>
      </c>
      <c r="G17" s="179" t="s">
        <v>199</v>
      </c>
      <c r="H17" s="176">
        <v>45168</v>
      </c>
      <c r="I17" s="120">
        <f t="shared" ca="1" si="0"/>
        <v>-154</v>
      </c>
      <c r="J17" s="196" t="str">
        <f t="shared" ca="1" si="1"/>
        <v>VENCIDO</v>
      </c>
      <c r="K17" s="195" t="str">
        <f t="shared" ca="1" si="2"/>
        <v/>
      </c>
      <c r="L17" s="154" t="s">
        <v>176</v>
      </c>
      <c r="M17" s="180"/>
      <c r="N17" s="138"/>
      <c r="O17" s="142"/>
      <c r="P17" s="125"/>
      <c r="Q17" s="136"/>
    </row>
    <row r="18" spans="1:17" ht="118.5" customHeight="1" thickBot="1" x14ac:dyDescent="0.3">
      <c r="A18" s="359"/>
      <c r="B18" s="374"/>
      <c r="C18" s="370"/>
      <c r="D18" s="371"/>
      <c r="E18" s="372"/>
      <c r="F18" s="164" t="s">
        <v>205</v>
      </c>
      <c r="G18" s="163" t="s">
        <v>173</v>
      </c>
      <c r="H18" s="166">
        <v>45199</v>
      </c>
      <c r="I18" s="120">
        <f t="shared" ca="1" si="0"/>
        <v>-123</v>
      </c>
      <c r="J18" s="196" t="str">
        <f t="shared" ca="1" si="1"/>
        <v>VENCIDO</v>
      </c>
      <c r="K18" s="195" t="str">
        <f t="shared" ca="1" si="2"/>
        <v/>
      </c>
      <c r="L18" s="165" t="s">
        <v>176</v>
      </c>
      <c r="M18" s="181"/>
      <c r="N18" s="134"/>
      <c r="O18" s="142"/>
      <c r="P18" s="125"/>
      <c r="Q18" s="136"/>
    </row>
    <row r="19" spans="1:17" ht="150" customHeight="1" x14ac:dyDescent="0.25">
      <c r="A19" s="358" t="s">
        <v>181</v>
      </c>
      <c r="B19" s="378" t="s">
        <v>206</v>
      </c>
      <c r="C19" s="364" t="s">
        <v>207</v>
      </c>
      <c r="D19" s="365"/>
      <c r="E19" s="366"/>
      <c r="F19" s="182" t="s">
        <v>208</v>
      </c>
      <c r="G19" s="183" t="s">
        <v>209</v>
      </c>
      <c r="H19" s="184">
        <v>45046</v>
      </c>
      <c r="I19" s="120">
        <f t="shared" ca="1" si="0"/>
        <v>-276</v>
      </c>
      <c r="J19" s="196" t="str">
        <f t="shared" ca="1" si="1"/>
        <v>VENCIDO</v>
      </c>
      <c r="K19" s="195" t="str">
        <f t="shared" ca="1" si="2"/>
        <v/>
      </c>
      <c r="L19" s="148" t="s">
        <v>210</v>
      </c>
      <c r="M19" s="379"/>
    </row>
    <row r="20" spans="1:17" ht="60" customHeight="1" x14ac:dyDescent="0.25">
      <c r="A20" s="359"/>
      <c r="B20" s="373"/>
      <c r="C20" s="367"/>
      <c r="D20" s="368"/>
      <c r="E20" s="369"/>
      <c r="F20" s="155" t="s">
        <v>211</v>
      </c>
      <c r="G20" s="156" t="s">
        <v>209</v>
      </c>
      <c r="H20" s="157">
        <v>44957</v>
      </c>
      <c r="I20" s="120">
        <f t="shared" ca="1" si="0"/>
        <v>-365</v>
      </c>
      <c r="J20" s="196" t="str">
        <f t="shared" ca="1" si="1"/>
        <v>VENCIDO</v>
      </c>
      <c r="K20" s="195" t="str">
        <f t="shared" ca="1" si="2"/>
        <v/>
      </c>
      <c r="L20" s="154" t="s">
        <v>212</v>
      </c>
      <c r="M20" s="380"/>
    </row>
    <row r="21" spans="1:17" ht="168" customHeight="1" x14ac:dyDescent="0.25">
      <c r="A21" s="359"/>
      <c r="B21" s="373"/>
      <c r="C21" s="367"/>
      <c r="D21" s="368"/>
      <c r="E21" s="369"/>
      <c r="F21" s="155" t="s">
        <v>213</v>
      </c>
      <c r="G21" s="156" t="s">
        <v>214</v>
      </c>
      <c r="H21" s="157">
        <v>45046</v>
      </c>
      <c r="I21" s="120">
        <f t="shared" ca="1" si="0"/>
        <v>-276</v>
      </c>
      <c r="J21" s="196" t="str">
        <f t="shared" ca="1" si="1"/>
        <v>VENCIDO</v>
      </c>
      <c r="K21" s="195" t="str">
        <f t="shared" ca="1" si="2"/>
        <v/>
      </c>
      <c r="L21" s="160" t="s">
        <v>215</v>
      </c>
      <c r="M21" s="380"/>
    </row>
    <row r="22" spans="1:17" ht="123" customHeight="1" x14ac:dyDescent="0.25">
      <c r="A22" s="359"/>
      <c r="B22" s="373"/>
      <c r="C22" s="367"/>
      <c r="D22" s="368"/>
      <c r="E22" s="369"/>
      <c r="F22" s="155" t="s">
        <v>216</v>
      </c>
      <c r="G22" s="156" t="s">
        <v>199</v>
      </c>
      <c r="H22" s="157">
        <v>45137</v>
      </c>
      <c r="I22" s="120">
        <f t="shared" ca="1" si="0"/>
        <v>-185</v>
      </c>
      <c r="J22" s="196" t="str">
        <f t="shared" ca="1" si="1"/>
        <v>VENCIDO</v>
      </c>
      <c r="K22" s="195" t="str">
        <f t="shared" ca="1" si="2"/>
        <v/>
      </c>
      <c r="L22" s="177" t="s">
        <v>217</v>
      </c>
      <c r="M22" s="380"/>
    </row>
    <row r="23" spans="1:17" ht="115.5" customHeight="1" thickBot="1" x14ac:dyDescent="0.3">
      <c r="A23" s="360"/>
      <c r="B23" s="373"/>
      <c r="C23" s="370"/>
      <c r="D23" s="371"/>
      <c r="E23" s="372"/>
      <c r="F23" s="164" t="s">
        <v>205</v>
      </c>
      <c r="G23" s="165" t="s">
        <v>173</v>
      </c>
      <c r="H23" s="166">
        <v>45199</v>
      </c>
      <c r="I23" s="120">
        <f t="shared" ca="1" si="0"/>
        <v>-123</v>
      </c>
      <c r="J23" s="196" t="str">
        <f t="shared" ca="1" si="1"/>
        <v>VENCIDO</v>
      </c>
      <c r="K23" s="195" t="str">
        <f t="shared" ca="1" si="2"/>
        <v/>
      </c>
      <c r="L23" s="165" t="s">
        <v>176</v>
      </c>
      <c r="M23" s="381"/>
    </row>
    <row r="24" spans="1:17" ht="84" customHeight="1" x14ac:dyDescent="0.25">
      <c r="A24" s="358" t="s">
        <v>218</v>
      </c>
      <c r="B24" s="378" t="s">
        <v>219</v>
      </c>
      <c r="C24" s="364" t="s">
        <v>220</v>
      </c>
      <c r="D24" s="365"/>
      <c r="E24" s="366"/>
      <c r="F24" s="182" t="s">
        <v>221</v>
      </c>
      <c r="G24" s="183" t="s">
        <v>222</v>
      </c>
      <c r="H24" s="185">
        <v>45015</v>
      </c>
      <c r="I24" s="120">
        <f t="shared" ca="1" si="0"/>
        <v>-307</v>
      </c>
      <c r="J24" s="196" t="str">
        <f t="shared" ca="1" si="1"/>
        <v>VENCIDO</v>
      </c>
      <c r="K24" s="195" t="str">
        <f t="shared" ca="1" si="2"/>
        <v/>
      </c>
      <c r="L24" s="186" t="s">
        <v>223</v>
      </c>
      <c r="M24" s="187"/>
    </row>
    <row r="25" spans="1:17" ht="73.5" customHeight="1" x14ac:dyDescent="0.25">
      <c r="A25" s="382"/>
      <c r="B25" s="373"/>
      <c r="C25" s="367"/>
      <c r="D25" s="368"/>
      <c r="E25" s="369"/>
      <c r="F25" s="155" t="s">
        <v>224</v>
      </c>
      <c r="G25" s="156" t="s">
        <v>168</v>
      </c>
      <c r="H25" s="188">
        <v>44926</v>
      </c>
      <c r="I25" s="120">
        <f t="shared" ca="1" si="0"/>
        <v>-396</v>
      </c>
      <c r="J25" s="196" t="str">
        <f t="shared" ca="1" si="1"/>
        <v>VENCIDO</v>
      </c>
      <c r="K25" s="195" t="str">
        <f t="shared" ca="1" si="2"/>
        <v/>
      </c>
      <c r="L25" s="177" t="s">
        <v>225</v>
      </c>
      <c r="M25" s="189"/>
    </row>
    <row r="26" spans="1:17" ht="84" customHeight="1" x14ac:dyDescent="0.25">
      <c r="A26" s="382"/>
      <c r="B26" s="373"/>
      <c r="C26" s="367"/>
      <c r="D26" s="368"/>
      <c r="E26" s="369"/>
      <c r="F26" s="155" t="s">
        <v>226</v>
      </c>
      <c r="G26" s="156" t="s">
        <v>227</v>
      </c>
      <c r="H26" s="188">
        <v>44957</v>
      </c>
      <c r="I26" s="120">
        <f t="shared" ca="1" si="0"/>
        <v>-365</v>
      </c>
      <c r="J26" s="196" t="str">
        <f t="shared" ca="1" si="1"/>
        <v>VENCIDO</v>
      </c>
      <c r="K26" s="195" t="str">
        <f t="shared" ca="1" si="2"/>
        <v/>
      </c>
      <c r="L26" s="177" t="s">
        <v>228</v>
      </c>
      <c r="M26" s="189"/>
    </row>
    <row r="27" spans="1:17" ht="135" customHeight="1" x14ac:dyDescent="0.25">
      <c r="A27" s="382"/>
      <c r="B27" s="373"/>
      <c r="C27" s="367"/>
      <c r="D27" s="368"/>
      <c r="E27" s="369"/>
      <c r="F27" s="155" t="s">
        <v>229</v>
      </c>
      <c r="G27" s="154" t="s">
        <v>230</v>
      </c>
      <c r="H27" s="188">
        <v>45015</v>
      </c>
      <c r="I27" s="120">
        <f t="shared" ca="1" si="0"/>
        <v>-307</v>
      </c>
      <c r="J27" s="196" t="str">
        <f t="shared" ca="1" si="1"/>
        <v>VENCIDO</v>
      </c>
      <c r="K27" s="195" t="str">
        <f t="shared" ca="1" si="2"/>
        <v/>
      </c>
      <c r="L27" s="177" t="s">
        <v>231</v>
      </c>
      <c r="M27" s="189"/>
    </row>
    <row r="28" spans="1:17" ht="60" customHeight="1" x14ac:dyDescent="0.25">
      <c r="A28" s="382"/>
      <c r="B28" s="373"/>
      <c r="C28" s="367"/>
      <c r="D28" s="368"/>
      <c r="E28" s="369"/>
      <c r="F28" s="155" t="s">
        <v>232</v>
      </c>
      <c r="G28" s="154" t="s">
        <v>233</v>
      </c>
      <c r="H28" s="188">
        <v>45138</v>
      </c>
      <c r="I28" s="120">
        <f t="shared" ca="1" si="0"/>
        <v>-184</v>
      </c>
      <c r="J28" s="196" t="str">
        <f t="shared" ca="1" si="1"/>
        <v>VENCIDO</v>
      </c>
      <c r="K28" s="195" t="str">
        <f t="shared" ca="1" si="2"/>
        <v/>
      </c>
      <c r="L28" s="177" t="s">
        <v>234</v>
      </c>
      <c r="M28" s="189"/>
    </row>
    <row r="29" spans="1:17" ht="115.5" customHeight="1" x14ac:dyDescent="0.25">
      <c r="A29" s="382"/>
      <c r="B29" s="373"/>
      <c r="C29" s="367"/>
      <c r="D29" s="368"/>
      <c r="E29" s="369"/>
      <c r="F29" s="155" t="s">
        <v>235</v>
      </c>
      <c r="G29" s="156" t="s">
        <v>236</v>
      </c>
      <c r="H29" s="188">
        <v>45138</v>
      </c>
      <c r="I29" s="120">
        <f t="shared" ca="1" si="0"/>
        <v>-184</v>
      </c>
      <c r="J29" s="196" t="str">
        <f t="shared" ca="1" si="1"/>
        <v>VENCIDO</v>
      </c>
      <c r="K29" s="195" t="str">
        <f t="shared" ca="1" si="2"/>
        <v/>
      </c>
      <c r="L29" s="177" t="s">
        <v>237</v>
      </c>
      <c r="M29" s="189"/>
    </row>
    <row r="30" spans="1:17" ht="85.5" customHeight="1" x14ac:dyDescent="0.25">
      <c r="A30" s="382"/>
      <c r="B30" s="373"/>
      <c r="C30" s="367"/>
      <c r="D30" s="368"/>
      <c r="E30" s="369"/>
      <c r="F30" s="155" t="s">
        <v>238</v>
      </c>
      <c r="G30" s="156" t="s">
        <v>239</v>
      </c>
      <c r="H30" s="188">
        <v>44985</v>
      </c>
      <c r="I30" s="120">
        <f t="shared" ca="1" si="0"/>
        <v>-337</v>
      </c>
      <c r="J30" s="196" t="str">
        <f t="shared" ca="1" si="1"/>
        <v>VENCIDO</v>
      </c>
      <c r="K30" s="195" t="str">
        <f t="shared" ca="1" si="2"/>
        <v/>
      </c>
      <c r="L30" s="177" t="s">
        <v>176</v>
      </c>
      <c r="M30" s="189"/>
    </row>
    <row r="31" spans="1:17" ht="60" customHeight="1" x14ac:dyDescent="0.25">
      <c r="A31" s="382"/>
      <c r="B31" s="373"/>
      <c r="C31" s="367"/>
      <c r="D31" s="368"/>
      <c r="E31" s="369"/>
      <c r="F31" s="155" t="s">
        <v>240</v>
      </c>
      <c r="G31" s="156" t="s">
        <v>168</v>
      </c>
      <c r="H31" s="188">
        <v>45016</v>
      </c>
      <c r="I31" s="120">
        <f t="shared" ca="1" si="0"/>
        <v>-306</v>
      </c>
      <c r="J31" s="196" t="str">
        <f t="shared" ca="1" si="1"/>
        <v>VENCIDO</v>
      </c>
      <c r="K31" s="195" t="str">
        <f t="shared" ca="1" si="2"/>
        <v/>
      </c>
      <c r="L31" s="177" t="s">
        <v>241</v>
      </c>
      <c r="M31" s="189"/>
    </row>
    <row r="32" spans="1:17" ht="60" customHeight="1" x14ac:dyDescent="0.25">
      <c r="A32" s="382"/>
      <c r="B32" s="373"/>
      <c r="C32" s="367"/>
      <c r="D32" s="368"/>
      <c r="E32" s="369"/>
      <c r="F32" s="173" t="s">
        <v>242</v>
      </c>
      <c r="G32" s="156" t="s">
        <v>243</v>
      </c>
      <c r="H32" s="188">
        <v>44957</v>
      </c>
      <c r="I32" s="120">
        <f t="shared" ca="1" si="0"/>
        <v>-365</v>
      </c>
      <c r="J32" s="196" t="str">
        <f t="shared" ca="1" si="1"/>
        <v>VENCIDO</v>
      </c>
      <c r="K32" s="195" t="str">
        <f t="shared" ca="1" si="2"/>
        <v/>
      </c>
      <c r="L32" s="177" t="s">
        <v>244</v>
      </c>
      <c r="M32" s="189"/>
    </row>
    <row r="33" spans="1:13" ht="103.5" customHeight="1" x14ac:dyDescent="0.25">
      <c r="A33" s="382"/>
      <c r="B33" s="373"/>
      <c r="C33" s="367"/>
      <c r="D33" s="368"/>
      <c r="E33" s="369"/>
      <c r="F33" s="173" t="s">
        <v>245</v>
      </c>
      <c r="G33" s="154" t="s">
        <v>246</v>
      </c>
      <c r="H33" s="157">
        <v>44985</v>
      </c>
      <c r="I33" s="120">
        <f t="shared" ca="1" si="0"/>
        <v>-337</v>
      </c>
      <c r="J33" s="196" t="str">
        <f t="shared" ca="1" si="1"/>
        <v>VENCIDO</v>
      </c>
      <c r="K33" s="195" t="str">
        <f t="shared" ca="1" si="2"/>
        <v/>
      </c>
      <c r="L33" s="154" t="s">
        <v>247</v>
      </c>
      <c r="M33" s="189"/>
    </row>
    <row r="34" spans="1:13" ht="159" customHeight="1" x14ac:dyDescent="0.25">
      <c r="A34" s="382"/>
      <c r="B34" s="373"/>
      <c r="C34" s="367"/>
      <c r="D34" s="368"/>
      <c r="E34" s="369"/>
      <c r="F34" s="173" t="s">
        <v>248</v>
      </c>
      <c r="G34" s="154" t="s">
        <v>249</v>
      </c>
      <c r="H34" s="157">
        <v>44957</v>
      </c>
      <c r="I34" s="120">
        <f t="shared" ca="1" si="0"/>
        <v>-365</v>
      </c>
      <c r="J34" s="196" t="str">
        <f t="shared" ca="1" si="1"/>
        <v>VENCIDO</v>
      </c>
      <c r="K34" s="195" t="str">
        <f t="shared" ca="1" si="2"/>
        <v/>
      </c>
      <c r="L34" s="160" t="s">
        <v>250</v>
      </c>
      <c r="M34" s="189"/>
    </row>
    <row r="35" spans="1:13" ht="60" customHeight="1" x14ac:dyDescent="0.25">
      <c r="A35" s="382"/>
      <c r="B35" s="373"/>
      <c r="C35" s="367"/>
      <c r="D35" s="368"/>
      <c r="E35" s="369"/>
      <c r="F35" s="159" t="s">
        <v>251</v>
      </c>
      <c r="G35" s="154" t="s">
        <v>252</v>
      </c>
      <c r="H35" s="157">
        <v>44985</v>
      </c>
      <c r="I35" s="120">
        <f t="shared" ca="1" si="0"/>
        <v>-337</v>
      </c>
      <c r="J35" s="196" t="str">
        <f t="shared" ca="1" si="1"/>
        <v>VENCIDO</v>
      </c>
      <c r="K35" s="195" t="str">
        <f t="shared" ca="1" si="2"/>
        <v/>
      </c>
      <c r="L35" s="160" t="s">
        <v>253</v>
      </c>
      <c r="M35" s="189"/>
    </row>
    <row r="36" spans="1:13" ht="121.5" customHeight="1" x14ac:dyDescent="0.25">
      <c r="A36" s="382"/>
      <c r="B36" s="373"/>
      <c r="C36" s="367"/>
      <c r="D36" s="368"/>
      <c r="E36" s="369"/>
      <c r="F36" s="155" t="s">
        <v>254</v>
      </c>
      <c r="G36" s="154" t="s">
        <v>252</v>
      </c>
      <c r="H36" s="157">
        <v>45107</v>
      </c>
      <c r="I36" s="120">
        <f t="shared" ca="1" si="0"/>
        <v>-215</v>
      </c>
      <c r="J36" s="196" t="str">
        <f t="shared" ca="1" si="1"/>
        <v>VENCIDO</v>
      </c>
      <c r="K36" s="195" t="str">
        <f t="shared" ca="1" si="2"/>
        <v/>
      </c>
      <c r="L36" s="177" t="s">
        <v>255</v>
      </c>
      <c r="M36" s="189"/>
    </row>
    <row r="37" spans="1:13" ht="132" customHeight="1" x14ac:dyDescent="0.25">
      <c r="A37" s="382"/>
      <c r="B37" s="373"/>
      <c r="C37" s="367"/>
      <c r="D37" s="368"/>
      <c r="E37" s="369"/>
      <c r="F37" s="155" t="s">
        <v>256</v>
      </c>
      <c r="G37" s="154" t="s">
        <v>252</v>
      </c>
      <c r="H37" s="157">
        <v>45137</v>
      </c>
      <c r="I37" s="120">
        <f t="shared" ca="1" si="0"/>
        <v>-185</v>
      </c>
      <c r="J37" s="196" t="str">
        <f t="shared" ca="1" si="1"/>
        <v>VENCIDO</v>
      </c>
      <c r="K37" s="195" t="str">
        <f t="shared" ca="1" si="2"/>
        <v/>
      </c>
      <c r="L37" s="154" t="s">
        <v>257</v>
      </c>
      <c r="M37" s="189"/>
    </row>
    <row r="38" spans="1:13" ht="108" customHeight="1" thickBot="1" x14ac:dyDescent="0.3">
      <c r="A38" s="383"/>
      <c r="B38" s="374"/>
      <c r="C38" s="370"/>
      <c r="D38" s="371"/>
      <c r="E38" s="372"/>
      <c r="F38" s="164" t="s">
        <v>258</v>
      </c>
      <c r="G38" s="165" t="s">
        <v>173</v>
      </c>
      <c r="H38" s="166">
        <v>45168</v>
      </c>
      <c r="I38" s="120">
        <f t="shared" ca="1" si="0"/>
        <v>-154</v>
      </c>
      <c r="J38" s="196" t="str">
        <f t="shared" ca="1" si="1"/>
        <v>VENCIDO</v>
      </c>
      <c r="K38" s="195" t="str">
        <f t="shared" ca="1" si="2"/>
        <v/>
      </c>
      <c r="L38" s="163" t="s">
        <v>259</v>
      </c>
      <c r="M38" s="190"/>
    </row>
    <row r="39" spans="1:13" ht="66" customHeight="1" x14ac:dyDescent="0.25">
      <c r="A39" s="358" t="s">
        <v>260</v>
      </c>
      <c r="B39" s="378" t="s">
        <v>261</v>
      </c>
      <c r="C39" s="364" t="s">
        <v>262</v>
      </c>
      <c r="D39" s="365"/>
      <c r="E39" s="366"/>
      <c r="F39" s="182" t="s">
        <v>263</v>
      </c>
      <c r="G39" s="148" t="s">
        <v>264</v>
      </c>
      <c r="H39" s="185">
        <v>44925</v>
      </c>
      <c r="I39" s="120">
        <f t="shared" ca="1" si="0"/>
        <v>-397</v>
      </c>
      <c r="J39" s="196" t="str">
        <f t="shared" ca="1" si="1"/>
        <v>VENCIDO</v>
      </c>
      <c r="K39" s="195" t="str">
        <f t="shared" ca="1" si="2"/>
        <v/>
      </c>
      <c r="L39" s="148" t="s">
        <v>265</v>
      </c>
      <c r="M39" s="187"/>
    </row>
    <row r="40" spans="1:13" ht="93" customHeight="1" x14ac:dyDescent="0.25">
      <c r="A40" s="382"/>
      <c r="B40" s="373"/>
      <c r="C40" s="367"/>
      <c r="D40" s="368"/>
      <c r="E40" s="369"/>
      <c r="F40" s="155" t="s">
        <v>266</v>
      </c>
      <c r="G40" s="154" t="s">
        <v>199</v>
      </c>
      <c r="H40" s="188">
        <v>45016</v>
      </c>
      <c r="I40" s="120">
        <f t="shared" ca="1" si="0"/>
        <v>-306</v>
      </c>
      <c r="J40" s="196" t="str">
        <f t="shared" ca="1" si="1"/>
        <v>VENCIDO</v>
      </c>
      <c r="K40" s="195" t="str">
        <f t="shared" ca="1" si="2"/>
        <v/>
      </c>
      <c r="L40" s="177" t="s">
        <v>267</v>
      </c>
      <c r="M40" s="189"/>
    </row>
    <row r="41" spans="1:13" ht="97.5" customHeight="1" x14ac:dyDescent="0.25">
      <c r="A41" s="382"/>
      <c r="B41" s="373"/>
      <c r="C41" s="367"/>
      <c r="D41" s="368"/>
      <c r="E41" s="369"/>
      <c r="F41" s="155" t="s">
        <v>268</v>
      </c>
      <c r="G41" s="154" t="s">
        <v>199</v>
      </c>
      <c r="H41" s="188">
        <v>45107</v>
      </c>
      <c r="I41" s="120">
        <f t="shared" ca="1" si="0"/>
        <v>-215</v>
      </c>
      <c r="J41" s="196" t="str">
        <f t="shared" ca="1" si="1"/>
        <v>VENCIDO</v>
      </c>
      <c r="K41" s="195" t="str">
        <f t="shared" ca="1" si="2"/>
        <v/>
      </c>
      <c r="L41" s="177" t="s">
        <v>269</v>
      </c>
      <c r="M41" s="189"/>
    </row>
    <row r="42" spans="1:13" ht="64.5" customHeight="1" x14ac:dyDescent="0.25">
      <c r="A42" s="382"/>
      <c r="B42" s="373"/>
      <c r="C42" s="367"/>
      <c r="D42" s="368"/>
      <c r="E42" s="369"/>
      <c r="F42" s="155" t="s">
        <v>270</v>
      </c>
      <c r="G42" s="154" t="s">
        <v>199</v>
      </c>
      <c r="H42" s="188">
        <v>44925</v>
      </c>
      <c r="I42" s="120">
        <f t="shared" ca="1" si="0"/>
        <v>-397</v>
      </c>
      <c r="J42" s="196" t="str">
        <f t="shared" ca="1" si="1"/>
        <v>VENCIDO</v>
      </c>
      <c r="K42" s="195" t="str">
        <f t="shared" ca="1" si="2"/>
        <v/>
      </c>
      <c r="L42" s="177" t="s">
        <v>271</v>
      </c>
      <c r="M42" s="189"/>
    </row>
    <row r="43" spans="1:13" ht="82.5" customHeight="1" x14ac:dyDescent="0.25">
      <c r="A43" s="382"/>
      <c r="B43" s="373"/>
      <c r="C43" s="367"/>
      <c r="D43" s="368"/>
      <c r="E43" s="369"/>
      <c r="F43" s="155" t="s">
        <v>272</v>
      </c>
      <c r="G43" s="154" t="s">
        <v>199</v>
      </c>
      <c r="H43" s="157">
        <v>45107</v>
      </c>
      <c r="I43" s="120">
        <f t="shared" ca="1" si="0"/>
        <v>-215</v>
      </c>
      <c r="J43" s="196" t="str">
        <f t="shared" ca="1" si="1"/>
        <v>VENCIDO</v>
      </c>
      <c r="K43" s="195" t="str">
        <f t="shared" ca="1" si="2"/>
        <v/>
      </c>
      <c r="L43" s="177" t="s">
        <v>273</v>
      </c>
      <c r="M43" s="189"/>
    </row>
    <row r="44" spans="1:13" ht="64.5" customHeight="1" x14ac:dyDescent="0.25">
      <c r="A44" s="382"/>
      <c r="B44" s="373"/>
      <c r="C44" s="367"/>
      <c r="D44" s="368"/>
      <c r="E44" s="369"/>
      <c r="F44" s="155" t="s">
        <v>274</v>
      </c>
      <c r="G44" s="154" t="s">
        <v>199</v>
      </c>
      <c r="H44" s="157">
        <v>44957</v>
      </c>
      <c r="I44" s="120">
        <f t="shared" ca="1" si="0"/>
        <v>-365</v>
      </c>
      <c r="J44" s="196" t="str">
        <f t="shared" ca="1" si="1"/>
        <v>VENCIDO</v>
      </c>
      <c r="K44" s="195" t="str">
        <f t="shared" ca="1" si="2"/>
        <v/>
      </c>
      <c r="L44" s="160" t="s">
        <v>275</v>
      </c>
      <c r="M44" s="189"/>
    </row>
    <row r="45" spans="1:13" ht="94.5" customHeight="1" x14ac:dyDescent="0.25">
      <c r="A45" s="382"/>
      <c r="B45" s="373"/>
      <c r="C45" s="367"/>
      <c r="D45" s="368"/>
      <c r="E45" s="369"/>
      <c r="F45" s="159" t="s">
        <v>276</v>
      </c>
      <c r="G45" s="154" t="s">
        <v>199</v>
      </c>
      <c r="H45" s="157">
        <v>45015</v>
      </c>
      <c r="I45" s="120">
        <f t="shared" ca="1" si="0"/>
        <v>-307</v>
      </c>
      <c r="J45" s="196" t="str">
        <f t="shared" ca="1" si="1"/>
        <v>VENCIDO</v>
      </c>
      <c r="K45" s="195" t="str">
        <f t="shared" ca="1" si="2"/>
        <v/>
      </c>
      <c r="L45" s="177" t="s">
        <v>277</v>
      </c>
      <c r="M45" s="189"/>
    </row>
    <row r="46" spans="1:13" ht="127.5" customHeight="1" x14ac:dyDescent="0.25">
      <c r="A46" s="382"/>
      <c r="B46" s="373"/>
      <c r="C46" s="367"/>
      <c r="D46" s="368"/>
      <c r="E46" s="369"/>
      <c r="F46" s="155" t="s">
        <v>278</v>
      </c>
      <c r="G46" s="156" t="s">
        <v>199</v>
      </c>
      <c r="H46" s="157">
        <v>45015</v>
      </c>
      <c r="I46" s="120">
        <f t="shared" ca="1" si="0"/>
        <v>-307</v>
      </c>
      <c r="J46" s="196" t="str">
        <f t="shared" ca="1" si="1"/>
        <v>VENCIDO</v>
      </c>
      <c r="K46" s="195" t="str">
        <f t="shared" ca="1" si="2"/>
        <v/>
      </c>
      <c r="L46" s="177" t="s">
        <v>279</v>
      </c>
      <c r="M46" s="189"/>
    </row>
    <row r="47" spans="1:13" ht="79.5" customHeight="1" x14ac:dyDescent="0.25">
      <c r="A47" s="382"/>
      <c r="B47" s="373"/>
      <c r="C47" s="367"/>
      <c r="D47" s="368"/>
      <c r="E47" s="369"/>
      <c r="F47" s="155" t="s">
        <v>280</v>
      </c>
      <c r="G47" s="156" t="s">
        <v>199</v>
      </c>
      <c r="H47" s="157">
        <v>45107</v>
      </c>
      <c r="I47" s="120">
        <f t="shared" ca="1" si="0"/>
        <v>-215</v>
      </c>
      <c r="J47" s="196" t="str">
        <f t="shared" ca="1" si="1"/>
        <v>VENCIDO</v>
      </c>
      <c r="K47" s="195" t="str">
        <f t="shared" ca="1" si="2"/>
        <v/>
      </c>
      <c r="L47" s="154" t="s">
        <v>281</v>
      </c>
      <c r="M47" s="189"/>
    </row>
    <row r="48" spans="1:13" ht="73.5" customHeight="1" x14ac:dyDescent="0.25">
      <c r="A48" s="382"/>
      <c r="B48" s="373"/>
      <c r="C48" s="367"/>
      <c r="D48" s="368"/>
      <c r="E48" s="369"/>
      <c r="F48" s="155" t="s">
        <v>282</v>
      </c>
      <c r="G48" s="156" t="s">
        <v>199</v>
      </c>
      <c r="H48" s="157">
        <v>45138</v>
      </c>
      <c r="I48" s="120">
        <f t="shared" ca="1" si="0"/>
        <v>-184</v>
      </c>
      <c r="J48" s="196" t="str">
        <f t="shared" ca="1" si="1"/>
        <v>VENCIDO</v>
      </c>
      <c r="K48" s="195" t="str">
        <f t="shared" ca="1" si="2"/>
        <v/>
      </c>
      <c r="L48" s="154" t="s">
        <v>283</v>
      </c>
      <c r="M48" s="189"/>
    </row>
    <row r="49" spans="1:13" ht="96" customHeight="1" thickBot="1" x14ac:dyDescent="0.3">
      <c r="A49" s="383"/>
      <c r="B49" s="374"/>
      <c r="C49" s="370"/>
      <c r="D49" s="371"/>
      <c r="E49" s="372"/>
      <c r="F49" s="164" t="s">
        <v>258</v>
      </c>
      <c r="G49" s="165" t="s">
        <v>173</v>
      </c>
      <c r="H49" s="166">
        <v>45107</v>
      </c>
      <c r="I49" s="120">
        <f t="shared" ca="1" si="0"/>
        <v>-215</v>
      </c>
      <c r="J49" s="196" t="str">
        <f t="shared" ca="1" si="1"/>
        <v>VENCIDO</v>
      </c>
      <c r="K49" s="195" t="str">
        <f t="shared" ca="1" si="2"/>
        <v/>
      </c>
      <c r="L49" s="163" t="s">
        <v>176</v>
      </c>
      <c r="M49" s="190"/>
    </row>
    <row r="50" spans="1:13" ht="102" customHeight="1" x14ac:dyDescent="0.25">
      <c r="A50" s="359" t="s">
        <v>284</v>
      </c>
      <c r="B50" s="358" t="s">
        <v>285</v>
      </c>
      <c r="C50" s="364" t="s">
        <v>286</v>
      </c>
      <c r="D50" s="365"/>
      <c r="E50" s="366"/>
      <c r="F50" s="191" t="s">
        <v>287</v>
      </c>
      <c r="G50" s="183" t="s">
        <v>288</v>
      </c>
      <c r="H50" s="185">
        <v>44956</v>
      </c>
      <c r="I50" s="120">
        <f t="shared" ca="1" si="0"/>
        <v>-366</v>
      </c>
      <c r="J50" s="196" t="str">
        <f t="shared" ca="1" si="1"/>
        <v>VENCIDO</v>
      </c>
      <c r="K50" s="195" t="str">
        <f t="shared" ca="1" si="2"/>
        <v/>
      </c>
      <c r="L50" s="186" t="s">
        <v>289</v>
      </c>
      <c r="M50" s="187"/>
    </row>
    <row r="51" spans="1:13" ht="108" customHeight="1" x14ac:dyDescent="0.25">
      <c r="A51" s="382"/>
      <c r="B51" s="359"/>
      <c r="C51" s="367"/>
      <c r="D51" s="368"/>
      <c r="E51" s="369"/>
      <c r="F51" s="192" t="s">
        <v>290</v>
      </c>
      <c r="G51" s="156" t="s">
        <v>199</v>
      </c>
      <c r="H51" s="188">
        <v>44956</v>
      </c>
      <c r="I51" s="120">
        <f t="shared" ca="1" si="0"/>
        <v>-366</v>
      </c>
      <c r="J51" s="196" t="str">
        <f t="shared" ca="1" si="1"/>
        <v>VENCIDO</v>
      </c>
      <c r="K51" s="195" t="str">
        <f t="shared" ca="1" si="2"/>
        <v/>
      </c>
      <c r="L51" s="177" t="s">
        <v>291</v>
      </c>
      <c r="M51" s="189"/>
    </row>
    <row r="52" spans="1:13" ht="87" customHeight="1" x14ac:dyDescent="0.25">
      <c r="A52" s="382"/>
      <c r="B52" s="359"/>
      <c r="C52" s="367"/>
      <c r="D52" s="368"/>
      <c r="E52" s="369"/>
      <c r="F52" s="155" t="s">
        <v>292</v>
      </c>
      <c r="G52" s="156" t="s">
        <v>293</v>
      </c>
      <c r="H52" s="157">
        <v>44910</v>
      </c>
      <c r="I52" s="120">
        <f t="shared" ca="1" si="0"/>
        <v>-412</v>
      </c>
      <c r="J52" s="196" t="str">
        <f t="shared" ca="1" si="1"/>
        <v>VENCIDO</v>
      </c>
      <c r="K52" s="195" t="str">
        <f t="shared" ca="1" si="2"/>
        <v/>
      </c>
      <c r="L52" s="154" t="s">
        <v>294</v>
      </c>
      <c r="M52" s="189"/>
    </row>
    <row r="53" spans="1:13" ht="87" customHeight="1" x14ac:dyDescent="0.25">
      <c r="A53" s="382"/>
      <c r="B53" s="359"/>
      <c r="C53" s="367"/>
      <c r="D53" s="368"/>
      <c r="E53" s="369"/>
      <c r="F53" s="155" t="s">
        <v>295</v>
      </c>
      <c r="G53" s="154" t="s">
        <v>296</v>
      </c>
      <c r="H53" s="157">
        <v>45015</v>
      </c>
      <c r="I53" s="120">
        <f t="shared" ca="1" si="0"/>
        <v>-307</v>
      </c>
      <c r="J53" s="196" t="str">
        <f t="shared" ca="1" si="1"/>
        <v>VENCIDO</v>
      </c>
      <c r="K53" s="195" t="str">
        <f t="shared" ca="1" si="2"/>
        <v/>
      </c>
      <c r="L53" s="160" t="s">
        <v>297</v>
      </c>
      <c r="M53" s="189"/>
    </row>
    <row r="54" spans="1:13" ht="72" customHeight="1" x14ac:dyDescent="0.25">
      <c r="A54" s="382"/>
      <c r="B54" s="359"/>
      <c r="C54" s="367"/>
      <c r="D54" s="368"/>
      <c r="E54" s="369"/>
      <c r="F54" s="159" t="s">
        <v>298</v>
      </c>
      <c r="G54" s="154" t="s">
        <v>296</v>
      </c>
      <c r="H54" s="157">
        <v>45015</v>
      </c>
      <c r="I54" s="120">
        <f t="shared" ca="1" si="0"/>
        <v>-307</v>
      </c>
      <c r="J54" s="196" t="str">
        <f t="shared" ca="1" si="1"/>
        <v>VENCIDO</v>
      </c>
      <c r="K54" s="195" t="str">
        <f t="shared" ca="1" si="2"/>
        <v/>
      </c>
      <c r="L54" s="177" t="s">
        <v>299</v>
      </c>
      <c r="M54" s="189"/>
    </row>
    <row r="55" spans="1:13" ht="84" customHeight="1" x14ac:dyDescent="0.25">
      <c r="A55" s="382"/>
      <c r="B55" s="359"/>
      <c r="C55" s="367"/>
      <c r="D55" s="368"/>
      <c r="E55" s="369"/>
      <c r="F55" s="155" t="s">
        <v>300</v>
      </c>
      <c r="G55" s="154" t="s">
        <v>296</v>
      </c>
      <c r="H55" s="157">
        <v>45046</v>
      </c>
      <c r="I55" s="120">
        <f t="shared" ca="1" si="0"/>
        <v>-276</v>
      </c>
      <c r="J55" s="196" t="str">
        <f t="shared" ca="1" si="1"/>
        <v>VENCIDO</v>
      </c>
      <c r="K55" s="195" t="str">
        <f t="shared" ca="1" si="2"/>
        <v/>
      </c>
      <c r="L55" s="177" t="s">
        <v>247</v>
      </c>
      <c r="M55" s="189"/>
    </row>
    <row r="56" spans="1:13" ht="69" customHeight="1" x14ac:dyDescent="0.25">
      <c r="A56" s="382"/>
      <c r="B56" s="359"/>
      <c r="C56" s="367"/>
      <c r="D56" s="368"/>
      <c r="E56" s="369"/>
      <c r="F56" s="155" t="s">
        <v>301</v>
      </c>
      <c r="G56" s="154" t="s">
        <v>296</v>
      </c>
      <c r="H56" s="157">
        <v>45031</v>
      </c>
      <c r="I56" s="120">
        <f t="shared" ca="1" si="0"/>
        <v>-291</v>
      </c>
      <c r="J56" s="196" t="str">
        <f t="shared" ca="1" si="1"/>
        <v>VENCIDO</v>
      </c>
      <c r="K56" s="195" t="str">
        <f t="shared" ca="1" si="2"/>
        <v/>
      </c>
      <c r="L56" s="154" t="s">
        <v>302</v>
      </c>
      <c r="M56" s="189"/>
    </row>
    <row r="57" spans="1:13" ht="60" customHeight="1" thickBot="1" x14ac:dyDescent="0.3">
      <c r="A57" s="382"/>
      <c r="B57" s="360"/>
      <c r="C57" s="370"/>
      <c r="D57" s="371"/>
      <c r="E57" s="372"/>
      <c r="F57" s="164" t="s">
        <v>258</v>
      </c>
      <c r="G57" s="165" t="s">
        <v>293</v>
      </c>
      <c r="H57" s="166">
        <v>45168</v>
      </c>
      <c r="I57" s="120">
        <f t="shared" ca="1" si="0"/>
        <v>-154</v>
      </c>
      <c r="J57" s="196" t="str">
        <f t="shared" ca="1" si="1"/>
        <v>VENCIDO</v>
      </c>
      <c r="K57" s="195" t="str">
        <f t="shared" ca="1" si="2"/>
        <v/>
      </c>
      <c r="L57" s="163" t="s">
        <v>176</v>
      </c>
      <c r="M57" s="190"/>
    </row>
    <row r="58" spans="1:13" ht="60" customHeight="1" x14ac:dyDescent="0.25">
      <c r="A58" s="384" t="s">
        <v>303</v>
      </c>
      <c r="B58" s="378" t="s">
        <v>304</v>
      </c>
      <c r="C58" s="364" t="s">
        <v>305</v>
      </c>
      <c r="D58" s="365"/>
      <c r="E58" s="366"/>
      <c r="F58" s="193" t="s">
        <v>306</v>
      </c>
      <c r="G58" s="183" t="s">
        <v>191</v>
      </c>
      <c r="H58" s="185">
        <v>45291</v>
      </c>
      <c r="I58" s="120">
        <f t="shared" ca="1" si="0"/>
        <v>-31</v>
      </c>
      <c r="J58" s="196" t="str">
        <f t="shared" ca="1" si="1"/>
        <v>VENCIDO</v>
      </c>
      <c r="K58" s="195" t="str">
        <f t="shared" ca="1" si="2"/>
        <v/>
      </c>
      <c r="L58" s="186" t="s">
        <v>307</v>
      </c>
      <c r="M58" s="187"/>
    </row>
    <row r="59" spans="1:13" ht="60" customHeight="1" x14ac:dyDescent="0.25">
      <c r="A59" s="382"/>
      <c r="B59" s="373"/>
      <c r="C59" s="367"/>
      <c r="D59" s="368"/>
      <c r="E59" s="369"/>
      <c r="F59" s="173" t="s">
        <v>308</v>
      </c>
      <c r="G59" s="156" t="s">
        <v>191</v>
      </c>
      <c r="H59" s="188">
        <v>45291</v>
      </c>
      <c r="I59" s="120">
        <f t="shared" ca="1" si="0"/>
        <v>-31</v>
      </c>
      <c r="J59" s="196" t="str">
        <f t="shared" ca="1" si="1"/>
        <v>VENCIDO</v>
      </c>
      <c r="K59" s="195" t="str">
        <f t="shared" ca="1" si="2"/>
        <v/>
      </c>
      <c r="L59" s="177" t="s">
        <v>307</v>
      </c>
      <c r="M59" s="189"/>
    </row>
    <row r="60" spans="1:13" ht="60" customHeight="1" x14ac:dyDescent="0.25">
      <c r="A60" s="382"/>
      <c r="B60" s="373"/>
      <c r="C60" s="367"/>
      <c r="D60" s="368"/>
      <c r="E60" s="369"/>
      <c r="F60" s="173" t="s">
        <v>309</v>
      </c>
      <c r="G60" s="156" t="s">
        <v>191</v>
      </c>
      <c r="H60" s="188">
        <v>45291</v>
      </c>
      <c r="I60" s="120">
        <f t="shared" ca="1" si="0"/>
        <v>-31</v>
      </c>
      <c r="J60" s="196" t="str">
        <f t="shared" ca="1" si="1"/>
        <v>VENCIDO</v>
      </c>
      <c r="K60" s="195" t="str">
        <f t="shared" ca="1" si="2"/>
        <v/>
      </c>
      <c r="L60" s="177" t="s">
        <v>307</v>
      </c>
      <c r="M60" s="189"/>
    </row>
    <row r="61" spans="1:13" ht="60" customHeight="1" x14ac:dyDescent="0.25">
      <c r="A61" s="382"/>
      <c r="B61" s="373"/>
      <c r="C61" s="367"/>
      <c r="D61" s="368"/>
      <c r="E61" s="369"/>
      <c r="F61" s="173" t="s">
        <v>310</v>
      </c>
      <c r="G61" s="156" t="s">
        <v>191</v>
      </c>
      <c r="H61" s="188">
        <v>45291</v>
      </c>
      <c r="I61" s="120">
        <f t="shared" ca="1" si="0"/>
        <v>-31</v>
      </c>
      <c r="J61" s="196" t="str">
        <f t="shared" ca="1" si="1"/>
        <v>VENCIDO</v>
      </c>
      <c r="K61" s="195" t="str">
        <f t="shared" ca="1" si="2"/>
        <v/>
      </c>
      <c r="L61" s="177" t="s">
        <v>311</v>
      </c>
      <c r="M61" s="189"/>
    </row>
    <row r="62" spans="1:13" ht="60" customHeight="1" x14ac:dyDescent="0.25">
      <c r="A62" s="382"/>
      <c r="B62" s="373"/>
      <c r="C62" s="367"/>
      <c r="D62" s="368"/>
      <c r="E62" s="369"/>
      <c r="F62" s="173" t="s">
        <v>312</v>
      </c>
      <c r="G62" s="156" t="s">
        <v>191</v>
      </c>
      <c r="H62" s="188">
        <v>45291</v>
      </c>
      <c r="I62" s="120">
        <f t="shared" ca="1" si="0"/>
        <v>-31</v>
      </c>
      <c r="J62" s="196" t="str">
        <f t="shared" ca="1" si="1"/>
        <v>VENCIDO</v>
      </c>
      <c r="K62" s="195" t="str">
        <f t="shared" ca="1" si="2"/>
        <v/>
      </c>
      <c r="L62" s="177" t="s">
        <v>313</v>
      </c>
      <c r="M62" s="189"/>
    </row>
    <row r="63" spans="1:13" ht="60" customHeight="1" x14ac:dyDescent="0.25">
      <c r="A63" s="382"/>
      <c r="B63" s="373"/>
      <c r="C63" s="367"/>
      <c r="D63" s="368"/>
      <c r="E63" s="369"/>
      <c r="F63" s="155" t="s">
        <v>314</v>
      </c>
      <c r="G63" s="156" t="s">
        <v>191</v>
      </c>
      <c r="H63" s="157">
        <v>44985</v>
      </c>
      <c r="I63" s="120">
        <f t="shared" ca="1" si="0"/>
        <v>-337</v>
      </c>
      <c r="J63" s="196" t="str">
        <f t="shared" ca="1" si="1"/>
        <v>VENCIDO</v>
      </c>
      <c r="K63" s="195" t="str">
        <f t="shared" ca="1" si="2"/>
        <v/>
      </c>
      <c r="L63" s="154" t="s">
        <v>315</v>
      </c>
      <c r="M63" s="189"/>
    </row>
    <row r="64" spans="1:13" ht="60" customHeight="1" x14ac:dyDescent="0.25">
      <c r="A64" s="382"/>
      <c r="B64" s="373"/>
      <c r="C64" s="367"/>
      <c r="D64" s="368"/>
      <c r="E64" s="369"/>
      <c r="F64" s="155" t="s">
        <v>316</v>
      </c>
      <c r="G64" s="156" t="s">
        <v>191</v>
      </c>
      <c r="H64" s="157">
        <v>45015</v>
      </c>
      <c r="I64" s="120">
        <f t="shared" ca="1" si="0"/>
        <v>-307</v>
      </c>
      <c r="J64" s="196" t="str">
        <f t="shared" ca="1" si="1"/>
        <v>VENCIDO</v>
      </c>
      <c r="K64" s="195" t="str">
        <f t="shared" ca="1" si="2"/>
        <v/>
      </c>
      <c r="L64" s="160" t="s">
        <v>176</v>
      </c>
      <c r="M64" s="189"/>
    </row>
    <row r="65" spans="1:13" ht="60" customHeight="1" x14ac:dyDescent="0.25">
      <c r="A65" s="382"/>
      <c r="B65" s="373"/>
      <c r="C65" s="367"/>
      <c r="D65" s="368"/>
      <c r="E65" s="369"/>
      <c r="F65" s="159" t="s">
        <v>317</v>
      </c>
      <c r="G65" s="156" t="s">
        <v>191</v>
      </c>
      <c r="H65" s="157">
        <v>45168</v>
      </c>
      <c r="I65" s="120">
        <f t="shared" ca="1" si="0"/>
        <v>-154</v>
      </c>
      <c r="J65" s="196" t="str">
        <f t="shared" ca="1" si="1"/>
        <v>VENCIDO</v>
      </c>
      <c r="K65" s="195" t="str">
        <f t="shared" ca="1" si="2"/>
        <v/>
      </c>
      <c r="L65" s="174" t="s">
        <v>318</v>
      </c>
      <c r="M65" s="189"/>
    </row>
    <row r="66" spans="1:13" ht="60" customHeight="1" x14ac:dyDescent="0.25">
      <c r="A66" s="382"/>
      <c r="B66" s="373"/>
      <c r="C66" s="367"/>
      <c r="D66" s="368"/>
      <c r="E66" s="369"/>
      <c r="F66" s="155" t="s">
        <v>319</v>
      </c>
      <c r="G66" s="156" t="s">
        <v>191</v>
      </c>
      <c r="H66" s="157">
        <v>45168</v>
      </c>
      <c r="I66" s="120">
        <f t="shared" ca="1" si="0"/>
        <v>-154</v>
      </c>
      <c r="J66" s="196" t="str">
        <f t="shared" ca="1" si="1"/>
        <v>VENCIDO</v>
      </c>
      <c r="K66" s="195" t="str">
        <f t="shared" ca="1" si="2"/>
        <v/>
      </c>
      <c r="L66" s="177" t="s">
        <v>180</v>
      </c>
      <c r="M66" s="189"/>
    </row>
    <row r="67" spans="1:13" ht="60" customHeight="1" thickBot="1" x14ac:dyDescent="0.3">
      <c r="A67" s="383"/>
      <c r="B67" s="374"/>
      <c r="C67" s="370"/>
      <c r="D67" s="371"/>
      <c r="E67" s="372"/>
      <c r="F67" s="164" t="s">
        <v>320</v>
      </c>
      <c r="G67" s="165" t="s">
        <v>321</v>
      </c>
      <c r="H67" s="166">
        <v>45199</v>
      </c>
      <c r="I67" s="120">
        <f t="shared" ref="I67:I84" ca="1" si="3">H67-TODAY()</f>
        <v>-123</v>
      </c>
      <c r="J67" s="196" t="str">
        <f t="shared" ref="J67:J84" ca="1" si="4">IF(I67&lt;=0,"VENCIDO","VIGENTE")</f>
        <v>VENCIDO</v>
      </c>
      <c r="K67" s="195" t="str">
        <f t="shared" ref="K67:K84" ca="1" si="5">IF(AND(I67&lt;=$N$1,J67="VIGENTE"),"PROXIMO A VENCER","")</f>
        <v/>
      </c>
      <c r="L67" s="163" t="s">
        <v>176</v>
      </c>
      <c r="M67" s="190"/>
    </row>
    <row r="68" spans="1:13" ht="142.5" customHeight="1" x14ac:dyDescent="0.25">
      <c r="A68" s="384" t="s">
        <v>322</v>
      </c>
      <c r="B68" s="378" t="s">
        <v>323</v>
      </c>
      <c r="C68" s="364" t="s">
        <v>324</v>
      </c>
      <c r="D68" s="365"/>
      <c r="E68" s="366"/>
      <c r="F68" s="182" t="s">
        <v>325</v>
      </c>
      <c r="G68" s="183" t="s">
        <v>326</v>
      </c>
      <c r="H68" s="184">
        <v>44926</v>
      </c>
      <c r="I68" s="120">
        <f t="shared" ca="1" si="3"/>
        <v>-396</v>
      </c>
      <c r="J68" s="196" t="str">
        <f t="shared" ca="1" si="4"/>
        <v>VENCIDO</v>
      </c>
      <c r="K68" s="195" t="str">
        <f t="shared" ca="1" si="5"/>
        <v/>
      </c>
      <c r="L68" s="148" t="s">
        <v>327</v>
      </c>
      <c r="M68" s="187"/>
    </row>
    <row r="69" spans="1:13" ht="60" customHeight="1" x14ac:dyDescent="0.25">
      <c r="A69" s="382"/>
      <c r="B69" s="373"/>
      <c r="C69" s="367"/>
      <c r="D69" s="368"/>
      <c r="E69" s="369"/>
      <c r="F69" s="155" t="s">
        <v>328</v>
      </c>
      <c r="G69" s="156" t="s">
        <v>329</v>
      </c>
      <c r="H69" s="157">
        <v>44926</v>
      </c>
      <c r="I69" s="120">
        <f t="shared" ca="1" si="3"/>
        <v>-396</v>
      </c>
      <c r="J69" s="196" t="str">
        <f t="shared" ca="1" si="4"/>
        <v>VENCIDO</v>
      </c>
      <c r="K69" s="195" t="str">
        <f t="shared" ca="1" si="5"/>
        <v/>
      </c>
      <c r="L69" s="154" t="s">
        <v>330</v>
      </c>
      <c r="M69" s="189"/>
    </row>
    <row r="70" spans="1:13" ht="60" customHeight="1" x14ac:dyDescent="0.25">
      <c r="A70" s="382"/>
      <c r="B70" s="373"/>
      <c r="C70" s="367"/>
      <c r="D70" s="368"/>
      <c r="E70" s="369"/>
      <c r="F70" s="155" t="s">
        <v>331</v>
      </c>
      <c r="G70" s="156" t="s">
        <v>326</v>
      </c>
      <c r="H70" s="157">
        <v>44926</v>
      </c>
      <c r="I70" s="120">
        <f t="shared" ca="1" si="3"/>
        <v>-396</v>
      </c>
      <c r="J70" s="196" t="str">
        <f t="shared" ca="1" si="4"/>
        <v>VENCIDO</v>
      </c>
      <c r="K70" s="195" t="str">
        <f t="shared" ca="1" si="5"/>
        <v/>
      </c>
      <c r="L70" s="154" t="s">
        <v>332</v>
      </c>
      <c r="M70" s="189"/>
    </row>
    <row r="71" spans="1:13" ht="60" customHeight="1" x14ac:dyDescent="0.25">
      <c r="A71" s="382"/>
      <c r="B71" s="373"/>
      <c r="C71" s="367"/>
      <c r="D71" s="368"/>
      <c r="E71" s="369"/>
      <c r="F71" s="155" t="s">
        <v>333</v>
      </c>
      <c r="G71" s="154" t="s">
        <v>326</v>
      </c>
      <c r="H71" s="157">
        <v>44926</v>
      </c>
      <c r="I71" s="120">
        <f t="shared" ca="1" si="3"/>
        <v>-396</v>
      </c>
      <c r="J71" s="196" t="str">
        <f t="shared" ca="1" si="4"/>
        <v>VENCIDO</v>
      </c>
      <c r="K71" s="195" t="str">
        <f t="shared" ca="1" si="5"/>
        <v/>
      </c>
      <c r="L71" s="160" t="s">
        <v>334</v>
      </c>
      <c r="M71" s="189"/>
    </row>
    <row r="72" spans="1:13" ht="60" customHeight="1" x14ac:dyDescent="0.25">
      <c r="A72" s="382"/>
      <c r="B72" s="373"/>
      <c r="C72" s="367"/>
      <c r="D72" s="368"/>
      <c r="E72" s="369"/>
      <c r="F72" s="155" t="s">
        <v>335</v>
      </c>
      <c r="G72" s="154" t="s">
        <v>329</v>
      </c>
      <c r="H72" s="157">
        <v>44957</v>
      </c>
      <c r="I72" s="120">
        <f t="shared" ca="1" si="3"/>
        <v>-365</v>
      </c>
      <c r="J72" s="196" t="str">
        <f t="shared" ca="1" si="4"/>
        <v>VENCIDO</v>
      </c>
      <c r="K72" s="195" t="str">
        <f t="shared" ca="1" si="5"/>
        <v/>
      </c>
      <c r="L72" s="174" t="s">
        <v>336</v>
      </c>
      <c r="M72" s="189"/>
    </row>
    <row r="73" spans="1:13" ht="60" customHeight="1" x14ac:dyDescent="0.25">
      <c r="A73" s="382"/>
      <c r="B73" s="373"/>
      <c r="C73" s="367"/>
      <c r="D73" s="368"/>
      <c r="E73" s="369"/>
      <c r="F73" s="155" t="s">
        <v>337</v>
      </c>
      <c r="G73" s="154" t="s">
        <v>338</v>
      </c>
      <c r="H73" s="157">
        <v>45046</v>
      </c>
      <c r="I73" s="120">
        <f t="shared" ca="1" si="3"/>
        <v>-276</v>
      </c>
      <c r="J73" s="196" t="str">
        <f t="shared" ca="1" si="4"/>
        <v>VENCIDO</v>
      </c>
      <c r="K73" s="195" t="str">
        <f t="shared" ca="1" si="5"/>
        <v/>
      </c>
      <c r="L73" s="177" t="s">
        <v>176</v>
      </c>
      <c r="M73" s="189"/>
    </row>
    <row r="74" spans="1:13" ht="60" customHeight="1" x14ac:dyDescent="0.25">
      <c r="A74" s="382"/>
      <c r="B74" s="373"/>
      <c r="C74" s="367"/>
      <c r="D74" s="368"/>
      <c r="E74" s="369"/>
      <c r="F74" s="155" t="s">
        <v>339</v>
      </c>
      <c r="G74" s="154" t="s">
        <v>340</v>
      </c>
      <c r="H74" s="157">
        <v>45168</v>
      </c>
      <c r="I74" s="120">
        <f t="shared" ca="1" si="3"/>
        <v>-154</v>
      </c>
      <c r="J74" s="196" t="str">
        <f t="shared" ca="1" si="4"/>
        <v>VENCIDO</v>
      </c>
      <c r="K74" s="195" t="str">
        <f t="shared" ca="1" si="5"/>
        <v/>
      </c>
      <c r="L74" s="154" t="s">
        <v>176</v>
      </c>
      <c r="M74" s="189"/>
    </row>
    <row r="75" spans="1:13" ht="60" customHeight="1" thickBot="1" x14ac:dyDescent="0.3">
      <c r="A75" s="383"/>
      <c r="B75" s="374"/>
      <c r="C75" s="370"/>
      <c r="D75" s="371"/>
      <c r="E75" s="372"/>
      <c r="F75" s="164" t="s">
        <v>341</v>
      </c>
      <c r="G75" s="165" t="s">
        <v>293</v>
      </c>
      <c r="H75" s="166">
        <v>45199</v>
      </c>
      <c r="I75" s="120">
        <f t="shared" ca="1" si="3"/>
        <v>-123</v>
      </c>
      <c r="J75" s="196" t="str">
        <f t="shared" ca="1" si="4"/>
        <v>VENCIDO</v>
      </c>
      <c r="K75" s="195" t="str">
        <f t="shared" ca="1" si="5"/>
        <v/>
      </c>
      <c r="L75" s="163" t="s">
        <v>176</v>
      </c>
      <c r="M75" s="190"/>
    </row>
    <row r="76" spans="1:13" ht="60" customHeight="1" x14ac:dyDescent="0.25">
      <c r="A76" s="359" t="s">
        <v>342</v>
      </c>
      <c r="B76" s="358" t="s">
        <v>343</v>
      </c>
      <c r="C76" s="364" t="s">
        <v>344</v>
      </c>
      <c r="D76" s="365"/>
      <c r="E76" s="366"/>
      <c r="F76" s="193" t="s">
        <v>345</v>
      </c>
      <c r="G76" s="183" t="s">
        <v>321</v>
      </c>
      <c r="H76" s="185">
        <v>44926</v>
      </c>
      <c r="I76" s="120">
        <f t="shared" ca="1" si="3"/>
        <v>-396</v>
      </c>
      <c r="J76" s="196" t="str">
        <f t="shared" ca="1" si="4"/>
        <v>VENCIDO</v>
      </c>
      <c r="K76" s="195" t="str">
        <f t="shared" ca="1" si="5"/>
        <v/>
      </c>
      <c r="L76" s="186" t="s">
        <v>346</v>
      </c>
      <c r="M76" s="187"/>
    </row>
    <row r="77" spans="1:13" ht="60" customHeight="1" x14ac:dyDescent="0.25">
      <c r="A77" s="382"/>
      <c r="B77" s="359"/>
      <c r="C77" s="367"/>
      <c r="D77" s="368"/>
      <c r="E77" s="369"/>
      <c r="F77" s="173" t="s">
        <v>347</v>
      </c>
      <c r="G77" s="156" t="s">
        <v>321</v>
      </c>
      <c r="H77" s="188">
        <v>44926</v>
      </c>
      <c r="I77" s="120">
        <f t="shared" ca="1" si="3"/>
        <v>-396</v>
      </c>
      <c r="J77" s="196" t="str">
        <f t="shared" ca="1" si="4"/>
        <v>VENCIDO</v>
      </c>
      <c r="K77" s="195" t="str">
        <f t="shared" ca="1" si="5"/>
        <v/>
      </c>
      <c r="L77" s="177" t="s">
        <v>348</v>
      </c>
      <c r="M77" s="189"/>
    </row>
    <row r="78" spans="1:13" ht="60" customHeight="1" x14ac:dyDescent="0.25">
      <c r="A78" s="382"/>
      <c r="B78" s="359"/>
      <c r="C78" s="367"/>
      <c r="D78" s="368"/>
      <c r="E78" s="369"/>
      <c r="F78" s="173" t="s">
        <v>349</v>
      </c>
      <c r="G78" s="156" t="s">
        <v>293</v>
      </c>
      <c r="H78" s="188">
        <v>44926</v>
      </c>
      <c r="I78" s="120">
        <f t="shared" ca="1" si="3"/>
        <v>-396</v>
      </c>
      <c r="J78" s="196" t="str">
        <f t="shared" ca="1" si="4"/>
        <v>VENCIDO</v>
      </c>
      <c r="K78" s="195" t="str">
        <f t="shared" ca="1" si="5"/>
        <v/>
      </c>
      <c r="L78" s="177" t="s">
        <v>350</v>
      </c>
      <c r="M78" s="189"/>
    </row>
    <row r="79" spans="1:13" ht="60" customHeight="1" x14ac:dyDescent="0.25">
      <c r="A79" s="382"/>
      <c r="B79" s="359"/>
      <c r="C79" s="367"/>
      <c r="D79" s="368"/>
      <c r="E79" s="369"/>
      <c r="F79" s="155" t="s">
        <v>351</v>
      </c>
      <c r="G79" s="156" t="s">
        <v>293</v>
      </c>
      <c r="H79" s="157">
        <v>44957</v>
      </c>
      <c r="I79" s="120">
        <f t="shared" ca="1" si="3"/>
        <v>-365</v>
      </c>
      <c r="J79" s="196" t="str">
        <f t="shared" ca="1" si="4"/>
        <v>VENCIDO</v>
      </c>
      <c r="K79" s="195" t="str">
        <f t="shared" ca="1" si="5"/>
        <v/>
      </c>
      <c r="L79" s="154" t="s">
        <v>352</v>
      </c>
      <c r="M79" s="189"/>
    </row>
    <row r="80" spans="1:13" ht="60" customHeight="1" x14ac:dyDescent="0.25">
      <c r="A80" s="382"/>
      <c r="B80" s="359"/>
      <c r="C80" s="367"/>
      <c r="D80" s="368"/>
      <c r="E80" s="369"/>
      <c r="F80" s="155" t="s">
        <v>353</v>
      </c>
      <c r="G80" s="154" t="s">
        <v>293</v>
      </c>
      <c r="H80" s="157">
        <v>45015</v>
      </c>
      <c r="I80" s="120">
        <f t="shared" ca="1" si="3"/>
        <v>-307</v>
      </c>
      <c r="J80" s="196" t="str">
        <f t="shared" ca="1" si="4"/>
        <v>VENCIDO</v>
      </c>
      <c r="K80" s="195" t="str">
        <f t="shared" ca="1" si="5"/>
        <v/>
      </c>
      <c r="L80" s="160" t="s">
        <v>354</v>
      </c>
      <c r="M80" s="189"/>
    </row>
    <row r="81" spans="1:13" ht="60" customHeight="1" x14ac:dyDescent="0.25">
      <c r="A81" s="382"/>
      <c r="B81" s="359"/>
      <c r="C81" s="367"/>
      <c r="D81" s="368"/>
      <c r="E81" s="369"/>
      <c r="F81" s="155" t="s">
        <v>355</v>
      </c>
      <c r="G81" s="154" t="s">
        <v>293</v>
      </c>
      <c r="H81" s="157">
        <v>45015</v>
      </c>
      <c r="I81" s="120">
        <f t="shared" ca="1" si="3"/>
        <v>-307</v>
      </c>
      <c r="J81" s="196" t="str">
        <f t="shared" ca="1" si="4"/>
        <v>VENCIDO</v>
      </c>
      <c r="K81" s="195" t="str">
        <f t="shared" ca="1" si="5"/>
        <v/>
      </c>
      <c r="L81" s="174" t="s">
        <v>356</v>
      </c>
      <c r="M81" s="189"/>
    </row>
    <row r="82" spans="1:13" ht="60" customHeight="1" x14ac:dyDescent="0.25">
      <c r="A82" s="382"/>
      <c r="B82" s="359"/>
      <c r="C82" s="367"/>
      <c r="D82" s="368"/>
      <c r="E82" s="369"/>
      <c r="F82" s="155" t="s">
        <v>357</v>
      </c>
      <c r="G82" s="156" t="s">
        <v>293</v>
      </c>
      <c r="H82" s="157">
        <v>45168</v>
      </c>
      <c r="I82" s="120">
        <f t="shared" ca="1" si="3"/>
        <v>-154</v>
      </c>
      <c r="J82" s="196" t="str">
        <f t="shared" ca="1" si="4"/>
        <v>VENCIDO</v>
      </c>
      <c r="K82" s="195" t="str">
        <f t="shared" ca="1" si="5"/>
        <v/>
      </c>
      <c r="L82" s="177" t="s">
        <v>358</v>
      </c>
      <c r="M82" s="189"/>
    </row>
    <row r="83" spans="1:13" ht="60" customHeight="1" x14ac:dyDescent="0.25">
      <c r="A83" s="382"/>
      <c r="B83" s="359"/>
      <c r="C83" s="367"/>
      <c r="D83" s="368"/>
      <c r="E83" s="369"/>
      <c r="F83" s="155" t="s">
        <v>359</v>
      </c>
      <c r="G83" s="156" t="s">
        <v>293</v>
      </c>
      <c r="H83" s="157">
        <v>45168</v>
      </c>
      <c r="I83" s="120">
        <f t="shared" ca="1" si="3"/>
        <v>-154</v>
      </c>
      <c r="J83" s="196" t="str">
        <f t="shared" ca="1" si="4"/>
        <v>VENCIDO</v>
      </c>
      <c r="K83" s="195" t="str">
        <f t="shared" ca="1" si="5"/>
        <v/>
      </c>
      <c r="L83" s="154" t="s">
        <v>360</v>
      </c>
      <c r="M83" s="189"/>
    </row>
    <row r="84" spans="1:13" ht="60" customHeight="1" thickBot="1" x14ac:dyDescent="0.3">
      <c r="A84" s="383"/>
      <c r="B84" s="360"/>
      <c r="C84" s="370"/>
      <c r="D84" s="371"/>
      <c r="E84" s="372"/>
      <c r="F84" s="164" t="s">
        <v>341</v>
      </c>
      <c r="G84" s="165" t="s">
        <v>293</v>
      </c>
      <c r="H84" s="166">
        <v>45189</v>
      </c>
      <c r="I84" s="120">
        <f t="shared" ca="1" si="3"/>
        <v>-133</v>
      </c>
      <c r="J84" s="196" t="str">
        <f t="shared" ca="1" si="4"/>
        <v>VENCIDO</v>
      </c>
      <c r="K84" s="195" t="str">
        <f t="shared" ca="1" si="5"/>
        <v/>
      </c>
      <c r="L84" s="163" t="s">
        <v>180</v>
      </c>
      <c r="M84" s="190"/>
    </row>
    <row r="85" spans="1:13" ht="60" customHeight="1" x14ac:dyDescent="0.25">
      <c r="B85" s="125"/>
    </row>
    <row r="86" spans="1:13" ht="60" customHeight="1" x14ac:dyDescent="0.25">
      <c r="B86" s="125"/>
    </row>
    <row r="87" spans="1:13" ht="60" customHeight="1" x14ac:dyDescent="0.25">
      <c r="B87" s="125"/>
    </row>
    <row r="88" spans="1:13" ht="60" customHeight="1" x14ac:dyDescent="0.25">
      <c r="B88" s="125"/>
    </row>
    <row r="89" spans="1:13" ht="60" customHeight="1" x14ac:dyDescent="0.25">
      <c r="B89" s="125"/>
    </row>
    <row r="90" spans="1:13" ht="60" customHeight="1" x14ac:dyDescent="0.25">
      <c r="B90" s="125"/>
    </row>
    <row r="91" spans="1:13" ht="60" customHeight="1" x14ac:dyDescent="0.25">
      <c r="B91" s="125"/>
    </row>
    <row r="92" spans="1:13" ht="60" customHeight="1" x14ac:dyDescent="0.25">
      <c r="B92" s="125"/>
    </row>
    <row r="93" spans="1:13" ht="60" customHeight="1" x14ac:dyDescent="0.25">
      <c r="B93" s="125"/>
    </row>
    <row r="94" spans="1:13" ht="60" customHeight="1" x14ac:dyDescent="0.25">
      <c r="B94" s="125"/>
    </row>
    <row r="95" spans="1:13" ht="60" customHeight="1" x14ac:dyDescent="0.25">
      <c r="B95" s="125"/>
    </row>
    <row r="96" spans="1:13" ht="60" customHeight="1" x14ac:dyDescent="0.25">
      <c r="B96" s="125"/>
    </row>
    <row r="97" spans="2:2" ht="60" customHeight="1" x14ac:dyDescent="0.25">
      <c r="B97" s="125"/>
    </row>
    <row r="98" spans="2:2" ht="60" customHeight="1" x14ac:dyDescent="0.25">
      <c r="B98" s="125"/>
    </row>
    <row r="99" spans="2:2" ht="60" customHeight="1" x14ac:dyDescent="0.25">
      <c r="B99" s="125"/>
    </row>
    <row r="100" spans="2:2" ht="60" customHeight="1" x14ac:dyDescent="0.25">
      <c r="B100" s="125"/>
    </row>
    <row r="101" spans="2:2" ht="60" customHeight="1" x14ac:dyDescent="0.25">
      <c r="B101" s="125"/>
    </row>
    <row r="102" spans="2:2" ht="60" customHeight="1" x14ac:dyDescent="0.25">
      <c r="B102" s="125"/>
    </row>
    <row r="103" spans="2:2" ht="60" customHeight="1" x14ac:dyDescent="0.25">
      <c r="B103" s="125"/>
    </row>
    <row r="104" spans="2:2" ht="60" customHeight="1" x14ac:dyDescent="0.25">
      <c r="B104" s="125"/>
    </row>
    <row r="105" spans="2:2" ht="60" customHeight="1" x14ac:dyDescent="0.25">
      <c r="B105" s="125"/>
    </row>
    <row r="106" spans="2:2" ht="60" customHeight="1" x14ac:dyDescent="0.25">
      <c r="B106" s="125"/>
    </row>
    <row r="107" spans="2:2" ht="60" customHeight="1" x14ac:dyDescent="0.25">
      <c r="B107" s="125"/>
    </row>
    <row r="108" spans="2:2" ht="60" customHeight="1" x14ac:dyDescent="0.25">
      <c r="B108" s="125"/>
    </row>
    <row r="109" spans="2:2" ht="60" customHeight="1" x14ac:dyDescent="0.25">
      <c r="B109" s="125"/>
    </row>
    <row r="110" spans="2:2" ht="60" customHeight="1" x14ac:dyDescent="0.25">
      <c r="B110" s="125"/>
    </row>
    <row r="111" spans="2:2" ht="60" customHeight="1" x14ac:dyDescent="0.25">
      <c r="B111" s="125"/>
    </row>
    <row r="112" spans="2:2" ht="60" customHeight="1" x14ac:dyDescent="0.25">
      <c r="B112" s="125"/>
    </row>
    <row r="113" spans="2:2" ht="60" customHeight="1" x14ac:dyDescent="0.25">
      <c r="B113" s="125"/>
    </row>
    <row r="114" spans="2:2" ht="60" customHeight="1" x14ac:dyDescent="0.25">
      <c r="B114" s="125"/>
    </row>
    <row r="115" spans="2:2" ht="60" customHeight="1" x14ac:dyDescent="0.25">
      <c r="B115" s="125"/>
    </row>
    <row r="116" spans="2:2" ht="60" customHeight="1" x14ac:dyDescent="0.25">
      <c r="B116" s="125"/>
    </row>
    <row r="117" spans="2:2" ht="60" customHeight="1" x14ac:dyDescent="0.25">
      <c r="B117" s="125"/>
    </row>
    <row r="118" spans="2:2" ht="60" customHeight="1" x14ac:dyDescent="0.25">
      <c r="B118" s="125"/>
    </row>
    <row r="119" spans="2:2" ht="60" customHeight="1" x14ac:dyDescent="0.25">
      <c r="B119" s="125"/>
    </row>
    <row r="120" spans="2:2" ht="60" customHeight="1" x14ac:dyDescent="0.25">
      <c r="B120" s="125"/>
    </row>
    <row r="121" spans="2:2" ht="60" customHeight="1" x14ac:dyDescent="0.25">
      <c r="B121" s="125"/>
    </row>
    <row r="122" spans="2:2" ht="60" customHeight="1" x14ac:dyDescent="0.25">
      <c r="B122" s="125"/>
    </row>
    <row r="123" spans="2:2" ht="60" customHeight="1" x14ac:dyDescent="0.25">
      <c r="B123" s="125"/>
    </row>
    <row r="124" spans="2:2" ht="60" customHeight="1" x14ac:dyDescent="0.25">
      <c r="B124" s="125"/>
    </row>
    <row r="125" spans="2:2" ht="60" customHeight="1" x14ac:dyDescent="0.25">
      <c r="B125" s="125"/>
    </row>
    <row r="126" spans="2:2" ht="60" customHeight="1" x14ac:dyDescent="0.25">
      <c r="B126" s="125"/>
    </row>
    <row r="127" spans="2:2" ht="60" customHeight="1" x14ac:dyDescent="0.25">
      <c r="B127" s="125"/>
    </row>
    <row r="128" spans="2:2" ht="60" customHeight="1" x14ac:dyDescent="0.25">
      <c r="B128" s="125"/>
    </row>
    <row r="129" spans="2:2" ht="60" customHeight="1" x14ac:dyDescent="0.25">
      <c r="B129" s="125"/>
    </row>
    <row r="130" spans="2:2" ht="60" customHeight="1" x14ac:dyDescent="0.25">
      <c r="B130" s="125"/>
    </row>
    <row r="131" spans="2:2" ht="60" customHeight="1" x14ac:dyDescent="0.25">
      <c r="B131" s="125"/>
    </row>
    <row r="132" spans="2:2" ht="60" customHeight="1" x14ac:dyDescent="0.25">
      <c r="B132" s="125"/>
    </row>
    <row r="133" spans="2:2" ht="60" customHeight="1" x14ac:dyDescent="0.25">
      <c r="B133" s="125"/>
    </row>
    <row r="134" spans="2:2" ht="60" customHeight="1" x14ac:dyDescent="0.25">
      <c r="B134" s="125"/>
    </row>
    <row r="135" spans="2:2" ht="60" customHeight="1" x14ac:dyDescent="0.25">
      <c r="B135" s="125"/>
    </row>
    <row r="136" spans="2:2" ht="60" customHeight="1" x14ac:dyDescent="0.25">
      <c r="B136" s="125"/>
    </row>
    <row r="137" spans="2:2" ht="60" customHeight="1" x14ac:dyDescent="0.25">
      <c r="B137" s="125"/>
    </row>
    <row r="138" spans="2:2" ht="60" customHeight="1" x14ac:dyDescent="0.25">
      <c r="B138" s="125"/>
    </row>
    <row r="139" spans="2:2" ht="60" customHeight="1" x14ac:dyDescent="0.25">
      <c r="B139" s="125"/>
    </row>
    <row r="140" spans="2:2" ht="60" customHeight="1" x14ac:dyDescent="0.25">
      <c r="B140" s="125"/>
    </row>
    <row r="141" spans="2:2" ht="60" customHeight="1" x14ac:dyDescent="0.25">
      <c r="B141" s="125"/>
    </row>
    <row r="142" spans="2:2" ht="60" customHeight="1" x14ac:dyDescent="0.25">
      <c r="B142" s="125"/>
    </row>
    <row r="143" spans="2:2" ht="60" customHeight="1" x14ac:dyDescent="0.25">
      <c r="B143" s="125"/>
    </row>
    <row r="144" spans="2:2" ht="60" customHeight="1" x14ac:dyDescent="0.25">
      <c r="B144" s="125"/>
    </row>
    <row r="145" spans="2:2" ht="60" customHeight="1" x14ac:dyDescent="0.25">
      <c r="B145" s="125"/>
    </row>
    <row r="146" spans="2:2" ht="60" customHeight="1" x14ac:dyDescent="0.25">
      <c r="B146" s="125"/>
    </row>
    <row r="147" spans="2:2" ht="60" customHeight="1" x14ac:dyDescent="0.25">
      <c r="B147" s="125"/>
    </row>
    <row r="148" spans="2:2" ht="60" customHeight="1" x14ac:dyDescent="0.25">
      <c r="B148" s="125"/>
    </row>
    <row r="149" spans="2:2" ht="60" customHeight="1" x14ac:dyDescent="0.25">
      <c r="B149" s="125"/>
    </row>
    <row r="150" spans="2:2" ht="60" customHeight="1" x14ac:dyDescent="0.25">
      <c r="B150" s="125"/>
    </row>
    <row r="151" spans="2:2" ht="60" customHeight="1" x14ac:dyDescent="0.25">
      <c r="B151" s="125"/>
    </row>
    <row r="152" spans="2:2" ht="60" customHeight="1" x14ac:dyDescent="0.25">
      <c r="B152" s="125"/>
    </row>
    <row r="153" spans="2:2" ht="60" customHeight="1" x14ac:dyDescent="0.25">
      <c r="B153" s="125"/>
    </row>
    <row r="154" spans="2:2" ht="60" customHeight="1" x14ac:dyDescent="0.25">
      <c r="B154" s="125"/>
    </row>
    <row r="155" spans="2:2" ht="60" customHeight="1" x14ac:dyDescent="0.25">
      <c r="B155" s="125"/>
    </row>
    <row r="156" spans="2:2" ht="60" customHeight="1" x14ac:dyDescent="0.25">
      <c r="B156" s="125"/>
    </row>
    <row r="157" spans="2:2" ht="60" customHeight="1" x14ac:dyDescent="0.25">
      <c r="B157" s="125"/>
    </row>
    <row r="158" spans="2:2" ht="60" customHeight="1" x14ac:dyDescent="0.25">
      <c r="B158" s="125"/>
    </row>
    <row r="159" spans="2:2" ht="60" customHeight="1" x14ac:dyDescent="0.25">
      <c r="B159" s="125"/>
    </row>
    <row r="160" spans="2:2" ht="60" customHeight="1" x14ac:dyDescent="0.25">
      <c r="B160" s="125"/>
    </row>
    <row r="161" spans="2:2" ht="60" customHeight="1" x14ac:dyDescent="0.25">
      <c r="B161" s="125"/>
    </row>
    <row r="162" spans="2:2" ht="60" customHeight="1" x14ac:dyDescent="0.25">
      <c r="B162" s="125"/>
    </row>
    <row r="163" spans="2:2" ht="60" customHeight="1" x14ac:dyDescent="0.25">
      <c r="B163" s="125"/>
    </row>
    <row r="164" spans="2:2" ht="60" customHeight="1" x14ac:dyDescent="0.25">
      <c r="B164" s="125"/>
    </row>
    <row r="165" spans="2:2" ht="60" customHeight="1" x14ac:dyDescent="0.25">
      <c r="B165" s="125"/>
    </row>
    <row r="166" spans="2:2" ht="60" customHeight="1" x14ac:dyDescent="0.25">
      <c r="B166" s="125"/>
    </row>
    <row r="167" spans="2:2" ht="60" customHeight="1" x14ac:dyDescent="0.25">
      <c r="B167" s="125"/>
    </row>
    <row r="168" spans="2:2" ht="60" customHeight="1" x14ac:dyDescent="0.25">
      <c r="B168" s="125"/>
    </row>
    <row r="169" spans="2:2" ht="60" customHeight="1" x14ac:dyDescent="0.25">
      <c r="B169" s="125"/>
    </row>
    <row r="170" spans="2:2" ht="60" customHeight="1" x14ac:dyDescent="0.25">
      <c r="B170" s="125"/>
    </row>
    <row r="171" spans="2:2" ht="60" customHeight="1" x14ac:dyDescent="0.25">
      <c r="B171" s="125"/>
    </row>
    <row r="172" spans="2:2" ht="60" customHeight="1" x14ac:dyDescent="0.25">
      <c r="B172" s="125"/>
    </row>
    <row r="173" spans="2:2" ht="60" customHeight="1" x14ac:dyDescent="0.25">
      <c r="B173" s="125"/>
    </row>
    <row r="174" spans="2:2" ht="60" customHeight="1" x14ac:dyDescent="0.25">
      <c r="B174" s="125"/>
    </row>
    <row r="175" spans="2:2" ht="60" customHeight="1" x14ac:dyDescent="0.25">
      <c r="B175" s="125"/>
    </row>
    <row r="176" spans="2:2" ht="60" customHeight="1" x14ac:dyDescent="0.25">
      <c r="B176" s="125"/>
    </row>
    <row r="177" spans="2:2" ht="60" customHeight="1" x14ac:dyDescent="0.25">
      <c r="B177" s="125"/>
    </row>
    <row r="178" spans="2:2" ht="60" customHeight="1" x14ac:dyDescent="0.25">
      <c r="B178" s="125"/>
    </row>
    <row r="179" spans="2:2" ht="60" customHeight="1" x14ac:dyDescent="0.25">
      <c r="B179" s="125"/>
    </row>
    <row r="180" spans="2:2" ht="60" customHeight="1" x14ac:dyDescent="0.25">
      <c r="B180" s="125"/>
    </row>
    <row r="181" spans="2:2" ht="60" customHeight="1" x14ac:dyDescent="0.25">
      <c r="B181" s="125"/>
    </row>
    <row r="182" spans="2:2" ht="60" customHeight="1" x14ac:dyDescent="0.25">
      <c r="B182" s="125"/>
    </row>
    <row r="183" spans="2:2" ht="60" customHeight="1" x14ac:dyDescent="0.25">
      <c r="B183" s="125"/>
    </row>
    <row r="184" spans="2:2" ht="60" customHeight="1" x14ac:dyDescent="0.25">
      <c r="B184" s="125"/>
    </row>
    <row r="185" spans="2:2" ht="60" customHeight="1" x14ac:dyDescent="0.25">
      <c r="B185" s="125"/>
    </row>
    <row r="186" spans="2:2" ht="60" customHeight="1" x14ac:dyDescent="0.25">
      <c r="B186" s="125"/>
    </row>
    <row r="187" spans="2:2" ht="60" customHeight="1" x14ac:dyDescent="0.25">
      <c r="B187" s="125"/>
    </row>
    <row r="188" spans="2:2" ht="60" customHeight="1" x14ac:dyDescent="0.25">
      <c r="B188" s="125"/>
    </row>
    <row r="189" spans="2:2" ht="60" customHeight="1" x14ac:dyDescent="0.25">
      <c r="B189" s="125"/>
    </row>
    <row r="190" spans="2:2" ht="60" customHeight="1" x14ac:dyDescent="0.25">
      <c r="B190" s="125"/>
    </row>
    <row r="191" spans="2:2" ht="60" customHeight="1" x14ac:dyDescent="0.25">
      <c r="B191" s="125"/>
    </row>
    <row r="192" spans="2:2" ht="60" customHeight="1" x14ac:dyDescent="0.25">
      <c r="B192" s="125"/>
    </row>
    <row r="193" spans="2:2" ht="60" customHeight="1" x14ac:dyDescent="0.25">
      <c r="B193" s="125"/>
    </row>
    <row r="194" spans="2:2" ht="60" customHeight="1" x14ac:dyDescent="0.25">
      <c r="B194" s="125"/>
    </row>
    <row r="195" spans="2:2" ht="60" customHeight="1" x14ac:dyDescent="0.25">
      <c r="B195" s="125"/>
    </row>
    <row r="196" spans="2:2" ht="60" customHeight="1" x14ac:dyDescent="0.25">
      <c r="B196" s="125"/>
    </row>
    <row r="197" spans="2:2" ht="60" customHeight="1" x14ac:dyDescent="0.25">
      <c r="B197" s="125"/>
    </row>
    <row r="198" spans="2:2" ht="60" customHeight="1" x14ac:dyDescent="0.25">
      <c r="B198" s="125"/>
    </row>
    <row r="199" spans="2:2" ht="60" customHeight="1" x14ac:dyDescent="0.25">
      <c r="B199" s="125"/>
    </row>
    <row r="200" spans="2:2" ht="60" customHeight="1" x14ac:dyDescent="0.25">
      <c r="B200" s="125"/>
    </row>
    <row r="201" spans="2:2" ht="60" customHeight="1" x14ac:dyDescent="0.25">
      <c r="B201" s="125"/>
    </row>
    <row r="202" spans="2:2" ht="60" customHeight="1" x14ac:dyDescent="0.25">
      <c r="B202" s="125"/>
    </row>
    <row r="203" spans="2:2" ht="60" customHeight="1" x14ac:dyDescent="0.25">
      <c r="B203" s="125"/>
    </row>
    <row r="204" spans="2:2" ht="60" customHeight="1" x14ac:dyDescent="0.25">
      <c r="B204" s="125"/>
    </row>
    <row r="205" spans="2:2" ht="60" customHeight="1" x14ac:dyDescent="0.25">
      <c r="B205" s="125"/>
    </row>
    <row r="206" spans="2:2" ht="60" customHeight="1" x14ac:dyDescent="0.25">
      <c r="B206" s="125"/>
    </row>
    <row r="207" spans="2:2" ht="60" customHeight="1" x14ac:dyDescent="0.25">
      <c r="B207" s="125"/>
    </row>
    <row r="208" spans="2:2" ht="60" customHeight="1" x14ac:dyDescent="0.25">
      <c r="B208" s="125"/>
    </row>
    <row r="209" spans="2:2" ht="60" customHeight="1" x14ac:dyDescent="0.25">
      <c r="B209" s="125"/>
    </row>
    <row r="210" spans="2:2" ht="60" customHeight="1" x14ac:dyDescent="0.25">
      <c r="B210" s="125"/>
    </row>
    <row r="211" spans="2:2" ht="60" customHeight="1" x14ac:dyDescent="0.25">
      <c r="B211" s="125"/>
    </row>
    <row r="212" spans="2:2" ht="60" customHeight="1" x14ac:dyDescent="0.25">
      <c r="B212" s="125"/>
    </row>
    <row r="213" spans="2:2" ht="60" customHeight="1" x14ac:dyDescent="0.25">
      <c r="B213" s="125"/>
    </row>
    <row r="214" spans="2:2" ht="60" customHeight="1" x14ac:dyDescent="0.25">
      <c r="B214" s="125"/>
    </row>
    <row r="215" spans="2:2" ht="60" customHeight="1" x14ac:dyDescent="0.25">
      <c r="B215" s="125"/>
    </row>
    <row r="216" spans="2:2" ht="60" customHeight="1" x14ac:dyDescent="0.25">
      <c r="B216" s="125"/>
    </row>
    <row r="217" spans="2:2" ht="60" customHeight="1" x14ac:dyDescent="0.25">
      <c r="B217" s="125"/>
    </row>
    <row r="218" spans="2:2" ht="60" customHeight="1" x14ac:dyDescent="0.25">
      <c r="B218" s="125"/>
    </row>
    <row r="219" spans="2:2" ht="60" customHeight="1" x14ac:dyDescent="0.25">
      <c r="B219" s="125"/>
    </row>
    <row r="220" spans="2:2" ht="60" customHeight="1" x14ac:dyDescent="0.25">
      <c r="B220" s="125"/>
    </row>
    <row r="221" spans="2:2" ht="60" customHeight="1" x14ac:dyDescent="0.25">
      <c r="B221" s="125"/>
    </row>
    <row r="222" spans="2:2" ht="60" customHeight="1" x14ac:dyDescent="0.25">
      <c r="B222" s="125"/>
    </row>
    <row r="223" spans="2:2" ht="60" customHeight="1" x14ac:dyDescent="0.25">
      <c r="B223" s="125"/>
    </row>
    <row r="224" spans="2:2" ht="60" customHeight="1" x14ac:dyDescent="0.25">
      <c r="B224" s="125"/>
    </row>
    <row r="225" spans="2:2" ht="60" customHeight="1" x14ac:dyDescent="0.25">
      <c r="B225" s="125"/>
    </row>
    <row r="226" spans="2:2" ht="60" customHeight="1" x14ac:dyDescent="0.25">
      <c r="B226" s="125"/>
    </row>
    <row r="227" spans="2:2" ht="60" customHeight="1" x14ac:dyDescent="0.25">
      <c r="B227" s="125"/>
    </row>
    <row r="228" spans="2:2" ht="60" customHeight="1" x14ac:dyDescent="0.25">
      <c r="B228" s="125"/>
    </row>
    <row r="229" spans="2:2" ht="60" customHeight="1" x14ac:dyDescent="0.25">
      <c r="B229" s="125"/>
    </row>
    <row r="230" spans="2:2" ht="60" customHeight="1" x14ac:dyDescent="0.25">
      <c r="B230" s="125"/>
    </row>
    <row r="231" spans="2:2" ht="60" customHeight="1" x14ac:dyDescent="0.25">
      <c r="B231" s="125"/>
    </row>
    <row r="232" spans="2:2" ht="60" customHeight="1" x14ac:dyDescent="0.25">
      <c r="B232" s="125"/>
    </row>
    <row r="233" spans="2:2" ht="60" customHeight="1" x14ac:dyDescent="0.25">
      <c r="B233" s="125"/>
    </row>
    <row r="234" spans="2:2" ht="60" customHeight="1" x14ac:dyDescent="0.25">
      <c r="B234" s="125"/>
    </row>
    <row r="235" spans="2:2" ht="60" customHeight="1" x14ac:dyDescent="0.25">
      <c r="B235" s="125"/>
    </row>
    <row r="236" spans="2:2" ht="60" customHeight="1" x14ac:dyDescent="0.25">
      <c r="B236" s="125"/>
    </row>
    <row r="237" spans="2:2" ht="60" customHeight="1" x14ac:dyDescent="0.25">
      <c r="B237" s="125"/>
    </row>
    <row r="238" spans="2:2" ht="60" customHeight="1" x14ac:dyDescent="0.25">
      <c r="B238" s="125"/>
    </row>
    <row r="239" spans="2:2" ht="60" customHeight="1" x14ac:dyDescent="0.25">
      <c r="B239" s="125"/>
    </row>
    <row r="240" spans="2:2" ht="60" customHeight="1" x14ac:dyDescent="0.25">
      <c r="B240" s="125"/>
    </row>
    <row r="241" spans="2:2" ht="60" customHeight="1" x14ac:dyDescent="0.25">
      <c r="B241" s="125"/>
    </row>
    <row r="242" spans="2:2" ht="60" customHeight="1" x14ac:dyDescent="0.25">
      <c r="B242" s="125"/>
    </row>
    <row r="243" spans="2:2" ht="60" customHeight="1" x14ac:dyDescent="0.25">
      <c r="B243" s="125"/>
    </row>
    <row r="244" spans="2:2" ht="60" customHeight="1" x14ac:dyDescent="0.25">
      <c r="B244" s="125"/>
    </row>
    <row r="245" spans="2:2" ht="60" customHeight="1" x14ac:dyDescent="0.25">
      <c r="B245" s="125"/>
    </row>
    <row r="246" spans="2:2" ht="60" customHeight="1" x14ac:dyDescent="0.25">
      <c r="B246" s="125"/>
    </row>
    <row r="247" spans="2:2" ht="60" customHeight="1" x14ac:dyDescent="0.25">
      <c r="B247" s="125"/>
    </row>
    <row r="248" spans="2:2" ht="60" customHeight="1" x14ac:dyDescent="0.25">
      <c r="B248" s="125"/>
    </row>
    <row r="249" spans="2:2" ht="60" customHeight="1" x14ac:dyDescent="0.25">
      <c r="B249" s="125"/>
    </row>
    <row r="250" spans="2:2" ht="60" customHeight="1" x14ac:dyDescent="0.25">
      <c r="B250" s="125"/>
    </row>
    <row r="251" spans="2:2" ht="60" customHeight="1" x14ac:dyDescent="0.25">
      <c r="B251" s="125"/>
    </row>
    <row r="252" spans="2:2" ht="60" customHeight="1" x14ac:dyDescent="0.25">
      <c r="B252" s="125"/>
    </row>
    <row r="253" spans="2:2" ht="60" customHeight="1" x14ac:dyDescent="0.25">
      <c r="B253" s="125"/>
    </row>
    <row r="254" spans="2:2" ht="60" customHeight="1" x14ac:dyDescent="0.25">
      <c r="B254" s="125"/>
    </row>
    <row r="255" spans="2:2" ht="60" customHeight="1" x14ac:dyDescent="0.25">
      <c r="B255" s="125"/>
    </row>
    <row r="256" spans="2:2" ht="60" customHeight="1" x14ac:dyDescent="0.25">
      <c r="B256" s="125"/>
    </row>
    <row r="257" spans="2:2" ht="60" customHeight="1" x14ac:dyDescent="0.25">
      <c r="B257" s="125"/>
    </row>
    <row r="258" spans="2:2" ht="60" customHeight="1" x14ac:dyDescent="0.25">
      <c r="B258" s="125"/>
    </row>
    <row r="259" spans="2:2" ht="60" customHeight="1" x14ac:dyDescent="0.25">
      <c r="B259" s="125"/>
    </row>
    <row r="260" spans="2:2" ht="60" customHeight="1" x14ac:dyDescent="0.25">
      <c r="B260" s="125"/>
    </row>
    <row r="261" spans="2:2" ht="60" customHeight="1" x14ac:dyDescent="0.25">
      <c r="B261" s="125"/>
    </row>
    <row r="262" spans="2:2" ht="60" customHeight="1" x14ac:dyDescent="0.25">
      <c r="B262" s="125"/>
    </row>
    <row r="263" spans="2:2" ht="60" customHeight="1" x14ac:dyDescent="0.25">
      <c r="B263" s="125"/>
    </row>
    <row r="264" spans="2:2" ht="60" customHeight="1" x14ac:dyDescent="0.25">
      <c r="B264" s="125"/>
    </row>
    <row r="265" spans="2:2" ht="60" customHeight="1" x14ac:dyDescent="0.25">
      <c r="B265" s="125"/>
    </row>
    <row r="266" spans="2:2" ht="60" customHeight="1" x14ac:dyDescent="0.25">
      <c r="B266" s="125"/>
    </row>
    <row r="267" spans="2:2" ht="60" customHeight="1" x14ac:dyDescent="0.25">
      <c r="B267" s="125"/>
    </row>
    <row r="268" spans="2:2" ht="60" customHeight="1" x14ac:dyDescent="0.25">
      <c r="B268" s="125"/>
    </row>
    <row r="269" spans="2:2" ht="60" customHeight="1" x14ac:dyDescent="0.25">
      <c r="B269" s="125"/>
    </row>
    <row r="270" spans="2:2" ht="60" customHeight="1" x14ac:dyDescent="0.25">
      <c r="B270" s="125"/>
    </row>
    <row r="271" spans="2:2" ht="60" customHeight="1" x14ac:dyDescent="0.25">
      <c r="B271" s="125"/>
    </row>
    <row r="272" spans="2:2" ht="60" customHeight="1" x14ac:dyDescent="0.25">
      <c r="B272" s="125"/>
    </row>
    <row r="273" spans="2:2" ht="60" customHeight="1" x14ac:dyDescent="0.25">
      <c r="B273" s="125"/>
    </row>
    <row r="274" spans="2:2" ht="60" customHeight="1" x14ac:dyDescent="0.25">
      <c r="B274" s="125"/>
    </row>
    <row r="275" spans="2:2" ht="60" customHeight="1" x14ac:dyDescent="0.25">
      <c r="B275" s="125"/>
    </row>
    <row r="276" spans="2:2" ht="60" customHeight="1" x14ac:dyDescent="0.25">
      <c r="B276" s="125"/>
    </row>
    <row r="277" spans="2:2" ht="60" customHeight="1" x14ac:dyDescent="0.25">
      <c r="B277" s="125"/>
    </row>
    <row r="278" spans="2:2" ht="60" customHeight="1" x14ac:dyDescent="0.25">
      <c r="B278" s="125"/>
    </row>
    <row r="279" spans="2:2" ht="60" customHeight="1" x14ac:dyDescent="0.25">
      <c r="B279" s="125"/>
    </row>
    <row r="280" spans="2:2" ht="60" customHeight="1" x14ac:dyDescent="0.25">
      <c r="B280" s="125"/>
    </row>
    <row r="281" spans="2:2" ht="60" customHeight="1" x14ac:dyDescent="0.25">
      <c r="B281" s="125"/>
    </row>
    <row r="282" spans="2:2" ht="60" customHeight="1" x14ac:dyDescent="0.25">
      <c r="B282" s="125"/>
    </row>
    <row r="283" spans="2:2" ht="60" customHeight="1" x14ac:dyDescent="0.25">
      <c r="B283" s="125"/>
    </row>
    <row r="284" spans="2:2" ht="60" customHeight="1" x14ac:dyDescent="0.25">
      <c r="B284" s="125"/>
    </row>
    <row r="285" spans="2:2" ht="60" customHeight="1" x14ac:dyDescent="0.25">
      <c r="B285" s="125"/>
    </row>
    <row r="286" spans="2:2" ht="60" customHeight="1" x14ac:dyDescent="0.25">
      <c r="B286" s="125"/>
    </row>
    <row r="287" spans="2:2" ht="60" customHeight="1" x14ac:dyDescent="0.25">
      <c r="B287" s="125"/>
    </row>
    <row r="288" spans="2:2" ht="60" customHeight="1" x14ac:dyDescent="0.25">
      <c r="B288" s="125"/>
    </row>
    <row r="289" spans="2:2" ht="60" customHeight="1" x14ac:dyDescent="0.25">
      <c r="B289" s="125"/>
    </row>
    <row r="290" spans="2:2" ht="60" customHeight="1" x14ac:dyDescent="0.25">
      <c r="B290" s="125"/>
    </row>
    <row r="291" spans="2:2" ht="60" customHeight="1" x14ac:dyDescent="0.25">
      <c r="B291" s="125"/>
    </row>
    <row r="292" spans="2:2" ht="60" customHeight="1" x14ac:dyDescent="0.25">
      <c r="B292" s="125"/>
    </row>
    <row r="293" spans="2:2" ht="60" customHeight="1" x14ac:dyDescent="0.25">
      <c r="B293" s="125"/>
    </row>
    <row r="294" spans="2:2" ht="60" customHeight="1" x14ac:dyDescent="0.25">
      <c r="B294" s="125"/>
    </row>
    <row r="295" spans="2:2" ht="60" customHeight="1" x14ac:dyDescent="0.25">
      <c r="B295" s="125"/>
    </row>
    <row r="296" spans="2:2" ht="60" customHeight="1" x14ac:dyDescent="0.25">
      <c r="B296" s="125"/>
    </row>
    <row r="297" spans="2:2" ht="60" customHeight="1" x14ac:dyDescent="0.25">
      <c r="B297" s="125"/>
    </row>
    <row r="298" spans="2:2" ht="60" customHeight="1" x14ac:dyDescent="0.25">
      <c r="B298" s="125"/>
    </row>
    <row r="299" spans="2:2" ht="60" customHeight="1" x14ac:dyDescent="0.25">
      <c r="B299" s="125"/>
    </row>
    <row r="300" spans="2:2" ht="60" customHeight="1" x14ac:dyDescent="0.25">
      <c r="B300" s="125"/>
    </row>
    <row r="301" spans="2:2" ht="60" customHeight="1" x14ac:dyDescent="0.25">
      <c r="B301" s="125"/>
    </row>
    <row r="302" spans="2:2" ht="60" customHeight="1" x14ac:dyDescent="0.25">
      <c r="B302" s="125"/>
    </row>
    <row r="303" spans="2:2" ht="60" customHeight="1" x14ac:dyDescent="0.25">
      <c r="B303" s="125"/>
    </row>
    <row r="304" spans="2:2" ht="60" customHeight="1" x14ac:dyDescent="0.25">
      <c r="B304" s="125"/>
    </row>
    <row r="305" spans="2:2" ht="60" customHeight="1" x14ac:dyDescent="0.25">
      <c r="B305" s="125"/>
    </row>
    <row r="306" spans="2:2" ht="60" customHeight="1" x14ac:dyDescent="0.25">
      <c r="B306" s="125"/>
    </row>
    <row r="307" spans="2:2" ht="60" customHeight="1" x14ac:dyDescent="0.25">
      <c r="B307" s="125"/>
    </row>
    <row r="308" spans="2:2" ht="60" customHeight="1" x14ac:dyDescent="0.25">
      <c r="B308" s="125"/>
    </row>
    <row r="309" spans="2:2" ht="60" customHeight="1" x14ac:dyDescent="0.25">
      <c r="B309" s="125"/>
    </row>
    <row r="310" spans="2:2" ht="60" customHeight="1" x14ac:dyDescent="0.25">
      <c r="B310" s="125"/>
    </row>
    <row r="311" spans="2:2" ht="60" customHeight="1" x14ac:dyDescent="0.25">
      <c r="B311" s="125"/>
    </row>
    <row r="312" spans="2:2" ht="60" customHeight="1" x14ac:dyDescent="0.25">
      <c r="B312" s="125"/>
    </row>
    <row r="313" spans="2:2" ht="60" customHeight="1" x14ac:dyDescent="0.25">
      <c r="B313" s="125"/>
    </row>
    <row r="314" spans="2:2" ht="60" customHeight="1" x14ac:dyDescent="0.25">
      <c r="B314" s="125"/>
    </row>
    <row r="315" spans="2:2" ht="60" customHeight="1" x14ac:dyDescent="0.25">
      <c r="B315" s="125"/>
    </row>
    <row r="316" spans="2:2" ht="60" customHeight="1" x14ac:dyDescent="0.25">
      <c r="B316" s="125"/>
    </row>
    <row r="317" spans="2:2" ht="60" customHeight="1" x14ac:dyDescent="0.25">
      <c r="B317" s="125"/>
    </row>
    <row r="318" spans="2:2" ht="60" customHeight="1" x14ac:dyDescent="0.25">
      <c r="B318" s="125"/>
    </row>
    <row r="319" spans="2:2" ht="60" customHeight="1" x14ac:dyDescent="0.25">
      <c r="B319" s="125"/>
    </row>
    <row r="320" spans="2:2" ht="60" customHeight="1" x14ac:dyDescent="0.25">
      <c r="B320" s="125"/>
    </row>
    <row r="321" spans="2:2" ht="60" customHeight="1" x14ac:dyDescent="0.25">
      <c r="B321" s="125"/>
    </row>
    <row r="322" spans="2:2" ht="60" customHeight="1" x14ac:dyDescent="0.25">
      <c r="B322" s="125"/>
    </row>
    <row r="323" spans="2:2" ht="60" customHeight="1" x14ac:dyDescent="0.25">
      <c r="B323" s="125"/>
    </row>
    <row r="324" spans="2:2" ht="60" customHeight="1" x14ac:dyDescent="0.25">
      <c r="B324" s="125"/>
    </row>
    <row r="325" spans="2:2" ht="60" customHeight="1" x14ac:dyDescent="0.25">
      <c r="B325" s="125"/>
    </row>
    <row r="326" spans="2:2" ht="60" customHeight="1" x14ac:dyDescent="0.25">
      <c r="B326" s="125"/>
    </row>
    <row r="327" spans="2:2" ht="60" customHeight="1" x14ac:dyDescent="0.25">
      <c r="B327" s="125"/>
    </row>
    <row r="328" spans="2:2" ht="60" customHeight="1" x14ac:dyDescent="0.25">
      <c r="B328" s="125"/>
    </row>
    <row r="329" spans="2:2" ht="60" customHeight="1" x14ac:dyDescent="0.25">
      <c r="B329" s="125"/>
    </row>
    <row r="330" spans="2:2" ht="60" customHeight="1" x14ac:dyDescent="0.25">
      <c r="B330" s="125"/>
    </row>
    <row r="331" spans="2:2" ht="60" customHeight="1" x14ac:dyDescent="0.25">
      <c r="B331" s="125"/>
    </row>
    <row r="332" spans="2:2" ht="60" customHeight="1" x14ac:dyDescent="0.25">
      <c r="B332" s="125"/>
    </row>
    <row r="333" spans="2:2" ht="60" customHeight="1" x14ac:dyDescent="0.25">
      <c r="B333" s="125"/>
    </row>
    <row r="334" spans="2:2" ht="60" customHeight="1" x14ac:dyDescent="0.25">
      <c r="B334" s="125"/>
    </row>
    <row r="335" spans="2:2" ht="60" customHeight="1" x14ac:dyDescent="0.25">
      <c r="B335" s="125"/>
    </row>
    <row r="336" spans="2:2" ht="60" customHeight="1" x14ac:dyDescent="0.25">
      <c r="B336" s="125"/>
    </row>
    <row r="337" spans="2:2" ht="60" customHeight="1" x14ac:dyDescent="0.25">
      <c r="B337" s="125"/>
    </row>
    <row r="338" spans="2:2" ht="60" customHeight="1" x14ac:dyDescent="0.25">
      <c r="B338" s="125"/>
    </row>
    <row r="339" spans="2:2" ht="60" customHeight="1" x14ac:dyDescent="0.25">
      <c r="B339" s="125"/>
    </row>
    <row r="340" spans="2:2" ht="60" customHeight="1" x14ac:dyDescent="0.25">
      <c r="B340" s="125"/>
    </row>
    <row r="341" spans="2:2" ht="60" customHeight="1" x14ac:dyDescent="0.25">
      <c r="B341" s="125"/>
    </row>
    <row r="342" spans="2:2" ht="60" customHeight="1" x14ac:dyDescent="0.25">
      <c r="B342" s="125"/>
    </row>
    <row r="343" spans="2:2" ht="60" customHeight="1" x14ac:dyDescent="0.25">
      <c r="B343" s="125"/>
    </row>
    <row r="344" spans="2:2" ht="60" customHeight="1" x14ac:dyDescent="0.25">
      <c r="B344" s="125"/>
    </row>
    <row r="345" spans="2:2" ht="60" customHeight="1" x14ac:dyDescent="0.25">
      <c r="B345" s="125"/>
    </row>
    <row r="346" spans="2:2" ht="60" customHeight="1" x14ac:dyDescent="0.25">
      <c r="B346" s="125"/>
    </row>
    <row r="347" spans="2:2" ht="60" customHeight="1" x14ac:dyDescent="0.25">
      <c r="B347" s="125"/>
    </row>
    <row r="348" spans="2:2" ht="60" customHeight="1" x14ac:dyDescent="0.25">
      <c r="B348" s="125"/>
    </row>
    <row r="349" spans="2:2" ht="60" customHeight="1" x14ac:dyDescent="0.25">
      <c r="B349" s="125"/>
    </row>
    <row r="350" spans="2:2" ht="60" customHeight="1" x14ac:dyDescent="0.25">
      <c r="B350" s="125"/>
    </row>
    <row r="351" spans="2:2" ht="60" customHeight="1" x14ac:dyDescent="0.25">
      <c r="B351" s="125"/>
    </row>
    <row r="352" spans="2:2" ht="60" customHeight="1" x14ac:dyDescent="0.25">
      <c r="B352" s="125"/>
    </row>
    <row r="353" spans="2:2" ht="60" customHeight="1" x14ac:dyDescent="0.25">
      <c r="B353" s="125"/>
    </row>
    <row r="354" spans="2:2" ht="60" customHeight="1" x14ac:dyDescent="0.25">
      <c r="B354" s="125"/>
    </row>
    <row r="355" spans="2:2" ht="60" customHeight="1" x14ac:dyDescent="0.25">
      <c r="B355" s="125"/>
    </row>
    <row r="356" spans="2:2" ht="60" customHeight="1" x14ac:dyDescent="0.25">
      <c r="B356" s="125"/>
    </row>
    <row r="357" spans="2:2" ht="60" customHeight="1" x14ac:dyDescent="0.25">
      <c r="B357" s="125"/>
    </row>
    <row r="358" spans="2:2" ht="60" customHeight="1" x14ac:dyDescent="0.25">
      <c r="B358" s="125"/>
    </row>
    <row r="359" spans="2:2" ht="60" customHeight="1" x14ac:dyDescent="0.25">
      <c r="B359" s="125"/>
    </row>
    <row r="360" spans="2:2" ht="60" customHeight="1" x14ac:dyDescent="0.25">
      <c r="B360" s="125"/>
    </row>
    <row r="361" spans="2:2" ht="60" customHeight="1" x14ac:dyDescent="0.25">
      <c r="B361" s="125"/>
    </row>
    <row r="362" spans="2:2" ht="60" customHeight="1" x14ac:dyDescent="0.25">
      <c r="B362" s="125"/>
    </row>
    <row r="363" spans="2:2" ht="60" customHeight="1" x14ac:dyDescent="0.25">
      <c r="B363" s="125"/>
    </row>
    <row r="364" spans="2:2" ht="60" customHeight="1" x14ac:dyDescent="0.25">
      <c r="B364" s="125"/>
    </row>
    <row r="365" spans="2:2" ht="60" customHeight="1" x14ac:dyDescent="0.25">
      <c r="B365" s="125"/>
    </row>
    <row r="366" spans="2:2" ht="60" customHeight="1" x14ac:dyDescent="0.25">
      <c r="B366" s="125"/>
    </row>
    <row r="367" spans="2:2" ht="60" customHeight="1" x14ac:dyDescent="0.25">
      <c r="B367" s="125"/>
    </row>
    <row r="368" spans="2:2" ht="60" customHeight="1" x14ac:dyDescent="0.25">
      <c r="B368" s="125"/>
    </row>
    <row r="369" spans="2:2" ht="60" customHeight="1" x14ac:dyDescent="0.25">
      <c r="B369" s="125"/>
    </row>
    <row r="370" spans="2:2" ht="60" customHeight="1" x14ac:dyDescent="0.25">
      <c r="B370" s="125"/>
    </row>
    <row r="371" spans="2:2" ht="60" customHeight="1" x14ac:dyDescent="0.25">
      <c r="B371" s="125"/>
    </row>
    <row r="372" spans="2:2" ht="60" customHeight="1" x14ac:dyDescent="0.25">
      <c r="B372" s="125"/>
    </row>
    <row r="373" spans="2:2" ht="60" customHeight="1" x14ac:dyDescent="0.25">
      <c r="B373" s="125"/>
    </row>
    <row r="374" spans="2:2" ht="60" customHeight="1" x14ac:dyDescent="0.25">
      <c r="B374" s="125"/>
    </row>
    <row r="375" spans="2:2" ht="60" customHeight="1" x14ac:dyDescent="0.25">
      <c r="B375" s="125"/>
    </row>
    <row r="376" spans="2:2" ht="60" customHeight="1" x14ac:dyDescent="0.25">
      <c r="B376" s="125"/>
    </row>
    <row r="377" spans="2:2" ht="60" customHeight="1" x14ac:dyDescent="0.25">
      <c r="B377" s="125"/>
    </row>
    <row r="378" spans="2:2" ht="60" customHeight="1" x14ac:dyDescent="0.25">
      <c r="B378" s="125"/>
    </row>
    <row r="379" spans="2:2" ht="60" customHeight="1" x14ac:dyDescent="0.25">
      <c r="B379" s="125"/>
    </row>
    <row r="380" spans="2:2" ht="60" customHeight="1" x14ac:dyDescent="0.25">
      <c r="B380" s="125"/>
    </row>
    <row r="381" spans="2:2" ht="60" customHeight="1" x14ac:dyDescent="0.25">
      <c r="B381" s="125"/>
    </row>
    <row r="382" spans="2:2" ht="60" customHeight="1" x14ac:dyDescent="0.25">
      <c r="B382" s="125"/>
    </row>
    <row r="383" spans="2:2" ht="60" customHeight="1" x14ac:dyDescent="0.25">
      <c r="B383" s="125"/>
    </row>
    <row r="384" spans="2:2" ht="60" customHeight="1" x14ac:dyDescent="0.25">
      <c r="B384" s="125"/>
    </row>
    <row r="385" spans="2:2" ht="60" customHeight="1" x14ac:dyDescent="0.25">
      <c r="B385" s="125"/>
    </row>
    <row r="386" spans="2:2" ht="60" customHeight="1" x14ac:dyDescent="0.25">
      <c r="B386" s="125"/>
    </row>
    <row r="387" spans="2:2" ht="60" customHeight="1" x14ac:dyDescent="0.25">
      <c r="B387" s="125"/>
    </row>
    <row r="388" spans="2:2" ht="60" customHeight="1" x14ac:dyDescent="0.25">
      <c r="B388" s="125"/>
    </row>
    <row r="389" spans="2:2" ht="60" customHeight="1" x14ac:dyDescent="0.25">
      <c r="B389" s="125"/>
    </row>
    <row r="390" spans="2:2" ht="60" customHeight="1" x14ac:dyDescent="0.25">
      <c r="B390" s="125"/>
    </row>
    <row r="391" spans="2:2" ht="60" customHeight="1" x14ac:dyDescent="0.25">
      <c r="B391" s="125"/>
    </row>
    <row r="392" spans="2:2" ht="60" customHeight="1" x14ac:dyDescent="0.25">
      <c r="B392" s="125"/>
    </row>
    <row r="393" spans="2:2" ht="60" customHeight="1" x14ac:dyDescent="0.25">
      <c r="B393" s="125"/>
    </row>
    <row r="394" spans="2:2" ht="60" customHeight="1" x14ac:dyDescent="0.25">
      <c r="B394" s="125"/>
    </row>
    <row r="395" spans="2:2" ht="60" customHeight="1" x14ac:dyDescent="0.25">
      <c r="B395" s="125"/>
    </row>
    <row r="396" spans="2:2" ht="60" customHeight="1" x14ac:dyDescent="0.25">
      <c r="B396" s="125"/>
    </row>
    <row r="397" spans="2:2" ht="60" customHeight="1" x14ac:dyDescent="0.25">
      <c r="B397" s="125"/>
    </row>
    <row r="398" spans="2:2" ht="60" customHeight="1" x14ac:dyDescent="0.25">
      <c r="B398" s="125"/>
    </row>
    <row r="399" spans="2:2" ht="60" customHeight="1" x14ac:dyDescent="0.25">
      <c r="B399" s="125"/>
    </row>
    <row r="400" spans="2:2" ht="60" customHeight="1" x14ac:dyDescent="0.25">
      <c r="B400" s="125"/>
    </row>
    <row r="401" spans="2:2" ht="60" customHeight="1" x14ac:dyDescent="0.25">
      <c r="B401" s="125"/>
    </row>
    <row r="402" spans="2:2" ht="60" customHeight="1" x14ac:dyDescent="0.25">
      <c r="B402" s="125"/>
    </row>
    <row r="403" spans="2:2" ht="60" customHeight="1" x14ac:dyDescent="0.25">
      <c r="B403" s="125"/>
    </row>
    <row r="404" spans="2:2" ht="60" customHeight="1" x14ac:dyDescent="0.25">
      <c r="B404" s="125"/>
    </row>
    <row r="405" spans="2:2" ht="60" customHeight="1" x14ac:dyDescent="0.25">
      <c r="B405" s="125"/>
    </row>
    <row r="406" spans="2:2" ht="60" customHeight="1" x14ac:dyDescent="0.25">
      <c r="B406" s="125"/>
    </row>
    <row r="407" spans="2:2" ht="60" customHeight="1" x14ac:dyDescent="0.25">
      <c r="B407" s="125"/>
    </row>
    <row r="408" spans="2:2" ht="60" customHeight="1" x14ac:dyDescent="0.25">
      <c r="B408" s="125"/>
    </row>
    <row r="409" spans="2:2" ht="60" customHeight="1" x14ac:dyDescent="0.25">
      <c r="B409" s="125"/>
    </row>
    <row r="410" spans="2:2" ht="60" customHeight="1" x14ac:dyDescent="0.25">
      <c r="B410" s="125"/>
    </row>
    <row r="411" spans="2:2" ht="60" customHeight="1" x14ac:dyDescent="0.25">
      <c r="B411" s="125"/>
    </row>
    <row r="412" spans="2:2" ht="60" customHeight="1" x14ac:dyDescent="0.25">
      <c r="B412" s="125"/>
    </row>
    <row r="413" spans="2:2" ht="60" customHeight="1" x14ac:dyDescent="0.25">
      <c r="B413" s="125"/>
    </row>
    <row r="414" spans="2:2" ht="60" customHeight="1" x14ac:dyDescent="0.25">
      <c r="B414" s="125"/>
    </row>
    <row r="415" spans="2:2" ht="60" customHeight="1" x14ac:dyDescent="0.25">
      <c r="B415" s="125"/>
    </row>
    <row r="416" spans="2:2" ht="60" customHeight="1" x14ac:dyDescent="0.25">
      <c r="B416" s="125"/>
    </row>
    <row r="417" spans="2:2" ht="60" customHeight="1" x14ac:dyDescent="0.25">
      <c r="B417" s="125"/>
    </row>
    <row r="418" spans="2:2" ht="60" customHeight="1" x14ac:dyDescent="0.25">
      <c r="B418" s="125"/>
    </row>
    <row r="419" spans="2:2" ht="60" customHeight="1" x14ac:dyDescent="0.25">
      <c r="B419" s="125"/>
    </row>
    <row r="420" spans="2:2" ht="60" customHeight="1" x14ac:dyDescent="0.25">
      <c r="B420" s="125"/>
    </row>
    <row r="421" spans="2:2" ht="60" customHeight="1" x14ac:dyDescent="0.25">
      <c r="B421" s="125"/>
    </row>
    <row r="422" spans="2:2" ht="60" customHeight="1" x14ac:dyDescent="0.25">
      <c r="B422" s="125"/>
    </row>
    <row r="423" spans="2:2" ht="60" customHeight="1" x14ac:dyDescent="0.25">
      <c r="B423" s="125"/>
    </row>
    <row r="424" spans="2:2" ht="60" customHeight="1" x14ac:dyDescent="0.25">
      <c r="B424" s="125"/>
    </row>
    <row r="425" spans="2:2" ht="60" customHeight="1" x14ac:dyDescent="0.25">
      <c r="B425" s="125"/>
    </row>
    <row r="426" spans="2:2" ht="60" customHeight="1" x14ac:dyDescent="0.25">
      <c r="B426" s="125"/>
    </row>
    <row r="427" spans="2:2" ht="60" customHeight="1" x14ac:dyDescent="0.25">
      <c r="B427" s="125"/>
    </row>
    <row r="428" spans="2:2" ht="60" customHeight="1" x14ac:dyDescent="0.25">
      <c r="B428" s="125"/>
    </row>
    <row r="429" spans="2:2" ht="60" customHeight="1" x14ac:dyDescent="0.25">
      <c r="B429" s="125"/>
    </row>
    <row r="430" spans="2:2" ht="60" customHeight="1" x14ac:dyDescent="0.25">
      <c r="B430" s="125"/>
    </row>
    <row r="431" spans="2:2" ht="60" customHeight="1" x14ac:dyDescent="0.25">
      <c r="B431" s="125"/>
    </row>
    <row r="432" spans="2:2" ht="60" customHeight="1" x14ac:dyDescent="0.25">
      <c r="B432" s="125"/>
    </row>
    <row r="433" spans="2:2" ht="60" customHeight="1" x14ac:dyDescent="0.25">
      <c r="B433" s="125"/>
    </row>
    <row r="434" spans="2:2" ht="60" customHeight="1" x14ac:dyDescent="0.25">
      <c r="B434" s="125"/>
    </row>
    <row r="435" spans="2:2" ht="60" customHeight="1" x14ac:dyDescent="0.25">
      <c r="B435" s="125"/>
    </row>
    <row r="436" spans="2:2" ht="60" customHeight="1" x14ac:dyDescent="0.25">
      <c r="B436" s="125"/>
    </row>
    <row r="437" spans="2:2" ht="60" customHeight="1" x14ac:dyDescent="0.25">
      <c r="B437" s="125"/>
    </row>
    <row r="438" spans="2:2" ht="60" customHeight="1" x14ac:dyDescent="0.25">
      <c r="B438" s="125"/>
    </row>
    <row r="439" spans="2:2" ht="60" customHeight="1" x14ac:dyDescent="0.25">
      <c r="B439" s="125"/>
    </row>
    <row r="440" spans="2:2" ht="60" customHeight="1" x14ac:dyDescent="0.25">
      <c r="B440" s="125"/>
    </row>
    <row r="441" spans="2:2" ht="60" customHeight="1" x14ac:dyDescent="0.25">
      <c r="B441" s="125"/>
    </row>
    <row r="442" spans="2:2" ht="60" customHeight="1" x14ac:dyDescent="0.25">
      <c r="B442" s="125"/>
    </row>
    <row r="443" spans="2:2" ht="60" customHeight="1" x14ac:dyDescent="0.25">
      <c r="B443" s="125"/>
    </row>
    <row r="444" spans="2:2" ht="60" customHeight="1" x14ac:dyDescent="0.25">
      <c r="B444" s="125"/>
    </row>
    <row r="445" spans="2:2" ht="60" customHeight="1" x14ac:dyDescent="0.25">
      <c r="B445" s="125"/>
    </row>
    <row r="446" spans="2:2" ht="60" customHeight="1" x14ac:dyDescent="0.25">
      <c r="B446" s="125"/>
    </row>
    <row r="447" spans="2:2" ht="60" customHeight="1" x14ac:dyDescent="0.25">
      <c r="B447" s="125"/>
    </row>
    <row r="448" spans="2:2" ht="60" customHeight="1" x14ac:dyDescent="0.25">
      <c r="B448" s="125"/>
    </row>
    <row r="449" spans="2:2" ht="60" customHeight="1" x14ac:dyDescent="0.25">
      <c r="B449" s="125"/>
    </row>
    <row r="450" spans="2:2" ht="60" customHeight="1" x14ac:dyDescent="0.25">
      <c r="B450" s="125"/>
    </row>
    <row r="451" spans="2:2" ht="60" customHeight="1" x14ac:dyDescent="0.25">
      <c r="B451" s="125"/>
    </row>
    <row r="452" spans="2:2" ht="60" customHeight="1" x14ac:dyDescent="0.25">
      <c r="B452" s="125"/>
    </row>
    <row r="453" spans="2:2" ht="60" customHeight="1" x14ac:dyDescent="0.25">
      <c r="B453" s="125"/>
    </row>
    <row r="454" spans="2:2" ht="60" customHeight="1" x14ac:dyDescent="0.25">
      <c r="B454" s="125"/>
    </row>
    <row r="455" spans="2:2" ht="60" customHeight="1" x14ac:dyDescent="0.25">
      <c r="B455" s="125"/>
    </row>
    <row r="456" spans="2:2" ht="60" customHeight="1" x14ac:dyDescent="0.25">
      <c r="B456" s="125"/>
    </row>
    <row r="457" spans="2:2" ht="60" customHeight="1" x14ac:dyDescent="0.25">
      <c r="B457" s="125"/>
    </row>
    <row r="458" spans="2:2" ht="60" customHeight="1" x14ac:dyDescent="0.25">
      <c r="B458" s="125"/>
    </row>
    <row r="459" spans="2:2" ht="60" customHeight="1" x14ac:dyDescent="0.25">
      <c r="B459" s="125"/>
    </row>
    <row r="460" spans="2:2" ht="60" customHeight="1" x14ac:dyDescent="0.25">
      <c r="B460" s="125"/>
    </row>
    <row r="461" spans="2:2" ht="60" customHeight="1" x14ac:dyDescent="0.25">
      <c r="B461" s="125"/>
    </row>
    <row r="462" spans="2:2" ht="60" customHeight="1" x14ac:dyDescent="0.25">
      <c r="B462" s="125"/>
    </row>
    <row r="463" spans="2:2" ht="60" customHeight="1" x14ac:dyDescent="0.25">
      <c r="B463" s="125"/>
    </row>
    <row r="464" spans="2:2" ht="60" customHeight="1" x14ac:dyDescent="0.25">
      <c r="B464" s="125"/>
    </row>
    <row r="465" spans="2:2" ht="60" customHeight="1" x14ac:dyDescent="0.25">
      <c r="B465" s="125"/>
    </row>
    <row r="466" spans="2:2" ht="60" customHeight="1" x14ac:dyDescent="0.25">
      <c r="B466" s="125"/>
    </row>
    <row r="467" spans="2:2" ht="60" customHeight="1" x14ac:dyDescent="0.25">
      <c r="B467" s="125"/>
    </row>
    <row r="468" spans="2:2" ht="60" customHeight="1" x14ac:dyDescent="0.25">
      <c r="B468" s="125"/>
    </row>
    <row r="469" spans="2:2" ht="60" customHeight="1" x14ac:dyDescent="0.25">
      <c r="B469" s="125"/>
    </row>
    <row r="470" spans="2:2" ht="60" customHeight="1" x14ac:dyDescent="0.25">
      <c r="B470" s="125"/>
    </row>
    <row r="471" spans="2:2" ht="60" customHeight="1" x14ac:dyDescent="0.25">
      <c r="B471" s="125"/>
    </row>
    <row r="472" spans="2:2" ht="60" customHeight="1" x14ac:dyDescent="0.25">
      <c r="B472" s="125"/>
    </row>
    <row r="473" spans="2:2" ht="60" customHeight="1" x14ac:dyDescent="0.25">
      <c r="B473" s="125"/>
    </row>
    <row r="474" spans="2:2" ht="60" customHeight="1" x14ac:dyDescent="0.25">
      <c r="B474" s="125"/>
    </row>
    <row r="475" spans="2:2" ht="60" customHeight="1" x14ac:dyDescent="0.25">
      <c r="B475" s="125"/>
    </row>
    <row r="476" spans="2:2" ht="60" customHeight="1" x14ac:dyDescent="0.25">
      <c r="B476" s="125"/>
    </row>
    <row r="477" spans="2:2" ht="60" customHeight="1" x14ac:dyDescent="0.25">
      <c r="B477" s="125"/>
    </row>
    <row r="478" spans="2:2" ht="60" customHeight="1" x14ac:dyDescent="0.25">
      <c r="B478" s="125"/>
    </row>
    <row r="479" spans="2:2" ht="60" customHeight="1" x14ac:dyDescent="0.25">
      <c r="B479" s="125"/>
    </row>
    <row r="480" spans="2:2" ht="60" customHeight="1" x14ac:dyDescent="0.25">
      <c r="B480" s="125"/>
    </row>
    <row r="481" spans="2:2" ht="60" customHeight="1" x14ac:dyDescent="0.25">
      <c r="B481" s="125"/>
    </row>
    <row r="482" spans="2:2" ht="60" customHeight="1" x14ac:dyDescent="0.25">
      <c r="B482" s="125"/>
    </row>
    <row r="483" spans="2:2" ht="60" customHeight="1" x14ac:dyDescent="0.25">
      <c r="B483" s="125"/>
    </row>
    <row r="484" spans="2:2" ht="60" customHeight="1" x14ac:dyDescent="0.25">
      <c r="B484" s="125"/>
    </row>
    <row r="485" spans="2:2" ht="60" customHeight="1" x14ac:dyDescent="0.25">
      <c r="B485" s="125"/>
    </row>
    <row r="486" spans="2:2" ht="60" customHeight="1" x14ac:dyDescent="0.25">
      <c r="B486" s="125"/>
    </row>
    <row r="487" spans="2:2" ht="60" customHeight="1" x14ac:dyDescent="0.25">
      <c r="B487" s="125"/>
    </row>
    <row r="488" spans="2:2" ht="60" customHeight="1" x14ac:dyDescent="0.25">
      <c r="B488" s="125"/>
    </row>
    <row r="489" spans="2:2" ht="60" customHeight="1" x14ac:dyDescent="0.25">
      <c r="B489" s="125"/>
    </row>
    <row r="490" spans="2:2" ht="60" customHeight="1" x14ac:dyDescent="0.25">
      <c r="B490" s="125"/>
    </row>
    <row r="491" spans="2:2" ht="60" customHeight="1" x14ac:dyDescent="0.25">
      <c r="B491" s="125"/>
    </row>
    <row r="492" spans="2:2" ht="60" customHeight="1" x14ac:dyDescent="0.25">
      <c r="B492" s="125"/>
    </row>
    <row r="493" spans="2:2" ht="60" customHeight="1" x14ac:dyDescent="0.25">
      <c r="B493" s="125"/>
    </row>
    <row r="494" spans="2:2" ht="60" customHeight="1" x14ac:dyDescent="0.25">
      <c r="B494" s="125"/>
    </row>
    <row r="495" spans="2:2" ht="60" customHeight="1" x14ac:dyDescent="0.25">
      <c r="B495" s="125"/>
    </row>
    <row r="496" spans="2:2" ht="60" customHeight="1" x14ac:dyDescent="0.25">
      <c r="B496" s="125"/>
    </row>
    <row r="497" spans="2:2" ht="60" customHeight="1" x14ac:dyDescent="0.25">
      <c r="B497" s="125"/>
    </row>
    <row r="498" spans="2:2" ht="60" customHeight="1" x14ac:dyDescent="0.25">
      <c r="B498" s="125"/>
    </row>
    <row r="499" spans="2:2" ht="60" customHeight="1" x14ac:dyDescent="0.25">
      <c r="B499" s="125"/>
    </row>
    <row r="500" spans="2:2" ht="60" customHeight="1" x14ac:dyDescent="0.25">
      <c r="B500" s="125"/>
    </row>
    <row r="501" spans="2:2" ht="60" customHeight="1" x14ac:dyDescent="0.25">
      <c r="B501" s="125"/>
    </row>
    <row r="502" spans="2:2" ht="60" customHeight="1" x14ac:dyDescent="0.25">
      <c r="B502" s="125"/>
    </row>
    <row r="503" spans="2:2" ht="60" customHeight="1" x14ac:dyDescent="0.25">
      <c r="B503" s="125"/>
    </row>
    <row r="504" spans="2:2" ht="60" customHeight="1" x14ac:dyDescent="0.25">
      <c r="B504" s="125"/>
    </row>
    <row r="505" spans="2:2" ht="60" customHeight="1" x14ac:dyDescent="0.25">
      <c r="B505" s="125"/>
    </row>
    <row r="506" spans="2:2" ht="60" customHeight="1" x14ac:dyDescent="0.25">
      <c r="B506" s="125"/>
    </row>
    <row r="507" spans="2:2" ht="60" customHeight="1" x14ac:dyDescent="0.25">
      <c r="B507" s="125"/>
    </row>
    <row r="508" spans="2:2" ht="60" customHeight="1" x14ac:dyDescent="0.25">
      <c r="B508" s="125"/>
    </row>
    <row r="509" spans="2:2" ht="60" customHeight="1" x14ac:dyDescent="0.25">
      <c r="B509" s="125"/>
    </row>
    <row r="510" spans="2:2" ht="60" customHeight="1" x14ac:dyDescent="0.25">
      <c r="B510" s="125"/>
    </row>
    <row r="511" spans="2:2" ht="60" customHeight="1" x14ac:dyDescent="0.25">
      <c r="B511" s="125"/>
    </row>
    <row r="512" spans="2:2" ht="60" customHeight="1" x14ac:dyDescent="0.25">
      <c r="B512" s="125"/>
    </row>
    <row r="513" spans="2:2" ht="60" customHeight="1" x14ac:dyDescent="0.25">
      <c r="B513" s="125"/>
    </row>
    <row r="514" spans="2:2" ht="60" customHeight="1" x14ac:dyDescent="0.25">
      <c r="B514" s="125"/>
    </row>
    <row r="515" spans="2:2" ht="60" customHeight="1" x14ac:dyDescent="0.25">
      <c r="B515" s="125"/>
    </row>
    <row r="516" spans="2:2" ht="60" customHeight="1" x14ac:dyDescent="0.25">
      <c r="B516" s="125"/>
    </row>
    <row r="517" spans="2:2" ht="60" customHeight="1" x14ac:dyDescent="0.25">
      <c r="B517" s="125"/>
    </row>
    <row r="518" spans="2:2" ht="60" customHeight="1" x14ac:dyDescent="0.25">
      <c r="B518" s="125"/>
    </row>
    <row r="519" spans="2:2" ht="60" customHeight="1" x14ac:dyDescent="0.25">
      <c r="B519" s="125"/>
    </row>
    <row r="520" spans="2:2" ht="60" customHeight="1" x14ac:dyDescent="0.25">
      <c r="B520" s="125"/>
    </row>
    <row r="521" spans="2:2" ht="60" customHeight="1" x14ac:dyDescent="0.25">
      <c r="B521" s="125"/>
    </row>
    <row r="522" spans="2:2" ht="60" customHeight="1" x14ac:dyDescent="0.25">
      <c r="B522" s="125"/>
    </row>
    <row r="523" spans="2:2" ht="60" customHeight="1" x14ac:dyDescent="0.25">
      <c r="B523" s="125"/>
    </row>
    <row r="524" spans="2:2" ht="60" customHeight="1" x14ac:dyDescent="0.25">
      <c r="B524" s="125"/>
    </row>
    <row r="525" spans="2:2" ht="60" customHeight="1" x14ac:dyDescent="0.25">
      <c r="B525" s="125"/>
    </row>
    <row r="526" spans="2:2" ht="60" customHeight="1" x14ac:dyDescent="0.25">
      <c r="B526" s="125"/>
    </row>
    <row r="527" spans="2:2" ht="60" customHeight="1" x14ac:dyDescent="0.25">
      <c r="B527" s="125"/>
    </row>
    <row r="528" spans="2:2" ht="60" customHeight="1" x14ac:dyDescent="0.25">
      <c r="B528" s="125"/>
    </row>
    <row r="529" spans="2:2" ht="60" customHeight="1" x14ac:dyDescent="0.25">
      <c r="B529" s="125"/>
    </row>
    <row r="530" spans="2:2" ht="60" customHeight="1" x14ac:dyDescent="0.25">
      <c r="B530" s="125"/>
    </row>
    <row r="531" spans="2:2" ht="60" customHeight="1" x14ac:dyDescent="0.25">
      <c r="B531" s="125"/>
    </row>
    <row r="532" spans="2:2" ht="60" customHeight="1" x14ac:dyDescent="0.25">
      <c r="B532" s="125"/>
    </row>
    <row r="533" spans="2:2" ht="60" customHeight="1" x14ac:dyDescent="0.25">
      <c r="B533" s="125"/>
    </row>
    <row r="534" spans="2:2" ht="60" customHeight="1" x14ac:dyDescent="0.25">
      <c r="B534" s="125"/>
    </row>
    <row r="535" spans="2:2" ht="60" customHeight="1" x14ac:dyDescent="0.25">
      <c r="B535" s="125"/>
    </row>
    <row r="536" spans="2:2" ht="60" customHeight="1" x14ac:dyDescent="0.25">
      <c r="B536" s="125"/>
    </row>
    <row r="537" spans="2:2" ht="60" customHeight="1" x14ac:dyDescent="0.25">
      <c r="B537" s="125"/>
    </row>
    <row r="538" spans="2:2" ht="60" customHeight="1" x14ac:dyDescent="0.25">
      <c r="B538" s="125"/>
    </row>
    <row r="539" spans="2:2" ht="60" customHeight="1" x14ac:dyDescent="0.25">
      <c r="B539" s="125"/>
    </row>
    <row r="540" spans="2:2" ht="60" customHeight="1" x14ac:dyDescent="0.25">
      <c r="B540" s="125"/>
    </row>
    <row r="541" spans="2:2" ht="60" customHeight="1" x14ac:dyDescent="0.25">
      <c r="B541" s="125"/>
    </row>
    <row r="542" spans="2:2" ht="60" customHeight="1" x14ac:dyDescent="0.25">
      <c r="B542" s="125"/>
    </row>
    <row r="543" spans="2:2" ht="60" customHeight="1" x14ac:dyDescent="0.25">
      <c r="B543" s="125"/>
    </row>
    <row r="544" spans="2:2" ht="60" customHeight="1" x14ac:dyDescent="0.25">
      <c r="B544" s="125"/>
    </row>
    <row r="545" spans="2:2" ht="60" customHeight="1" x14ac:dyDescent="0.25">
      <c r="B545" s="125"/>
    </row>
    <row r="546" spans="2:2" ht="60" customHeight="1" x14ac:dyDescent="0.25">
      <c r="B546" s="125"/>
    </row>
    <row r="547" spans="2:2" ht="60" customHeight="1" x14ac:dyDescent="0.25">
      <c r="B547" s="125"/>
    </row>
    <row r="548" spans="2:2" ht="60" customHeight="1" x14ac:dyDescent="0.25">
      <c r="B548" s="125"/>
    </row>
    <row r="549" spans="2:2" ht="60" customHeight="1" x14ac:dyDescent="0.25">
      <c r="B549" s="125"/>
    </row>
    <row r="550" spans="2:2" ht="60" customHeight="1" x14ac:dyDescent="0.25">
      <c r="B550" s="125"/>
    </row>
    <row r="551" spans="2:2" ht="60" customHeight="1" x14ac:dyDescent="0.25">
      <c r="B551" s="125"/>
    </row>
    <row r="552" spans="2:2" ht="60" customHeight="1" x14ac:dyDescent="0.25">
      <c r="B552" s="125"/>
    </row>
    <row r="553" spans="2:2" ht="60" customHeight="1" x14ac:dyDescent="0.25">
      <c r="B553" s="125"/>
    </row>
    <row r="554" spans="2:2" ht="60" customHeight="1" x14ac:dyDescent="0.25">
      <c r="B554" s="125"/>
    </row>
    <row r="555" spans="2:2" ht="60" customHeight="1" x14ac:dyDescent="0.25">
      <c r="B555" s="125"/>
    </row>
    <row r="556" spans="2:2" ht="60" customHeight="1" x14ac:dyDescent="0.25">
      <c r="B556" s="125"/>
    </row>
    <row r="557" spans="2:2" ht="60" customHeight="1" x14ac:dyDescent="0.25">
      <c r="B557" s="125"/>
    </row>
    <row r="558" spans="2:2" ht="60" customHeight="1" x14ac:dyDescent="0.25">
      <c r="B558" s="125"/>
    </row>
    <row r="559" spans="2:2" ht="60" customHeight="1" x14ac:dyDescent="0.25">
      <c r="B559" s="125"/>
    </row>
    <row r="560" spans="2:2" ht="60" customHeight="1" x14ac:dyDescent="0.25">
      <c r="B560" s="125"/>
    </row>
    <row r="561" spans="2:2" ht="60" customHeight="1" x14ac:dyDescent="0.25">
      <c r="B561" s="125"/>
    </row>
    <row r="562" spans="2:2" ht="60" customHeight="1" x14ac:dyDescent="0.25">
      <c r="B562" s="125"/>
    </row>
    <row r="563" spans="2:2" ht="60" customHeight="1" x14ac:dyDescent="0.25">
      <c r="B563" s="125"/>
    </row>
    <row r="564" spans="2:2" ht="60" customHeight="1" x14ac:dyDescent="0.25">
      <c r="B564" s="125"/>
    </row>
    <row r="565" spans="2:2" ht="60" customHeight="1" x14ac:dyDescent="0.25">
      <c r="B565" s="125"/>
    </row>
    <row r="566" spans="2:2" ht="60" customHeight="1" x14ac:dyDescent="0.25">
      <c r="B566" s="125"/>
    </row>
    <row r="567" spans="2:2" ht="60" customHeight="1" x14ac:dyDescent="0.25">
      <c r="B567" s="125"/>
    </row>
    <row r="568" spans="2:2" ht="60" customHeight="1" x14ac:dyDescent="0.25">
      <c r="B568" s="125"/>
    </row>
    <row r="569" spans="2:2" ht="60" customHeight="1" x14ac:dyDescent="0.25">
      <c r="B569" s="125"/>
    </row>
    <row r="570" spans="2:2" ht="60" customHeight="1" x14ac:dyDescent="0.25">
      <c r="B570" s="125"/>
    </row>
    <row r="571" spans="2:2" ht="60" customHeight="1" x14ac:dyDescent="0.25">
      <c r="B571" s="125"/>
    </row>
    <row r="572" spans="2:2" ht="60" customHeight="1" x14ac:dyDescent="0.25">
      <c r="B572" s="125"/>
    </row>
    <row r="573" spans="2:2" ht="60" customHeight="1" x14ac:dyDescent="0.25">
      <c r="B573" s="125"/>
    </row>
    <row r="574" spans="2:2" ht="60" customHeight="1" x14ac:dyDescent="0.25">
      <c r="B574" s="125"/>
    </row>
    <row r="575" spans="2:2" ht="60" customHeight="1" x14ac:dyDescent="0.25">
      <c r="B575" s="125"/>
    </row>
    <row r="576" spans="2:2" ht="60" customHeight="1" x14ac:dyDescent="0.25">
      <c r="B576" s="125"/>
    </row>
    <row r="577" spans="2:2" ht="60" customHeight="1" x14ac:dyDescent="0.25">
      <c r="B577" s="125"/>
    </row>
    <row r="578" spans="2:2" ht="60" customHeight="1" x14ac:dyDescent="0.25">
      <c r="B578" s="125"/>
    </row>
    <row r="579" spans="2:2" ht="60" customHeight="1" x14ac:dyDescent="0.25">
      <c r="B579" s="125"/>
    </row>
    <row r="580" spans="2:2" ht="60" customHeight="1" x14ac:dyDescent="0.25">
      <c r="B580" s="125"/>
    </row>
    <row r="581" spans="2:2" ht="60" customHeight="1" x14ac:dyDescent="0.25">
      <c r="B581" s="125"/>
    </row>
    <row r="582" spans="2:2" ht="60" customHeight="1" x14ac:dyDescent="0.25">
      <c r="B582" s="125"/>
    </row>
    <row r="583" spans="2:2" ht="60" customHeight="1" x14ac:dyDescent="0.25">
      <c r="B583" s="125"/>
    </row>
    <row r="584" spans="2:2" ht="60" customHeight="1" x14ac:dyDescent="0.25">
      <c r="B584" s="125"/>
    </row>
    <row r="585" spans="2:2" ht="60" customHeight="1" x14ac:dyDescent="0.25">
      <c r="B585" s="125"/>
    </row>
    <row r="586" spans="2:2" ht="60" customHeight="1" x14ac:dyDescent="0.25">
      <c r="B586" s="125"/>
    </row>
    <row r="587" spans="2:2" ht="60" customHeight="1" x14ac:dyDescent="0.25">
      <c r="B587" s="125"/>
    </row>
    <row r="588" spans="2:2" ht="60" customHeight="1" x14ac:dyDescent="0.25">
      <c r="B588" s="125"/>
    </row>
    <row r="589" spans="2:2" ht="60" customHeight="1" x14ac:dyDescent="0.25">
      <c r="B589" s="125"/>
    </row>
    <row r="590" spans="2:2" ht="60" customHeight="1" x14ac:dyDescent="0.25">
      <c r="B590" s="125"/>
    </row>
    <row r="591" spans="2:2" ht="60" customHeight="1" x14ac:dyDescent="0.25">
      <c r="B591" s="125"/>
    </row>
    <row r="592" spans="2:2" ht="60" customHeight="1" x14ac:dyDescent="0.25">
      <c r="B592" s="125"/>
    </row>
    <row r="593" spans="2:2" ht="60" customHeight="1" x14ac:dyDescent="0.25">
      <c r="B593" s="125"/>
    </row>
    <row r="594" spans="2:2" ht="60" customHeight="1" x14ac:dyDescent="0.25">
      <c r="B594" s="125"/>
    </row>
    <row r="595" spans="2:2" ht="60" customHeight="1" x14ac:dyDescent="0.25">
      <c r="B595" s="125"/>
    </row>
    <row r="596" spans="2:2" ht="60" customHeight="1" x14ac:dyDescent="0.25">
      <c r="B596" s="125"/>
    </row>
    <row r="597" spans="2:2" ht="60" customHeight="1" x14ac:dyDescent="0.25">
      <c r="B597" s="125"/>
    </row>
    <row r="598" spans="2:2" ht="60" customHeight="1" x14ac:dyDescent="0.25">
      <c r="B598" s="125"/>
    </row>
    <row r="599" spans="2:2" ht="60" customHeight="1" x14ac:dyDescent="0.25">
      <c r="B599" s="125"/>
    </row>
    <row r="600" spans="2:2" ht="60" customHeight="1" x14ac:dyDescent="0.25">
      <c r="B600" s="125"/>
    </row>
    <row r="601" spans="2:2" ht="60" customHeight="1" x14ac:dyDescent="0.25">
      <c r="B601" s="125"/>
    </row>
    <row r="602" spans="2:2" ht="60" customHeight="1" x14ac:dyDescent="0.25">
      <c r="B602" s="125"/>
    </row>
    <row r="603" spans="2:2" ht="60" customHeight="1" x14ac:dyDescent="0.25">
      <c r="B603" s="125"/>
    </row>
    <row r="604" spans="2:2" ht="60" customHeight="1" x14ac:dyDescent="0.25">
      <c r="B604" s="125"/>
    </row>
    <row r="605" spans="2:2" ht="60" customHeight="1" x14ac:dyDescent="0.25">
      <c r="B605" s="125"/>
    </row>
    <row r="606" spans="2:2" ht="60" customHeight="1" x14ac:dyDescent="0.25">
      <c r="B606" s="125"/>
    </row>
    <row r="607" spans="2:2" ht="60" customHeight="1" x14ac:dyDescent="0.25">
      <c r="B607" s="125"/>
    </row>
    <row r="608" spans="2:2" ht="60" customHeight="1" x14ac:dyDescent="0.25">
      <c r="B608" s="125"/>
    </row>
    <row r="609" spans="2:2" ht="60" customHeight="1" x14ac:dyDescent="0.25">
      <c r="B609" s="125"/>
    </row>
    <row r="610" spans="2:2" ht="60" customHeight="1" x14ac:dyDescent="0.25">
      <c r="B610" s="125"/>
    </row>
    <row r="611" spans="2:2" ht="60" customHeight="1" x14ac:dyDescent="0.25">
      <c r="B611" s="125"/>
    </row>
    <row r="612" spans="2:2" ht="60" customHeight="1" x14ac:dyDescent="0.25">
      <c r="B612" s="125"/>
    </row>
    <row r="613" spans="2:2" ht="60" customHeight="1" x14ac:dyDescent="0.25">
      <c r="B613" s="125"/>
    </row>
    <row r="614" spans="2:2" ht="60" customHeight="1" x14ac:dyDescent="0.25">
      <c r="B614" s="125"/>
    </row>
    <row r="615" spans="2:2" ht="60" customHeight="1" x14ac:dyDescent="0.25">
      <c r="B615" s="125"/>
    </row>
    <row r="616" spans="2:2" ht="60" customHeight="1" x14ac:dyDescent="0.25">
      <c r="B616" s="125"/>
    </row>
    <row r="617" spans="2:2" ht="60" customHeight="1" x14ac:dyDescent="0.25">
      <c r="B617" s="125"/>
    </row>
    <row r="618" spans="2:2" ht="60" customHeight="1" x14ac:dyDescent="0.25">
      <c r="B618" s="125"/>
    </row>
    <row r="619" spans="2:2" ht="60" customHeight="1" x14ac:dyDescent="0.25">
      <c r="B619" s="125"/>
    </row>
    <row r="620" spans="2:2" ht="60" customHeight="1" x14ac:dyDescent="0.25">
      <c r="B620" s="125"/>
    </row>
    <row r="621" spans="2:2" ht="60" customHeight="1" x14ac:dyDescent="0.25">
      <c r="B621" s="125"/>
    </row>
    <row r="622" spans="2:2" ht="60" customHeight="1" x14ac:dyDescent="0.25">
      <c r="B622" s="125"/>
    </row>
    <row r="623" spans="2:2" ht="60" customHeight="1" x14ac:dyDescent="0.25">
      <c r="B623" s="125"/>
    </row>
    <row r="624" spans="2:2" ht="60" customHeight="1" x14ac:dyDescent="0.25">
      <c r="B624" s="125"/>
    </row>
    <row r="625" spans="2:2" ht="60" customHeight="1" x14ac:dyDescent="0.25">
      <c r="B625" s="125"/>
    </row>
    <row r="626" spans="2:2" ht="60" customHeight="1" x14ac:dyDescent="0.25">
      <c r="B626" s="125"/>
    </row>
    <row r="627" spans="2:2" ht="60" customHeight="1" x14ac:dyDescent="0.25">
      <c r="B627" s="125"/>
    </row>
    <row r="628" spans="2:2" ht="60" customHeight="1" x14ac:dyDescent="0.25">
      <c r="B628" s="125"/>
    </row>
    <row r="629" spans="2:2" ht="60" customHeight="1" x14ac:dyDescent="0.25">
      <c r="B629" s="125"/>
    </row>
    <row r="630" spans="2:2" ht="60" customHeight="1" x14ac:dyDescent="0.25">
      <c r="B630" s="125"/>
    </row>
    <row r="631" spans="2:2" ht="60" customHeight="1" x14ac:dyDescent="0.25">
      <c r="B631" s="125"/>
    </row>
    <row r="632" spans="2:2" ht="60" customHeight="1" x14ac:dyDescent="0.25">
      <c r="B632" s="125"/>
    </row>
    <row r="633" spans="2:2" ht="60" customHeight="1" x14ac:dyDescent="0.25">
      <c r="B633" s="125"/>
    </row>
    <row r="634" spans="2:2" ht="60" customHeight="1" x14ac:dyDescent="0.25">
      <c r="B634" s="125"/>
    </row>
    <row r="635" spans="2:2" ht="60" customHeight="1" x14ac:dyDescent="0.25">
      <c r="B635" s="125"/>
    </row>
    <row r="636" spans="2:2" ht="60" customHeight="1" x14ac:dyDescent="0.25">
      <c r="B636" s="125"/>
    </row>
    <row r="637" spans="2:2" ht="60" customHeight="1" x14ac:dyDescent="0.25">
      <c r="B637" s="125"/>
    </row>
    <row r="638" spans="2:2" ht="60" customHeight="1" x14ac:dyDescent="0.25">
      <c r="B638" s="125"/>
    </row>
    <row r="639" spans="2:2" ht="60" customHeight="1" x14ac:dyDescent="0.25">
      <c r="B639" s="125"/>
    </row>
    <row r="640" spans="2:2" ht="60" customHeight="1" x14ac:dyDescent="0.25">
      <c r="B640" s="125"/>
    </row>
    <row r="641" spans="2:2" ht="60" customHeight="1" x14ac:dyDescent="0.25">
      <c r="B641" s="125"/>
    </row>
    <row r="642" spans="2:2" ht="60" customHeight="1" x14ac:dyDescent="0.25">
      <c r="B642" s="125"/>
    </row>
    <row r="643" spans="2:2" ht="60" customHeight="1" x14ac:dyDescent="0.25">
      <c r="B643" s="125"/>
    </row>
    <row r="644" spans="2:2" ht="60" customHeight="1" x14ac:dyDescent="0.25">
      <c r="B644" s="125"/>
    </row>
    <row r="645" spans="2:2" ht="60" customHeight="1" x14ac:dyDescent="0.25">
      <c r="B645" s="125"/>
    </row>
    <row r="646" spans="2:2" ht="60" customHeight="1" x14ac:dyDescent="0.25">
      <c r="B646" s="125"/>
    </row>
    <row r="647" spans="2:2" ht="60" customHeight="1" x14ac:dyDescent="0.25">
      <c r="B647" s="125"/>
    </row>
    <row r="648" spans="2:2" ht="60" customHeight="1" x14ac:dyDescent="0.25">
      <c r="B648" s="125"/>
    </row>
    <row r="649" spans="2:2" ht="60" customHeight="1" x14ac:dyDescent="0.25">
      <c r="B649" s="125"/>
    </row>
    <row r="650" spans="2:2" ht="60" customHeight="1" x14ac:dyDescent="0.25">
      <c r="B650" s="125"/>
    </row>
    <row r="651" spans="2:2" ht="60" customHeight="1" x14ac:dyDescent="0.25">
      <c r="B651" s="125"/>
    </row>
    <row r="652" spans="2:2" ht="60" customHeight="1" x14ac:dyDescent="0.25">
      <c r="B652" s="125"/>
    </row>
    <row r="653" spans="2:2" ht="60" customHeight="1" x14ac:dyDescent="0.25">
      <c r="B653" s="125"/>
    </row>
    <row r="654" spans="2:2" ht="60" customHeight="1" x14ac:dyDescent="0.25">
      <c r="B654" s="125"/>
    </row>
    <row r="655" spans="2:2" ht="60" customHeight="1" x14ac:dyDescent="0.25">
      <c r="B655" s="125"/>
    </row>
    <row r="656" spans="2:2" ht="60" customHeight="1" x14ac:dyDescent="0.25">
      <c r="B656" s="125"/>
    </row>
    <row r="657" spans="2:2" ht="60" customHeight="1" x14ac:dyDescent="0.25">
      <c r="B657" s="125"/>
    </row>
    <row r="658" spans="2:2" ht="60" customHeight="1" x14ac:dyDescent="0.25">
      <c r="B658" s="125"/>
    </row>
    <row r="659" spans="2:2" ht="60" customHeight="1" x14ac:dyDescent="0.25">
      <c r="B659" s="125"/>
    </row>
    <row r="660" spans="2:2" ht="60" customHeight="1" x14ac:dyDescent="0.25">
      <c r="B660" s="125"/>
    </row>
    <row r="661" spans="2:2" ht="60" customHeight="1" x14ac:dyDescent="0.25">
      <c r="B661" s="125"/>
    </row>
    <row r="662" spans="2:2" ht="60" customHeight="1" x14ac:dyDescent="0.25">
      <c r="B662" s="125"/>
    </row>
    <row r="663" spans="2:2" ht="60" customHeight="1" x14ac:dyDescent="0.25">
      <c r="B663" s="125"/>
    </row>
    <row r="664" spans="2:2" ht="60" customHeight="1" x14ac:dyDescent="0.25">
      <c r="B664" s="125"/>
    </row>
    <row r="665" spans="2:2" ht="60" customHeight="1" x14ac:dyDescent="0.25">
      <c r="B665" s="125"/>
    </row>
    <row r="666" spans="2:2" ht="60" customHeight="1" x14ac:dyDescent="0.25">
      <c r="B666" s="125"/>
    </row>
    <row r="667" spans="2:2" ht="60" customHeight="1" x14ac:dyDescent="0.25">
      <c r="B667" s="125"/>
    </row>
    <row r="668" spans="2:2" ht="60" customHeight="1" x14ac:dyDescent="0.25">
      <c r="B668" s="125"/>
    </row>
    <row r="669" spans="2:2" ht="60" customHeight="1" x14ac:dyDescent="0.25">
      <c r="B669" s="125"/>
    </row>
    <row r="670" spans="2:2" ht="60" customHeight="1" x14ac:dyDescent="0.25">
      <c r="B670" s="125"/>
    </row>
    <row r="671" spans="2:2" ht="60" customHeight="1" x14ac:dyDescent="0.25">
      <c r="B671" s="125"/>
    </row>
    <row r="672" spans="2:2" ht="60" customHeight="1" x14ac:dyDescent="0.25">
      <c r="B672" s="125"/>
    </row>
    <row r="673" spans="2:2" ht="60" customHeight="1" x14ac:dyDescent="0.25">
      <c r="B673" s="125"/>
    </row>
    <row r="674" spans="2:2" ht="60" customHeight="1" x14ac:dyDescent="0.25">
      <c r="B674" s="125"/>
    </row>
    <row r="675" spans="2:2" ht="60" customHeight="1" x14ac:dyDescent="0.25">
      <c r="B675" s="125"/>
    </row>
    <row r="676" spans="2:2" ht="60" customHeight="1" x14ac:dyDescent="0.25">
      <c r="B676" s="125"/>
    </row>
    <row r="677" spans="2:2" ht="60" customHeight="1" x14ac:dyDescent="0.25">
      <c r="B677" s="125"/>
    </row>
    <row r="678" spans="2:2" ht="60" customHeight="1" x14ac:dyDescent="0.25">
      <c r="B678" s="125"/>
    </row>
    <row r="679" spans="2:2" ht="60" customHeight="1" x14ac:dyDescent="0.25">
      <c r="B679" s="125"/>
    </row>
    <row r="680" spans="2:2" ht="60" customHeight="1" x14ac:dyDescent="0.25">
      <c r="B680" s="125"/>
    </row>
    <row r="681" spans="2:2" ht="60" customHeight="1" x14ac:dyDescent="0.25">
      <c r="B681" s="125"/>
    </row>
    <row r="682" spans="2:2" ht="60" customHeight="1" x14ac:dyDescent="0.25">
      <c r="B682" s="125"/>
    </row>
    <row r="683" spans="2:2" ht="60" customHeight="1" x14ac:dyDescent="0.25">
      <c r="B683" s="125"/>
    </row>
    <row r="684" spans="2:2" ht="60" customHeight="1" x14ac:dyDescent="0.25">
      <c r="B684" s="125"/>
    </row>
    <row r="685" spans="2:2" ht="60" customHeight="1" x14ac:dyDescent="0.25">
      <c r="B685" s="125"/>
    </row>
    <row r="686" spans="2:2" ht="60" customHeight="1" x14ac:dyDescent="0.25">
      <c r="B686" s="125"/>
    </row>
    <row r="687" spans="2:2" ht="60" customHeight="1" x14ac:dyDescent="0.25">
      <c r="B687" s="125"/>
    </row>
    <row r="688" spans="2:2" ht="60" customHeight="1" x14ac:dyDescent="0.25">
      <c r="B688" s="125"/>
    </row>
    <row r="689" spans="2:2" ht="60" customHeight="1" x14ac:dyDescent="0.25">
      <c r="B689" s="125"/>
    </row>
    <row r="690" spans="2:2" ht="60" customHeight="1" x14ac:dyDescent="0.25">
      <c r="B690" s="125"/>
    </row>
    <row r="691" spans="2:2" ht="60" customHeight="1" x14ac:dyDescent="0.25">
      <c r="B691" s="125"/>
    </row>
    <row r="692" spans="2:2" ht="60" customHeight="1" x14ac:dyDescent="0.25">
      <c r="B692" s="125"/>
    </row>
    <row r="693" spans="2:2" ht="60" customHeight="1" x14ac:dyDescent="0.25">
      <c r="B693" s="125"/>
    </row>
    <row r="694" spans="2:2" ht="60" customHeight="1" x14ac:dyDescent="0.25">
      <c r="B694" s="125"/>
    </row>
    <row r="695" spans="2:2" ht="60" customHeight="1" x14ac:dyDescent="0.25">
      <c r="B695" s="125"/>
    </row>
    <row r="696" spans="2:2" ht="60" customHeight="1" x14ac:dyDescent="0.25">
      <c r="B696" s="125"/>
    </row>
    <row r="697" spans="2:2" ht="60" customHeight="1" x14ac:dyDescent="0.25">
      <c r="B697" s="125"/>
    </row>
    <row r="698" spans="2:2" ht="60" customHeight="1" x14ac:dyDescent="0.25">
      <c r="B698" s="125"/>
    </row>
    <row r="699" spans="2:2" ht="60" customHeight="1" x14ac:dyDescent="0.25">
      <c r="B699" s="125"/>
    </row>
    <row r="700" spans="2:2" ht="60" customHeight="1" x14ac:dyDescent="0.25">
      <c r="B700" s="125"/>
    </row>
    <row r="701" spans="2:2" ht="60" customHeight="1" x14ac:dyDescent="0.25">
      <c r="B701" s="125"/>
    </row>
    <row r="702" spans="2:2" ht="60" customHeight="1" x14ac:dyDescent="0.25">
      <c r="B702" s="125"/>
    </row>
    <row r="703" spans="2:2" ht="60" customHeight="1" x14ac:dyDescent="0.25">
      <c r="B703" s="125"/>
    </row>
    <row r="704" spans="2:2" ht="60" customHeight="1" x14ac:dyDescent="0.25">
      <c r="B704" s="125"/>
    </row>
    <row r="705" spans="2:2" ht="60" customHeight="1" x14ac:dyDescent="0.25">
      <c r="B705" s="125"/>
    </row>
    <row r="706" spans="2:2" ht="60" customHeight="1" x14ac:dyDescent="0.25">
      <c r="B706" s="125"/>
    </row>
    <row r="707" spans="2:2" ht="60" customHeight="1" x14ac:dyDescent="0.25">
      <c r="B707" s="125"/>
    </row>
    <row r="708" spans="2:2" ht="60" customHeight="1" x14ac:dyDescent="0.25">
      <c r="B708" s="125"/>
    </row>
    <row r="709" spans="2:2" ht="60" customHeight="1" x14ac:dyDescent="0.25">
      <c r="B709" s="125"/>
    </row>
    <row r="710" spans="2:2" ht="60" customHeight="1" x14ac:dyDescent="0.25">
      <c r="B710" s="125"/>
    </row>
    <row r="711" spans="2:2" ht="60" customHeight="1" x14ac:dyDescent="0.25">
      <c r="B711" s="125"/>
    </row>
    <row r="712" spans="2:2" ht="60" customHeight="1" x14ac:dyDescent="0.25">
      <c r="B712" s="125"/>
    </row>
    <row r="713" spans="2:2" ht="60" customHeight="1" x14ac:dyDescent="0.25">
      <c r="B713" s="125"/>
    </row>
    <row r="714" spans="2:2" ht="60" customHeight="1" x14ac:dyDescent="0.25">
      <c r="B714" s="125"/>
    </row>
    <row r="715" spans="2:2" ht="60" customHeight="1" x14ac:dyDescent="0.25">
      <c r="B715" s="125"/>
    </row>
    <row r="716" spans="2:2" ht="60" customHeight="1" x14ac:dyDescent="0.25">
      <c r="B716" s="125"/>
    </row>
    <row r="717" spans="2:2" ht="60" customHeight="1" x14ac:dyDescent="0.25">
      <c r="B717" s="125"/>
    </row>
    <row r="718" spans="2:2" ht="60" customHeight="1" x14ac:dyDescent="0.25">
      <c r="B718" s="125"/>
    </row>
    <row r="719" spans="2:2" ht="60" customHeight="1" x14ac:dyDescent="0.25">
      <c r="B719" s="125"/>
    </row>
    <row r="720" spans="2:2" ht="60" customHeight="1" x14ac:dyDescent="0.25">
      <c r="B720" s="125"/>
    </row>
    <row r="721" spans="2:2" ht="60" customHeight="1" x14ac:dyDescent="0.25">
      <c r="B721" s="125"/>
    </row>
    <row r="722" spans="2:2" ht="60" customHeight="1" x14ac:dyDescent="0.25">
      <c r="B722" s="125"/>
    </row>
    <row r="723" spans="2:2" ht="60" customHeight="1" x14ac:dyDescent="0.25">
      <c r="B723" s="125"/>
    </row>
    <row r="724" spans="2:2" ht="60" customHeight="1" x14ac:dyDescent="0.25">
      <c r="B724" s="125"/>
    </row>
    <row r="725" spans="2:2" ht="60" customHeight="1" x14ac:dyDescent="0.25">
      <c r="B725" s="125"/>
    </row>
    <row r="726" spans="2:2" ht="60" customHeight="1" x14ac:dyDescent="0.25">
      <c r="B726" s="125"/>
    </row>
    <row r="727" spans="2:2" ht="60" customHeight="1" x14ac:dyDescent="0.25">
      <c r="B727" s="125"/>
    </row>
    <row r="728" spans="2:2" ht="60" customHeight="1" x14ac:dyDescent="0.25">
      <c r="B728" s="125"/>
    </row>
    <row r="729" spans="2:2" ht="60" customHeight="1" x14ac:dyDescent="0.25">
      <c r="B729" s="125"/>
    </row>
    <row r="730" spans="2:2" ht="60" customHeight="1" x14ac:dyDescent="0.25">
      <c r="B730" s="125"/>
    </row>
    <row r="731" spans="2:2" ht="60" customHeight="1" x14ac:dyDescent="0.25">
      <c r="B731" s="125"/>
    </row>
    <row r="732" spans="2:2" ht="60" customHeight="1" x14ac:dyDescent="0.25">
      <c r="B732" s="125"/>
    </row>
    <row r="733" spans="2:2" ht="60" customHeight="1" x14ac:dyDescent="0.25">
      <c r="B733" s="125"/>
    </row>
    <row r="734" spans="2:2" ht="60" customHeight="1" x14ac:dyDescent="0.25">
      <c r="B734" s="125"/>
    </row>
    <row r="735" spans="2:2" ht="60" customHeight="1" x14ac:dyDescent="0.25">
      <c r="B735" s="125"/>
    </row>
    <row r="736" spans="2:2" ht="60" customHeight="1" x14ac:dyDescent="0.25">
      <c r="B736" s="125"/>
    </row>
    <row r="737" spans="2:2" ht="60" customHeight="1" x14ac:dyDescent="0.25">
      <c r="B737" s="125"/>
    </row>
    <row r="738" spans="2:2" ht="60" customHeight="1" x14ac:dyDescent="0.25">
      <c r="B738" s="125"/>
    </row>
    <row r="739" spans="2:2" ht="60" customHeight="1" x14ac:dyDescent="0.25">
      <c r="B739" s="125"/>
    </row>
    <row r="740" spans="2:2" ht="60" customHeight="1" x14ac:dyDescent="0.25">
      <c r="B740" s="125"/>
    </row>
    <row r="741" spans="2:2" ht="60" customHeight="1" x14ac:dyDescent="0.25">
      <c r="B741" s="125"/>
    </row>
    <row r="742" spans="2:2" ht="60" customHeight="1" x14ac:dyDescent="0.25">
      <c r="B742" s="125"/>
    </row>
    <row r="743" spans="2:2" ht="60" customHeight="1" x14ac:dyDescent="0.25">
      <c r="B743" s="125"/>
    </row>
    <row r="744" spans="2:2" ht="60" customHeight="1" x14ac:dyDescent="0.25">
      <c r="B744" s="125"/>
    </row>
    <row r="745" spans="2:2" ht="60" customHeight="1" x14ac:dyDescent="0.25">
      <c r="B745" s="125"/>
    </row>
    <row r="746" spans="2:2" ht="60" customHeight="1" x14ac:dyDescent="0.25">
      <c r="B746" s="125"/>
    </row>
    <row r="747" spans="2:2" ht="60" customHeight="1" x14ac:dyDescent="0.25">
      <c r="B747" s="125"/>
    </row>
    <row r="748" spans="2:2" ht="60" customHeight="1" x14ac:dyDescent="0.25">
      <c r="B748" s="125"/>
    </row>
    <row r="749" spans="2:2" ht="60" customHeight="1" x14ac:dyDescent="0.25">
      <c r="B749" s="125"/>
    </row>
    <row r="750" spans="2:2" ht="60" customHeight="1" x14ac:dyDescent="0.25">
      <c r="B750" s="125"/>
    </row>
    <row r="751" spans="2:2" ht="60" customHeight="1" x14ac:dyDescent="0.25">
      <c r="B751" s="125"/>
    </row>
    <row r="752" spans="2:2" ht="60" customHeight="1" x14ac:dyDescent="0.25">
      <c r="B752" s="125"/>
    </row>
    <row r="753" spans="2:2" ht="60" customHeight="1" x14ac:dyDescent="0.25">
      <c r="B753" s="125"/>
    </row>
    <row r="754" spans="2:2" ht="60" customHeight="1" x14ac:dyDescent="0.25">
      <c r="B754" s="125"/>
    </row>
    <row r="755" spans="2:2" ht="60" customHeight="1" x14ac:dyDescent="0.25">
      <c r="B755" s="125"/>
    </row>
    <row r="756" spans="2:2" ht="60" customHeight="1" x14ac:dyDescent="0.25">
      <c r="B756" s="125"/>
    </row>
    <row r="757" spans="2:2" ht="60" customHeight="1" x14ac:dyDescent="0.25">
      <c r="B757" s="125"/>
    </row>
    <row r="758" spans="2:2" ht="60" customHeight="1" x14ac:dyDescent="0.25">
      <c r="B758" s="125"/>
    </row>
    <row r="759" spans="2:2" ht="60" customHeight="1" x14ac:dyDescent="0.25">
      <c r="B759" s="125"/>
    </row>
    <row r="760" spans="2:2" ht="60" customHeight="1" x14ac:dyDescent="0.25">
      <c r="B760" s="125"/>
    </row>
    <row r="761" spans="2:2" ht="60" customHeight="1" x14ac:dyDescent="0.25">
      <c r="B761" s="125"/>
    </row>
    <row r="762" spans="2:2" ht="60" customHeight="1" x14ac:dyDescent="0.25">
      <c r="B762" s="125"/>
    </row>
    <row r="763" spans="2:2" ht="60" customHeight="1" x14ac:dyDescent="0.25">
      <c r="B763" s="125"/>
    </row>
    <row r="764" spans="2:2" ht="60" customHeight="1" x14ac:dyDescent="0.25">
      <c r="B764" s="125"/>
    </row>
    <row r="765" spans="2:2" ht="60" customHeight="1" x14ac:dyDescent="0.25">
      <c r="B765" s="125"/>
    </row>
    <row r="766" spans="2:2" ht="60" customHeight="1" x14ac:dyDescent="0.25">
      <c r="B766" s="125"/>
    </row>
    <row r="767" spans="2:2" ht="60" customHeight="1" x14ac:dyDescent="0.25">
      <c r="B767" s="125"/>
    </row>
    <row r="768" spans="2:2" ht="60" customHeight="1" x14ac:dyDescent="0.25">
      <c r="B768" s="125"/>
    </row>
    <row r="769" spans="2:2" ht="60" customHeight="1" x14ac:dyDescent="0.25">
      <c r="B769" s="125"/>
    </row>
    <row r="770" spans="2:2" ht="60" customHeight="1" x14ac:dyDescent="0.25">
      <c r="B770" s="125"/>
    </row>
    <row r="771" spans="2:2" ht="60" customHeight="1" x14ac:dyDescent="0.25">
      <c r="B771" s="125"/>
    </row>
    <row r="772" spans="2:2" ht="60" customHeight="1" x14ac:dyDescent="0.25">
      <c r="B772" s="125"/>
    </row>
    <row r="773" spans="2:2" ht="60" customHeight="1" x14ac:dyDescent="0.25">
      <c r="B773" s="125"/>
    </row>
    <row r="774" spans="2:2" ht="60" customHeight="1" x14ac:dyDescent="0.25">
      <c r="B774" s="125"/>
    </row>
    <row r="775" spans="2:2" ht="60" customHeight="1" x14ac:dyDescent="0.25">
      <c r="B775" s="125"/>
    </row>
    <row r="776" spans="2:2" ht="60" customHeight="1" x14ac:dyDescent="0.25">
      <c r="B776" s="125"/>
    </row>
    <row r="777" spans="2:2" ht="60" customHeight="1" x14ac:dyDescent="0.25">
      <c r="B777" s="125"/>
    </row>
    <row r="778" spans="2:2" ht="60" customHeight="1" x14ac:dyDescent="0.25">
      <c r="B778" s="125"/>
    </row>
    <row r="779" spans="2:2" ht="60" customHeight="1" x14ac:dyDescent="0.25">
      <c r="B779" s="125"/>
    </row>
    <row r="780" spans="2:2" ht="60" customHeight="1" x14ac:dyDescent="0.25">
      <c r="B780" s="125"/>
    </row>
    <row r="781" spans="2:2" ht="60" customHeight="1" x14ac:dyDescent="0.25">
      <c r="B781" s="125"/>
    </row>
    <row r="782" spans="2:2" ht="60" customHeight="1" x14ac:dyDescent="0.25">
      <c r="B782" s="125"/>
    </row>
    <row r="783" spans="2:2" ht="60" customHeight="1" x14ac:dyDescent="0.25">
      <c r="B783" s="125"/>
    </row>
    <row r="784" spans="2:2" ht="60" customHeight="1" x14ac:dyDescent="0.25">
      <c r="B784" s="125"/>
    </row>
    <row r="785" spans="2:2" ht="60" customHeight="1" x14ac:dyDescent="0.25">
      <c r="B785" s="125"/>
    </row>
    <row r="786" spans="2:2" ht="60" customHeight="1" x14ac:dyDescent="0.25">
      <c r="B786" s="125"/>
    </row>
    <row r="787" spans="2:2" ht="60" customHeight="1" x14ac:dyDescent="0.25">
      <c r="B787" s="125"/>
    </row>
    <row r="788" spans="2:2" ht="60" customHeight="1" x14ac:dyDescent="0.25">
      <c r="B788" s="125"/>
    </row>
    <row r="789" spans="2:2" ht="60" customHeight="1" x14ac:dyDescent="0.25">
      <c r="B789" s="125"/>
    </row>
    <row r="790" spans="2:2" ht="60" customHeight="1" x14ac:dyDescent="0.25">
      <c r="B790" s="125"/>
    </row>
    <row r="791" spans="2:2" ht="60" customHeight="1" x14ac:dyDescent="0.25">
      <c r="B791" s="125"/>
    </row>
    <row r="792" spans="2:2" ht="60" customHeight="1" x14ac:dyDescent="0.25">
      <c r="B792" s="125"/>
    </row>
    <row r="793" spans="2:2" ht="60" customHeight="1" x14ac:dyDescent="0.25">
      <c r="B793" s="125"/>
    </row>
    <row r="794" spans="2:2" ht="60" customHeight="1" x14ac:dyDescent="0.25">
      <c r="B794" s="125"/>
    </row>
    <row r="795" spans="2:2" ht="60" customHeight="1" x14ac:dyDescent="0.25">
      <c r="B795" s="125"/>
    </row>
    <row r="796" spans="2:2" ht="60" customHeight="1" x14ac:dyDescent="0.25">
      <c r="B796" s="125"/>
    </row>
    <row r="797" spans="2:2" ht="60" customHeight="1" x14ac:dyDescent="0.25">
      <c r="B797" s="125"/>
    </row>
    <row r="798" spans="2:2" ht="60" customHeight="1" x14ac:dyDescent="0.25">
      <c r="B798" s="125"/>
    </row>
    <row r="799" spans="2:2" ht="60" customHeight="1" x14ac:dyDescent="0.25">
      <c r="B799" s="125"/>
    </row>
    <row r="800" spans="2:2" ht="60" customHeight="1" x14ac:dyDescent="0.25">
      <c r="B800" s="125"/>
    </row>
    <row r="801" spans="2:2" ht="60" customHeight="1" x14ac:dyDescent="0.25">
      <c r="B801" s="125"/>
    </row>
    <row r="802" spans="2:2" ht="60" customHeight="1" x14ac:dyDescent="0.25">
      <c r="B802" s="125"/>
    </row>
    <row r="803" spans="2:2" ht="60" customHeight="1" x14ac:dyDescent="0.25">
      <c r="B803" s="125"/>
    </row>
    <row r="804" spans="2:2" ht="60" customHeight="1" x14ac:dyDescent="0.25">
      <c r="B804" s="125"/>
    </row>
    <row r="805" spans="2:2" ht="60" customHeight="1" x14ac:dyDescent="0.25">
      <c r="B805" s="125"/>
    </row>
    <row r="806" spans="2:2" ht="60" customHeight="1" x14ac:dyDescent="0.25">
      <c r="B806" s="125"/>
    </row>
    <row r="807" spans="2:2" ht="60" customHeight="1" x14ac:dyDescent="0.25">
      <c r="B807" s="125"/>
    </row>
    <row r="808" spans="2:2" ht="60" customHeight="1" x14ac:dyDescent="0.25">
      <c r="B808" s="125"/>
    </row>
    <row r="809" spans="2:2" ht="60" customHeight="1" x14ac:dyDescent="0.25">
      <c r="B809" s="125"/>
    </row>
    <row r="810" spans="2:2" ht="60" customHeight="1" x14ac:dyDescent="0.25">
      <c r="B810" s="125"/>
    </row>
    <row r="811" spans="2:2" ht="60" customHeight="1" x14ac:dyDescent="0.25">
      <c r="B811" s="125"/>
    </row>
    <row r="812" spans="2:2" ht="60" customHeight="1" x14ac:dyDescent="0.25">
      <c r="B812" s="125"/>
    </row>
    <row r="813" spans="2:2" ht="60" customHeight="1" x14ac:dyDescent="0.25">
      <c r="B813" s="125"/>
    </row>
    <row r="814" spans="2:2" ht="60" customHeight="1" x14ac:dyDescent="0.25">
      <c r="B814" s="125"/>
    </row>
    <row r="815" spans="2:2" ht="60" customHeight="1" x14ac:dyDescent="0.25">
      <c r="B815" s="125"/>
    </row>
    <row r="816" spans="2:2" ht="60" customHeight="1" x14ac:dyDescent="0.25">
      <c r="B816" s="125"/>
    </row>
    <row r="817" spans="2:2" ht="60" customHeight="1" x14ac:dyDescent="0.25">
      <c r="B817" s="125"/>
    </row>
    <row r="818" spans="2:2" ht="60" customHeight="1" x14ac:dyDescent="0.25">
      <c r="B818" s="125"/>
    </row>
    <row r="819" spans="2:2" ht="60" customHeight="1" x14ac:dyDescent="0.25">
      <c r="B819" s="125"/>
    </row>
    <row r="820" spans="2:2" ht="60" customHeight="1" x14ac:dyDescent="0.25">
      <c r="B820" s="125"/>
    </row>
    <row r="821" spans="2:2" ht="60" customHeight="1" x14ac:dyDescent="0.25">
      <c r="B821" s="125"/>
    </row>
    <row r="822" spans="2:2" ht="60" customHeight="1" x14ac:dyDescent="0.25">
      <c r="B822" s="125"/>
    </row>
    <row r="823" spans="2:2" ht="60" customHeight="1" x14ac:dyDescent="0.25">
      <c r="B823" s="125"/>
    </row>
    <row r="824" spans="2:2" ht="60" customHeight="1" x14ac:dyDescent="0.25">
      <c r="B824" s="125"/>
    </row>
    <row r="825" spans="2:2" ht="60" customHeight="1" x14ac:dyDescent="0.25">
      <c r="B825" s="125"/>
    </row>
    <row r="826" spans="2:2" ht="60" customHeight="1" x14ac:dyDescent="0.25">
      <c r="B826" s="125"/>
    </row>
    <row r="827" spans="2:2" ht="60" customHeight="1" x14ac:dyDescent="0.25">
      <c r="B827" s="125"/>
    </row>
    <row r="828" spans="2:2" ht="60" customHeight="1" x14ac:dyDescent="0.25">
      <c r="B828" s="125"/>
    </row>
    <row r="829" spans="2:2" ht="60" customHeight="1" x14ac:dyDescent="0.25">
      <c r="B829" s="125"/>
    </row>
    <row r="830" spans="2:2" ht="60" customHeight="1" x14ac:dyDescent="0.25">
      <c r="B830" s="125"/>
    </row>
    <row r="831" spans="2:2" ht="60" customHeight="1" x14ac:dyDescent="0.25">
      <c r="B831" s="125"/>
    </row>
    <row r="832" spans="2:2" ht="60" customHeight="1" x14ac:dyDescent="0.25">
      <c r="B832" s="125"/>
    </row>
    <row r="833" spans="2:2" ht="60" customHeight="1" x14ac:dyDescent="0.25">
      <c r="B833" s="125"/>
    </row>
    <row r="834" spans="2:2" ht="60" customHeight="1" x14ac:dyDescent="0.25">
      <c r="B834" s="125"/>
    </row>
    <row r="835" spans="2:2" ht="60" customHeight="1" x14ac:dyDescent="0.25">
      <c r="B835" s="125"/>
    </row>
    <row r="836" spans="2:2" ht="60" customHeight="1" x14ac:dyDescent="0.25">
      <c r="B836" s="125"/>
    </row>
    <row r="837" spans="2:2" ht="60" customHeight="1" x14ac:dyDescent="0.25">
      <c r="B837" s="125"/>
    </row>
    <row r="838" spans="2:2" ht="60" customHeight="1" x14ac:dyDescent="0.25">
      <c r="B838" s="125"/>
    </row>
    <row r="839" spans="2:2" ht="60" customHeight="1" x14ac:dyDescent="0.25">
      <c r="B839" s="125"/>
    </row>
    <row r="840" spans="2:2" ht="60" customHeight="1" x14ac:dyDescent="0.25">
      <c r="B840" s="125"/>
    </row>
    <row r="841" spans="2:2" ht="60" customHeight="1" x14ac:dyDescent="0.25">
      <c r="B841" s="125"/>
    </row>
    <row r="842" spans="2:2" ht="60" customHeight="1" x14ac:dyDescent="0.25">
      <c r="B842" s="125"/>
    </row>
    <row r="843" spans="2:2" ht="60" customHeight="1" x14ac:dyDescent="0.25">
      <c r="B843" s="125"/>
    </row>
    <row r="844" spans="2:2" ht="60" customHeight="1" x14ac:dyDescent="0.25">
      <c r="B844" s="125"/>
    </row>
    <row r="845" spans="2:2" ht="60" customHeight="1" x14ac:dyDescent="0.25">
      <c r="B845" s="125"/>
    </row>
    <row r="846" spans="2:2" ht="60" customHeight="1" x14ac:dyDescent="0.25">
      <c r="B846" s="125"/>
    </row>
    <row r="847" spans="2:2" ht="60" customHeight="1" x14ac:dyDescent="0.25">
      <c r="B847" s="125"/>
    </row>
    <row r="848" spans="2:2" ht="60" customHeight="1" x14ac:dyDescent="0.25">
      <c r="B848" s="125"/>
    </row>
    <row r="849" spans="2:2" ht="60" customHeight="1" x14ac:dyDescent="0.25">
      <c r="B849" s="125"/>
    </row>
    <row r="850" spans="2:2" ht="60" customHeight="1" x14ac:dyDescent="0.25">
      <c r="B850" s="125"/>
    </row>
    <row r="851" spans="2:2" ht="60" customHeight="1" x14ac:dyDescent="0.25">
      <c r="B851" s="125"/>
    </row>
    <row r="852" spans="2:2" ht="60" customHeight="1" x14ac:dyDescent="0.25">
      <c r="B852" s="125"/>
    </row>
    <row r="853" spans="2:2" ht="60" customHeight="1" x14ac:dyDescent="0.25">
      <c r="B853" s="125"/>
    </row>
    <row r="854" spans="2:2" ht="60" customHeight="1" x14ac:dyDescent="0.25">
      <c r="B854" s="125"/>
    </row>
    <row r="855" spans="2:2" ht="60" customHeight="1" x14ac:dyDescent="0.25">
      <c r="B855" s="125"/>
    </row>
    <row r="856" spans="2:2" ht="60" customHeight="1" x14ac:dyDescent="0.25">
      <c r="B856" s="125"/>
    </row>
    <row r="857" spans="2:2" ht="60" customHeight="1" x14ac:dyDescent="0.25">
      <c r="B857" s="125"/>
    </row>
    <row r="858" spans="2:2" ht="60" customHeight="1" x14ac:dyDescent="0.25">
      <c r="B858" s="125"/>
    </row>
    <row r="859" spans="2:2" ht="60" customHeight="1" x14ac:dyDescent="0.25">
      <c r="B859" s="125"/>
    </row>
    <row r="860" spans="2:2" ht="60" customHeight="1" x14ac:dyDescent="0.25">
      <c r="B860" s="125"/>
    </row>
    <row r="861" spans="2:2" ht="60" customHeight="1" x14ac:dyDescent="0.25">
      <c r="B861" s="125"/>
    </row>
    <row r="862" spans="2:2" ht="60" customHeight="1" x14ac:dyDescent="0.25">
      <c r="B862" s="125"/>
    </row>
    <row r="863" spans="2:2" ht="60" customHeight="1" x14ac:dyDescent="0.25">
      <c r="B863" s="125"/>
    </row>
    <row r="864" spans="2:2" ht="60" customHeight="1" x14ac:dyDescent="0.25">
      <c r="B864" s="125"/>
    </row>
    <row r="865" spans="2:2" ht="60" customHeight="1" x14ac:dyDescent="0.25">
      <c r="B865" s="125"/>
    </row>
    <row r="866" spans="2:2" ht="60" customHeight="1" x14ac:dyDescent="0.25">
      <c r="B866" s="125"/>
    </row>
    <row r="867" spans="2:2" ht="60" customHeight="1" x14ac:dyDescent="0.25">
      <c r="B867" s="125"/>
    </row>
    <row r="868" spans="2:2" ht="60" customHeight="1" x14ac:dyDescent="0.25">
      <c r="B868" s="125"/>
    </row>
    <row r="869" spans="2:2" ht="60" customHeight="1" x14ac:dyDescent="0.25">
      <c r="B869" s="125"/>
    </row>
    <row r="870" spans="2:2" ht="60" customHeight="1" x14ac:dyDescent="0.25">
      <c r="B870" s="125"/>
    </row>
    <row r="871" spans="2:2" ht="60" customHeight="1" x14ac:dyDescent="0.25">
      <c r="B871" s="125"/>
    </row>
    <row r="872" spans="2:2" ht="60" customHeight="1" x14ac:dyDescent="0.25">
      <c r="B872" s="125"/>
    </row>
    <row r="873" spans="2:2" ht="60" customHeight="1" x14ac:dyDescent="0.25">
      <c r="B873" s="125"/>
    </row>
    <row r="874" spans="2:2" ht="60" customHeight="1" x14ac:dyDescent="0.25">
      <c r="B874" s="125"/>
    </row>
    <row r="875" spans="2:2" ht="60" customHeight="1" x14ac:dyDescent="0.25">
      <c r="B875" s="125"/>
    </row>
    <row r="876" spans="2:2" ht="60" customHeight="1" x14ac:dyDescent="0.25">
      <c r="B876" s="125"/>
    </row>
    <row r="877" spans="2:2" ht="60" customHeight="1" x14ac:dyDescent="0.25">
      <c r="B877" s="125"/>
    </row>
    <row r="878" spans="2:2" ht="60" customHeight="1" x14ac:dyDescent="0.25">
      <c r="B878" s="125"/>
    </row>
    <row r="879" spans="2:2" ht="60" customHeight="1" x14ac:dyDescent="0.25">
      <c r="B879" s="125"/>
    </row>
    <row r="880" spans="2:2" ht="60" customHeight="1" x14ac:dyDescent="0.25">
      <c r="B880" s="125"/>
    </row>
    <row r="881" spans="2:2" ht="60" customHeight="1" x14ac:dyDescent="0.25">
      <c r="B881" s="125"/>
    </row>
    <row r="882" spans="2:2" ht="60" customHeight="1" x14ac:dyDescent="0.25">
      <c r="B882" s="125"/>
    </row>
    <row r="883" spans="2:2" ht="60" customHeight="1" x14ac:dyDescent="0.25">
      <c r="B883" s="125"/>
    </row>
    <row r="884" spans="2:2" ht="60" customHeight="1" x14ac:dyDescent="0.25">
      <c r="B884" s="125"/>
    </row>
    <row r="885" spans="2:2" ht="60" customHeight="1" x14ac:dyDescent="0.25">
      <c r="B885" s="125"/>
    </row>
    <row r="886" spans="2:2" ht="60" customHeight="1" x14ac:dyDescent="0.25">
      <c r="B886" s="125"/>
    </row>
    <row r="887" spans="2:2" ht="60" customHeight="1" x14ac:dyDescent="0.25">
      <c r="B887" s="125"/>
    </row>
    <row r="888" spans="2:2" ht="60" customHeight="1" x14ac:dyDescent="0.25">
      <c r="B888" s="125"/>
    </row>
    <row r="889" spans="2:2" ht="60" customHeight="1" x14ac:dyDescent="0.25">
      <c r="B889" s="125"/>
    </row>
    <row r="890" spans="2:2" ht="60" customHeight="1" x14ac:dyDescent="0.25">
      <c r="B890" s="125"/>
    </row>
    <row r="891" spans="2:2" ht="60" customHeight="1" x14ac:dyDescent="0.25">
      <c r="B891" s="125"/>
    </row>
    <row r="892" spans="2:2" ht="60" customHeight="1" x14ac:dyDescent="0.25">
      <c r="B892" s="125"/>
    </row>
    <row r="893" spans="2:2" ht="60" customHeight="1" x14ac:dyDescent="0.25">
      <c r="B893" s="125"/>
    </row>
    <row r="894" spans="2:2" ht="60" customHeight="1" x14ac:dyDescent="0.25">
      <c r="B894" s="125"/>
    </row>
    <row r="895" spans="2:2" ht="60" customHeight="1" x14ac:dyDescent="0.25">
      <c r="B895" s="125"/>
    </row>
    <row r="896" spans="2:2" ht="60" customHeight="1" x14ac:dyDescent="0.25">
      <c r="B896" s="125"/>
    </row>
    <row r="897" spans="2:2" ht="60" customHeight="1" x14ac:dyDescent="0.25">
      <c r="B897" s="125"/>
    </row>
    <row r="898" spans="2:2" ht="60" customHeight="1" x14ac:dyDescent="0.25">
      <c r="B898" s="125"/>
    </row>
    <row r="899" spans="2:2" ht="60" customHeight="1" x14ac:dyDescent="0.25">
      <c r="B899" s="125"/>
    </row>
    <row r="900" spans="2:2" ht="60" customHeight="1" x14ac:dyDescent="0.25">
      <c r="B900" s="125"/>
    </row>
    <row r="901" spans="2:2" ht="60" customHeight="1" x14ac:dyDescent="0.25">
      <c r="B901" s="125"/>
    </row>
    <row r="902" spans="2:2" ht="60" customHeight="1" x14ac:dyDescent="0.25">
      <c r="B902" s="125"/>
    </row>
    <row r="903" spans="2:2" ht="60" customHeight="1" x14ac:dyDescent="0.25">
      <c r="B903" s="125"/>
    </row>
    <row r="904" spans="2:2" ht="60" customHeight="1" x14ac:dyDescent="0.25">
      <c r="B904" s="125"/>
    </row>
    <row r="905" spans="2:2" ht="60" customHeight="1" x14ac:dyDescent="0.25">
      <c r="B905" s="125"/>
    </row>
    <row r="906" spans="2:2" ht="60" customHeight="1" x14ac:dyDescent="0.25">
      <c r="B906" s="125"/>
    </row>
    <row r="907" spans="2:2" ht="60" customHeight="1" x14ac:dyDescent="0.25">
      <c r="B907" s="125"/>
    </row>
    <row r="908" spans="2:2" ht="60" customHeight="1" x14ac:dyDescent="0.25">
      <c r="B908" s="125"/>
    </row>
    <row r="909" spans="2:2" ht="60" customHeight="1" x14ac:dyDescent="0.25">
      <c r="B909" s="125"/>
    </row>
    <row r="910" spans="2:2" ht="60" customHeight="1" x14ac:dyDescent="0.25">
      <c r="B910" s="125"/>
    </row>
    <row r="911" spans="2:2" ht="60" customHeight="1" x14ac:dyDescent="0.25">
      <c r="B911" s="125"/>
    </row>
    <row r="912" spans="2:2" ht="60" customHeight="1" x14ac:dyDescent="0.25">
      <c r="B912" s="125"/>
    </row>
    <row r="913" spans="2:2" ht="60" customHeight="1" x14ac:dyDescent="0.25">
      <c r="B913" s="125"/>
    </row>
    <row r="914" spans="2:2" ht="60" customHeight="1" x14ac:dyDescent="0.25">
      <c r="B914" s="125"/>
    </row>
    <row r="915" spans="2:2" ht="60" customHeight="1" x14ac:dyDescent="0.25">
      <c r="B915" s="125"/>
    </row>
    <row r="916" spans="2:2" ht="60" customHeight="1" x14ac:dyDescent="0.25">
      <c r="B916" s="125"/>
    </row>
    <row r="917" spans="2:2" ht="60" customHeight="1" x14ac:dyDescent="0.25">
      <c r="B917" s="125"/>
    </row>
    <row r="918" spans="2:2" ht="60" customHeight="1" x14ac:dyDescent="0.25">
      <c r="B918" s="125"/>
    </row>
    <row r="919" spans="2:2" ht="60" customHeight="1" x14ac:dyDescent="0.25">
      <c r="B919" s="125"/>
    </row>
    <row r="920" spans="2:2" ht="60" customHeight="1" x14ac:dyDescent="0.25">
      <c r="B920" s="125"/>
    </row>
    <row r="921" spans="2:2" ht="60" customHeight="1" x14ac:dyDescent="0.25">
      <c r="B921" s="125"/>
    </row>
    <row r="922" spans="2:2" ht="60" customHeight="1" x14ac:dyDescent="0.25">
      <c r="B922" s="125"/>
    </row>
    <row r="923" spans="2:2" ht="60" customHeight="1" x14ac:dyDescent="0.25">
      <c r="B923" s="125"/>
    </row>
    <row r="924" spans="2:2" ht="60" customHeight="1" x14ac:dyDescent="0.25">
      <c r="B924" s="125"/>
    </row>
    <row r="925" spans="2:2" ht="60" customHeight="1" x14ac:dyDescent="0.25">
      <c r="B925" s="125"/>
    </row>
    <row r="926" spans="2:2" ht="60" customHeight="1" x14ac:dyDescent="0.25">
      <c r="B926" s="125"/>
    </row>
    <row r="927" spans="2:2" ht="60" customHeight="1" x14ac:dyDescent="0.25">
      <c r="B927" s="125"/>
    </row>
    <row r="928" spans="2:2" ht="60" customHeight="1" x14ac:dyDescent="0.25">
      <c r="B928" s="125"/>
    </row>
    <row r="929" spans="2:2" ht="60" customHeight="1" x14ac:dyDescent="0.25">
      <c r="B929" s="125"/>
    </row>
    <row r="930" spans="2:2" ht="60" customHeight="1" x14ac:dyDescent="0.25">
      <c r="B930" s="125"/>
    </row>
    <row r="931" spans="2:2" ht="60" customHeight="1" x14ac:dyDescent="0.25">
      <c r="B931" s="125"/>
    </row>
    <row r="932" spans="2:2" ht="60" customHeight="1" x14ac:dyDescent="0.25">
      <c r="B932" s="125"/>
    </row>
    <row r="933" spans="2:2" ht="60" customHeight="1" x14ac:dyDescent="0.25">
      <c r="B933" s="125"/>
    </row>
    <row r="934" spans="2:2" ht="60" customHeight="1" x14ac:dyDescent="0.25">
      <c r="B934" s="125"/>
    </row>
    <row r="935" spans="2:2" ht="60" customHeight="1" x14ac:dyDescent="0.25">
      <c r="B935" s="125"/>
    </row>
    <row r="936" spans="2:2" ht="60" customHeight="1" x14ac:dyDescent="0.25">
      <c r="B936" s="125"/>
    </row>
    <row r="937" spans="2:2" ht="60" customHeight="1" x14ac:dyDescent="0.25">
      <c r="B937" s="125"/>
    </row>
    <row r="938" spans="2:2" ht="60" customHeight="1" x14ac:dyDescent="0.25">
      <c r="B938" s="125"/>
    </row>
    <row r="939" spans="2:2" ht="60" customHeight="1" x14ac:dyDescent="0.25">
      <c r="B939" s="125"/>
    </row>
    <row r="940" spans="2:2" ht="60" customHeight="1" x14ac:dyDescent="0.25">
      <c r="B940" s="125"/>
    </row>
    <row r="941" spans="2:2" ht="60" customHeight="1" x14ac:dyDescent="0.25">
      <c r="B941" s="125"/>
    </row>
    <row r="942" spans="2:2" ht="60" customHeight="1" x14ac:dyDescent="0.25">
      <c r="B942" s="125"/>
    </row>
    <row r="943" spans="2:2" ht="60" customHeight="1" x14ac:dyDescent="0.25">
      <c r="B943" s="125"/>
    </row>
    <row r="944" spans="2:2" ht="60" customHeight="1" x14ac:dyDescent="0.25">
      <c r="B944" s="125"/>
    </row>
    <row r="945" spans="2:2" ht="60" customHeight="1" x14ac:dyDescent="0.25">
      <c r="B945" s="125"/>
    </row>
    <row r="946" spans="2:2" ht="60" customHeight="1" x14ac:dyDescent="0.25">
      <c r="B946" s="125"/>
    </row>
    <row r="947" spans="2:2" ht="60" customHeight="1" x14ac:dyDescent="0.25">
      <c r="B947" s="125"/>
    </row>
    <row r="948" spans="2:2" ht="60" customHeight="1" x14ac:dyDescent="0.25">
      <c r="B948" s="125"/>
    </row>
    <row r="949" spans="2:2" ht="60" customHeight="1" x14ac:dyDescent="0.25">
      <c r="B949" s="125"/>
    </row>
    <row r="950" spans="2:2" ht="60" customHeight="1" x14ac:dyDescent="0.25">
      <c r="B950" s="125"/>
    </row>
    <row r="951" spans="2:2" ht="60" customHeight="1" x14ac:dyDescent="0.25">
      <c r="B951" s="125"/>
    </row>
    <row r="952" spans="2:2" ht="60" customHeight="1" x14ac:dyDescent="0.25">
      <c r="B952" s="125"/>
    </row>
    <row r="953" spans="2:2" ht="60" customHeight="1" x14ac:dyDescent="0.25">
      <c r="B953" s="125"/>
    </row>
    <row r="954" spans="2:2" ht="60" customHeight="1" x14ac:dyDescent="0.25">
      <c r="B954" s="125"/>
    </row>
    <row r="955" spans="2:2" ht="60" customHeight="1" x14ac:dyDescent="0.25">
      <c r="B955" s="125"/>
    </row>
    <row r="956" spans="2:2" ht="60" customHeight="1" x14ac:dyDescent="0.25">
      <c r="B956" s="125"/>
    </row>
    <row r="957" spans="2:2" ht="60" customHeight="1" x14ac:dyDescent="0.25">
      <c r="B957" s="125"/>
    </row>
    <row r="958" spans="2:2" ht="60" customHeight="1" x14ac:dyDescent="0.25">
      <c r="B958" s="125"/>
    </row>
    <row r="959" spans="2:2" ht="60" customHeight="1" x14ac:dyDescent="0.25">
      <c r="B959" s="125"/>
    </row>
    <row r="960" spans="2:2" ht="60" customHeight="1" x14ac:dyDescent="0.25">
      <c r="B960" s="125"/>
    </row>
    <row r="961" spans="2:2" ht="60" customHeight="1" x14ac:dyDescent="0.25">
      <c r="B961" s="125"/>
    </row>
    <row r="962" spans="2:2" ht="60" customHeight="1" x14ac:dyDescent="0.25">
      <c r="B962" s="125"/>
    </row>
    <row r="963" spans="2:2" ht="60" customHeight="1" x14ac:dyDescent="0.25">
      <c r="B963" s="125"/>
    </row>
    <row r="964" spans="2:2" ht="60" customHeight="1" x14ac:dyDescent="0.25">
      <c r="B964" s="125"/>
    </row>
    <row r="965" spans="2:2" ht="60" customHeight="1" x14ac:dyDescent="0.25">
      <c r="B965" s="125"/>
    </row>
    <row r="966" spans="2:2" ht="60" customHeight="1" x14ac:dyDescent="0.25">
      <c r="B966" s="125"/>
    </row>
    <row r="967" spans="2:2" ht="60" customHeight="1" x14ac:dyDescent="0.25">
      <c r="B967" s="125"/>
    </row>
    <row r="968" spans="2:2" ht="60" customHeight="1" x14ac:dyDescent="0.25">
      <c r="B968" s="125"/>
    </row>
    <row r="969" spans="2:2" ht="60" customHeight="1" x14ac:dyDescent="0.25">
      <c r="B969" s="125"/>
    </row>
    <row r="970" spans="2:2" ht="60" customHeight="1" x14ac:dyDescent="0.25">
      <c r="B970" s="125"/>
    </row>
    <row r="971" spans="2:2" ht="60" customHeight="1" x14ac:dyDescent="0.25">
      <c r="B971" s="125"/>
    </row>
    <row r="972" spans="2:2" ht="60" customHeight="1" x14ac:dyDescent="0.25">
      <c r="B972" s="125"/>
    </row>
    <row r="973" spans="2:2" ht="60" customHeight="1" x14ac:dyDescent="0.25">
      <c r="B973" s="125"/>
    </row>
    <row r="974" spans="2:2" ht="60" customHeight="1" x14ac:dyDescent="0.25">
      <c r="B974" s="125"/>
    </row>
    <row r="975" spans="2:2" ht="60" customHeight="1" x14ac:dyDescent="0.25">
      <c r="B975" s="125"/>
    </row>
    <row r="976" spans="2:2" ht="60" customHeight="1" x14ac:dyDescent="0.25">
      <c r="B976" s="125"/>
    </row>
  </sheetData>
  <mergeCells count="29">
    <mergeCell ref="A76:A84"/>
    <mergeCell ref="B76:B84"/>
    <mergeCell ref="C76:E84"/>
    <mergeCell ref="A58:A67"/>
    <mergeCell ref="B58:B67"/>
    <mergeCell ref="C58:E67"/>
    <mergeCell ref="A68:A75"/>
    <mergeCell ref="B68:B75"/>
    <mergeCell ref="C68:E75"/>
    <mergeCell ref="A39:A49"/>
    <mergeCell ref="B39:B49"/>
    <mergeCell ref="C39:E49"/>
    <mergeCell ref="A50:A57"/>
    <mergeCell ref="B50:B57"/>
    <mergeCell ref="C50:E57"/>
    <mergeCell ref="A19:A23"/>
    <mergeCell ref="B19:B23"/>
    <mergeCell ref="C19:E23"/>
    <mergeCell ref="M19:M23"/>
    <mergeCell ref="A24:A38"/>
    <mergeCell ref="B24:B38"/>
    <mergeCell ref="C24:E38"/>
    <mergeCell ref="C1:E1"/>
    <mergeCell ref="A2:A7"/>
    <mergeCell ref="B2:B7"/>
    <mergeCell ref="C2:E7"/>
    <mergeCell ref="A8:A18"/>
    <mergeCell ref="B8:B18"/>
    <mergeCell ref="C8:E18"/>
  </mergeCells>
  <conditionalFormatting sqref="P5:P8">
    <cfRule type="containsText" dxfId="340" priority="9" operator="containsText" text="ABIERTA">
      <formula>NOT(ISERROR(SEARCH("ABIERTA",P5)))</formula>
    </cfRule>
    <cfRule type="containsText" dxfId="339" priority="10" operator="containsText" text="CERRADA">
      <formula>NOT(ISERROR(SEARCH("CERRADA",P5)))</formula>
    </cfRule>
  </conditionalFormatting>
  <conditionalFormatting sqref="P9:P12">
    <cfRule type="containsText" dxfId="338" priority="7" operator="containsText" text="ABIERTA">
      <formula>NOT(ISERROR(SEARCH("ABIERTA",P9)))</formula>
    </cfRule>
    <cfRule type="containsText" dxfId="337" priority="8" operator="containsText" text="CERRADA">
      <formula>NOT(ISERROR(SEARCH("CERRADA",P9)))</formula>
    </cfRule>
  </conditionalFormatting>
  <conditionalFormatting sqref="P13:P18">
    <cfRule type="containsText" dxfId="336" priority="5" operator="containsText" text="ABIERTA">
      <formula>NOT(ISERROR(SEARCH("ABIERTA",P13)))</formula>
    </cfRule>
    <cfRule type="containsText" dxfId="335" priority="6" operator="containsText" text="CERRADA">
      <formula>NOT(ISERROR(SEARCH("CERRADA",P13)))</formula>
    </cfRule>
  </conditionalFormatting>
  <conditionalFormatting sqref="I2:K84">
    <cfRule type="expression" dxfId="334" priority="1">
      <formula>$K2="PROXIMO A VENCER"</formula>
    </cfRule>
    <cfRule type="expression" dxfId="333" priority="2">
      <formula>$I2&lt;=0</formula>
    </cfRule>
  </conditionalFormatting>
  <dataValidations count="1">
    <dataValidation type="list" allowBlank="1" showInputMessage="1" showErrorMessage="1" sqref="P5:P18">
      <formula1>$AG$3:$AG$4</formula1>
    </dataValidation>
  </dataValidations>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topLeftCell="A3" zoomScale="130" zoomScaleNormal="100" zoomScaleSheetLayoutView="130" workbookViewId="0">
      <selection sqref="A1:D1"/>
    </sheetView>
  </sheetViews>
  <sheetFormatPr baseColWidth="10" defaultRowHeight="12.75" x14ac:dyDescent="0.2"/>
  <cols>
    <col min="1" max="1" width="20.85546875" style="207" customWidth="1"/>
    <col min="2" max="2" width="38.42578125" customWidth="1"/>
    <col min="3" max="3" width="16.5703125" style="117" customWidth="1"/>
    <col min="4" max="4" width="15.42578125" style="118" customWidth="1"/>
    <col min="5" max="5" width="15.42578125" style="110" customWidth="1"/>
    <col min="6" max="6" width="22" customWidth="1"/>
    <col min="7" max="7" width="28.7109375" customWidth="1"/>
  </cols>
  <sheetData>
    <row r="1" spans="1:9" ht="31.5" x14ac:dyDescent="0.2">
      <c r="A1" s="385" t="s">
        <v>156</v>
      </c>
      <c r="B1" s="386"/>
      <c r="C1" s="386"/>
      <c r="D1" s="386"/>
      <c r="E1" s="208" t="s">
        <v>161</v>
      </c>
      <c r="F1" s="119">
        <v>10</v>
      </c>
      <c r="G1" s="111"/>
      <c r="H1" s="109"/>
      <c r="I1" s="109"/>
    </row>
    <row r="2" spans="1:9" ht="28.5" x14ac:dyDescent="0.2">
      <c r="A2" s="203" t="s">
        <v>162</v>
      </c>
      <c r="B2" s="123" t="s">
        <v>105</v>
      </c>
      <c r="C2" s="124" t="s">
        <v>157</v>
      </c>
      <c r="D2" s="124" t="s">
        <v>158</v>
      </c>
      <c r="E2" s="124" t="s">
        <v>160</v>
      </c>
      <c r="F2" s="124" t="s">
        <v>159</v>
      </c>
      <c r="G2" s="110"/>
      <c r="H2" s="109"/>
      <c r="I2" s="109"/>
    </row>
    <row r="3" spans="1:9" ht="14.25" x14ac:dyDescent="0.2">
      <c r="A3" s="204" t="s">
        <v>363</v>
      </c>
      <c r="B3" s="198" t="s">
        <v>111</v>
      </c>
      <c r="C3" s="199">
        <v>44841</v>
      </c>
      <c r="D3" s="200"/>
      <c r="E3" s="201" t="s">
        <v>364</v>
      </c>
      <c r="F3" s="200"/>
      <c r="G3" s="110"/>
      <c r="H3" s="109"/>
      <c r="I3" s="109"/>
    </row>
    <row r="4" spans="1:9" ht="14.25" x14ac:dyDescent="0.2">
      <c r="A4" s="204" t="s">
        <v>106</v>
      </c>
      <c r="B4" s="198" t="s">
        <v>108</v>
      </c>
      <c r="C4" s="199">
        <v>44855</v>
      </c>
      <c r="D4" s="200"/>
      <c r="E4" s="201" t="s">
        <v>364</v>
      </c>
      <c r="F4" s="200"/>
      <c r="G4" s="110"/>
      <c r="H4" s="109"/>
      <c r="I4" s="109"/>
    </row>
    <row r="5" spans="1:9" ht="14.25" x14ac:dyDescent="0.2">
      <c r="A5" s="204" t="s">
        <v>106</v>
      </c>
      <c r="B5" s="198" t="s">
        <v>365</v>
      </c>
      <c r="C5" s="199">
        <v>44890</v>
      </c>
      <c r="D5" s="200"/>
      <c r="E5" s="201" t="s">
        <v>364</v>
      </c>
      <c r="F5" s="200"/>
      <c r="G5" s="110"/>
      <c r="H5" s="109"/>
      <c r="I5" s="109"/>
    </row>
    <row r="6" spans="1:9" ht="14.25" x14ac:dyDescent="0.2">
      <c r="A6" s="204" t="s">
        <v>106</v>
      </c>
      <c r="B6" s="198" t="s">
        <v>366</v>
      </c>
      <c r="C6" s="199">
        <v>44900</v>
      </c>
      <c r="D6" s="200"/>
      <c r="E6" s="201" t="s">
        <v>364</v>
      </c>
      <c r="F6" s="201"/>
      <c r="G6" s="110"/>
      <c r="H6" s="109"/>
      <c r="I6" s="109"/>
    </row>
    <row r="7" spans="1:9" ht="14.25" x14ac:dyDescent="0.2">
      <c r="A7" s="204" t="s">
        <v>106</v>
      </c>
      <c r="B7" s="198" t="s">
        <v>367</v>
      </c>
      <c r="C7" s="199">
        <v>44901</v>
      </c>
      <c r="D7" s="200"/>
      <c r="E7" s="201" t="s">
        <v>364</v>
      </c>
      <c r="F7" s="201"/>
      <c r="G7" s="110"/>
      <c r="H7" s="109"/>
      <c r="I7" s="109"/>
    </row>
    <row r="8" spans="1:9" ht="14.25" x14ac:dyDescent="0.2">
      <c r="A8" s="204" t="s">
        <v>106</v>
      </c>
      <c r="B8" s="198" t="s">
        <v>110</v>
      </c>
      <c r="C8" s="199">
        <v>44910</v>
      </c>
      <c r="D8" s="200"/>
      <c r="E8" s="201" t="s">
        <v>364</v>
      </c>
      <c r="F8" s="201"/>
      <c r="G8" s="110"/>
      <c r="H8" s="109"/>
      <c r="I8" s="109"/>
    </row>
    <row r="9" spans="1:9" ht="14.25" x14ac:dyDescent="0.2">
      <c r="A9" s="204" t="s">
        <v>106</v>
      </c>
      <c r="B9" s="204" t="s">
        <v>108</v>
      </c>
      <c r="C9" s="199">
        <v>45065</v>
      </c>
      <c r="D9" s="200"/>
      <c r="E9" s="201" t="s">
        <v>364</v>
      </c>
      <c r="F9" s="201" t="str">
        <f t="shared" ref="F9:F17" si="0">IF(AND(D9&lt;=$F$1,E9="VIGENTE"),"PROXIMO A VENCER","")</f>
        <v/>
      </c>
    </row>
    <row r="10" spans="1:9" s="202" customFormat="1" x14ac:dyDescent="0.2">
      <c r="A10" s="198" t="s">
        <v>106</v>
      </c>
      <c r="B10" s="198" t="s">
        <v>109</v>
      </c>
      <c r="C10" s="210">
        <v>45155</v>
      </c>
      <c r="D10" s="198"/>
      <c r="E10" s="201" t="s">
        <v>364</v>
      </c>
      <c r="F10" s="198" t="str">
        <f t="shared" si="0"/>
        <v/>
      </c>
    </row>
    <row r="11" spans="1:9" x14ac:dyDescent="0.2">
      <c r="A11" s="198" t="s">
        <v>106</v>
      </c>
      <c r="B11" s="198" t="s">
        <v>366</v>
      </c>
      <c r="C11" s="210">
        <v>45141</v>
      </c>
      <c r="D11" s="198"/>
      <c r="E11" s="201" t="s">
        <v>364</v>
      </c>
      <c r="F11" s="198" t="str">
        <f t="shared" si="0"/>
        <v/>
      </c>
    </row>
    <row r="12" spans="1:9" s="209" customFormat="1" ht="15.75" x14ac:dyDescent="0.25">
      <c r="A12" s="205" t="s">
        <v>106</v>
      </c>
      <c r="B12" s="70" t="s">
        <v>107</v>
      </c>
      <c r="C12" s="113">
        <v>45260</v>
      </c>
      <c r="D12" s="120">
        <f t="shared" ref="D12:D17" ca="1" si="1">C12-TODAY()</f>
        <v>-62</v>
      </c>
      <c r="E12" s="120" t="str">
        <f t="shared" ref="E12:E17" ca="1" si="2">IF(D12&lt;=0,"VENCIDO","VIGENTE")</f>
        <v>VENCIDO</v>
      </c>
      <c r="F12" s="121" t="str">
        <f t="shared" ca="1" si="0"/>
        <v/>
      </c>
    </row>
    <row r="13" spans="1:9" ht="15.75" x14ac:dyDescent="0.25">
      <c r="A13" s="205" t="s">
        <v>112</v>
      </c>
      <c r="B13" s="70" t="s">
        <v>110</v>
      </c>
      <c r="C13" s="113">
        <v>45203</v>
      </c>
      <c r="D13" s="120">
        <f t="shared" ca="1" si="1"/>
        <v>-119</v>
      </c>
      <c r="E13" s="120" t="str">
        <f t="shared" ca="1" si="2"/>
        <v>VENCIDO</v>
      </c>
      <c r="F13" s="121" t="str">
        <f t="shared" ca="1" si="0"/>
        <v/>
      </c>
    </row>
    <row r="14" spans="1:9" ht="15.75" x14ac:dyDescent="0.25">
      <c r="A14" s="205" t="s">
        <v>112</v>
      </c>
      <c r="B14" s="70" t="s">
        <v>111</v>
      </c>
      <c r="C14" s="113">
        <v>45203</v>
      </c>
      <c r="D14" s="120">
        <f t="shared" ca="1" si="1"/>
        <v>-119</v>
      </c>
      <c r="E14" s="120" t="str">
        <f t="shared" ca="1" si="2"/>
        <v>VENCIDO</v>
      </c>
      <c r="F14" s="121" t="str">
        <f t="shared" ca="1" si="0"/>
        <v/>
      </c>
    </row>
    <row r="15" spans="1:9" ht="15.75" x14ac:dyDescent="0.25">
      <c r="A15" s="205" t="s">
        <v>112</v>
      </c>
      <c r="B15" s="70" t="s">
        <v>113</v>
      </c>
      <c r="C15" s="112">
        <v>45226</v>
      </c>
      <c r="D15" s="120">
        <f t="shared" ca="1" si="1"/>
        <v>-96</v>
      </c>
      <c r="E15" s="120" t="str">
        <f t="shared" ca="1" si="2"/>
        <v>VENCIDO</v>
      </c>
      <c r="F15" s="121" t="str">
        <f t="shared" ca="1" si="0"/>
        <v/>
      </c>
    </row>
    <row r="16" spans="1:9" ht="15.75" x14ac:dyDescent="0.25">
      <c r="A16" s="205" t="s">
        <v>112</v>
      </c>
      <c r="B16" s="70" t="s">
        <v>114</v>
      </c>
      <c r="C16" s="113">
        <v>45203</v>
      </c>
      <c r="D16" s="120">
        <f t="shared" ca="1" si="1"/>
        <v>-119</v>
      </c>
      <c r="E16" s="120" t="str">
        <f t="shared" ca="1" si="2"/>
        <v>VENCIDO</v>
      </c>
      <c r="F16" s="121" t="str">
        <f t="shared" ca="1" si="0"/>
        <v/>
      </c>
    </row>
    <row r="17" spans="1:6" ht="15.75" x14ac:dyDescent="0.25">
      <c r="A17" s="205" t="s">
        <v>112</v>
      </c>
      <c r="B17" s="70" t="s">
        <v>115</v>
      </c>
      <c r="C17" s="113">
        <v>45203</v>
      </c>
      <c r="D17" s="122">
        <f t="shared" ca="1" si="1"/>
        <v>-119</v>
      </c>
      <c r="E17" s="122" t="str">
        <f t="shared" ca="1" si="2"/>
        <v>VENCIDO</v>
      </c>
      <c r="F17" s="121" t="str">
        <f t="shared" ca="1" si="0"/>
        <v/>
      </c>
    </row>
    <row r="18" spans="1:6" x14ac:dyDescent="0.2">
      <c r="A18" s="206"/>
      <c r="B18" s="109"/>
      <c r="C18" s="114"/>
      <c r="D18" s="115"/>
      <c r="F18" s="116"/>
    </row>
  </sheetData>
  <autoFilter ref="A2:F17">
    <sortState ref="A3:F17">
      <sortCondition sortBy="cellColor" ref="A2:A17" dxfId="332"/>
    </sortState>
  </autoFilter>
  <mergeCells count="1">
    <mergeCell ref="A1:D1"/>
  </mergeCells>
  <conditionalFormatting sqref="A13:F17">
    <cfRule type="expression" dxfId="331" priority="1">
      <formula>$F13="PROXIMO A VENCER"</formula>
    </cfRule>
    <cfRule type="expression" dxfId="330" priority="2">
      <formula>$D13&lt;=0</formula>
    </cfRule>
  </conditionalFormatting>
  <pageMargins left="0.7" right="0.7" top="0.75" bottom="0.75" header="0.3" footer="0.3"/>
  <pageSetup scale="82" orientation="landscape" horizontalDpi="360" verticalDpi="36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5"/>
  <dimension ref="A1:BI447"/>
  <sheetViews>
    <sheetView showGridLines="0" zoomScale="71" zoomScaleNormal="71" zoomScaleSheetLayoutView="80" workbookViewId="0">
      <pane xSplit="6" ySplit="6" topLeftCell="G7" activePane="bottomRight" state="frozen"/>
      <selection pane="topRight" activeCell="H1" sqref="H1"/>
      <selection pane="bottomLeft" activeCell="A7" sqref="A7"/>
      <selection pane="bottomRight" activeCell="A7" sqref="A7:A16"/>
    </sheetView>
  </sheetViews>
  <sheetFormatPr baseColWidth="10" defaultColWidth="16" defaultRowHeight="12.75" x14ac:dyDescent="0.2"/>
  <cols>
    <col min="1" max="1" width="36" style="19" customWidth="1"/>
    <col min="2" max="2" width="31" style="19" customWidth="1"/>
    <col min="3" max="3" width="29.42578125" style="39" customWidth="1"/>
    <col min="4" max="4" width="22.140625" style="19" customWidth="1"/>
    <col min="5" max="5" width="16" style="19" customWidth="1"/>
    <col min="6" max="6" width="11.28515625" style="19" customWidth="1"/>
    <col min="7" max="7" width="24" style="19" customWidth="1"/>
    <col min="8" max="8" width="40.7109375" style="19" customWidth="1"/>
    <col min="9" max="9" width="5.42578125" style="24" customWidth="1"/>
    <col min="10" max="10" width="5" style="24" customWidth="1"/>
    <col min="11" max="11" width="3.7109375" style="24" customWidth="1"/>
    <col min="12" max="12" width="4.28515625" style="24" customWidth="1"/>
    <col min="13" max="13" width="5" style="24" customWidth="1"/>
    <col min="14" max="15" width="4.5703125" style="24" customWidth="1"/>
    <col min="16" max="16" width="4.7109375" style="24" customWidth="1"/>
    <col min="17" max="17" width="3.85546875" style="24" customWidth="1"/>
    <col min="18" max="18" width="5.140625" style="24" customWidth="1"/>
    <col min="19" max="20" width="4.42578125" style="24" customWidth="1"/>
    <col min="21" max="21" width="3.85546875" style="24" customWidth="1"/>
    <col min="22" max="22" width="4" style="24" customWidth="1"/>
    <col min="23" max="23" width="4.7109375" style="24" customWidth="1"/>
    <col min="24" max="24" width="5" style="24" customWidth="1"/>
    <col min="25" max="25" width="4" style="24" customWidth="1"/>
    <col min="26" max="26" width="4.140625" style="24" customWidth="1"/>
    <col min="27" max="27" width="3.28515625" style="24" customWidth="1"/>
    <col min="28" max="28" width="5.140625" style="24" customWidth="1"/>
    <col min="29" max="29" width="4.140625" style="24" customWidth="1"/>
    <col min="30" max="30" width="4.5703125" style="24" customWidth="1"/>
    <col min="31" max="31" width="4.7109375" style="24" customWidth="1"/>
    <col min="32" max="32" width="4.5703125" style="24" customWidth="1"/>
    <col min="33" max="34" width="4" style="24" customWidth="1"/>
    <col min="35" max="35" width="4.140625" style="24" customWidth="1"/>
    <col min="36" max="36" width="4.5703125" style="24" customWidth="1"/>
    <col min="37" max="37" width="4.42578125" style="24" customWidth="1"/>
    <col min="38" max="38" width="4.7109375" style="24" customWidth="1"/>
    <col min="39" max="39" width="3.5703125" style="24" customWidth="1"/>
    <col min="40" max="40" width="4.42578125" style="24" customWidth="1"/>
    <col min="41" max="41" width="5.85546875" style="24" customWidth="1"/>
    <col min="42" max="42" width="4.7109375" style="24" customWidth="1"/>
    <col min="43" max="43" width="4.42578125" style="24" customWidth="1"/>
    <col min="44" max="44" width="4.7109375" style="24" customWidth="1"/>
    <col min="45" max="45" width="3.85546875" style="24" customWidth="1"/>
    <col min="46" max="46" width="4.7109375" style="24" customWidth="1"/>
    <col min="47" max="47" width="4.5703125" style="24" customWidth="1"/>
    <col min="48" max="49" width="5" style="24" customWidth="1"/>
    <col min="50" max="50" width="5.140625" style="24" customWidth="1"/>
    <col min="51" max="51" width="4.5703125" style="24" customWidth="1"/>
    <col min="52" max="52" width="5" style="24" customWidth="1"/>
    <col min="53" max="53" width="5.140625" style="24" customWidth="1"/>
    <col min="54" max="54" width="5" style="24" customWidth="1"/>
    <col min="55" max="55" width="4.5703125" style="24" customWidth="1"/>
    <col min="56" max="56" width="4.85546875" style="24" customWidth="1"/>
    <col min="57" max="57" width="24.85546875" style="19" customWidth="1"/>
    <col min="58" max="16384" width="16" style="19"/>
  </cols>
  <sheetData>
    <row r="1" spans="1:60" ht="36" customHeight="1" x14ac:dyDescent="0.2">
      <c r="A1" s="387"/>
      <c r="B1" s="388"/>
      <c r="C1" s="391" t="s">
        <v>37</v>
      </c>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2" t="s">
        <v>38</v>
      </c>
      <c r="AW1" s="392"/>
      <c r="AX1" s="392"/>
      <c r="AY1" s="392"/>
      <c r="AZ1" s="392"/>
      <c r="BA1" s="392"/>
      <c r="BB1" s="392"/>
      <c r="BC1" s="392"/>
      <c r="BD1" s="394"/>
    </row>
    <row r="2" spans="1:60" ht="42.75" customHeight="1" thickBot="1" x14ac:dyDescent="0.25">
      <c r="A2" s="389"/>
      <c r="B2" s="390"/>
      <c r="C2" s="396" t="s">
        <v>49</v>
      </c>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3"/>
      <c r="AW2" s="393"/>
      <c r="AX2" s="393"/>
      <c r="AY2" s="393"/>
      <c r="AZ2" s="393"/>
      <c r="BA2" s="393"/>
      <c r="BB2" s="393"/>
      <c r="BC2" s="393"/>
      <c r="BD2" s="395"/>
      <c r="BH2" s="20"/>
    </row>
    <row r="3" spans="1:60" ht="25.5" customHeight="1" x14ac:dyDescent="0.2">
      <c r="A3" s="398" t="s">
        <v>0</v>
      </c>
      <c r="B3" s="400" t="s">
        <v>44</v>
      </c>
      <c r="C3" s="400"/>
      <c r="D3" s="399" t="s">
        <v>1</v>
      </c>
      <c r="E3" s="402" t="s">
        <v>43</v>
      </c>
      <c r="F3" s="402"/>
      <c r="G3" s="411" t="s">
        <v>42</v>
      </c>
      <c r="H3" s="21"/>
      <c r="I3" s="412">
        <v>2020</v>
      </c>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2"/>
      <c r="AS3" s="412"/>
      <c r="AT3" s="412"/>
      <c r="AU3" s="412"/>
      <c r="AV3" s="412"/>
      <c r="AW3" s="412"/>
      <c r="AX3" s="412"/>
      <c r="AY3" s="412"/>
      <c r="AZ3" s="412"/>
      <c r="BA3" s="412"/>
      <c r="BB3" s="412"/>
      <c r="BC3" s="412"/>
      <c r="BD3" s="412"/>
    </row>
    <row r="4" spans="1:60" ht="11.25" customHeight="1" thickBot="1" x14ac:dyDescent="0.25">
      <c r="A4" s="399"/>
      <c r="B4" s="401"/>
      <c r="C4" s="401"/>
      <c r="D4" s="399"/>
      <c r="E4" s="402"/>
      <c r="F4" s="402"/>
      <c r="G4" s="411"/>
      <c r="H4" s="21"/>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row>
    <row r="5" spans="1:60" ht="12.75" customHeight="1" thickBot="1" x14ac:dyDescent="0.25">
      <c r="A5" s="22"/>
      <c r="B5" s="22"/>
      <c r="I5" s="404" t="s">
        <v>2</v>
      </c>
      <c r="J5" s="405"/>
      <c r="K5" s="405"/>
      <c r="L5" s="406"/>
      <c r="M5" s="414" t="s">
        <v>3</v>
      </c>
      <c r="N5" s="403"/>
      <c r="O5" s="403"/>
      <c r="P5" s="403"/>
      <c r="Q5" s="403" t="s">
        <v>4</v>
      </c>
      <c r="R5" s="403"/>
      <c r="S5" s="403"/>
      <c r="T5" s="403"/>
      <c r="U5" s="403" t="s">
        <v>5</v>
      </c>
      <c r="V5" s="403"/>
      <c r="W5" s="403"/>
      <c r="X5" s="403"/>
      <c r="Y5" s="403" t="s">
        <v>24</v>
      </c>
      <c r="Z5" s="403"/>
      <c r="AA5" s="403"/>
      <c r="AB5" s="403"/>
      <c r="AC5" s="403" t="s">
        <v>6</v>
      </c>
      <c r="AD5" s="403"/>
      <c r="AE5" s="403"/>
      <c r="AF5" s="403"/>
      <c r="AG5" s="403" t="s">
        <v>7</v>
      </c>
      <c r="AH5" s="403"/>
      <c r="AI5" s="403"/>
      <c r="AJ5" s="403"/>
      <c r="AK5" s="403" t="s">
        <v>8</v>
      </c>
      <c r="AL5" s="403"/>
      <c r="AM5" s="403"/>
      <c r="AN5" s="403"/>
      <c r="AO5" s="403" t="s">
        <v>9</v>
      </c>
      <c r="AP5" s="403"/>
      <c r="AQ5" s="403"/>
      <c r="AR5" s="403"/>
      <c r="AS5" s="403" t="s">
        <v>25</v>
      </c>
      <c r="AT5" s="403"/>
      <c r="AU5" s="403"/>
      <c r="AV5" s="403"/>
      <c r="AW5" s="403" t="s">
        <v>26</v>
      </c>
      <c r="AX5" s="403"/>
      <c r="AY5" s="403"/>
      <c r="AZ5" s="403"/>
      <c r="BA5" s="404" t="s">
        <v>10</v>
      </c>
      <c r="BB5" s="405"/>
      <c r="BC5" s="405"/>
      <c r="BD5" s="406"/>
      <c r="BE5" s="409" t="s">
        <v>13</v>
      </c>
    </row>
    <row r="6" spans="1:60" ht="49.5" customHeight="1" thickBot="1" x14ac:dyDescent="0.25">
      <c r="A6" s="16" t="s">
        <v>50</v>
      </c>
      <c r="B6" s="16" t="s">
        <v>51</v>
      </c>
      <c r="C6" s="16" t="s">
        <v>52</v>
      </c>
      <c r="D6" s="16" t="s">
        <v>13</v>
      </c>
      <c r="E6" s="17" t="s">
        <v>14</v>
      </c>
      <c r="F6" s="18"/>
      <c r="G6" s="11" t="s">
        <v>57</v>
      </c>
      <c r="H6" s="12" t="s">
        <v>16</v>
      </c>
      <c r="I6" s="14">
        <v>1</v>
      </c>
      <c r="J6" s="14">
        <v>2</v>
      </c>
      <c r="K6" s="14">
        <v>3</v>
      </c>
      <c r="L6" s="14">
        <v>4</v>
      </c>
      <c r="M6" s="15">
        <v>1</v>
      </c>
      <c r="N6" s="14">
        <v>2</v>
      </c>
      <c r="O6" s="14">
        <v>3</v>
      </c>
      <c r="P6" s="14">
        <v>4</v>
      </c>
      <c r="Q6" s="4">
        <v>1</v>
      </c>
      <c r="R6" s="14">
        <v>2</v>
      </c>
      <c r="S6" s="14">
        <v>3</v>
      </c>
      <c r="T6" s="14">
        <v>4</v>
      </c>
      <c r="U6" s="14">
        <v>1</v>
      </c>
      <c r="V6" s="14">
        <v>2</v>
      </c>
      <c r="W6" s="14">
        <v>3</v>
      </c>
      <c r="X6" s="14">
        <v>4</v>
      </c>
      <c r="Y6" s="14">
        <v>1</v>
      </c>
      <c r="Z6" s="14">
        <v>2</v>
      </c>
      <c r="AA6" s="14">
        <v>3</v>
      </c>
      <c r="AB6" s="14">
        <v>4</v>
      </c>
      <c r="AC6" s="14">
        <v>1</v>
      </c>
      <c r="AD6" s="14">
        <v>2</v>
      </c>
      <c r="AE6" s="14">
        <v>3</v>
      </c>
      <c r="AF6" s="14">
        <v>4</v>
      </c>
      <c r="AG6" s="14">
        <v>1</v>
      </c>
      <c r="AH6" s="14">
        <v>2</v>
      </c>
      <c r="AI6" s="14">
        <v>3</v>
      </c>
      <c r="AJ6" s="14">
        <v>4</v>
      </c>
      <c r="AK6" s="14">
        <v>1</v>
      </c>
      <c r="AL6" s="14">
        <v>2</v>
      </c>
      <c r="AM6" s="14">
        <v>3</v>
      </c>
      <c r="AN6" s="14">
        <v>4</v>
      </c>
      <c r="AO6" s="14">
        <v>1</v>
      </c>
      <c r="AP6" s="14">
        <v>2</v>
      </c>
      <c r="AQ6" s="14">
        <v>3</v>
      </c>
      <c r="AR6" s="14">
        <v>4</v>
      </c>
      <c r="AS6" s="14">
        <v>1</v>
      </c>
      <c r="AT6" s="14">
        <v>2</v>
      </c>
      <c r="AU6" s="14">
        <v>3</v>
      </c>
      <c r="AV6" s="14">
        <v>4</v>
      </c>
      <c r="AW6" s="14">
        <v>1</v>
      </c>
      <c r="AX6" s="14">
        <v>2</v>
      </c>
      <c r="AY6" s="14">
        <v>3</v>
      </c>
      <c r="AZ6" s="14">
        <v>4</v>
      </c>
      <c r="BA6" s="14">
        <v>1</v>
      </c>
      <c r="BB6" s="14">
        <v>2</v>
      </c>
      <c r="BC6" s="14">
        <v>3</v>
      </c>
      <c r="BD6" s="14">
        <v>4</v>
      </c>
      <c r="BE6" s="410"/>
    </row>
    <row r="7" spans="1:60" ht="30.75" customHeight="1" x14ac:dyDescent="0.2">
      <c r="A7" s="420" t="s">
        <v>59</v>
      </c>
      <c r="B7" s="415" t="s">
        <v>53</v>
      </c>
      <c r="C7" s="416"/>
      <c r="D7" s="10" t="s">
        <v>18</v>
      </c>
      <c r="E7" s="418">
        <f>IF(F8=F7,100%,F8/F7)</f>
        <v>1</v>
      </c>
      <c r="F7" s="41">
        <f t="shared" ref="F7:F16" si="0">COUNT(I7:BD7)</f>
        <v>0</v>
      </c>
      <c r="G7" s="419"/>
      <c r="H7" s="407" t="s">
        <v>45</v>
      </c>
      <c r="I7" s="36"/>
      <c r="J7" s="30"/>
      <c r="K7" s="30"/>
      <c r="L7" s="35"/>
      <c r="M7" s="34"/>
      <c r="N7" s="3"/>
      <c r="O7" s="30"/>
      <c r="P7" s="31"/>
      <c r="Q7" s="36"/>
      <c r="R7" s="30"/>
      <c r="S7" s="30"/>
      <c r="T7" s="31"/>
      <c r="U7" s="7"/>
      <c r="V7" s="30"/>
      <c r="W7" s="30"/>
      <c r="X7" s="31"/>
      <c r="Y7" s="7"/>
      <c r="Z7" s="3"/>
      <c r="AA7" s="3"/>
      <c r="AB7" s="32"/>
      <c r="AC7" s="7"/>
      <c r="AD7" s="3"/>
      <c r="AE7" s="3"/>
      <c r="AF7" s="32"/>
      <c r="AG7" s="7"/>
      <c r="AH7" s="3"/>
      <c r="AI7" s="3"/>
      <c r="AJ7" s="32"/>
      <c r="AK7" s="7"/>
      <c r="AL7" s="3"/>
      <c r="AM7" s="3"/>
      <c r="AN7" s="32"/>
      <c r="AO7" s="7"/>
      <c r="AP7" s="3"/>
      <c r="AQ7" s="3"/>
      <c r="AR7" s="37"/>
      <c r="AS7" s="7"/>
      <c r="AT7" s="3"/>
      <c r="AU7" s="30"/>
      <c r="AV7" s="32"/>
      <c r="AW7" s="7"/>
      <c r="AX7" s="3"/>
      <c r="AY7" s="3"/>
      <c r="AZ7" s="32"/>
      <c r="BA7" s="7"/>
      <c r="BB7" s="3"/>
      <c r="BC7" s="3"/>
      <c r="BD7" s="32"/>
    </row>
    <row r="8" spans="1:60" ht="21" customHeight="1" thickBot="1" x14ac:dyDescent="0.25">
      <c r="A8" s="421"/>
      <c r="B8" s="415"/>
      <c r="C8" s="417"/>
      <c r="D8" s="6" t="s">
        <v>19</v>
      </c>
      <c r="E8" s="418"/>
      <c r="F8" s="41">
        <f t="shared" si="0"/>
        <v>0</v>
      </c>
      <c r="G8" s="419"/>
      <c r="H8" s="408"/>
      <c r="I8" s="55"/>
      <c r="J8" s="2"/>
      <c r="K8" s="2"/>
      <c r="L8" s="13"/>
      <c r="M8" s="9"/>
      <c r="N8" s="2"/>
      <c r="O8" s="2"/>
      <c r="P8" s="13"/>
      <c r="Q8" s="5"/>
      <c r="R8" s="1"/>
      <c r="S8" s="1"/>
      <c r="T8" s="4"/>
      <c r="U8" s="8"/>
      <c r="V8" s="1"/>
      <c r="W8" s="1"/>
      <c r="X8" s="5"/>
      <c r="Y8" s="9"/>
      <c r="Z8" s="2"/>
      <c r="AA8" s="2"/>
      <c r="AB8" s="13"/>
      <c r="AC8" s="9"/>
      <c r="AD8" s="2"/>
      <c r="AE8" s="2"/>
      <c r="AF8" s="13"/>
      <c r="AG8" s="9"/>
      <c r="AH8" s="2"/>
      <c r="AI8" s="2"/>
      <c r="AJ8" s="13"/>
      <c r="AK8" s="9"/>
      <c r="AL8" s="2"/>
      <c r="AM8" s="2"/>
      <c r="AN8" s="13"/>
      <c r="AO8" s="9"/>
      <c r="AP8" s="2"/>
      <c r="AQ8" s="2"/>
      <c r="AR8" s="38"/>
      <c r="AS8" s="9"/>
      <c r="AT8" s="2"/>
      <c r="AU8" s="2"/>
      <c r="AV8" s="13"/>
      <c r="AW8" s="9"/>
      <c r="AX8" s="2"/>
      <c r="AY8" s="2"/>
      <c r="AZ8" s="13"/>
      <c r="BA8" s="9"/>
      <c r="BB8" s="2"/>
      <c r="BC8" s="2"/>
      <c r="BD8" s="13"/>
    </row>
    <row r="9" spans="1:60" ht="26.25" customHeight="1" x14ac:dyDescent="0.2">
      <c r="A9" s="421"/>
      <c r="B9" s="415" t="s">
        <v>54</v>
      </c>
      <c r="C9" s="416"/>
      <c r="D9" s="10" t="s">
        <v>18</v>
      </c>
      <c r="E9" s="418">
        <f>IF(F10=F9,100%,F10/F9)</f>
        <v>1</v>
      </c>
      <c r="F9" s="41">
        <f t="shared" si="0"/>
        <v>0</v>
      </c>
      <c r="G9" s="419"/>
      <c r="H9" s="407" t="s">
        <v>45</v>
      </c>
      <c r="I9" s="36"/>
      <c r="J9" s="30"/>
      <c r="K9" s="30"/>
      <c r="L9" s="35"/>
      <c r="M9" s="34"/>
      <c r="N9" s="3"/>
      <c r="O9" s="30"/>
      <c r="P9" s="31"/>
      <c r="Q9" s="36"/>
      <c r="R9" s="30"/>
      <c r="S9" s="30"/>
      <c r="T9" s="31"/>
      <c r="U9" s="7"/>
      <c r="V9" s="30"/>
      <c r="W9" s="30"/>
      <c r="X9" s="31"/>
      <c r="Y9" s="7"/>
      <c r="Z9" s="3"/>
      <c r="AA9" s="3"/>
      <c r="AB9" s="32"/>
      <c r="AC9" s="7"/>
      <c r="AD9" s="3"/>
      <c r="AE9" s="3"/>
      <c r="AF9" s="32"/>
      <c r="AG9" s="7"/>
      <c r="AH9" s="3"/>
      <c r="AI9" s="3"/>
      <c r="AJ9" s="32"/>
      <c r="AK9" s="7"/>
      <c r="AL9" s="3"/>
      <c r="AM9" s="3"/>
      <c r="AN9" s="32"/>
      <c r="AO9" s="7"/>
      <c r="AP9" s="3"/>
      <c r="AQ9" s="3"/>
      <c r="AR9" s="37"/>
      <c r="AS9" s="7"/>
      <c r="AT9" s="3"/>
      <c r="AU9" s="30"/>
      <c r="AV9" s="32"/>
      <c r="AW9" s="7"/>
      <c r="AX9" s="3"/>
      <c r="AY9" s="3"/>
      <c r="AZ9" s="32"/>
      <c r="BA9" s="7"/>
      <c r="BB9" s="3"/>
      <c r="BC9" s="3"/>
      <c r="BD9" s="32"/>
    </row>
    <row r="10" spans="1:60" ht="22.5" customHeight="1" thickBot="1" x14ac:dyDescent="0.25">
      <c r="A10" s="421"/>
      <c r="B10" s="415"/>
      <c r="C10" s="417"/>
      <c r="D10" s="6" t="s">
        <v>19</v>
      </c>
      <c r="E10" s="418"/>
      <c r="F10" s="41">
        <f t="shared" si="0"/>
        <v>0</v>
      </c>
      <c r="G10" s="419"/>
      <c r="H10" s="408"/>
      <c r="I10" s="55"/>
      <c r="J10" s="2"/>
      <c r="K10" s="2"/>
      <c r="L10" s="13"/>
      <c r="M10" s="9"/>
      <c r="N10" s="2"/>
      <c r="O10" s="2"/>
      <c r="P10" s="13"/>
      <c r="Q10" s="5"/>
      <c r="R10" s="1"/>
      <c r="S10" s="1"/>
      <c r="T10" s="4"/>
      <c r="U10" s="8"/>
      <c r="V10" s="1"/>
      <c r="W10" s="1"/>
      <c r="X10" s="5"/>
      <c r="Y10" s="9"/>
      <c r="Z10" s="2"/>
      <c r="AA10" s="2"/>
      <c r="AB10" s="13"/>
      <c r="AC10" s="9"/>
      <c r="AD10" s="2"/>
      <c r="AE10" s="2"/>
      <c r="AF10" s="13"/>
      <c r="AG10" s="9"/>
      <c r="AH10" s="2"/>
      <c r="AI10" s="2"/>
      <c r="AJ10" s="13"/>
      <c r="AK10" s="9"/>
      <c r="AL10" s="2"/>
      <c r="AM10" s="2"/>
      <c r="AN10" s="13"/>
      <c r="AO10" s="9"/>
      <c r="AP10" s="2"/>
      <c r="AQ10" s="2"/>
      <c r="AR10" s="38"/>
      <c r="AS10" s="9"/>
      <c r="AT10" s="2"/>
      <c r="AU10" s="2"/>
      <c r="AV10" s="13"/>
      <c r="AW10" s="9"/>
      <c r="AX10" s="2"/>
      <c r="AY10" s="2"/>
      <c r="AZ10" s="13"/>
      <c r="BA10" s="9"/>
      <c r="BB10" s="2"/>
      <c r="BC10" s="2"/>
      <c r="BD10" s="13"/>
    </row>
    <row r="11" spans="1:60" ht="17.25" customHeight="1" x14ac:dyDescent="0.2">
      <c r="A11" s="421"/>
      <c r="B11" s="415" t="s">
        <v>55</v>
      </c>
      <c r="C11" s="416"/>
      <c r="D11" s="10" t="s">
        <v>18</v>
      </c>
      <c r="E11" s="418">
        <f>IF(F12=F11,100%,F12/F11)</f>
        <v>1</v>
      </c>
      <c r="F11" s="41">
        <f t="shared" si="0"/>
        <v>0</v>
      </c>
      <c r="G11" s="419"/>
      <c r="H11" s="407" t="s">
        <v>45</v>
      </c>
      <c r="I11" s="36"/>
      <c r="J11" s="30"/>
      <c r="K11" s="30"/>
      <c r="L11" s="35"/>
      <c r="M11" s="34"/>
      <c r="N11" s="3"/>
      <c r="O11" s="30"/>
      <c r="P11" s="31"/>
      <c r="Q11" s="36"/>
      <c r="R11" s="30"/>
      <c r="S11" s="30"/>
      <c r="T11" s="31"/>
      <c r="U11" s="7"/>
      <c r="V11" s="30"/>
      <c r="W11" s="30"/>
      <c r="X11" s="31"/>
      <c r="Y11" s="7"/>
      <c r="Z11" s="3"/>
      <c r="AA11" s="3"/>
      <c r="AB11" s="32"/>
      <c r="AC11" s="7"/>
      <c r="AD11" s="3"/>
      <c r="AE11" s="3"/>
      <c r="AF11" s="32"/>
      <c r="AG11" s="7"/>
      <c r="AH11" s="3"/>
      <c r="AI11" s="3"/>
      <c r="AJ11" s="32"/>
      <c r="AK11" s="7"/>
      <c r="AL11" s="3"/>
      <c r="AM11" s="3"/>
      <c r="AN11" s="32"/>
      <c r="AO11" s="7"/>
      <c r="AP11" s="3"/>
      <c r="AQ11" s="3"/>
      <c r="AR11" s="37"/>
      <c r="AS11" s="7"/>
      <c r="AT11" s="3"/>
      <c r="AU11" s="30"/>
      <c r="AV11" s="32"/>
      <c r="AW11" s="7"/>
      <c r="AX11" s="3"/>
      <c r="AY11" s="3"/>
      <c r="AZ11" s="32"/>
      <c r="BA11" s="7"/>
      <c r="BB11" s="3"/>
      <c r="BC11" s="3"/>
      <c r="BD11" s="32"/>
    </row>
    <row r="12" spans="1:60" ht="26.25" customHeight="1" thickBot="1" x14ac:dyDescent="0.25">
      <c r="A12" s="421"/>
      <c r="B12" s="415"/>
      <c r="C12" s="417"/>
      <c r="D12" s="6" t="s">
        <v>19</v>
      </c>
      <c r="E12" s="418"/>
      <c r="F12" s="41">
        <f t="shared" si="0"/>
        <v>0</v>
      </c>
      <c r="G12" s="419"/>
      <c r="H12" s="408"/>
      <c r="I12" s="55"/>
      <c r="J12" s="2"/>
      <c r="K12" s="2"/>
      <c r="L12" s="13"/>
      <c r="M12" s="9"/>
      <c r="N12" s="2"/>
      <c r="O12" s="2"/>
      <c r="P12" s="13"/>
      <c r="Q12" s="5"/>
      <c r="R12" s="1"/>
      <c r="S12" s="1"/>
      <c r="T12" s="4"/>
      <c r="U12" s="8"/>
      <c r="V12" s="1"/>
      <c r="W12" s="1"/>
      <c r="X12" s="5"/>
      <c r="Y12" s="9"/>
      <c r="Z12" s="2"/>
      <c r="AA12" s="2"/>
      <c r="AB12" s="13"/>
      <c r="AC12" s="9"/>
      <c r="AD12" s="2"/>
      <c r="AE12" s="2"/>
      <c r="AF12" s="13"/>
      <c r="AG12" s="9"/>
      <c r="AH12" s="2"/>
      <c r="AI12" s="2"/>
      <c r="AJ12" s="13"/>
      <c r="AK12" s="9"/>
      <c r="AL12" s="2"/>
      <c r="AM12" s="2"/>
      <c r="AN12" s="13"/>
      <c r="AO12" s="9"/>
      <c r="AP12" s="2"/>
      <c r="AQ12" s="2"/>
      <c r="AR12" s="38"/>
      <c r="AS12" s="9"/>
      <c r="AT12" s="2"/>
      <c r="AU12" s="2"/>
      <c r="AV12" s="13"/>
      <c r="AW12" s="9"/>
      <c r="AX12" s="2"/>
      <c r="AY12" s="2"/>
      <c r="AZ12" s="13"/>
      <c r="BA12" s="9"/>
      <c r="BB12" s="2"/>
      <c r="BC12" s="2"/>
      <c r="BD12" s="13"/>
    </row>
    <row r="13" spans="1:60" ht="19.5" customHeight="1" x14ac:dyDescent="0.2">
      <c r="A13" s="421"/>
      <c r="B13" s="415" t="s">
        <v>56</v>
      </c>
      <c r="C13" s="416"/>
      <c r="D13" s="10" t="s">
        <v>18</v>
      </c>
      <c r="E13" s="418">
        <f>IF(F14=F13,100%,F14/F13)</f>
        <v>1</v>
      </c>
      <c r="F13" s="41">
        <f t="shared" si="0"/>
        <v>0</v>
      </c>
      <c r="G13" s="419"/>
      <c r="H13" s="407" t="s">
        <v>45</v>
      </c>
      <c r="I13" s="36"/>
      <c r="J13" s="30"/>
      <c r="K13" s="30"/>
      <c r="L13" s="35"/>
      <c r="M13" s="34"/>
      <c r="N13" s="3"/>
      <c r="O13" s="30"/>
      <c r="P13" s="31"/>
      <c r="Q13" s="36"/>
      <c r="R13" s="30"/>
      <c r="S13" s="30"/>
      <c r="T13" s="31"/>
      <c r="U13" s="7"/>
      <c r="V13" s="30"/>
      <c r="W13" s="30"/>
      <c r="X13" s="31"/>
      <c r="Y13" s="7"/>
      <c r="Z13" s="3"/>
      <c r="AA13" s="3"/>
      <c r="AB13" s="32"/>
      <c r="AC13" s="7"/>
      <c r="AD13" s="3"/>
      <c r="AE13" s="3"/>
      <c r="AF13" s="32"/>
      <c r="AG13" s="7"/>
      <c r="AH13" s="3"/>
      <c r="AI13" s="3"/>
      <c r="AJ13" s="32"/>
      <c r="AK13" s="7"/>
      <c r="AL13" s="3"/>
      <c r="AM13" s="3"/>
      <c r="AN13" s="32"/>
      <c r="AO13" s="7"/>
      <c r="AP13" s="3"/>
      <c r="AQ13" s="3"/>
      <c r="AR13" s="37"/>
      <c r="AS13" s="7"/>
      <c r="AT13" s="3"/>
      <c r="AU13" s="30"/>
      <c r="AV13" s="32"/>
      <c r="AW13" s="7"/>
      <c r="AX13" s="3"/>
      <c r="AY13" s="3"/>
      <c r="AZ13" s="32"/>
      <c r="BA13" s="7"/>
      <c r="BB13" s="3"/>
      <c r="BC13" s="3"/>
      <c r="BD13" s="32"/>
    </row>
    <row r="14" spans="1:60" ht="22.5" customHeight="1" thickBot="1" x14ac:dyDescent="0.25">
      <c r="A14" s="421"/>
      <c r="B14" s="415"/>
      <c r="C14" s="417"/>
      <c r="D14" s="6" t="s">
        <v>19</v>
      </c>
      <c r="E14" s="418"/>
      <c r="F14" s="41">
        <f t="shared" si="0"/>
        <v>0</v>
      </c>
      <c r="G14" s="419"/>
      <c r="H14" s="408"/>
      <c r="I14" s="55"/>
      <c r="J14" s="2"/>
      <c r="K14" s="2"/>
      <c r="L14" s="13"/>
      <c r="M14" s="9"/>
      <c r="N14" s="2"/>
      <c r="O14" s="2"/>
      <c r="P14" s="13"/>
      <c r="Q14" s="5"/>
      <c r="R14" s="1"/>
      <c r="S14" s="1"/>
      <c r="T14" s="4"/>
      <c r="U14" s="8"/>
      <c r="V14" s="1"/>
      <c r="W14" s="1"/>
      <c r="X14" s="5"/>
      <c r="Y14" s="9"/>
      <c r="Z14" s="2"/>
      <c r="AA14" s="2"/>
      <c r="AB14" s="13"/>
      <c r="AC14" s="9"/>
      <c r="AD14" s="2"/>
      <c r="AE14" s="2"/>
      <c r="AF14" s="13"/>
      <c r="AG14" s="9"/>
      <c r="AH14" s="2"/>
      <c r="AI14" s="2"/>
      <c r="AJ14" s="13"/>
      <c r="AK14" s="9"/>
      <c r="AL14" s="2"/>
      <c r="AM14" s="2"/>
      <c r="AN14" s="13"/>
      <c r="AO14" s="9"/>
      <c r="AP14" s="2"/>
      <c r="AQ14" s="2"/>
      <c r="AR14" s="38"/>
      <c r="AS14" s="9"/>
      <c r="AT14" s="2"/>
      <c r="AU14" s="2"/>
      <c r="AV14" s="13"/>
      <c r="AW14" s="9"/>
      <c r="AX14" s="2"/>
      <c r="AY14" s="2"/>
      <c r="AZ14" s="13"/>
      <c r="BA14" s="9"/>
      <c r="BB14" s="2"/>
      <c r="BC14" s="2"/>
      <c r="BD14" s="13"/>
    </row>
    <row r="15" spans="1:60" ht="22.5" customHeight="1" x14ac:dyDescent="0.2">
      <c r="A15" s="421"/>
      <c r="B15" s="415" t="s">
        <v>58</v>
      </c>
      <c r="C15" s="416"/>
      <c r="D15" s="10" t="s">
        <v>18</v>
      </c>
      <c r="E15" s="418">
        <f>IF(F16=F15,100%,F16/F15)</f>
        <v>1</v>
      </c>
      <c r="F15" s="41">
        <f t="shared" si="0"/>
        <v>0</v>
      </c>
      <c r="G15" s="419" t="s">
        <v>60</v>
      </c>
      <c r="H15" s="407" t="s">
        <v>45</v>
      </c>
      <c r="I15" s="36"/>
      <c r="J15" s="30"/>
      <c r="K15" s="30"/>
      <c r="L15" s="35"/>
      <c r="M15" s="34"/>
      <c r="N15" s="3"/>
      <c r="O15" s="30"/>
      <c r="P15" s="31"/>
      <c r="Q15" s="36"/>
      <c r="R15" s="30"/>
      <c r="S15" s="30"/>
      <c r="T15" s="31"/>
      <c r="U15" s="7"/>
      <c r="V15" s="30"/>
      <c r="W15" s="30"/>
      <c r="X15" s="31"/>
      <c r="Y15" s="7"/>
      <c r="Z15" s="3"/>
      <c r="AA15" s="3"/>
      <c r="AB15" s="32"/>
      <c r="AC15" s="7"/>
      <c r="AD15" s="3"/>
      <c r="AE15" s="3"/>
      <c r="AF15" s="32"/>
      <c r="AG15" s="7"/>
      <c r="AH15" s="3"/>
      <c r="AI15" s="3"/>
      <c r="AJ15" s="32"/>
      <c r="AK15" s="7"/>
      <c r="AL15" s="3"/>
      <c r="AM15" s="3"/>
      <c r="AN15" s="32"/>
      <c r="AO15" s="7"/>
      <c r="AP15" s="3"/>
      <c r="AQ15" s="3"/>
      <c r="AR15" s="37"/>
      <c r="AS15" s="7"/>
      <c r="AT15" s="3"/>
      <c r="AU15" s="30"/>
      <c r="AV15" s="32"/>
      <c r="AW15" s="7"/>
      <c r="AX15" s="3"/>
      <c r="AY15" s="3"/>
      <c r="AZ15" s="32"/>
      <c r="BA15" s="7"/>
      <c r="BB15" s="3"/>
      <c r="BC15" s="3"/>
      <c r="BD15" s="32"/>
    </row>
    <row r="16" spans="1:60" ht="23.25" customHeight="1" thickBot="1" x14ac:dyDescent="0.25">
      <c r="A16" s="421"/>
      <c r="B16" s="415"/>
      <c r="C16" s="417"/>
      <c r="D16" s="6" t="s">
        <v>19</v>
      </c>
      <c r="E16" s="418"/>
      <c r="F16" s="41">
        <f t="shared" si="0"/>
        <v>0</v>
      </c>
      <c r="G16" s="419"/>
      <c r="H16" s="408"/>
      <c r="I16" s="55"/>
      <c r="J16" s="2"/>
      <c r="K16" s="2"/>
      <c r="L16" s="13"/>
      <c r="M16" s="9"/>
      <c r="N16" s="2"/>
      <c r="O16" s="2"/>
      <c r="P16" s="13"/>
      <c r="Q16" s="5"/>
      <c r="R16" s="1"/>
      <c r="S16" s="1"/>
      <c r="T16" s="4"/>
      <c r="U16" s="8"/>
      <c r="V16" s="1"/>
      <c r="W16" s="1"/>
      <c r="X16" s="5"/>
      <c r="Y16" s="9"/>
      <c r="Z16" s="2"/>
      <c r="AA16" s="2"/>
      <c r="AB16" s="13"/>
      <c r="AC16" s="9"/>
      <c r="AD16" s="2"/>
      <c r="AE16" s="2"/>
      <c r="AF16" s="13"/>
      <c r="AG16" s="9"/>
      <c r="AH16" s="2"/>
      <c r="AI16" s="2"/>
      <c r="AJ16" s="13"/>
      <c r="AK16" s="9"/>
      <c r="AL16" s="2"/>
      <c r="AM16" s="2"/>
      <c r="AN16" s="13"/>
      <c r="AO16" s="9"/>
      <c r="AP16" s="2"/>
      <c r="AQ16" s="2"/>
      <c r="AR16" s="38"/>
      <c r="AS16" s="9"/>
      <c r="AT16" s="2"/>
      <c r="AU16" s="2"/>
      <c r="AV16" s="13"/>
      <c r="AW16" s="9"/>
      <c r="AX16" s="2"/>
      <c r="AY16" s="2"/>
      <c r="AZ16" s="13"/>
      <c r="BA16" s="9"/>
      <c r="BB16" s="2"/>
      <c r="BC16" s="2"/>
      <c r="BD16" s="13"/>
    </row>
    <row r="17" spans="1:56" ht="20.100000000000001" customHeight="1" x14ac:dyDescent="0.2">
      <c r="A17" s="420" t="s">
        <v>61</v>
      </c>
      <c r="B17" s="415" t="s">
        <v>53</v>
      </c>
      <c r="C17" s="416"/>
      <c r="D17" s="10" t="s">
        <v>18</v>
      </c>
      <c r="E17" s="418">
        <f>IF(F18=F17,100%,F18/F17)</f>
        <v>1</v>
      </c>
      <c r="F17" s="41">
        <f t="shared" ref="F17:F26" si="1">COUNT(I17:BD17)</f>
        <v>2</v>
      </c>
      <c r="G17" s="419"/>
      <c r="H17" s="407"/>
      <c r="I17" s="34"/>
      <c r="J17" s="30"/>
      <c r="K17" s="30"/>
      <c r="L17" s="35"/>
      <c r="M17" s="34"/>
      <c r="N17" s="3">
        <v>15</v>
      </c>
      <c r="O17" s="30"/>
      <c r="P17" s="31"/>
      <c r="Q17" s="36"/>
      <c r="R17" s="30"/>
      <c r="S17" s="30"/>
      <c r="T17" s="31"/>
      <c r="U17" s="7"/>
      <c r="V17" s="30"/>
      <c r="W17" s="30"/>
      <c r="X17" s="31"/>
      <c r="Y17" s="7"/>
      <c r="Z17" s="3">
        <v>6</v>
      </c>
      <c r="AA17" s="3"/>
      <c r="AB17" s="32"/>
      <c r="AC17" s="7"/>
      <c r="AD17" s="3"/>
      <c r="AE17" s="3"/>
      <c r="AF17" s="32"/>
      <c r="AG17" s="7"/>
      <c r="AH17" s="3"/>
      <c r="AI17" s="3"/>
      <c r="AJ17" s="32"/>
      <c r="AK17" s="7"/>
      <c r="AL17" s="3"/>
      <c r="AM17" s="3"/>
      <c r="AN17" s="32"/>
      <c r="AO17" s="7"/>
      <c r="AP17" s="3"/>
      <c r="AQ17" s="3"/>
      <c r="AR17" s="37"/>
      <c r="AS17" s="7"/>
      <c r="AT17" s="3"/>
      <c r="AU17" s="30"/>
      <c r="AV17" s="32"/>
      <c r="AW17" s="7"/>
      <c r="AX17" s="3"/>
      <c r="AY17" s="3"/>
      <c r="AZ17" s="32"/>
      <c r="BA17" s="7"/>
      <c r="BB17" s="3"/>
      <c r="BC17" s="3"/>
      <c r="BD17" s="32"/>
    </row>
    <row r="18" spans="1:56" ht="20.100000000000001" customHeight="1" thickBot="1" x14ac:dyDescent="0.25">
      <c r="A18" s="421"/>
      <c r="B18" s="415"/>
      <c r="C18" s="417"/>
      <c r="D18" s="6" t="s">
        <v>19</v>
      </c>
      <c r="E18" s="418"/>
      <c r="F18" s="41">
        <f t="shared" si="1"/>
        <v>2</v>
      </c>
      <c r="G18" s="419"/>
      <c r="H18" s="408"/>
      <c r="I18" s="33"/>
      <c r="J18" s="2"/>
      <c r="K18" s="2"/>
      <c r="L18" s="13"/>
      <c r="M18" s="9"/>
      <c r="N18" s="2">
        <v>15</v>
      </c>
      <c r="O18" s="2"/>
      <c r="P18" s="13"/>
      <c r="Q18" s="5"/>
      <c r="R18" s="1"/>
      <c r="S18" s="1"/>
      <c r="T18" s="4"/>
      <c r="U18" s="8"/>
      <c r="V18" s="1"/>
      <c r="W18" s="1"/>
      <c r="X18" s="5"/>
      <c r="Y18" s="9"/>
      <c r="Z18" s="2">
        <v>6</v>
      </c>
      <c r="AA18" s="2"/>
      <c r="AB18" s="13"/>
      <c r="AC18" s="9"/>
      <c r="AD18" s="2"/>
      <c r="AE18" s="2"/>
      <c r="AF18" s="13"/>
      <c r="AG18" s="9"/>
      <c r="AH18" s="2"/>
      <c r="AI18" s="2"/>
      <c r="AJ18" s="13"/>
      <c r="AK18" s="9"/>
      <c r="AL18" s="2"/>
      <c r="AM18" s="2"/>
      <c r="AN18" s="13"/>
      <c r="AO18" s="9"/>
      <c r="AP18" s="2"/>
      <c r="AQ18" s="2"/>
      <c r="AR18" s="38"/>
      <c r="AS18" s="9"/>
      <c r="AT18" s="2"/>
      <c r="AU18" s="2"/>
      <c r="AV18" s="13"/>
      <c r="AW18" s="9"/>
      <c r="AX18" s="2"/>
      <c r="AY18" s="2"/>
      <c r="AZ18" s="13"/>
      <c r="BA18" s="9"/>
      <c r="BB18" s="2"/>
      <c r="BC18" s="2"/>
      <c r="BD18" s="13"/>
    </row>
    <row r="19" spans="1:56" ht="20.100000000000001" customHeight="1" x14ac:dyDescent="0.2">
      <c r="A19" s="421"/>
      <c r="B19" s="415" t="s">
        <v>54</v>
      </c>
      <c r="C19" s="416"/>
      <c r="D19" s="10" t="s">
        <v>18</v>
      </c>
      <c r="E19" s="418">
        <f>IF(F20=F19,100%,F20/F19)</f>
        <v>1</v>
      </c>
      <c r="F19" s="41">
        <f t="shared" si="1"/>
        <v>0</v>
      </c>
      <c r="G19" s="419"/>
      <c r="H19" s="407"/>
      <c r="I19" s="34"/>
      <c r="J19" s="30"/>
      <c r="K19" s="30"/>
      <c r="L19" s="35"/>
      <c r="M19" s="34"/>
      <c r="N19" s="3"/>
      <c r="O19" s="30"/>
      <c r="P19" s="31"/>
      <c r="Q19" s="36"/>
      <c r="R19" s="30"/>
      <c r="S19" s="30"/>
      <c r="T19" s="31"/>
      <c r="U19" s="7"/>
      <c r="V19" s="30"/>
      <c r="W19" s="30"/>
      <c r="X19" s="31"/>
      <c r="Y19" s="7"/>
      <c r="Z19" s="3"/>
      <c r="AA19" s="3"/>
      <c r="AB19" s="32"/>
      <c r="AC19" s="7"/>
      <c r="AD19" s="3"/>
      <c r="AE19" s="3"/>
      <c r="AF19" s="32"/>
      <c r="AG19" s="7"/>
      <c r="AH19" s="3"/>
      <c r="AI19" s="3"/>
      <c r="AJ19" s="32"/>
      <c r="AK19" s="7"/>
      <c r="AL19" s="3"/>
      <c r="AM19" s="3"/>
      <c r="AN19" s="32"/>
      <c r="AO19" s="7"/>
      <c r="AP19" s="3"/>
      <c r="AQ19" s="3"/>
      <c r="AR19" s="37"/>
      <c r="AS19" s="7"/>
      <c r="AT19" s="3"/>
      <c r="AU19" s="30"/>
      <c r="AV19" s="32"/>
      <c r="AW19" s="7"/>
      <c r="AX19" s="3"/>
      <c r="AY19" s="3"/>
      <c r="AZ19" s="32"/>
      <c r="BA19" s="7"/>
      <c r="BB19" s="3"/>
      <c r="BC19" s="3"/>
      <c r="BD19" s="32"/>
    </row>
    <row r="20" spans="1:56" ht="20.100000000000001" customHeight="1" thickBot="1" x14ac:dyDescent="0.25">
      <c r="A20" s="421"/>
      <c r="B20" s="415"/>
      <c r="C20" s="417"/>
      <c r="D20" s="6" t="s">
        <v>19</v>
      </c>
      <c r="E20" s="418"/>
      <c r="F20" s="41">
        <f t="shared" si="1"/>
        <v>0</v>
      </c>
      <c r="G20" s="419"/>
      <c r="H20" s="408"/>
      <c r="I20" s="33"/>
      <c r="J20" s="2"/>
      <c r="K20" s="2"/>
      <c r="L20" s="13"/>
      <c r="M20" s="9"/>
      <c r="N20" s="2"/>
      <c r="O20" s="2"/>
      <c r="P20" s="13"/>
      <c r="Q20" s="5"/>
      <c r="R20" s="1"/>
      <c r="S20" s="1"/>
      <c r="T20" s="4"/>
      <c r="U20" s="8"/>
      <c r="V20" s="1"/>
      <c r="W20" s="1"/>
      <c r="X20" s="5"/>
      <c r="Y20" s="9"/>
      <c r="Z20" s="2"/>
      <c r="AA20" s="2"/>
      <c r="AB20" s="13"/>
      <c r="AC20" s="9"/>
      <c r="AD20" s="2"/>
      <c r="AE20" s="2"/>
      <c r="AF20" s="13"/>
      <c r="AG20" s="9"/>
      <c r="AH20" s="2"/>
      <c r="AI20" s="2"/>
      <c r="AJ20" s="13"/>
      <c r="AK20" s="9"/>
      <c r="AL20" s="2"/>
      <c r="AM20" s="2"/>
      <c r="AN20" s="13"/>
      <c r="AO20" s="9"/>
      <c r="AP20" s="2"/>
      <c r="AQ20" s="2"/>
      <c r="AR20" s="38"/>
      <c r="AS20" s="9"/>
      <c r="AT20" s="2"/>
      <c r="AU20" s="2"/>
      <c r="AV20" s="13"/>
      <c r="AW20" s="9"/>
      <c r="AX20" s="2"/>
      <c r="AY20" s="2"/>
      <c r="AZ20" s="13"/>
      <c r="BA20" s="9"/>
      <c r="BB20" s="2"/>
      <c r="BC20" s="2"/>
      <c r="BD20" s="13"/>
    </row>
    <row r="21" spans="1:56" ht="20.100000000000001" customHeight="1" x14ac:dyDescent="0.2">
      <c r="A21" s="421"/>
      <c r="B21" s="415" t="s">
        <v>55</v>
      </c>
      <c r="C21" s="416"/>
      <c r="D21" s="10" t="s">
        <v>18</v>
      </c>
      <c r="E21" s="418">
        <f>IF(F22=F21,100%,F22/F21)</f>
        <v>1</v>
      </c>
      <c r="F21" s="41">
        <f t="shared" si="1"/>
        <v>0</v>
      </c>
      <c r="G21" s="419"/>
      <c r="H21" s="407"/>
      <c r="I21" s="34"/>
      <c r="J21" s="30"/>
      <c r="K21" s="30"/>
      <c r="L21" s="35"/>
      <c r="M21" s="34"/>
      <c r="N21" s="3"/>
      <c r="O21" s="30"/>
      <c r="P21" s="31"/>
      <c r="Q21" s="36"/>
      <c r="R21" s="30"/>
      <c r="S21" s="30"/>
      <c r="T21" s="31"/>
      <c r="U21" s="7"/>
      <c r="V21" s="30"/>
      <c r="W21" s="30"/>
      <c r="X21" s="31"/>
      <c r="Y21" s="7"/>
      <c r="Z21" s="3"/>
      <c r="AA21" s="3"/>
      <c r="AB21" s="32"/>
      <c r="AC21" s="7"/>
      <c r="AD21" s="3"/>
      <c r="AE21" s="3"/>
      <c r="AF21" s="32"/>
      <c r="AG21" s="7"/>
      <c r="AH21" s="3"/>
      <c r="AI21" s="3"/>
      <c r="AJ21" s="32"/>
      <c r="AK21" s="7"/>
      <c r="AL21" s="3"/>
      <c r="AM21" s="3"/>
      <c r="AN21" s="32"/>
      <c r="AO21" s="7"/>
      <c r="AP21" s="3"/>
      <c r="AQ21" s="3"/>
      <c r="AR21" s="37"/>
      <c r="AS21" s="7"/>
      <c r="AT21" s="3"/>
      <c r="AU21" s="30"/>
      <c r="AV21" s="32"/>
      <c r="AW21" s="7"/>
      <c r="AX21" s="3"/>
      <c r="AY21" s="3"/>
      <c r="AZ21" s="32"/>
      <c r="BA21" s="7"/>
      <c r="BB21" s="3"/>
      <c r="BC21" s="3"/>
      <c r="BD21" s="32"/>
    </row>
    <row r="22" spans="1:56" ht="20.100000000000001" customHeight="1" thickBot="1" x14ac:dyDescent="0.25">
      <c r="A22" s="421"/>
      <c r="B22" s="415"/>
      <c r="C22" s="417"/>
      <c r="D22" s="6" t="s">
        <v>19</v>
      </c>
      <c r="E22" s="418"/>
      <c r="F22" s="41">
        <f t="shared" si="1"/>
        <v>0</v>
      </c>
      <c r="G22" s="419"/>
      <c r="H22" s="408"/>
      <c r="I22" s="33"/>
      <c r="J22" s="2"/>
      <c r="K22" s="2"/>
      <c r="L22" s="13"/>
      <c r="M22" s="9"/>
      <c r="N22" s="2"/>
      <c r="O22" s="2"/>
      <c r="P22" s="13"/>
      <c r="Q22" s="5"/>
      <c r="R22" s="1"/>
      <c r="S22" s="1"/>
      <c r="T22" s="4"/>
      <c r="U22" s="8"/>
      <c r="V22" s="1"/>
      <c r="W22" s="1"/>
      <c r="X22" s="5"/>
      <c r="Y22" s="9"/>
      <c r="Z22" s="2"/>
      <c r="AA22" s="2"/>
      <c r="AB22" s="13"/>
      <c r="AC22" s="9"/>
      <c r="AD22" s="2"/>
      <c r="AE22" s="2"/>
      <c r="AF22" s="13"/>
      <c r="AG22" s="9"/>
      <c r="AH22" s="2"/>
      <c r="AI22" s="2"/>
      <c r="AJ22" s="13"/>
      <c r="AK22" s="9"/>
      <c r="AL22" s="2"/>
      <c r="AM22" s="2"/>
      <c r="AN22" s="13"/>
      <c r="AO22" s="9"/>
      <c r="AP22" s="2"/>
      <c r="AQ22" s="2"/>
      <c r="AR22" s="38"/>
      <c r="AS22" s="9"/>
      <c r="AT22" s="2"/>
      <c r="AU22" s="2"/>
      <c r="AV22" s="13"/>
      <c r="AW22" s="9"/>
      <c r="AX22" s="2"/>
      <c r="AY22" s="2"/>
      <c r="AZ22" s="13"/>
      <c r="BA22" s="9"/>
      <c r="BB22" s="2"/>
      <c r="BC22" s="2"/>
      <c r="BD22" s="13"/>
    </row>
    <row r="23" spans="1:56" ht="20.100000000000001" customHeight="1" x14ac:dyDescent="0.2">
      <c r="A23" s="421"/>
      <c r="B23" s="415" t="s">
        <v>56</v>
      </c>
      <c r="C23" s="416"/>
      <c r="D23" s="10" t="s">
        <v>18</v>
      </c>
      <c r="E23" s="418">
        <f>IF(F24=F23,100%,F24/F23)</f>
        <v>1</v>
      </c>
      <c r="F23" s="41">
        <f t="shared" si="1"/>
        <v>0</v>
      </c>
      <c r="G23" s="419"/>
      <c r="H23" s="407"/>
      <c r="I23" s="34"/>
      <c r="J23" s="30"/>
      <c r="K23" s="30"/>
      <c r="L23" s="35"/>
      <c r="M23" s="34"/>
      <c r="N23" s="3"/>
      <c r="O23" s="30"/>
      <c r="P23" s="31"/>
      <c r="Q23" s="36"/>
      <c r="R23" s="30"/>
      <c r="S23" s="30"/>
      <c r="T23" s="31"/>
      <c r="U23" s="7"/>
      <c r="V23" s="30"/>
      <c r="W23" s="30"/>
      <c r="X23" s="31"/>
      <c r="Y23" s="7"/>
      <c r="Z23" s="3"/>
      <c r="AA23" s="3"/>
      <c r="AB23" s="32"/>
      <c r="AC23" s="7"/>
      <c r="AD23" s="3"/>
      <c r="AE23" s="3"/>
      <c r="AF23" s="32"/>
      <c r="AG23" s="7"/>
      <c r="AH23" s="3"/>
      <c r="AI23" s="3"/>
      <c r="AJ23" s="32"/>
      <c r="AK23" s="7"/>
      <c r="AL23" s="3"/>
      <c r="AM23" s="3"/>
      <c r="AN23" s="32"/>
      <c r="AO23" s="7"/>
      <c r="AP23" s="3"/>
      <c r="AQ23" s="3"/>
      <c r="AR23" s="37"/>
      <c r="AS23" s="7"/>
      <c r="AT23" s="3"/>
      <c r="AU23" s="30"/>
      <c r="AV23" s="32"/>
      <c r="AW23" s="7"/>
      <c r="AX23" s="3"/>
      <c r="AY23" s="3"/>
      <c r="AZ23" s="32"/>
      <c r="BA23" s="7"/>
      <c r="BB23" s="3"/>
      <c r="BC23" s="3"/>
      <c r="BD23" s="32"/>
    </row>
    <row r="24" spans="1:56" ht="20.100000000000001" customHeight="1" thickBot="1" x14ac:dyDescent="0.25">
      <c r="A24" s="421"/>
      <c r="B24" s="415"/>
      <c r="C24" s="417"/>
      <c r="D24" s="6" t="s">
        <v>19</v>
      </c>
      <c r="E24" s="418"/>
      <c r="F24" s="41">
        <f t="shared" si="1"/>
        <v>0</v>
      </c>
      <c r="G24" s="419"/>
      <c r="H24" s="408"/>
      <c r="I24" s="33"/>
      <c r="J24" s="2"/>
      <c r="K24" s="2"/>
      <c r="L24" s="13"/>
      <c r="M24" s="9"/>
      <c r="N24" s="2"/>
      <c r="O24" s="2"/>
      <c r="P24" s="13"/>
      <c r="Q24" s="5"/>
      <c r="R24" s="1"/>
      <c r="S24" s="1"/>
      <c r="T24" s="4"/>
      <c r="U24" s="8"/>
      <c r="V24" s="1"/>
      <c r="W24" s="1"/>
      <c r="X24" s="5"/>
      <c r="Y24" s="9"/>
      <c r="Z24" s="2"/>
      <c r="AA24" s="2"/>
      <c r="AB24" s="13"/>
      <c r="AC24" s="9"/>
      <c r="AD24" s="2"/>
      <c r="AE24" s="2"/>
      <c r="AF24" s="13"/>
      <c r="AG24" s="9"/>
      <c r="AH24" s="2"/>
      <c r="AI24" s="2"/>
      <c r="AJ24" s="13"/>
      <c r="AK24" s="9"/>
      <c r="AL24" s="2"/>
      <c r="AM24" s="2"/>
      <c r="AN24" s="13"/>
      <c r="AO24" s="9"/>
      <c r="AP24" s="2"/>
      <c r="AQ24" s="2"/>
      <c r="AR24" s="38"/>
      <c r="AS24" s="9"/>
      <c r="AT24" s="2"/>
      <c r="AU24" s="2"/>
      <c r="AV24" s="13"/>
      <c r="AW24" s="9"/>
      <c r="AX24" s="2"/>
      <c r="AY24" s="2"/>
      <c r="AZ24" s="13"/>
      <c r="BA24" s="9"/>
      <c r="BB24" s="2"/>
      <c r="BC24" s="2"/>
      <c r="BD24" s="13"/>
    </row>
    <row r="25" spans="1:56" ht="20.100000000000001" customHeight="1" x14ac:dyDescent="0.2">
      <c r="A25" s="421"/>
      <c r="B25" s="415" t="s">
        <v>58</v>
      </c>
      <c r="C25" s="416"/>
      <c r="D25" s="10" t="s">
        <v>18</v>
      </c>
      <c r="E25" s="418">
        <f>IF(F26=F25,100%,F26/F25)</f>
        <v>1</v>
      </c>
      <c r="F25" s="41">
        <f t="shared" si="1"/>
        <v>0</v>
      </c>
      <c r="G25" s="419" t="s">
        <v>60</v>
      </c>
      <c r="H25" s="407" t="s">
        <v>45</v>
      </c>
      <c r="I25" s="34"/>
      <c r="J25" s="30"/>
      <c r="K25" s="30"/>
      <c r="L25" s="35"/>
      <c r="M25" s="34"/>
      <c r="N25" s="3"/>
      <c r="O25" s="30"/>
      <c r="P25" s="31"/>
      <c r="Q25" s="36"/>
      <c r="R25" s="30"/>
      <c r="S25" s="30"/>
      <c r="T25" s="31"/>
      <c r="U25" s="7"/>
      <c r="V25" s="30"/>
      <c r="W25" s="30"/>
      <c r="X25" s="31"/>
      <c r="Y25" s="7"/>
      <c r="Z25" s="3"/>
      <c r="AA25" s="3"/>
      <c r="AB25" s="32"/>
      <c r="AC25" s="7"/>
      <c r="AD25" s="3"/>
      <c r="AE25" s="3"/>
      <c r="AF25" s="32"/>
      <c r="AG25" s="7"/>
      <c r="AH25" s="3"/>
      <c r="AI25" s="3"/>
      <c r="AJ25" s="32"/>
      <c r="AK25" s="7"/>
      <c r="AL25" s="3"/>
      <c r="AM25" s="3"/>
      <c r="AN25" s="32"/>
      <c r="AO25" s="7"/>
      <c r="AP25" s="3"/>
      <c r="AQ25" s="3"/>
      <c r="AR25" s="37"/>
      <c r="AS25" s="7"/>
      <c r="AT25" s="3"/>
      <c r="AU25" s="30"/>
      <c r="AV25" s="32"/>
      <c r="AW25" s="7"/>
      <c r="AX25" s="3"/>
      <c r="AY25" s="3"/>
      <c r="AZ25" s="32"/>
      <c r="BA25" s="7"/>
      <c r="BB25" s="3"/>
      <c r="BC25" s="3"/>
      <c r="BD25" s="32"/>
    </row>
    <row r="26" spans="1:56" ht="20.100000000000001" customHeight="1" thickBot="1" x14ac:dyDescent="0.25">
      <c r="A26" s="421"/>
      <c r="B26" s="415"/>
      <c r="C26" s="417"/>
      <c r="D26" s="6" t="s">
        <v>19</v>
      </c>
      <c r="E26" s="418"/>
      <c r="F26" s="41">
        <f t="shared" si="1"/>
        <v>0</v>
      </c>
      <c r="G26" s="419"/>
      <c r="H26" s="408"/>
      <c r="I26" s="33"/>
      <c r="J26" s="2"/>
      <c r="K26" s="2"/>
      <c r="L26" s="13"/>
      <c r="M26" s="9"/>
      <c r="N26" s="2"/>
      <c r="O26" s="2"/>
      <c r="P26" s="13"/>
      <c r="Q26" s="5"/>
      <c r="R26" s="1"/>
      <c r="S26" s="1"/>
      <c r="T26" s="4"/>
      <c r="U26" s="8"/>
      <c r="V26" s="1"/>
      <c r="W26" s="1"/>
      <c r="X26" s="5"/>
      <c r="Y26" s="9"/>
      <c r="Z26" s="2"/>
      <c r="AA26" s="2"/>
      <c r="AB26" s="13"/>
      <c r="AC26" s="9"/>
      <c r="AD26" s="2"/>
      <c r="AE26" s="2"/>
      <c r="AF26" s="13"/>
      <c r="AG26" s="9"/>
      <c r="AH26" s="2"/>
      <c r="AI26" s="2"/>
      <c r="AJ26" s="13"/>
      <c r="AK26" s="9"/>
      <c r="AL26" s="2"/>
      <c r="AM26" s="2"/>
      <c r="AN26" s="13"/>
      <c r="AO26" s="9"/>
      <c r="AP26" s="2"/>
      <c r="AQ26" s="2"/>
      <c r="AR26" s="38"/>
      <c r="AS26" s="9"/>
      <c r="AT26" s="2"/>
      <c r="AU26" s="2"/>
      <c r="AV26" s="13"/>
      <c r="AW26" s="9"/>
      <c r="AX26" s="2"/>
      <c r="AY26" s="2"/>
      <c r="AZ26" s="13"/>
      <c r="BA26" s="9"/>
      <c r="BB26" s="2"/>
      <c r="BC26" s="2"/>
      <c r="BD26" s="13"/>
    </row>
    <row r="27" spans="1:56" ht="20.100000000000001" customHeight="1" x14ac:dyDescent="0.2">
      <c r="A27" s="420" t="s">
        <v>62</v>
      </c>
      <c r="B27" s="415" t="s">
        <v>53</v>
      </c>
      <c r="C27" s="416"/>
      <c r="D27" s="10" t="s">
        <v>18</v>
      </c>
      <c r="E27" s="418">
        <f>IF(F28=F27,100%,F28/F27)</f>
        <v>1</v>
      </c>
      <c r="F27" s="41">
        <f t="shared" ref="F27:F36" si="2">COUNT(I27:BD27)</f>
        <v>0</v>
      </c>
      <c r="G27" s="419"/>
      <c r="H27" s="407"/>
      <c r="I27" s="34"/>
      <c r="J27" s="30"/>
      <c r="K27" s="30"/>
      <c r="L27" s="35"/>
      <c r="M27" s="34"/>
      <c r="N27" s="3"/>
      <c r="O27" s="30"/>
      <c r="P27" s="31"/>
      <c r="Q27" s="36"/>
      <c r="R27" s="30"/>
      <c r="S27" s="30"/>
      <c r="T27" s="31"/>
      <c r="U27" s="7"/>
      <c r="V27" s="30"/>
      <c r="W27" s="30"/>
      <c r="X27" s="31"/>
      <c r="Y27" s="7"/>
      <c r="Z27" s="3"/>
      <c r="AA27" s="3"/>
      <c r="AB27" s="32"/>
      <c r="AC27" s="7"/>
      <c r="AD27" s="3"/>
      <c r="AE27" s="3"/>
      <c r="AF27" s="32"/>
      <c r="AG27" s="7"/>
      <c r="AH27" s="3"/>
      <c r="AI27" s="3"/>
      <c r="AJ27" s="32"/>
      <c r="AK27" s="7"/>
      <c r="AL27" s="3"/>
      <c r="AM27" s="3"/>
      <c r="AN27" s="32"/>
      <c r="AO27" s="7"/>
      <c r="AP27" s="3"/>
      <c r="AQ27" s="3"/>
      <c r="AR27" s="37"/>
      <c r="AS27" s="7"/>
      <c r="AT27" s="3"/>
      <c r="AU27" s="30"/>
      <c r="AV27" s="32"/>
      <c r="AW27" s="7"/>
      <c r="AX27" s="3"/>
      <c r="AY27" s="3"/>
      <c r="AZ27" s="32"/>
      <c r="BA27" s="7"/>
      <c r="BB27" s="3"/>
      <c r="BC27" s="3"/>
      <c r="BD27" s="32"/>
    </row>
    <row r="28" spans="1:56" ht="20.100000000000001" customHeight="1" thickBot="1" x14ac:dyDescent="0.25">
      <c r="A28" s="421"/>
      <c r="B28" s="415"/>
      <c r="C28" s="417"/>
      <c r="D28" s="6" t="s">
        <v>19</v>
      </c>
      <c r="E28" s="418"/>
      <c r="F28" s="41">
        <f t="shared" si="2"/>
        <v>0</v>
      </c>
      <c r="G28" s="419"/>
      <c r="H28" s="408"/>
      <c r="I28" s="33"/>
      <c r="J28" s="2"/>
      <c r="K28" s="2"/>
      <c r="L28" s="13"/>
      <c r="M28" s="9"/>
      <c r="N28" s="2"/>
      <c r="O28" s="2"/>
      <c r="P28" s="13"/>
      <c r="Q28" s="5"/>
      <c r="R28" s="1"/>
      <c r="S28" s="1"/>
      <c r="T28" s="4"/>
      <c r="U28" s="8"/>
      <c r="V28" s="1"/>
      <c r="W28" s="1"/>
      <c r="X28" s="5"/>
      <c r="Y28" s="9"/>
      <c r="Z28" s="2"/>
      <c r="AA28" s="2"/>
      <c r="AB28" s="13"/>
      <c r="AC28" s="9"/>
      <c r="AD28" s="2"/>
      <c r="AE28" s="2"/>
      <c r="AF28" s="13"/>
      <c r="AG28" s="9"/>
      <c r="AH28" s="2"/>
      <c r="AI28" s="2"/>
      <c r="AJ28" s="13"/>
      <c r="AK28" s="9"/>
      <c r="AL28" s="2"/>
      <c r="AM28" s="2"/>
      <c r="AN28" s="13"/>
      <c r="AO28" s="9"/>
      <c r="AP28" s="2"/>
      <c r="AQ28" s="2"/>
      <c r="AR28" s="38"/>
      <c r="AS28" s="9"/>
      <c r="AT28" s="2"/>
      <c r="AU28" s="2"/>
      <c r="AV28" s="13"/>
      <c r="AW28" s="9"/>
      <c r="AX28" s="2"/>
      <c r="AY28" s="2"/>
      <c r="AZ28" s="13"/>
      <c r="BA28" s="9"/>
      <c r="BB28" s="2"/>
      <c r="BC28" s="2"/>
      <c r="BD28" s="13"/>
    </row>
    <row r="29" spans="1:56" ht="20.100000000000001" customHeight="1" x14ac:dyDescent="0.2">
      <c r="A29" s="421"/>
      <c r="B29" s="415" t="s">
        <v>54</v>
      </c>
      <c r="C29" s="416"/>
      <c r="D29" s="10" t="s">
        <v>18</v>
      </c>
      <c r="E29" s="418">
        <f>IF(F30=F29,100%,F30/F29)</f>
        <v>1</v>
      </c>
      <c r="F29" s="41">
        <f t="shared" si="2"/>
        <v>0</v>
      </c>
      <c r="G29" s="419"/>
      <c r="H29" s="407"/>
      <c r="I29" s="34"/>
      <c r="J29" s="30"/>
      <c r="K29" s="30"/>
      <c r="L29" s="35"/>
      <c r="M29" s="34"/>
      <c r="N29" s="3"/>
      <c r="O29" s="30"/>
      <c r="P29" s="31"/>
      <c r="Q29" s="36"/>
      <c r="R29" s="30"/>
      <c r="S29" s="30"/>
      <c r="T29" s="31"/>
      <c r="U29" s="7"/>
      <c r="V29" s="30"/>
      <c r="W29" s="30"/>
      <c r="X29" s="31"/>
      <c r="Y29" s="7"/>
      <c r="Z29" s="3"/>
      <c r="AA29" s="3"/>
      <c r="AB29" s="32"/>
      <c r="AC29" s="7"/>
      <c r="AD29" s="3"/>
      <c r="AE29" s="3"/>
      <c r="AF29" s="32"/>
      <c r="AG29" s="7"/>
      <c r="AH29" s="3"/>
      <c r="AI29" s="3"/>
      <c r="AJ29" s="32"/>
      <c r="AK29" s="7"/>
      <c r="AL29" s="3"/>
      <c r="AM29" s="3"/>
      <c r="AN29" s="32"/>
      <c r="AO29" s="7"/>
      <c r="AP29" s="3"/>
      <c r="AQ29" s="3"/>
      <c r="AR29" s="37"/>
      <c r="AS29" s="7"/>
      <c r="AT29" s="3"/>
      <c r="AU29" s="30"/>
      <c r="AV29" s="32"/>
      <c r="AW29" s="7"/>
      <c r="AX29" s="3"/>
      <c r="AY29" s="3"/>
      <c r="AZ29" s="32"/>
      <c r="BA29" s="7"/>
      <c r="BB29" s="3"/>
      <c r="BC29" s="3"/>
      <c r="BD29" s="32"/>
    </row>
    <row r="30" spans="1:56" ht="20.100000000000001" customHeight="1" thickBot="1" x14ac:dyDescent="0.25">
      <c r="A30" s="421"/>
      <c r="B30" s="415"/>
      <c r="C30" s="417"/>
      <c r="D30" s="6" t="s">
        <v>19</v>
      </c>
      <c r="E30" s="418"/>
      <c r="F30" s="41">
        <f t="shared" si="2"/>
        <v>0</v>
      </c>
      <c r="G30" s="419"/>
      <c r="H30" s="408"/>
      <c r="I30" s="33"/>
      <c r="J30" s="2"/>
      <c r="K30" s="2"/>
      <c r="L30" s="13"/>
      <c r="M30" s="9"/>
      <c r="N30" s="2"/>
      <c r="O30" s="2"/>
      <c r="P30" s="13"/>
      <c r="Q30" s="5"/>
      <c r="R30" s="1"/>
      <c r="S30" s="1"/>
      <c r="T30" s="4"/>
      <c r="U30" s="8"/>
      <c r="V30" s="1"/>
      <c r="W30" s="1"/>
      <c r="X30" s="5"/>
      <c r="Y30" s="9"/>
      <c r="Z30" s="2"/>
      <c r="AA30" s="2"/>
      <c r="AB30" s="13"/>
      <c r="AC30" s="9"/>
      <c r="AD30" s="2"/>
      <c r="AE30" s="2"/>
      <c r="AF30" s="13"/>
      <c r="AG30" s="9"/>
      <c r="AH30" s="2"/>
      <c r="AI30" s="2"/>
      <c r="AJ30" s="13"/>
      <c r="AK30" s="9"/>
      <c r="AL30" s="2"/>
      <c r="AM30" s="2"/>
      <c r="AN30" s="13"/>
      <c r="AO30" s="9"/>
      <c r="AP30" s="2"/>
      <c r="AQ30" s="2"/>
      <c r="AR30" s="38"/>
      <c r="AS30" s="9"/>
      <c r="AT30" s="2"/>
      <c r="AU30" s="2"/>
      <c r="AV30" s="13"/>
      <c r="AW30" s="9"/>
      <c r="AX30" s="2"/>
      <c r="AY30" s="2"/>
      <c r="AZ30" s="13"/>
      <c r="BA30" s="9"/>
      <c r="BB30" s="2"/>
      <c r="BC30" s="2"/>
      <c r="BD30" s="13"/>
    </row>
    <row r="31" spans="1:56" ht="20.100000000000001" customHeight="1" x14ac:dyDescent="0.2">
      <c r="A31" s="421"/>
      <c r="B31" s="415" t="s">
        <v>55</v>
      </c>
      <c r="C31" s="416"/>
      <c r="D31" s="10" t="s">
        <v>18</v>
      </c>
      <c r="E31" s="418">
        <f>IF(F32=F31,100%,F32/F31)</f>
        <v>1</v>
      </c>
      <c r="F31" s="41">
        <f t="shared" si="2"/>
        <v>0</v>
      </c>
      <c r="G31" s="419"/>
      <c r="H31" s="407"/>
      <c r="I31" s="34"/>
      <c r="J31" s="30"/>
      <c r="K31" s="30"/>
      <c r="L31" s="35"/>
      <c r="M31" s="34"/>
      <c r="N31" s="3"/>
      <c r="O31" s="30"/>
      <c r="P31" s="31"/>
      <c r="Q31" s="36"/>
      <c r="R31" s="30"/>
      <c r="S31" s="30"/>
      <c r="T31" s="31"/>
      <c r="U31" s="7"/>
      <c r="V31" s="30"/>
      <c r="W31" s="30"/>
      <c r="X31" s="31"/>
      <c r="Y31" s="7"/>
      <c r="Z31" s="3"/>
      <c r="AA31" s="3"/>
      <c r="AB31" s="32"/>
      <c r="AC31" s="7"/>
      <c r="AD31" s="3"/>
      <c r="AE31" s="3"/>
      <c r="AF31" s="32"/>
      <c r="AG31" s="7"/>
      <c r="AH31" s="3"/>
      <c r="AI31" s="3"/>
      <c r="AJ31" s="32"/>
      <c r="AK31" s="7"/>
      <c r="AL31" s="3"/>
      <c r="AM31" s="3"/>
      <c r="AN31" s="32"/>
      <c r="AO31" s="7"/>
      <c r="AP31" s="3"/>
      <c r="AQ31" s="3"/>
      <c r="AR31" s="37"/>
      <c r="AS31" s="7"/>
      <c r="AT31" s="3"/>
      <c r="AU31" s="30"/>
      <c r="AV31" s="32"/>
      <c r="AW31" s="7"/>
      <c r="AX31" s="3"/>
      <c r="AY31" s="3"/>
      <c r="AZ31" s="32"/>
      <c r="BA31" s="7"/>
      <c r="BB31" s="3"/>
      <c r="BC31" s="3"/>
      <c r="BD31" s="32"/>
    </row>
    <row r="32" spans="1:56" ht="20.100000000000001" customHeight="1" thickBot="1" x14ac:dyDescent="0.25">
      <c r="A32" s="421"/>
      <c r="B32" s="415"/>
      <c r="C32" s="417"/>
      <c r="D32" s="6" t="s">
        <v>19</v>
      </c>
      <c r="E32" s="418"/>
      <c r="F32" s="41">
        <f t="shared" si="2"/>
        <v>0</v>
      </c>
      <c r="G32" s="419"/>
      <c r="H32" s="408"/>
      <c r="I32" s="33"/>
      <c r="J32" s="2"/>
      <c r="K32" s="2"/>
      <c r="L32" s="13"/>
      <c r="M32" s="9"/>
      <c r="N32" s="2"/>
      <c r="O32" s="2"/>
      <c r="P32" s="13"/>
      <c r="Q32" s="5"/>
      <c r="R32" s="1"/>
      <c r="S32" s="1"/>
      <c r="T32" s="4"/>
      <c r="U32" s="8"/>
      <c r="V32" s="1"/>
      <c r="W32" s="1"/>
      <c r="X32" s="5"/>
      <c r="Y32" s="9"/>
      <c r="Z32" s="2"/>
      <c r="AA32" s="2"/>
      <c r="AB32" s="13"/>
      <c r="AC32" s="9"/>
      <c r="AD32" s="2"/>
      <c r="AE32" s="2"/>
      <c r="AF32" s="13"/>
      <c r="AG32" s="9"/>
      <c r="AH32" s="2"/>
      <c r="AI32" s="2"/>
      <c r="AJ32" s="13"/>
      <c r="AK32" s="9"/>
      <c r="AL32" s="2"/>
      <c r="AM32" s="2"/>
      <c r="AN32" s="13"/>
      <c r="AO32" s="9"/>
      <c r="AP32" s="2"/>
      <c r="AQ32" s="2"/>
      <c r="AR32" s="38"/>
      <c r="AS32" s="9"/>
      <c r="AT32" s="2"/>
      <c r="AU32" s="2"/>
      <c r="AV32" s="13"/>
      <c r="AW32" s="9"/>
      <c r="AX32" s="2"/>
      <c r="AY32" s="2"/>
      <c r="AZ32" s="13"/>
      <c r="BA32" s="9"/>
      <c r="BB32" s="2"/>
      <c r="BC32" s="2"/>
      <c r="BD32" s="13"/>
    </row>
    <row r="33" spans="1:56" ht="20.100000000000001" customHeight="1" x14ac:dyDescent="0.2">
      <c r="A33" s="421"/>
      <c r="B33" s="415" t="s">
        <v>56</v>
      </c>
      <c r="C33" s="416"/>
      <c r="D33" s="10" t="s">
        <v>18</v>
      </c>
      <c r="E33" s="418">
        <f>IF(F34=F33,100%,F34/F33)</f>
        <v>1</v>
      </c>
      <c r="F33" s="41">
        <f t="shared" si="2"/>
        <v>0</v>
      </c>
      <c r="G33" s="419"/>
      <c r="H33" s="407"/>
      <c r="I33" s="34"/>
      <c r="J33" s="30"/>
      <c r="K33" s="30"/>
      <c r="L33" s="35"/>
      <c r="M33" s="34"/>
      <c r="N33" s="3"/>
      <c r="O33" s="30"/>
      <c r="P33" s="31"/>
      <c r="Q33" s="36"/>
      <c r="R33" s="30"/>
      <c r="S33" s="30"/>
      <c r="T33" s="31"/>
      <c r="U33" s="7"/>
      <c r="V33" s="30"/>
      <c r="W33" s="30"/>
      <c r="X33" s="31"/>
      <c r="Y33" s="7"/>
      <c r="Z33" s="3"/>
      <c r="AA33" s="3"/>
      <c r="AB33" s="32"/>
      <c r="AC33" s="7"/>
      <c r="AD33" s="3"/>
      <c r="AE33" s="3"/>
      <c r="AF33" s="32"/>
      <c r="AG33" s="7"/>
      <c r="AH33" s="3"/>
      <c r="AI33" s="3"/>
      <c r="AJ33" s="32"/>
      <c r="AK33" s="7"/>
      <c r="AL33" s="3"/>
      <c r="AM33" s="3"/>
      <c r="AN33" s="32"/>
      <c r="AO33" s="7"/>
      <c r="AP33" s="3"/>
      <c r="AQ33" s="3"/>
      <c r="AR33" s="37"/>
      <c r="AS33" s="7"/>
      <c r="AT33" s="3"/>
      <c r="AU33" s="30"/>
      <c r="AV33" s="32"/>
      <c r="AW33" s="7"/>
      <c r="AX33" s="3"/>
      <c r="AY33" s="3"/>
      <c r="AZ33" s="32"/>
      <c r="BA33" s="7"/>
      <c r="BB33" s="3"/>
      <c r="BC33" s="3"/>
      <c r="BD33" s="32"/>
    </row>
    <row r="34" spans="1:56" ht="20.100000000000001" customHeight="1" thickBot="1" x14ac:dyDescent="0.25">
      <c r="A34" s="421"/>
      <c r="B34" s="415"/>
      <c r="C34" s="417"/>
      <c r="D34" s="6" t="s">
        <v>19</v>
      </c>
      <c r="E34" s="418"/>
      <c r="F34" s="41">
        <f t="shared" si="2"/>
        <v>0</v>
      </c>
      <c r="G34" s="419"/>
      <c r="H34" s="408"/>
      <c r="I34" s="33"/>
      <c r="J34" s="2"/>
      <c r="K34" s="2"/>
      <c r="L34" s="13"/>
      <c r="M34" s="9"/>
      <c r="N34" s="2"/>
      <c r="O34" s="2"/>
      <c r="P34" s="13"/>
      <c r="Q34" s="5"/>
      <c r="R34" s="1"/>
      <c r="S34" s="1"/>
      <c r="T34" s="4"/>
      <c r="U34" s="8"/>
      <c r="V34" s="1"/>
      <c r="W34" s="1"/>
      <c r="X34" s="5"/>
      <c r="Y34" s="9"/>
      <c r="Z34" s="2"/>
      <c r="AA34" s="2"/>
      <c r="AB34" s="13"/>
      <c r="AC34" s="9"/>
      <c r="AD34" s="2"/>
      <c r="AE34" s="2"/>
      <c r="AF34" s="13"/>
      <c r="AG34" s="9"/>
      <c r="AH34" s="2"/>
      <c r="AI34" s="2"/>
      <c r="AJ34" s="13"/>
      <c r="AK34" s="9"/>
      <c r="AL34" s="2"/>
      <c r="AM34" s="2"/>
      <c r="AN34" s="13"/>
      <c r="AO34" s="9"/>
      <c r="AP34" s="2"/>
      <c r="AQ34" s="2"/>
      <c r="AR34" s="38"/>
      <c r="AS34" s="9"/>
      <c r="AT34" s="2"/>
      <c r="AU34" s="2"/>
      <c r="AV34" s="13"/>
      <c r="AW34" s="9"/>
      <c r="AX34" s="2"/>
      <c r="AY34" s="2"/>
      <c r="AZ34" s="13"/>
      <c r="BA34" s="9"/>
      <c r="BB34" s="2"/>
      <c r="BC34" s="2"/>
      <c r="BD34" s="13"/>
    </row>
    <row r="35" spans="1:56" ht="20.100000000000001" customHeight="1" x14ac:dyDescent="0.2">
      <c r="A35" s="421"/>
      <c r="B35" s="415" t="s">
        <v>58</v>
      </c>
      <c r="C35" s="416"/>
      <c r="D35" s="10" t="s">
        <v>18</v>
      </c>
      <c r="E35" s="418">
        <f>IF(F36=F35,100%,F36/F35)</f>
        <v>1</v>
      </c>
      <c r="F35" s="41">
        <f t="shared" si="2"/>
        <v>0</v>
      </c>
      <c r="G35" s="419" t="s">
        <v>60</v>
      </c>
      <c r="H35" s="407" t="s">
        <v>45</v>
      </c>
      <c r="I35" s="34"/>
      <c r="J35" s="30"/>
      <c r="K35" s="30"/>
      <c r="L35" s="35"/>
      <c r="M35" s="34"/>
      <c r="N35" s="3"/>
      <c r="O35" s="30"/>
      <c r="P35" s="31"/>
      <c r="Q35" s="36"/>
      <c r="R35" s="30"/>
      <c r="S35" s="30"/>
      <c r="T35" s="31"/>
      <c r="U35" s="7"/>
      <c r="V35" s="30"/>
      <c r="W35" s="30"/>
      <c r="X35" s="31"/>
      <c r="Y35" s="7"/>
      <c r="Z35" s="3"/>
      <c r="AA35" s="3"/>
      <c r="AB35" s="32"/>
      <c r="AC35" s="7"/>
      <c r="AD35" s="3"/>
      <c r="AE35" s="3"/>
      <c r="AF35" s="32"/>
      <c r="AG35" s="7"/>
      <c r="AH35" s="3"/>
      <c r="AI35" s="3"/>
      <c r="AJ35" s="32"/>
      <c r="AK35" s="7"/>
      <c r="AL35" s="3"/>
      <c r="AM35" s="3"/>
      <c r="AN35" s="32"/>
      <c r="AO35" s="7"/>
      <c r="AP35" s="3"/>
      <c r="AQ35" s="3"/>
      <c r="AR35" s="37"/>
      <c r="AS35" s="7"/>
      <c r="AT35" s="3"/>
      <c r="AU35" s="30"/>
      <c r="AV35" s="32"/>
      <c r="AW35" s="7"/>
      <c r="AX35" s="3"/>
      <c r="AY35" s="3"/>
      <c r="AZ35" s="32"/>
      <c r="BA35" s="7"/>
      <c r="BB35" s="3"/>
      <c r="BC35" s="3"/>
      <c r="BD35" s="32"/>
    </row>
    <row r="36" spans="1:56" ht="20.100000000000001" customHeight="1" thickBot="1" x14ac:dyDescent="0.25">
      <c r="A36" s="421"/>
      <c r="B36" s="415"/>
      <c r="C36" s="417"/>
      <c r="D36" s="6" t="s">
        <v>19</v>
      </c>
      <c r="E36" s="418"/>
      <c r="F36" s="41">
        <f t="shared" si="2"/>
        <v>0</v>
      </c>
      <c r="G36" s="419"/>
      <c r="H36" s="408"/>
      <c r="I36" s="33"/>
      <c r="J36" s="2"/>
      <c r="K36" s="2"/>
      <c r="L36" s="13"/>
      <c r="M36" s="9"/>
      <c r="N36" s="2"/>
      <c r="O36" s="2"/>
      <c r="P36" s="13"/>
      <c r="Q36" s="5"/>
      <c r="R36" s="1"/>
      <c r="S36" s="1"/>
      <c r="T36" s="4"/>
      <c r="U36" s="8"/>
      <c r="V36" s="1"/>
      <c r="W36" s="1"/>
      <c r="X36" s="5"/>
      <c r="Y36" s="9"/>
      <c r="Z36" s="2"/>
      <c r="AA36" s="2"/>
      <c r="AB36" s="13"/>
      <c r="AC36" s="9"/>
      <c r="AD36" s="2"/>
      <c r="AE36" s="2"/>
      <c r="AF36" s="13"/>
      <c r="AG36" s="9"/>
      <c r="AH36" s="2"/>
      <c r="AI36" s="2"/>
      <c r="AJ36" s="13"/>
      <c r="AK36" s="9"/>
      <c r="AL36" s="2"/>
      <c r="AM36" s="2"/>
      <c r="AN36" s="13"/>
      <c r="AO36" s="9"/>
      <c r="AP36" s="2"/>
      <c r="AQ36" s="2"/>
      <c r="AR36" s="38"/>
      <c r="AS36" s="9"/>
      <c r="AT36" s="2"/>
      <c r="AU36" s="2"/>
      <c r="AV36" s="13"/>
      <c r="AW36" s="9"/>
      <c r="AX36" s="2"/>
      <c r="AY36" s="2"/>
      <c r="AZ36" s="13"/>
      <c r="BA36" s="9"/>
      <c r="BB36" s="2"/>
      <c r="BC36" s="2"/>
      <c r="BD36" s="13"/>
    </row>
    <row r="37" spans="1:56" ht="12" customHeight="1" x14ac:dyDescent="0.2">
      <c r="A37" s="420" t="s">
        <v>63</v>
      </c>
      <c r="B37" s="415" t="s">
        <v>53</v>
      </c>
      <c r="C37" s="416"/>
      <c r="D37" s="10" t="s">
        <v>18</v>
      </c>
      <c r="E37" s="418">
        <f>IF(F38=F37,100%,F38/F37)</f>
        <v>1</v>
      </c>
      <c r="F37" s="41">
        <f t="shared" ref="F37:F100" si="3">COUNT(I37:BD37)</f>
        <v>0</v>
      </c>
      <c r="G37" s="419"/>
      <c r="H37" s="407"/>
      <c r="I37" s="34"/>
      <c r="J37" s="30"/>
      <c r="K37" s="30"/>
      <c r="L37" s="35"/>
      <c r="M37" s="34"/>
      <c r="N37" s="3"/>
      <c r="O37" s="30"/>
      <c r="P37" s="31"/>
      <c r="Q37" s="36"/>
      <c r="R37" s="30"/>
      <c r="S37" s="30"/>
      <c r="T37" s="31"/>
      <c r="U37" s="7"/>
      <c r="V37" s="30"/>
      <c r="W37" s="30"/>
      <c r="X37" s="31"/>
      <c r="Y37" s="7"/>
      <c r="Z37" s="3"/>
      <c r="AA37" s="3"/>
      <c r="AB37" s="32"/>
      <c r="AC37" s="7"/>
      <c r="AD37" s="3"/>
      <c r="AE37" s="3"/>
      <c r="AF37" s="32"/>
      <c r="AG37" s="7"/>
      <c r="AH37" s="3"/>
      <c r="AI37" s="3"/>
      <c r="AJ37" s="32"/>
      <c r="AK37" s="7"/>
      <c r="AL37" s="3"/>
      <c r="AM37" s="3"/>
      <c r="AN37" s="32"/>
      <c r="AO37" s="7"/>
      <c r="AP37" s="3"/>
      <c r="AQ37" s="3"/>
      <c r="AR37" s="37"/>
      <c r="AS37" s="7"/>
      <c r="AT37" s="3"/>
      <c r="AU37" s="30"/>
      <c r="AV37" s="32"/>
      <c r="AW37" s="7"/>
      <c r="AX37" s="3"/>
      <c r="AY37" s="3"/>
      <c r="AZ37" s="32"/>
      <c r="BA37" s="7"/>
      <c r="BB37" s="3"/>
      <c r="BC37" s="3"/>
      <c r="BD37" s="32"/>
    </row>
    <row r="38" spans="1:56" ht="12" customHeight="1" thickBot="1" x14ac:dyDescent="0.25">
      <c r="A38" s="421"/>
      <c r="B38" s="415"/>
      <c r="C38" s="417"/>
      <c r="D38" s="6" t="s">
        <v>19</v>
      </c>
      <c r="E38" s="418"/>
      <c r="F38" s="41">
        <f t="shared" si="3"/>
        <v>0</v>
      </c>
      <c r="G38" s="419"/>
      <c r="H38" s="408"/>
      <c r="I38" s="33"/>
      <c r="J38" s="2"/>
      <c r="K38" s="2"/>
      <c r="L38" s="13"/>
      <c r="M38" s="9"/>
      <c r="N38" s="2"/>
      <c r="O38" s="2"/>
      <c r="P38" s="13"/>
      <c r="Q38" s="5"/>
      <c r="R38" s="1"/>
      <c r="S38" s="1"/>
      <c r="T38" s="4"/>
      <c r="U38" s="8"/>
      <c r="V38" s="1"/>
      <c r="W38" s="1"/>
      <c r="X38" s="5"/>
      <c r="Y38" s="9"/>
      <c r="Z38" s="2"/>
      <c r="AA38" s="2"/>
      <c r="AB38" s="13"/>
      <c r="AC38" s="9"/>
      <c r="AD38" s="2"/>
      <c r="AE38" s="2"/>
      <c r="AF38" s="13"/>
      <c r="AG38" s="9"/>
      <c r="AH38" s="2"/>
      <c r="AI38" s="2"/>
      <c r="AJ38" s="13"/>
      <c r="AK38" s="9"/>
      <c r="AL38" s="2"/>
      <c r="AM38" s="2"/>
      <c r="AN38" s="13"/>
      <c r="AO38" s="9"/>
      <c r="AP38" s="2"/>
      <c r="AQ38" s="2"/>
      <c r="AR38" s="38"/>
      <c r="AS38" s="9"/>
      <c r="AT38" s="2"/>
      <c r="AU38" s="2"/>
      <c r="AV38" s="13"/>
      <c r="AW38" s="9"/>
      <c r="AX38" s="2"/>
      <c r="AY38" s="2"/>
      <c r="AZ38" s="13"/>
      <c r="BA38" s="9"/>
      <c r="BB38" s="2"/>
      <c r="BC38" s="2"/>
      <c r="BD38" s="13"/>
    </row>
    <row r="39" spans="1:56" ht="12" customHeight="1" x14ac:dyDescent="0.2">
      <c r="A39" s="421"/>
      <c r="B39" s="415" t="s">
        <v>54</v>
      </c>
      <c r="C39" s="416"/>
      <c r="D39" s="10" t="s">
        <v>18</v>
      </c>
      <c r="E39" s="418">
        <f>IF(F40=F39,100%,F40/F39)</f>
        <v>1</v>
      </c>
      <c r="F39" s="41">
        <f t="shared" si="3"/>
        <v>0</v>
      </c>
      <c r="G39" s="419"/>
      <c r="H39" s="407"/>
      <c r="I39" s="34"/>
      <c r="J39" s="30"/>
      <c r="K39" s="30"/>
      <c r="L39" s="35"/>
      <c r="M39" s="34"/>
      <c r="N39" s="3"/>
      <c r="O39" s="30"/>
      <c r="P39" s="31"/>
      <c r="Q39" s="36"/>
      <c r="R39" s="30"/>
      <c r="S39" s="30"/>
      <c r="T39" s="31"/>
      <c r="U39" s="7"/>
      <c r="V39" s="30"/>
      <c r="W39" s="30"/>
      <c r="X39" s="31"/>
      <c r="Y39" s="7"/>
      <c r="Z39" s="3"/>
      <c r="AA39" s="3"/>
      <c r="AB39" s="32"/>
      <c r="AC39" s="7"/>
      <c r="AD39" s="3"/>
      <c r="AE39" s="3"/>
      <c r="AF39" s="32"/>
      <c r="AG39" s="7"/>
      <c r="AH39" s="3"/>
      <c r="AI39" s="3"/>
      <c r="AJ39" s="32"/>
      <c r="AK39" s="7"/>
      <c r="AL39" s="3"/>
      <c r="AM39" s="3"/>
      <c r="AN39" s="32"/>
      <c r="AO39" s="7"/>
      <c r="AP39" s="3"/>
      <c r="AQ39" s="3"/>
      <c r="AR39" s="37"/>
      <c r="AS39" s="7"/>
      <c r="AT39" s="3"/>
      <c r="AU39" s="30"/>
      <c r="AV39" s="32"/>
      <c r="AW39" s="7"/>
      <c r="AX39" s="3"/>
      <c r="AY39" s="3"/>
      <c r="AZ39" s="32"/>
      <c r="BA39" s="7"/>
      <c r="BB39" s="3"/>
      <c r="BC39" s="3"/>
      <c r="BD39" s="32"/>
    </row>
    <row r="40" spans="1:56" ht="12" customHeight="1" thickBot="1" x14ac:dyDescent="0.25">
      <c r="A40" s="421"/>
      <c r="B40" s="415"/>
      <c r="C40" s="417"/>
      <c r="D40" s="6" t="s">
        <v>19</v>
      </c>
      <c r="E40" s="418"/>
      <c r="F40" s="41">
        <f t="shared" si="3"/>
        <v>0</v>
      </c>
      <c r="G40" s="419"/>
      <c r="H40" s="408"/>
      <c r="I40" s="33"/>
      <c r="J40" s="2"/>
      <c r="K40" s="2"/>
      <c r="L40" s="13"/>
      <c r="M40" s="9"/>
      <c r="N40" s="2"/>
      <c r="O40" s="2"/>
      <c r="P40" s="13"/>
      <c r="Q40" s="5"/>
      <c r="R40" s="1"/>
      <c r="S40" s="1"/>
      <c r="T40" s="4"/>
      <c r="U40" s="8"/>
      <c r="V40" s="1"/>
      <c r="W40" s="1"/>
      <c r="X40" s="5"/>
      <c r="Y40" s="9"/>
      <c r="Z40" s="2"/>
      <c r="AA40" s="2"/>
      <c r="AB40" s="13"/>
      <c r="AC40" s="9"/>
      <c r="AD40" s="2"/>
      <c r="AE40" s="2"/>
      <c r="AF40" s="13"/>
      <c r="AG40" s="9"/>
      <c r="AH40" s="2"/>
      <c r="AI40" s="2"/>
      <c r="AJ40" s="13"/>
      <c r="AK40" s="9"/>
      <c r="AL40" s="2"/>
      <c r="AM40" s="2"/>
      <c r="AN40" s="13"/>
      <c r="AO40" s="9"/>
      <c r="AP40" s="2"/>
      <c r="AQ40" s="2"/>
      <c r="AR40" s="38"/>
      <c r="AS40" s="9"/>
      <c r="AT40" s="2"/>
      <c r="AU40" s="2"/>
      <c r="AV40" s="13"/>
      <c r="AW40" s="9"/>
      <c r="AX40" s="2"/>
      <c r="AY40" s="2"/>
      <c r="AZ40" s="13"/>
      <c r="BA40" s="9"/>
      <c r="BB40" s="2"/>
      <c r="BC40" s="2"/>
      <c r="BD40" s="13"/>
    </row>
    <row r="41" spans="1:56" ht="12" customHeight="1" x14ac:dyDescent="0.2">
      <c r="A41" s="421"/>
      <c r="B41" s="415" t="s">
        <v>55</v>
      </c>
      <c r="C41" s="416"/>
      <c r="D41" s="10" t="s">
        <v>18</v>
      </c>
      <c r="E41" s="418">
        <f>IF(F42=F41,100%,F42/F41)</f>
        <v>1</v>
      </c>
      <c r="F41" s="41">
        <f t="shared" si="3"/>
        <v>0</v>
      </c>
      <c r="G41" s="419"/>
      <c r="H41" s="407"/>
      <c r="I41" s="34"/>
      <c r="J41" s="30"/>
      <c r="K41" s="30"/>
      <c r="L41" s="35"/>
      <c r="M41" s="34"/>
      <c r="N41" s="3"/>
      <c r="O41" s="30"/>
      <c r="P41" s="31"/>
      <c r="Q41" s="36"/>
      <c r="R41" s="30"/>
      <c r="S41" s="30"/>
      <c r="T41" s="31"/>
      <c r="U41" s="7"/>
      <c r="V41" s="30"/>
      <c r="W41" s="30"/>
      <c r="X41" s="31"/>
      <c r="Y41" s="7"/>
      <c r="Z41" s="3"/>
      <c r="AA41" s="3"/>
      <c r="AB41" s="32"/>
      <c r="AC41" s="7"/>
      <c r="AD41" s="3"/>
      <c r="AE41" s="3"/>
      <c r="AF41" s="32"/>
      <c r="AG41" s="7"/>
      <c r="AH41" s="3"/>
      <c r="AI41" s="3"/>
      <c r="AJ41" s="32"/>
      <c r="AK41" s="7"/>
      <c r="AL41" s="3"/>
      <c r="AM41" s="3"/>
      <c r="AN41" s="32"/>
      <c r="AO41" s="7"/>
      <c r="AP41" s="3"/>
      <c r="AQ41" s="3"/>
      <c r="AR41" s="37"/>
      <c r="AS41" s="7"/>
      <c r="AT41" s="3"/>
      <c r="AU41" s="30"/>
      <c r="AV41" s="32"/>
      <c r="AW41" s="7"/>
      <c r="AX41" s="3"/>
      <c r="AY41" s="3"/>
      <c r="AZ41" s="32"/>
      <c r="BA41" s="7"/>
      <c r="BB41" s="3"/>
      <c r="BC41" s="3"/>
      <c r="BD41" s="32"/>
    </row>
    <row r="42" spans="1:56" ht="12" customHeight="1" thickBot="1" x14ac:dyDescent="0.25">
      <c r="A42" s="421"/>
      <c r="B42" s="415"/>
      <c r="C42" s="417"/>
      <c r="D42" s="6" t="s">
        <v>19</v>
      </c>
      <c r="E42" s="418"/>
      <c r="F42" s="41">
        <f t="shared" si="3"/>
        <v>0</v>
      </c>
      <c r="G42" s="419"/>
      <c r="H42" s="408"/>
      <c r="I42" s="33"/>
      <c r="J42" s="2"/>
      <c r="K42" s="2"/>
      <c r="L42" s="13"/>
      <c r="M42" s="9"/>
      <c r="N42" s="2"/>
      <c r="O42" s="2"/>
      <c r="P42" s="13"/>
      <c r="Q42" s="5"/>
      <c r="R42" s="1"/>
      <c r="S42" s="1"/>
      <c r="T42" s="4"/>
      <c r="U42" s="8"/>
      <c r="V42" s="1"/>
      <c r="W42" s="1"/>
      <c r="X42" s="5"/>
      <c r="Y42" s="9"/>
      <c r="Z42" s="2"/>
      <c r="AA42" s="2"/>
      <c r="AB42" s="13"/>
      <c r="AC42" s="9"/>
      <c r="AD42" s="2"/>
      <c r="AE42" s="2"/>
      <c r="AF42" s="13"/>
      <c r="AG42" s="9"/>
      <c r="AH42" s="2"/>
      <c r="AI42" s="2"/>
      <c r="AJ42" s="13"/>
      <c r="AK42" s="9"/>
      <c r="AL42" s="2"/>
      <c r="AM42" s="2"/>
      <c r="AN42" s="13"/>
      <c r="AO42" s="9"/>
      <c r="AP42" s="2"/>
      <c r="AQ42" s="2"/>
      <c r="AR42" s="38"/>
      <c r="AS42" s="9"/>
      <c r="AT42" s="2"/>
      <c r="AU42" s="2"/>
      <c r="AV42" s="13"/>
      <c r="AW42" s="9"/>
      <c r="AX42" s="2"/>
      <c r="AY42" s="2"/>
      <c r="AZ42" s="13"/>
      <c r="BA42" s="9"/>
      <c r="BB42" s="2"/>
      <c r="BC42" s="2"/>
      <c r="BD42" s="13"/>
    </row>
    <row r="43" spans="1:56" ht="12" customHeight="1" x14ac:dyDescent="0.2">
      <c r="A43" s="421"/>
      <c r="B43" s="415" t="s">
        <v>56</v>
      </c>
      <c r="C43" s="416"/>
      <c r="D43" s="10" t="s">
        <v>18</v>
      </c>
      <c r="E43" s="418">
        <f>IF(F44=F43,100%,F44/F43)</f>
        <v>1</v>
      </c>
      <c r="F43" s="41">
        <f t="shared" si="3"/>
        <v>0</v>
      </c>
      <c r="G43" s="419"/>
      <c r="H43" s="407"/>
      <c r="I43" s="34"/>
      <c r="J43" s="30"/>
      <c r="K43" s="30"/>
      <c r="L43" s="35"/>
      <c r="M43" s="34"/>
      <c r="N43" s="3"/>
      <c r="O43" s="30"/>
      <c r="P43" s="31"/>
      <c r="Q43" s="36"/>
      <c r="R43" s="30"/>
      <c r="S43" s="30"/>
      <c r="T43" s="31"/>
      <c r="U43" s="7"/>
      <c r="V43" s="30"/>
      <c r="W43" s="30"/>
      <c r="X43" s="31"/>
      <c r="Y43" s="7"/>
      <c r="Z43" s="3"/>
      <c r="AA43" s="3"/>
      <c r="AB43" s="32"/>
      <c r="AC43" s="7"/>
      <c r="AD43" s="3"/>
      <c r="AE43" s="3"/>
      <c r="AF43" s="32"/>
      <c r="AG43" s="7"/>
      <c r="AH43" s="3"/>
      <c r="AI43" s="3"/>
      <c r="AJ43" s="32"/>
      <c r="AK43" s="7"/>
      <c r="AL43" s="3"/>
      <c r="AM43" s="3"/>
      <c r="AN43" s="32"/>
      <c r="AO43" s="7"/>
      <c r="AP43" s="3"/>
      <c r="AQ43" s="3"/>
      <c r="AR43" s="37"/>
      <c r="AS43" s="7"/>
      <c r="AT43" s="3"/>
      <c r="AU43" s="30"/>
      <c r="AV43" s="32"/>
      <c r="AW43" s="7"/>
      <c r="AX43" s="3"/>
      <c r="AY43" s="3"/>
      <c r="AZ43" s="32"/>
      <c r="BA43" s="7"/>
      <c r="BB43" s="3"/>
      <c r="BC43" s="3"/>
      <c r="BD43" s="32"/>
    </row>
    <row r="44" spans="1:56" ht="12" customHeight="1" thickBot="1" x14ac:dyDescent="0.25">
      <c r="A44" s="421"/>
      <c r="B44" s="415"/>
      <c r="C44" s="417"/>
      <c r="D44" s="6" t="s">
        <v>19</v>
      </c>
      <c r="E44" s="418"/>
      <c r="F44" s="41">
        <f t="shared" si="3"/>
        <v>0</v>
      </c>
      <c r="G44" s="419"/>
      <c r="H44" s="408"/>
      <c r="I44" s="33"/>
      <c r="J44" s="2"/>
      <c r="K44" s="2"/>
      <c r="L44" s="13"/>
      <c r="M44" s="9"/>
      <c r="N44" s="2"/>
      <c r="O44" s="2"/>
      <c r="P44" s="13"/>
      <c r="Q44" s="5"/>
      <c r="R44" s="1"/>
      <c r="S44" s="1"/>
      <c r="T44" s="4"/>
      <c r="U44" s="8"/>
      <c r="V44" s="1"/>
      <c r="W44" s="1"/>
      <c r="X44" s="5"/>
      <c r="Y44" s="9"/>
      <c r="Z44" s="2"/>
      <c r="AA44" s="2"/>
      <c r="AB44" s="13"/>
      <c r="AC44" s="9"/>
      <c r="AD44" s="2"/>
      <c r="AE44" s="2"/>
      <c r="AF44" s="13"/>
      <c r="AG44" s="9"/>
      <c r="AH44" s="2"/>
      <c r="AI44" s="2"/>
      <c r="AJ44" s="13"/>
      <c r="AK44" s="9"/>
      <c r="AL44" s="2"/>
      <c r="AM44" s="2"/>
      <c r="AN44" s="13"/>
      <c r="AO44" s="9"/>
      <c r="AP44" s="2"/>
      <c r="AQ44" s="2"/>
      <c r="AR44" s="38"/>
      <c r="AS44" s="9"/>
      <c r="AT44" s="2"/>
      <c r="AU44" s="2"/>
      <c r="AV44" s="13"/>
      <c r="AW44" s="9"/>
      <c r="AX44" s="2"/>
      <c r="AY44" s="2"/>
      <c r="AZ44" s="13"/>
      <c r="BA44" s="9"/>
      <c r="BB44" s="2"/>
      <c r="BC44" s="2"/>
      <c r="BD44" s="13"/>
    </row>
    <row r="45" spans="1:56" ht="12" customHeight="1" x14ac:dyDescent="0.2">
      <c r="A45" s="421"/>
      <c r="B45" s="415" t="s">
        <v>58</v>
      </c>
      <c r="C45" s="416"/>
      <c r="D45" s="10" t="s">
        <v>18</v>
      </c>
      <c r="E45" s="418">
        <f>IF(F46=F45,100%,F46/F45)</f>
        <v>1</v>
      </c>
      <c r="F45" s="41">
        <f t="shared" si="3"/>
        <v>0</v>
      </c>
      <c r="G45" s="419" t="s">
        <v>60</v>
      </c>
      <c r="H45" s="407" t="s">
        <v>45</v>
      </c>
      <c r="I45" s="34"/>
      <c r="J45" s="30"/>
      <c r="K45" s="30"/>
      <c r="L45" s="35"/>
      <c r="M45" s="34"/>
      <c r="N45" s="3"/>
      <c r="O45" s="30"/>
      <c r="P45" s="31"/>
      <c r="Q45" s="36"/>
      <c r="R45" s="30"/>
      <c r="S45" s="30"/>
      <c r="T45" s="31"/>
      <c r="U45" s="7"/>
      <c r="V45" s="30"/>
      <c r="W45" s="30"/>
      <c r="X45" s="31"/>
      <c r="Y45" s="7"/>
      <c r="Z45" s="3"/>
      <c r="AA45" s="3"/>
      <c r="AB45" s="32"/>
      <c r="AC45" s="7"/>
      <c r="AD45" s="3"/>
      <c r="AE45" s="3"/>
      <c r="AF45" s="32"/>
      <c r="AG45" s="7"/>
      <c r="AH45" s="3"/>
      <c r="AI45" s="3"/>
      <c r="AJ45" s="32"/>
      <c r="AK45" s="7"/>
      <c r="AL45" s="3"/>
      <c r="AM45" s="3"/>
      <c r="AN45" s="32"/>
      <c r="AO45" s="7"/>
      <c r="AP45" s="3"/>
      <c r="AQ45" s="3"/>
      <c r="AR45" s="37"/>
      <c r="AS45" s="7"/>
      <c r="AT45" s="3"/>
      <c r="AU45" s="30"/>
      <c r="AV45" s="32"/>
      <c r="AW45" s="7"/>
      <c r="AX45" s="3"/>
      <c r="AY45" s="3"/>
      <c r="AZ45" s="32"/>
      <c r="BA45" s="7"/>
      <c r="BB45" s="3"/>
      <c r="BC45" s="3"/>
      <c r="BD45" s="32"/>
    </row>
    <row r="46" spans="1:56" ht="12" customHeight="1" thickBot="1" x14ac:dyDescent="0.25">
      <c r="A46" s="421"/>
      <c r="B46" s="415"/>
      <c r="C46" s="417"/>
      <c r="D46" s="6" t="s">
        <v>19</v>
      </c>
      <c r="E46" s="418"/>
      <c r="F46" s="41">
        <f t="shared" si="3"/>
        <v>0</v>
      </c>
      <c r="G46" s="419"/>
      <c r="H46" s="408"/>
      <c r="I46" s="33"/>
      <c r="J46" s="2"/>
      <c r="K46" s="2"/>
      <c r="L46" s="13"/>
      <c r="M46" s="9"/>
      <c r="N46" s="2"/>
      <c r="O46" s="2"/>
      <c r="P46" s="13"/>
      <c r="Q46" s="5"/>
      <c r="R46" s="1"/>
      <c r="S46" s="1"/>
      <c r="T46" s="4"/>
      <c r="U46" s="8"/>
      <c r="V46" s="1"/>
      <c r="W46" s="1"/>
      <c r="X46" s="5"/>
      <c r="Y46" s="9"/>
      <c r="Z46" s="2"/>
      <c r="AA46" s="2"/>
      <c r="AB46" s="13"/>
      <c r="AC46" s="9"/>
      <c r="AD46" s="2"/>
      <c r="AE46" s="2"/>
      <c r="AF46" s="13"/>
      <c r="AG46" s="9"/>
      <c r="AH46" s="2"/>
      <c r="AI46" s="2"/>
      <c r="AJ46" s="13"/>
      <c r="AK46" s="9"/>
      <c r="AL46" s="2"/>
      <c r="AM46" s="2"/>
      <c r="AN46" s="13"/>
      <c r="AO46" s="9"/>
      <c r="AP46" s="2"/>
      <c r="AQ46" s="2"/>
      <c r="AR46" s="38"/>
      <c r="AS46" s="9"/>
      <c r="AT46" s="2"/>
      <c r="AU46" s="2"/>
      <c r="AV46" s="13"/>
      <c r="AW46" s="9"/>
      <c r="AX46" s="2"/>
      <c r="AY46" s="2"/>
      <c r="AZ46" s="13"/>
      <c r="BA46" s="9"/>
      <c r="BB46" s="2"/>
      <c r="BC46" s="2"/>
      <c r="BD46" s="13"/>
    </row>
    <row r="47" spans="1:56" ht="12" customHeight="1" x14ac:dyDescent="0.2">
      <c r="A47" s="420" t="s">
        <v>64</v>
      </c>
      <c r="B47" s="415" t="s">
        <v>53</v>
      </c>
      <c r="C47" s="416"/>
      <c r="D47" s="10" t="s">
        <v>18</v>
      </c>
      <c r="E47" s="418">
        <f>IF(F48=F47,100%,F48/F47)</f>
        <v>1</v>
      </c>
      <c r="F47" s="41">
        <f t="shared" si="3"/>
        <v>0</v>
      </c>
      <c r="G47" s="419"/>
      <c r="H47" s="407"/>
      <c r="I47" s="34"/>
      <c r="J47" s="30"/>
      <c r="K47" s="30"/>
      <c r="L47" s="35"/>
      <c r="M47" s="34"/>
      <c r="N47" s="3"/>
      <c r="O47" s="30"/>
      <c r="P47" s="31"/>
      <c r="Q47" s="36"/>
      <c r="R47" s="30"/>
      <c r="S47" s="30"/>
      <c r="T47" s="31"/>
      <c r="U47" s="7"/>
      <c r="V47" s="30"/>
      <c r="W47" s="30"/>
      <c r="X47" s="31"/>
      <c r="Y47" s="7"/>
      <c r="Z47" s="3"/>
      <c r="AA47" s="3"/>
      <c r="AB47" s="32"/>
      <c r="AC47" s="7"/>
      <c r="AD47" s="3"/>
      <c r="AE47" s="3"/>
      <c r="AF47" s="32"/>
      <c r="AG47" s="7"/>
      <c r="AH47" s="3"/>
      <c r="AI47" s="3"/>
      <c r="AJ47" s="32"/>
      <c r="AK47" s="7"/>
      <c r="AL47" s="3"/>
      <c r="AM47" s="3"/>
      <c r="AN47" s="32"/>
      <c r="AO47" s="7"/>
      <c r="AP47" s="3"/>
      <c r="AQ47" s="3"/>
      <c r="AR47" s="37"/>
      <c r="AS47" s="7"/>
      <c r="AT47" s="3"/>
      <c r="AU47" s="30"/>
      <c r="AV47" s="32"/>
      <c r="AW47" s="7"/>
      <c r="AX47" s="3"/>
      <c r="AY47" s="3"/>
      <c r="AZ47" s="32"/>
      <c r="BA47" s="7"/>
      <c r="BB47" s="3"/>
      <c r="BC47" s="3"/>
      <c r="BD47" s="32"/>
    </row>
    <row r="48" spans="1:56" ht="12" customHeight="1" thickBot="1" x14ac:dyDescent="0.25">
      <c r="A48" s="421"/>
      <c r="B48" s="415"/>
      <c r="C48" s="417"/>
      <c r="D48" s="6" t="s">
        <v>19</v>
      </c>
      <c r="E48" s="418"/>
      <c r="F48" s="41">
        <f t="shared" si="3"/>
        <v>0</v>
      </c>
      <c r="G48" s="419"/>
      <c r="H48" s="408"/>
      <c r="I48" s="33"/>
      <c r="J48" s="2"/>
      <c r="K48" s="2"/>
      <c r="L48" s="13"/>
      <c r="M48" s="9"/>
      <c r="N48" s="2"/>
      <c r="O48" s="2"/>
      <c r="P48" s="13"/>
      <c r="Q48" s="5"/>
      <c r="R48" s="1"/>
      <c r="S48" s="1"/>
      <c r="T48" s="4"/>
      <c r="U48" s="8"/>
      <c r="V48" s="1"/>
      <c r="W48" s="1"/>
      <c r="X48" s="5"/>
      <c r="Y48" s="9"/>
      <c r="Z48" s="2"/>
      <c r="AA48" s="2"/>
      <c r="AB48" s="13"/>
      <c r="AC48" s="9"/>
      <c r="AD48" s="2"/>
      <c r="AE48" s="2"/>
      <c r="AF48" s="13"/>
      <c r="AG48" s="9"/>
      <c r="AH48" s="2"/>
      <c r="AI48" s="2"/>
      <c r="AJ48" s="13"/>
      <c r="AK48" s="9"/>
      <c r="AL48" s="2"/>
      <c r="AM48" s="2"/>
      <c r="AN48" s="13"/>
      <c r="AO48" s="9"/>
      <c r="AP48" s="2"/>
      <c r="AQ48" s="2"/>
      <c r="AR48" s="38"/>
      <c r="AS48" s="9"/>
      <c r="AT48" s="2"/>
      <c r="AU48" s="2"/>
      <c r="AV48" s="13"/>
      <c r="AW48" s="9"/>
      <c r="AX48" s="2"/>
      <c r="AY48" s="2"/>
      <c r="AZ48" s="13"/>
      <c r="BA48" s="9"/>
      <c r="BB48" s="2"/>
      <c r="BC48" s="2"/>
      <c r="BD48" s="13"/>
    </row>
    <row r="49" spans="1:56" ht="12" customHeight="1" x14ac:dyDescent="0.2">
      <c r="A49" s="421"/>
      <c r="B49" s="415" t="s">
        <v>54</v>
      </c>
      <c r="C49" s="416"/>
      <c r="D49" s="10" t="s">
        <v>18</v>
      </c>
      <c r="E49" s="418">
        <f>IF(F50=F49,100%,F50/F49)</f>
        <v>1</v>
      </c>
      <c r="F49" s="41">
        <f t="shared" si="3"/>
        <v>0</v>
      </c>
      <c r="G49" s="419"/>
      <c r="H49" s="407"/>
      <c r="I49" s="34"/>
      <c r="J49" s="30"/>
      <c r="K49" s="30"/>
      <c r="L49" s="35"/>
      <c r="M49" s="34"/>
      <c r="N49" s="3"/>
      <c r="O49" s="30"/>
      <c r="P49" s="31"/>
      <c r="Q49" s="36"/>
      <c r="R49" s="30"/>
      <c r="S49" s="30"/>
      <c r="T49" s="31"/>
      <c r="U49" s="7"/>
      <c r="V49" s="30"/>
      <c r="W49" s="30"/>
      <c r="X49" s="31"/>
      <c r="Y49" s="7"/>
      <c r="Z49" s="3"/>
      <c r="AA49" s="3"/>
      <c r="AB49" s="32"/>
      <c r="AC49" s="7"/>
      <c r="AD49" s="3"/>
      <c r="AE49" s="3"/>
      <c r="AF49" s="32"/>
      <c r="AG49" s="7"/>
      <c r="AH49" s="3"/>
      <c r="AI49" s="3"/>
      <c r="AJ49" s="32"/>
      <c r="AK49" s="7"/>
      <c r="AL49" s="3"/>
      <c r="AM49" s="3"/>
      <c r="AN49" s="32"/>
      <c r="AO49" s="7"/>
      <c r="AP49" s="3"/>
      <c r="AQ49" s="3"/>
      <c r="AR49" s="37"/>
      <c r="AS49" s="7"/>
      <c r="AT49" s="3"/>
      <c r="AU49" s="30"/>
      <c r="AV49" s="32"/>
      <c r="AW49" s="7"/>
      <c r="AX49" s="3"/>
      <c r="AY49" s="3"/>
      <c r="AZ49" s="32"/>
      <c r="BA49" s="7"/>
      <c r="BB49" s="3"/>
      <c r="BC49" s="3"/>
      <c r="BD49" s="32"/>
    </row>
    <row r="50" spans="1:56" ht="12" customHeight="1" thickBot="1" x14ac:dyDescent="0.25">
      <c r="A50" s="421"/>
      <c r="B50" s="415"/>
      <c r="C50" s="417"/>
      <c r="D50" s="6" t="s">
        <v>19</v>
      </c>
      <c r="E50" s="418"/>
      <c r="F50" s="41">
        <f t="shared" si="3"/>
        <v>0</v>
      </c>
      <c r="G50" s="419"/>
      <c r="H50" s="408"/>
      <c r="I50" s="33"/>
      <c r="J50" s="2"/>
      <c r="K50" s="2"/>
      <c r="L50" s="13"/>
      <c r="M50" s="9"/>
      <c r="N50" s="2"/>
      <c r="O50" s="2"/>
      <c r="P50" s="13"/>
      <c r="Q50" s="5"/>
      <c r="R50" s="1"/>
      <c r="S50" s="1"/>
      <c r="T50" s="4"/>
      <c r="U50" s="8"/>
      <c r="V50" s="1"/>
      <c r="W50" s="1"/>
      <c r="X50" s="5"/>
      <c r="Y50" s="9"/>
      <c r="Z50" s="2"/>
      <c r="AA50" s="2"/>
      <c r="AB50" s="13"/>
      <c r="AC50" s="9"/>
      <c r="AD50" s="2"/>
      <c r="AE50" s="2"/>
      <c r="AF50" s="13"/>
      <c r="AG50" s="9"/>
      <c r="AH50" s="2"/>
      <c r="AI50" s="2"/>
      <c r="AJ50" s="13"/>
      <c r="AK50" s="9"/>
      <c r="AL50" s="2"/>
      <c r="AM50" s="2"/>
      <c r="AN50" s="13"/>
      <c r="AO50" s="9"/>
      <c r="AP50" s="2"/>
      <c r="AQ50" s="2"/>
      <c r="AR50" s="38"/>
      <c r="AS50" s="9"/>
      <c r="AT50" s="2"/>
      <c r="AU50" s="2"/>
      <c r="AV50" s="13"/>
      <c r="AW50" s="9"/>
      <c r="AX50" s="2"/>
      <c r="AY50" s="2"/>
      <c r="AZ50" s="13"/>
      <c r="BA50" s="9"/>
      <c r="BB50" s="2"/>
      <c r="BC50" s="2"/>
      <c r="BD50" s="13"/>
    </row>
    <row r="51" spans="1:56" ht="12" customHeight="1" x14ac:dyDescent="0.2">
      <c r="A51" s="421"/>
      <c r="B51" s="415" t="s">
        <v>55</v>
      </c>
      <c r="C51" s="416"/>
      <c r="D51" s="10" t="s">
        <v>18</v>
      </c>
      <c r="E51" s="418">
        <f>IF(F52=F51,100%,F52/F51)</f>
        <v>1</v>
      </c>
      <c r="F51" s="41">
        <f t="shared" si="3"/>
        <v>0</v>
      </c>
      <c r="G51" s="419"/>
      <c r="H51" s="407"/>
      <c r="I51" s="34"/>
      <c r="J51" s="30"/>
      <c r="K51" s="30"/>
      <c r="L51" s="35"/>
      <c r="M51" s="34"/>
      <c r="N51" s="3"/>
      <c r="O51" s="30"/>
      <c r="P51" s="31"/>
      <c r="Q51" s="36"/>
      <c r="R51" s="30"/>
      <c r="S51" s="30"/>
      <c r="T51" s="31"/>
      <c r="U51" s="7"/>
      <c r="V51" s="30"/>
      <c r="W51" s="30"/>
      <c r="X51" s="31"/>
      <c r="Y51" s="7"/>
      <c r="Z51" s="3"/>
      <c r="AA51" s="3"/>
      <c r="AB51" s="32"/>
      <c r="AC51" s="7"/>
      <c r="AD51" s="3"/>
      <c r="AE51" s="3"/>
      <c r="AF51" s="32"/>
      <c r="AG51" s="7"/>
      <c r="AH51" s="3"/>
      <c r="AI51" s="3"/>
      <c r="AJ51" s="32"/>
      <c r="AK51" s="7"/>
      <c r="AL51" s="3"/>
      <c r="AM51" s="3"/>
      <c r="AN51" s="32"/>
      <c r="AO51" s="7"/>
      <c r="AP51" s="3"/>
      <c r="AQ51" s="3"/>
      <c r="AR51" s="37"/>
      <c r="AS51" s="7"/>
      <c r="AT51" s="3"/>
      <c r="AU51" s="30"/>
      <c r="AV51" s="32"/>
      <c r="AW51" s="7"/>
      <c r="AX51" s="3"/>
      <c r="AY51" s="3"/>
      <c r="AZ51" s="32"/>
      <c r="BA51" s="7"/>
      <c r="BB51" s="3"/>
      <c r="BC51" s="3"/>
      <c r="BD51" s="32"/>
    </row>
    <row r="52" spans="1:56" ht="12" customHeight="1" thickBot="1" x14ac:dyDescent="0.25">
      <c r="A52" s="421"/>
      <c r="B52" s="415"/>
      <c r="C52" s="417"/>
      <c r="D52" s="6" t="s">
        <v>19</v>
      </c>
      <c r="E52" s="418"/>
      <c r="F52" s="41">
        <f t="shared" si="3"/>
        <v>0</v>
      </c>
      <c r="G52" s="419"/>
      <c r="H52" s="408"/>
      <c r="I52" s="33"/>
      <c r="J52" s="2"/>
      <c r="K52" s="2"/>
      <c r="L52" s="13"/>
      <c r="M52" s="9"/>
      <c r="N52" s="2"/>
      <c r="O52" s="2"/>
      <c r="P52" s="13"/>
      <c r="Q52" s="5"/>
      <c r="R52" s="1"/>
      <c r="S52" s="1"/>
      <c r="T52" s="4"/>
      <c r="U52" s="8"/>
      <c r="V52" s="1"/>
      <c r="W52" s="1"/>
      <c r="X52" s="5"/>
      <c r="Y52" s="9"/>
      <c r="Z52" s="2"/>
      <c r="AA52" s="2"/>
      <c r="AB52" s="13"/>
      <c r="AC52" s="9"/>
      <c r="AD52" s="2"/>
      <c r="AE52" s="2"/>
      <c r="AF52" s="13"/>
      <c r="AG52" s="9"/>
      <c r="AH52" s="2"/>
      <c r="AI52" s="2"/>
      <c r="AJ52" s="13"/>
      <c r="AK52" s="9"/>
      <c r="AL52" s="2"/>
      <c r="AM52" s="2"/>
      <c r="AN52" s="13"/>
      <c r="AO52" s="9"/>
      <c r="AP52" s="2"/>
      <c r="AQ52" s="2"/>
      <c r="AR52" s="38"/>
      <c r="AS52" s="9"/>
      <c r="AT52" s="2"/>
      <c r="AU52" s="2"/>
      <c r="AV52" s="13"/>
      <c r="AW52" s="9"/>
      <c r="AX52" s="2"/>
      <c r="AY52" s="2"/>
      <c r="AZ52" s="13"/>
      <c r="BA52" s="9"/>
      <c r="BB52" s="2"/>
      <c r="BC52" s="2"/>
      <c r="BD52" s="13"/>
    </row>
    <row r="53" spans="1:56" ht="12" customHeight="1" x14ac:dyDescent="0.2">
      <c r="A53" s="421"/>
      <c r="B53" s="415" t="s">
        <v>56</v>
      </c>
      <c r="C53" s="416"/>
      <c r="D53" s="10" t="s">
        <v>18</v>
      </c>
      <c r="E53" s="418">
        <f>IF(F54=F53,100%,F54/F53)</f>
        <v>1</v>
      </c>
      <c r="F53" s="41">
        <f t="shared" si="3"/>
        <v>0</v>
      </c>
      <c r="G53" s="419"/>
      <c r="H53" s="407"/>
      <c r="I53" s="34"/>
      <c r="J53" s="30"/>
      <c r="K53" s="30"/>
      <c r="L53" s="35"/>
      <c r="M53" s="34"/>
      <c r="N53" s="3"/>
      <c r="O53" s="30"/>
      <c r="P53" s="31"/>
      <c r="Q53" s="36"/>
      <c r="R53" s="30"/>
      <c r="S53" s="30"/>
      <c r="T53" s="31"/>
      <c r="U53" s="7"/>
      <c r="V53" s="30"/>
      <c r="W53" s="30"/>
      <c r="X53" s="31"/>
      <c r="Y53" s="7"/>
      <c r="Z53" s="3"/>
      <c r="AA53" s="3"/>
      <c r="AB53" s="32"/>
      <c r="AC53" s="7"/>
      <c r="AD53" s="3"/>
      <c r="AE53" s="3"/>
      <c r="AF53" s="32"/>
      <c r="AG53" s="7"/>
      <c r="AH53" s="3"/>
      <c r="AI53" s="3"/>
      <c r="AJ53" s="32"/>
      <c r="AK53" s="7"/>
      <c r="AL53" s="3"/>
      <c r="AM53" s="3"/>
      <c r="AN53" s="32"/>
      <c r="AO53" s="7"/>
      <c r="AP53" s="3"/>
      <c r="AQ53" s="3"/>
      <c r="AR53" s="37"/>
      <c r="AS53" s="7"/>
      <c r="AT53" s="3"/>
      <c r="AU53" s="30"/>
      <c r="AV53" s="32"/>
      <c r="AW53" s="7"/>
      <c r="AX53" s="3"/>
      <c r="AY53" s="3"/>
      <c r="AZ53" s="32"/>
      <c r="BA53" s="7"/>
      <c r="BB53" s="3"/>
      <c r="BC53" s="3"/>
      <c r="BD53" s="32"/>
    </row>
    <row r="54" spans="1:56" ht="12" customHeight="1" thickBot="1" x14ac:dyDescent="0.25">
      <c r="A54" s="421"/>
      <c r="B54" s="415"/>
      <c r="C54" s="417"/>
      <c r="D54" s="6" t="s">
        <v>19</v>
      </c>
      <c r="E54" s="418"/>
      <c r="F54" s="41">
        <f t="shared" si="3"/>
        <v>0</v>
      </c>
      <c r="G54" s="419"/>
      <c r="H54" s="408"/>
      <c r="I54" s="33"/>
      <c r="J54" s="2"/>
      <c r="K54" s="2"/>
      <c r="L54" s="13"/>
      <c r="M54" s="9"/>
      <c r="N54" s="2"/>
      <c r="O54" s="2"/>
      <c r="P54" s="13"/>
      <c r="Q54" s="5"/>
      <c r="R54" s="1"/>
      <c r="S54" s="1"/>
      <c r="T54" s="4"/>
      <c r="U54" s="8"/>
      <c r="V54" s="1"/>
      <c r="W54" s="1"/>
      <c r="X54" s="5"/>
      <c r="Y54" s="9"/>
      <c r="Z54" s="2"/>
      <c r="AA54" s="2"/>
      <c r="AB54" s="13"/>
      <c r="AC54" s="9"/>
      <c r="AD54" s="2"/>
      <c r="AE54" s="2"/>
      <c r="AF54" s="13"/>
      <c r="AG54" s="9"/>
      <c r="AH54" s="2"/>
      <c r="AI54" s="2"/>
      <c r="AJ54" s="13"/>
      <c r="AK54" s="9"/>
      <c r="AL54" s="2"/>
      <c r="AM54" s="2"/>
      <c r="AN54" s="13"/>
      <c r="AO54" s="9"/>
      <c r="AP54" s="2"/>
      <c r="AQ54" s="2"/>
      <c r="AR54" s="38"/>
      <c r="AS54" s="9"/>
      <c r="AT54" s="2"/>
      <c r="AU54" s="2"/>
      <c r="AV54" s="13"/>
      <c r="AW54" s="9"/>
      <c r="AX54" s="2"/>
      <c r="AY54" s="2"/>
      <c r="AZ54" s="13"/>
      <c r="BA54" s="9"/>
      <c r="BB54" s="2"/>
      <c r="BC54" s="2"/>
      <c r="BD54" s="13"/>
    </row>
    <row r="55" spans="1:56" ht="12" customHeight="1" x14ac:dyDescent="0.2">
      <c r="A55" s="421"/>
      <c r="B55" s="415" t="s">
        <v>58</v>
      </c>
      <c r="C55" s="416"/>
      <c r="D55" s="10" t="s">
        <v>18</v>
      </c>
      <c r="E55" s="418">
        <f>IF(F56=F55,100%,F56/F55)</f>
        <v>1</v>
      </c>
      <c r="F55" s="41">
        <f t="shared" si="3"/>
        <v>0</v>
      </c>
      <c r="G55" s="419" t="s">
        <v>60</v>
      </c>
      <c r="H55" s="407" t="s">
        <v>45</v>
      </c>
      <c r="I55" s="34"/>
      <c r="J55" s="30"/>
      <c r="K55" s="30"/>
      <c r="L55" s="35"/>
      <c r="M55" s="34"/>
      <c r="N55" s="3"/>
      <c r="O55" s="30"/>
      <c r="P55" s="31"/>
      <c r="Q55" s="36"/>
      <c r="R55" s="30"/>
      <c r="S55" s="30"/>
      <c r="T55" s="31"/>
      <c r="U55" s="7"/>
      <c r="V55" s="30"/>
      <c r="W55" s="30"/>
      <c r="X55" s="31"/>
      <c r="Y55" s="7"/>
      <c r="Z55" s="3"/>
      <c r="AA55" s="3"/>
      <c r="AB55" s="32"/>
      <c r="AC55" s="7"/>
      <c r="AD55" s="3"/>
      <c r="AE55" s="3"/>
      <c r="AF55" s="32"/>
      <c r="AG55" s="7"/>
      <c r="AH55" s="3"/>
      <c r="AI55" s="3"/>
      <c r="AJ55" s="32"/>
      <c r="AK55" s="7"/>
      <c r="AL55" s="3"/>
      <c r="AM55" s="3"/>
      <c r="AN55" s="32"/>
      <c r="AO55" s="7"/>
      <c r="AP55" s="3"/>
      <c r="AQ55" s="3"/>
      <c r="AR55" s="37"/>
      <c r="AS55" s="7"/>
      <c r="AT55" s="3"/>
      <c r="AU55" s="30"/>
      <c r="AV55" s="32"/>
      <c r="AW55" s="7"/>
      <c r="AX55" s="3"/>
      <c r="AY55" s="3"/>
      <c r="AZ55" s="32"/>
      <c r="BA55" s="7"/>
      <c r="BB55" s="3"/>
      <c r="BC55" s="3"/>
      <c r="BD55" s="32"/>
    </row>
    <row r="56" spans="1:56" ht="12" customHeight="1" thickBot="1" x14ac:dyDescent="0.25">
      <c r="A56" s="421"/>
      <c r="B56" s="415"/>
      <c r="C56" s="417"/>
      <c r="D56" s="6" t="s">
        <v>19</v>
      </c>
      <c r="E56" s="418"/>
      <c r="F56" s="41">
        <f t="shared" si="3"/>
        <v>0</v>
      </c>
      <c r="G56" s="419"/>
      <c r="H56" s="408"/>
      <c r="I56" s="33"/>
      <c r="J56" s="2"/>
      <c r="K56" s="2"/>
      <c r="L56" s="13"/>
      <c r="M56" s="9"/>
      <c r="N56" s="2"/>
      <c r="O56" s="2"/>
      <c r="P56" s="13"/>
      <c r="Q56" s="5"/>
      <c r="R56" s="1"/>
      <c r="S56" s="1"/>
      <c r="T56" s="4"/>
      <c r="U56" s="8"/>
      <c r="V56" s="1"/>
      <c r="W56" s="1"/>
      <c r="X56" s="5"/>
      <c r="Y56" s="9"/>
      <c r="Z56" s="2"/>
      <c r="AA56" s="2"/>
      <c r="AB56" s="13"/>
      <c r="AC56" s="9"/>
      <c r="AD56" s="2"/>
      <c r="AE56" s="2"/>
      <c r="AF56" s="13"/>
      <c r="AG56" s="9"/>
      <c r="AH56" s="2"/>
      <c r="AI56" s="2"/>
      <c r="AJ56" s="13"/>
      <c r="AK56" s="9"/>
      <c r="AL56" s="2"/>
      <c r="AM56" s="2"/>
      <c r="AN56" s="13"/>
      <c r="AO56" s="9"/>
      <c r="AP56" s="2"/>
      <c r="AQ56" s="2"/>
      <c r="AR56" s="38"/>
      <c r="AS56" s="9"/>
      <c r="AT56" s="2"/>
      <c r="AU56" s="2"/>
      <c r="AV56" s="13"/>
      <c r="AW56" s="9"/>
      <c r="AX56" s="2"/>
      <c r="AY56" s="2"/>
      <c r="AZ56" s="13"/>
      <c r="BA56" s="9"/>
      <c r="BB56" s="2"/>
      <c r="BC56" s="2"/>
      <c r="BD56" s="13"/>
    </row>
    <row r="57" spans="1:56" ht="12" customHeight="1" x14ac:dyDescent="0.2">
      <c r="A57" s="420" t="s">
        <v>65</v>
      </c>
      <c r="B57" s="415" t="s">
        <v>53</v>
      </c>
      <c r="C57" s="416"/>
      <c r="D57" s="10" t="s">
        <v>18</v>
      </c>
      <c r="E57" s="418">
        <f>IF(F58=F57,100%,F58/F57)</f>
        <v>1</v>
      </c>
      <c r="F57" s="41">
        <f t="shared" si="3"/>
        <v>0</v>
      </c>
      <c r="G57" s="419"/>
      <c r="H57" s="407"/>
      <c r="I57" s="34"/>
      <c r="J57" s="30"/>
      <c r="K57" s="30"/>
      <c r="L57" s="35"/>
      <c r="M57" s="34"/>
      <c r="N57" s="3"/>
      <c r="O57" s="30"/>
      <c r="P57" s="31"/>
      <c r="Q57" s="36"/>
      <c r="R57" s="30"/>
      <c r="S57" s="30"/>
      <c r="T57" s="31"/>
      <c r="U57" s="7"/>
      <c r="V57" s="30"/>
      <c r="W57" s="30"/>
      <c r="X57" s="31"/>
      <c r="Y57" s="7"/>
      <c r="Z57" s="3"/>
      <c r="AA57" s="3"/>
      <c r="AB57" s="32"/>
      <c r="AC57" s="7"/>
      <c r="AD57" s="3"/>
      <c r="AE57" s="3"/>
      <c r="AF57" s="32"/>
      <c r="AG57" s="7"/>
      <c r="AH57" s="3"/>
      <c r="AI57" s="3"/>
      <c r="AJ57" s="32"/>
      <c r="AK57" s="7"/>
      <c r="AL57" s="3"/>
      <c r="AM57" s="3"/>
      <c r="AN57" s="32"/>
      <c r="AO57" s="7"/>
      <c r="AP57" s="3"/>
      <c r="AQ57" s="3"/>
      <c r="AR57" s="37"/>
      <c r="AS57" s="7"/>
      <c r="AT57" s="3"/>
      <c r="AU57" s="30"/>
      <c r="AV57" s="32"/>
      <c r="AW57" s="7"/>
      <c r="AX57" s="3"/>
      <c r="AY57" s="3"/>
      <c r="AZ57" s="32"/>
      <c r="BA57" s="7"/>
      <c r="BB57" s="3"/>
      <c r="BC57" s="3"/>
      <c r="BD57" s="32"/>
    </row>
    <row r="58" spans="1:56" ht="12" customHeight="1" thickBot="1" x14ac:dyDescent="0.25">
      <c r="A58" s="421"/>
      <c r="B58" s="415"/>
      <c r="C58" s="417"/>
      <c r="D58" s="6" t="s">
        <v>19</v>
      </c>
      <c r="E58" s="418"/>
      <c r="F58" s="41">
        <f t="shared" si="3"/>
        <v>0</v>
      </c>
      <c r="G58" s="419"/>
      <c r="H58" s="408"/>
      <c r="I58" s="33"/>
      <c r="J58" s="2"/>
      <c r="K58" s="2"/>
      <c r="L58" s="13"/>
      <c r="M58" s="9"/>
      <c r="N58" s="2"/>
      <c r="O58" s="2"/>
      <c r="P58" s="13"/>
      <c r="Q58" s="5"/>
      <c r="R58" s="1"/>
      <c r="S58" s="1"/>
      <c r="T58" s="4"/>
      <c r="U58" s="8"/>
      <c r="V58" s="1"/>
      <c r="W58" s="1"/>
      <c r="X58" s="5"/>
      <c r="Y58" s="9"/>
      <c r="Z58" s="2"/>
      <c r="AA58" s="2"/>
      <c r="AB58" s="13"/>
      <c r="AC58" s="9"/>
      <c r="AD58" s="2"/>
      <c r="AE58" s="2"/>
      <c r="AF58" s="13"/>
      <c r="AG58" s="9"/>
      <c r="AH58" s="2"/>
      <c r="AI58" s="2"/>
      <c r="AJ58" s="13"/>
      <c r="AK58" s="9"/>
      <c r="AL58" s="2"/>
      <c r="AM58" s="2"/>
      <c r="AN58" s="13"/>
      <c r="AO58" s="9"/>
      <c r="AP58" s="2"/>
      <c r="AQ58" s="2"/>
      <c r="AR58" s="38"/>
      <c r="AS58" s="9"/>
      <c r="AT58" s="2"/>
      <c r="AU58" s="2"/>
      <c r="AV58" s="13"/>
      <c r="AW58" s="9"/>
      <c r="AX58" s="2"/>
      <c r="AY58" s="2"/>
      <c r="AZ58" s="13"/>
      <c r="BA58" s="9"/>
      <c r="BB58" s="2"/>
      <c r="BC58" s="2"/>
      <c r="BD58" s="13"/>
    </row>
    <row r="59" spans="1:56" ht="12" customHeight="1" x14ac:dyDescent="0.2">
      <c r="A59" s="421"/>
      <c r="B59" s="415" t="s">
        <v>54</v>
      </c>
      <c r="C59" s="416"/>
      <c r="D59" s="10" t="s">
        <v>18</v>
      </c>
      <c r="E59" s="418">
        <f>IF(F60=F59,100%,F60/F59)</f>
        <v>1</v>
      </c>
      <c r="F59" s="41">
        <f t="shared" si="3"/>
        <v>0</v>
      </c>
      <c r="G59" s="419"/>
      <c r="H59" s="407"/>
      <c r="I59" s="34"/>
      <c r="J59" s="30"/>
      <c r="K59" s="30"/>
      <c r="L59" s="35"/>
      <c r="M59" s="34"/>
      <c r="N59" s="3"/>
      <c r="O59" s="30"/>
      <c r="P59" s="31"/>
      <c r="Q59" s="36"/>
      <c r="R59" s="30"/>
      <c r="S59" s="30"/>
      <c r="T59" s="31"/>
      <c r="U59" s="7"/>
      <c r="V59" s="30"/>
      <c r="W59" s="30"/>
      <c r="X59" s="31"/>
      <c r="Y59" s="7"/>
      <c r="Z59" s="3"/>
      <c r="AA59" s="3"/>
      <c r="AB59" s="32"/>
      <c r="AC59" s="7"/>
      <c r="AD59" s="3"/>
      <c r="AE59" s="3"/>
      <c r="AF59" s="32"/>
      <c r="AG59" s="7"/>
      <c r="AH59" s="3"/>
      <c r="AI59" s="3"/>
      <c r="AJ59" s="32"/>
      <c r="AK59" s="7"/>
      <c r="AL59" s="3"/>
      <c r="AM59" s="3"/>
      <c r="AN59" s="32"/>
      <c r="AO59" s="7"/>
      <c r="AP59" s="3"/>
      <c r="AQ59" s="3"/>
      <c r="AR59" s="37"/>
      <c r="AS59" s="7"/>
      <c r="AT59" s="3"/>
      <c r="AU59" s="30"/>
      <c r="AV59" s="32"/>
      <c r="AW59" s="7"/>
      <c r="AX59" s="3"/>
      <c r="AY59" s="3"/>
      <c r="AZ59" s="32"/>
      <c r="BA59" s="7"/>
      <c r="BB59" s="3"/>
      <c r="BC59" s="3"/>
      <c r="BD59" s="32"/>
    </row>
    <row r="60" spans="1:56" ht="12" customHeight="1" thickBot="1" x14ac:dyDescent="0.25">
      <c r="A60" s="421"/>
      <c r="B60" s="415"/>
      <c r="C60" s="417"/>
      <c r="D60" s="6" t="s">
        <v>19</v>
      </c>
      <c r="E60" s="418"/>
      <c r="F60" s="41">
        <f t="shared" si="3"/>
        <v>0</v>
      </c>
      <c r="G60" s="419"/>
      <c r="H60" s="408"/>
      <c r="I60" s="33"/>
      <c r="J60" s="2"/>
      <c r="K60" s="2"/>
      <c r="L60" s="13"/>
      <c r="M60" s="9"/>
      <c r="N60" s="2"/>
      <c r="O60" s="2"/>
      <c r="P60" s="13"/>
      <c r="Q60" s="5"/>
      <c r="R60" s="1"/>
      <c r="S60" s="1"/>
      <c r="T60" s="4"/>
      <c r="U60" s="8"/>
      <c r="V60" s="1"/>
      <c r="W60" s="1"/>
      <c r="X60" s="5"/>
      <c r="Y60" s="9"/>
      <c r="Z60" s="2"/>
      <c r="AA60" s="2"/>
      <c r="AB60" s="13"/>
      <c r="AC60" s="9"/>
      <c r="AD60" s="2"/>
      <c r="AE60" s="2"/>
      <c r="AF60" s="13"/>
      <c r="AG60" s="9"/>
      <c r="AH60" s="2"/>
      <c r="AI60" s="2"/>
      <c r="AJ60" s="13"/>
      <c r="AK60" s="9"/>
      <c r="AL60" s="2"/>
      <c r="AM60" s="2"/>
      <c r="AN60" s="13"/>
      <c r="AO60" s="9"/>
      <c r="AP60" s="2"/>
      <c r="AQ60" s="2"/>
      <c r="AR60" s="38"/>
      <c r="AS60" s="9"/>
      <c r="AT60" s="2"/>
      <c r="AU60" s="2"/>
      <c r="AV60" s="13"/>
      <c r="AW60" s="9"/>
      <c r="AX60" s="2"/>
      <c r="AY60" s="2"/>
      <c r="AZ60" s="13"/>
      <c r="BA60" s="9"/>
      <c r="BB60" s="2"/>
      <c r="BC60" s="2"/>
      <c r="BD60" s="13"/>
    </row>
    <row r="61" spans="1:56" ht="12" customHeight="1" x14ac:dyDescent="0.2">
      <c r="A61" s="421"/>
      <c r="B61" s="415" t="s">
        <v>55</v>
      </c>
      <c r="C61" s="416"/>
      <c r="D61" s="10" t="s">
        <v>18</v>
      </c>
      <c r="E61" s="418">
        <f>IF(F62=F61,100%,F62/F61)</f>
        <v>1</v>
      </c>
      <c r="F61" s="41">
        <f t="shared" si="3"/>
        <v>0</v>
      </c>
      <c r="G61" s="419"/>
      <c r="H61" s="407"/>
      <c r="I61" s="34"/>
      <c r="J61" s="30"/>
      <c r="K61" s="30"/>
      <c r="L61" s="35"/>
      <c r="M61" s="34"/>
      <c r="N61" s="3"/>
      <c r="O61" s="30"/>
      <c r="P61" s="31"/>
      <c r="Q61" s="36"/>
      <c r="R61" s="30"/>
      <c r="S61" s="30"/>
      <c r="T61" s="31"/>
      <c r="U61" s="7"/>
      <c r="V61" s="30"/>
      <c r="W61" s="30"/>
      <c r="X61" s="31"/>
      <c r="Y61" s="7"/>
      <c r="Z61" s="3"/>
      <c r="AA61" s="3"/>
      <c r="AB61" s="32"/>
      <c r="AC61" s="7"/>
      <c r="AD61" s="3"/>
      <c r="AE61" s="3"/>
      <c r="AF61" s="32"/>
      <c r="AG61" s="7"/>
      <c r="AH61" s="3"/>
      <c r="AI61" s="3"/>
      <c r="AJ61" s="32"/>
      <c r="AK61" s="7"/>
      <c r="AL61" s="3"/>
      <c r="AM61" s="3"/>
      <c r="AN61" s="32"/>
      <c r="AO61" s="7"/>
      <c r="AP61" s="3"/>
      <c r="AQ61" s="3"/>
      <c r="AR61" s="37"/>
      <c r="AS61" s="7"/>
      <c r="AT61" s="3"/>
      <c r="AU61" s="30"/>
      <c r="AV61" s="32"/>
      <c r="AW61" s="7"/>
      <c r="AX61" s="3"/>
      <c r="AY61" s="3"/>
      <c r="AZ61" s="32"/>
      <c r="BA61" s="7"/>
      <c r="BB61" s="3"/>
      <c r="BC61" s="3"/>
      <c r="BD61" s="32"/>
    </row>
    <row r="62" spans="1:56" ht="12" customHeight="1" thickBot="1" x14ac:dyDescent="0.25">
      <c r="A62" s="421"/>
      <c r="B62" s="415"/>
      <c r="C62" s="417"/>
      <c r="D62" s="6" t="s">
        <v>19</v>
      </c>
      <c r="E62" s="418"/>
      <c r="F62" s="41">
        <f t="shared" si="3"/>
        <v>0</v>
      </c>
      <c r="G62" s="419"/>
      <c r="H62" s="408"/>
      <c r="I62" s="33"/>
      <c r="J62" s="2"/>
      <c r="K62" s="2"/>
      <c r="L62" s="13"/>
      <c r="M62" s="9"/>
      <c r="N62" s="2"/>
      <c r="O62" s="2"/>
      <c r="P62" s="13"/>
      <c r="Q62" s="5"/>
      <c r="R62" s="1"/>
      <c r="S62" s="1"/>
      <c r="T62" s="4"/>
      <c r="U62" s="8"/>
      <c r="V62" s="1"/>
      <c r="W62" s="1"/>
      <c r="X62" s="5"/>
      <c r="Y62" s="9"/>
      <c r="Z62" s="2"/>
      <c r="AA62" s="2"/>
      <c r="AB62" s="13"/>
      <c r="AC62" s="9"/>
      <c r="AD62" s="2"/>
      <c r="AE62" s="2"/>
      <c r="AF62" s="13"/>
      <c r="AG62" s="9"/>
      <c r="AH62" s="2"/>
      <c r="AI62" s="2"/>
      <c r="AJ62" s="13"/>
      <c r="AK62" s="9"/>
      <c r="AL62" s="2"/>
      <c r="AM62" s="2"/>
      <c r="AN62" s="13"/>
      <c r="AO62" s="9"/>
      <c r="AP62" s="2"/>
      <c r="AQ62" s="2"/>
      <c r="AR62" s="38"/>
      <c r="AS62" s="9"/>
      <c r="AT62" s="2"/>
      <c r="AU62" s="2"/>
      <c r="AV62" s="13"/>
      <c r="AW62" s="9"/>
      <c r="AX62" s="2"/>
      <c r="AY62" s="2"/>
      <c r="AZ62" s="13"/>
      <c r="BA62" s="9"/>
      <c r="BB62" s="2"/>
      <c r="BC62" s="2"/>
      <c r="BD62" s="13"/>
    </row>
    <row r="63" spans="1:56" ht="12" customHeight="1" x14ac:dyDescent="0.2">
      <c r="A63" s="421"/>
      <c r="B63" s="415" t="s">
        <v>56</v>
      </c>
      <c r="C63" s="416"/>
      <c r="D63" s="10" t="s">
        <v>18</v>
      </c>
      <c r="E63" s="418">
        <f>IF(F64=F63,100%,F64/F63)</f>
        <v>1</v>
      </c>
      <c r="F63" s="41">
        <f t="shared" si="3"/>
        <v>0</v>
      </c>
      <c r="G63" s="419"/>
      <c r="H63" s="407"/>
      <c r="I63" s="34"/>
      <c r="J63" s="30"/>
      <c r="K63" s="30"/>
      <c r="L63" s="35"/>
      <c r="M63" s="34"/>
      <c r="N63" s="3"/>
      <c r="O63" s="30"/>
      <c r="P63" s="31"/>
      <c r="Q63" s="36"/>
      <c r="R63" s="30"/>
      <c r="S63" s="30"/>
      <c r="T63" s="31"/>
      <c r="U63" s="7"/>
      <c r="V63" s="30"/>
      <c r="W63" s="30"/>
      <c r="X63" s="31"/>
      <c r="Y63" s="7"/>
      <c r="Z63" s="3"/>
      <c r="AA63" s="3"/>
      <c r="AB63" s="32"/>
      <c r="AC63" s="7"/>
      <c r="AD63" s="3"/>
      <c r="AE63" s="3"/>
      <c r="AF63" s="32"/>
      <c r="AG63" s="7"/>
      <c r="AH63" s="3"/>
      <c r="AI63" s="3"/>
      <c r="AJ63" s="32"/>
      <c r="AK63" s="7"/>
      <c r="AL63" s="3"/>
      <c r="AM63" s="3"/>
      <c r="AN63" s="32"/>
      <c r="AO63" s="7"/>
      <c r="AP63" s="3"/>
      <c r="AQ63" s="3"/>
      <c r="AR63" s="37"/>
      <c r="AS63" s="7"/>
      <c r="AT63" s="3"/>
      <c r="AU63" s="30"/>
      <c r="AV63" s="32"/>
      <c r="AW63" s="7"/>
      <c r="AX63" s="3"/>
      <c r="AY63" s="3"/>
      <c r="AZ63" s="32"/>
      <c r="BA63" s="7"/>
      <c r="BB63" s="3"/>
      <c r="BC63" s="3"/>
      <c r="BD63" s="32"/>
    </row>
    <row r="64" spans="1:56" ht="25.5" customHeight="1" thickBot="1" x14ac:dyDescent="0.25">
      <c r="A64" s="421"/>
      <c r="B64" s="415"/>
      <c r="C64" s="417"/>
      <c r="D64" s="6" t="s">
        <v>19</v>
      </c>
      <c r="E64" s="418"/>
      <c r="F64" s="41">
        <f t="shared" si="3"/>
        <v>0</v>
      </c>
      <c r="G64" s="419"/>
      <c r="H64" s="408"/>
      <c r="I64" s="33"/>
      <c r="J64" s="2"/>
      <c r="K64" s="2"/>
      <c r="L64" s="13"/>
      <c r="M64" s="9"/>
      <c r="N64" s="2"/>
      <c r="O64" s="2"/>
      <c r="P64" s="13"/>
      <c r="Q64" s="5"/>
      <c r="R64" s="1"/>
      <c r="S64" s="1"/>
      <c r="T64" s="4"/>
      <c r="U64" s="8"/>
      <c r="V64" s="1"/>
      <c r="W64" s="1"/>
      <c r="X64" s="5"/>
      <c r="Y64" s="9"/>
      <c r="Z64" s="2"/>
      <c r="AA64" s="2"/>
      <c r="AB64" s="13"/>
      <c r="AC64" s="9"/>
      <c r="AD64" s="2"/>
      <c r="AE64" s="2"/>
      <c r="AF64" s="13"/>
      <c r="AG64" s="9"/>
      <c r="AH64" s="2"/>
      <c r="AI64" s="2"/>
      <c r="AJ64" s="13"/>
      <c r="AK64" s="9"/>
      <c r="AL64" s="2"/>
      <c r="AM64" s="2"/>
      <c r="AN64" s="13"/>
      <c r="AO64" s="9"/>
      <c r="AP64" s="2"/>
      <c r="AQ64" s="2"/>
      <c r="AR64" s="38"/>
      <c r="AS64" s="9"/>
      <c r="AT64" s="2"/>
      <c r="AU64" s="2"/>
      <c r="AV64" s="13"/>
      <c r="AW64" s="9"/>
      <c r="AX64" s="2"/>
      <c r="AY64" s="2"/>
      <c r="AZ64" s="13"/>
      <c r="BA64" s="9"/>
      <c r="BB64" s="2"/>
      <c r="BC64" s="2"/>
      <c r="BD64" s="13"/>
    </row>
    <row r="65" spans="1:56" ht="12" customHeight="1" x14ac:dyDescent="0.2">
      <c r="A65" s="421"/>
      <c r="B65" s="415" t="s">
        <v>58</v>
      </c>
      <c r="C65" s="416"/>
      <c r="D65" s="10" t="s">
        <v>18</v>
      </c>
      <c r="E65" s="418">
        <f>IF(F66=F65,100%,F66/F65)</f>
        <v>1</v>
      </c>
      <c r="F65" s="41">
        <f t="shared" si="3"/>
        <v>0</v>
      </c>
      <c r="G65" s="419" t="s">
        <v>60</v>
      </c>
      <c r="H65" s="407" t="s">
        <v>45</v>
      </c>
      <c r="I65" s="34"/>
      <c r="J65" s="30"/>
      <c r="K65" s="30"/>
      <c r="L65" s="35"/>
      <c r="M65" s="34"/>
      <c r="N65" s="3"/>
      <c r="O65" s="30"/>
      <c r="P65" s="31"/>
      <c r="Q65" s="36"/>
      <c r="R65" s="30"/>
      <c r="S65" s="30"/>
      <c r="T65" s="31"/>
      <c r="U65" s="7"/>
      <c r="V65" s="30"/>
      <c r="W65" s="30"/>
      <c r="X65" s="31"/>
      <c r="Y65" s="7"/>
      <c r="Z65" s="3"/>
      <c r="AA65" s="3"/>
      <c r="AB65" s="32"/>
      <c r="AC65" s="7"/>
      <c r="AD65" s="3"/>
      <c r="AE65" s="3"/>
      <c r="AF65" s="32"/>
      <c r="AG65" s="7"/>
      <c r="AH65" s="3"/>
      <c r="AI65" s="3"/>
      <c r="AJ65" s="32"/>
      <c r="AK65" s="7"/>
      <c r="AL65" s="3"/>
      <c r="AM65" s="3"/>
      <c r="AN65" s="32"/>
      <c r="AO65" s="7"/>
      <c r="AP65" s="3"/>
      <c r="AQ65" s="3"/>
      <c r="AR65" s="37"/>
      <c r="AS65" s="7"/>
      <c r="AT65" s="3"/>
      <c r="AU65" s="30"/>
      <c r="AV65" s="32"/>
      <c r="AW65" s="7"/>
      <c r="AX65" s="3"/>
      <c r="AY65" s="3"/>
      <c r="AZ65" s="32"/>
      <c r="BA65" s="7"/>
      <c r="BB65" s="3"/>
      <c r="BC65" s="3"/>
      <c r="BD65" s="32"/>
    </row>
    <row r="66" spans="1:56" ht="12" customHeight="1" thickBot="1" x14ac:dyDescent="0.25">
      <c r="A66" s="421"/>
      <c r="B66" s="415"/>
      <c r="C66" s="417"/>
      <c r="D66" s="6" t="s">
        <v>19</v>
      </c>
      <c r="E66" s="418"/>
      <c r="F66" s="41">
        <f t="shared" si="3"/>
        <v>0</v>
      </c>
      <c r="G66" s="419"/>
      <c r="H66" s="408"/>
      <c r="I66" s="33"/>
      <c r="J66" s="2"/>
      <c r="K66" s="2"/>
      <c r="L66" s="13"/>
      <c r="M66" s="9"/>
      <c r="N66" s="2"/>
      <c r="O66" s="2"/>
      <c r="P66" s="13"/>
      <c r="Q66" s="5"/>
      <c r="R66" s="1"/>
      <c r="S66" s="1"/>
      <c r="T66" s="4"/>
      <c r="U66" s="8"/>
      <c r="V66" s="1"/>
      <c r="W66" s="1"/>
      <c r="X66" s="5"/>
      <c r="Y66" s="9"/>
      <c r="Z66" s="2"/>
      <c r="AA66" s="2"/>
      <c r="AB66" s="13"/>
      <c r="AC66" s="9"/>
      <c r="AD66" s="2"/>
      <c r="AE66" s="2"/>
      <c r="AF66" s="13"/>
      <c r="AG66" s="9"/>
      <c r="AH66" s="2"/>
      <c r="AI66" s="2"/>
      <c r="AJ66" s="13"/>
      <c r="AK66" s="9"/>
      <c r="AL66" s="2"/>
      <c r="AM66" s="2"/>
      <c r="AN66" s="13"/>
      <c r="AO66" s="9"/>
      <c r="AP66" s="2"/>
      <c r="AQ66" s="2"/>
      <c r="AR66" s="38"/>
      <c r="AS66" s="9"/>
      <c r="AT66" s="2"/>
      <c r="AU66" s="2"/>
      <c r="AV66" s="13"/>
      <c r="AW66" s="9"/>
      <c r="AX66" s="2"/>
      <c r="AY66" s="2"/>
      <c r="AZ66" s="13"/>
      <c r="BA66" s="9"/>
      <c r="BB66" s="2"/>
      <c r="BC66" s="2"/>
      <c r="BD66" s="13"/>
    </row>
    <row r="67" spans="1:56" ht="12" customHeight="1" x14ac:dyDescent="0.2">
      <c r="A67" s="420" t="s">
        <v>66</v>
      </c>
      <c r="B67" s="415" t="s">
        <v>53</v>
      </c>
      <c r="C67" s="416"/>
      <c r="D67" s="10" t="s">
        <v>18</v>
      </c>
      <c r="E67" s="418">
        <f>IF(F68=F67,100%,F68/F67)</f>
        <v>1</v>
      </c>
      <c r="F67" s="41">
        <f t="shared" si="3"/>
        <v>0</v>
      </c>
      <c r="G67" s="419"/>
      <c r="H67" s="407"/>
      <c r="I67" s="34"/>
      <c r="J67" s="30"/>
      <c r="K67" s="30"/>
      <c r="L67" s="35"/>
      <c r="M67" s="34"/>
      <c r="N67" s="3"/>
      <c r="O67" s="30"/>
      <c r="P67" s="31"/>
      <c r="Q67" s="36"/>
      <c r="R67" s="30"/>
      <c r="S67" s="30"/>
      <c r="T67" s="31"/>
      <c r="U67" s="7"/>
      <c r="V67" s="30"/>
      <c r="W67" s="30"/>
      <c r="X67" s="31"/>
      <c r="Y67" s="7"/>
      <c r="Z67" s="3"/>
      <c r="AA67" s="3"/>
      <c r="AB67" s="32"/>
      <c r="AC67" s="7"/>
      <c r="AD67" s="3"/>
      <c r="AE67" s="3"/>
      <c r="AF67" s="32"/>
      <c r="AG67" s="7"/>
      <c r="AH67" s="3"/>
      <c r="AI67" s="3"/>
      <c r="AJ67" s="32"/>
      <c r="AK67" s="7"/>
      <c r="AL67" s="3"/>
      <c r="AM67" s="3"/>
      <c r="AN67" s="32"/>
      <c r="AO67" s="7"/>
      <c r="AP67" s="3"/>
      <c r="AQ67" s="3"/>
      <c r="AR67" s="37"/>
      <c r="AS67" s="7"/>
      <c r="AT67" s="3"/>
      <c r="AU67" s="30"/>
      <c r="AV67" s="32"/>
      <c r="AW67" s="7"/>
      <c r="AX67" s="3"/>
      <c r="AY67" s="3"/>
      <c r="AZ67" s="32"/>
      <c r="BA67" s="7"/>
      <c r="BB67" s="3"/>
      <c r="BC67" s="3"/>
      <c r="BD67" s="32"/>
    </row>
    <row r="68" spans="1:56" ht="12" customHeight="1" thickBot="1" x14ac:dyDescent="0.25">
      <c r="A68" s="421"/>
      <c r="B68" s="415"/>
      <c r="C68" s="417"/>
      <c r="D68" s="6" t="s">
        <v>19</v>
      </c>
      <c r="E68" s="418"/>
      <c r="F68" s="41">
        <f t="shared" si="3"/>
        <v>0</v>
      </c>
      <c r="G68" s="419"/>
      <c r="H68" s="408"/>
      <c r="I68" s="33"/>
      <c r="J68" s="2"/>
      <c r="K68" s="2"/>
      <c r="L68" s="13"/>
      <c r="M68" s="9"/>
      <c r="N68" s="2"/>
      <c r="O68" s="2"/>
      <c r="P68" s="13"/>
      <c r="Q68" s="5"/>
      <c r="R68" s="1"/>
      <c r="S68" s="1"/>
      <c r="T68" s="4"/>
      <c r="U68" s="8"/>
      <c r="V68" s="1"/>
      <c r="W68" s="1"/>
      <c r="X68" s="5"/>
      <c r="Y68" s="9"/>
      <c r="Z68" s="2"/>
      <c r="AA68" s="2"/>
      <c r="AB68" s="13"/>
      <c r="AC68" s="9"/>
      <c r="AD68" s="2"/>
      <c r="AE68" s="2"/>
      <c r="AF68" s="13"/>
      <c r="AG68" s="9"/>
      <c r="AH68" s="2"/>
      <c r="AI68" s="2"/>
      <c r="AJ68" s="13"/>
      <c r="AK68" s="9"/>
      <c r="AL68" s="2"/>
      <c r="AM68" s="2"/>
      <c r="AN68" s="13"/>
      <c r="AO68" s="9"/>
      <c r="AP68" s="2"/>
      <c r="AQ68" s="2"/>
      <c r="AR68" s="38"/>
      <c r="AS68" s="9"/>
      <c r="AT68" s="2"/>
      <c r="AU68" s="2"/>
      <c r="AV68" s="13"/>
      <c r="AW68" s="9"/>
      <c r="AX68" s="2"/>
      <c r="AY68" s="2"/>
      <c r="AZ68" s="13"/>
      <c r="BA68" s="9"/>
      <c r="BB68" s="2"/>
      <c r="BC68" s="2"/>
      <c r="BD68" s="13"/>
    </row>
    <row r="69" spans="1:56" ht="12" customHeight="1" x14ac:dyDescent="0.2">
      <c r="A69" s="421"/>
      <c r="B69" s="415" t="s">
        <v>54</v>
      </c>
      <c r="C69" s="416"/>
      <c r="D69" s="10" t="s">
        <v>18</v>
      </c>
      <c r="E69" s="418">
        <f>IF(F70=F69,100%,F70/F69)</f>
        <v>1</v>
      </c>
      <c r="F69" s="41">
        <f t="shared" si="3"/>
        <v>0</v>
      </c>
      <c r="G69" s="419"/>
      <c r="H69" s="407"/>
      <c r="I69" s="34"/>
      <c r="J69" s="30"/>
      <c r="K69" s="30"/>
      <c r="L69" s="35"/>
      <c r="M69" s="34"/>
      <c r="N69" s="3"/>
      <c r="O69" s="30"/>
      <c r="P69" s="31"/>
      <c r="Q69" s="36"/>
      <c r="R69" s="30"/>
      <c r="S69" s="30"/>
      <c r="T69" s="31"/>
      <c r="U69" s="7"/>
      <c r="V69" s="30"/>
      <c r="W69" s="30"/>
      <c r="X69" s="31"/>
      <c r="Y69" s="7"/>
      <c r="Z69" s="3"/>
      <c r="AA69" s="3"/>
      <c r="AB69" s="32"/>
      <c r="AC69" s="7"/>
      <c r="AD69" s="3"/>
      <c r="AE69" s="3"/>
      <c r="AF69" s="32"/>
      <c r="AG69" s="7"/>
      <c r="AH69" s="3"/>
      <c r="AI69" s="3"/>
      <c r="AJ69" s="32"/>
      <c r="AK69" s="7"/>
      <c r="AL69" s="3"/>
      <c r="AM69" s="3"/>
      <c r="AN69" s="32"/>
      <c r="AO69" s="7"/>
      <c r="AP69" s="3"/>
      <c r="AQ69" s="3"/>
      <c r="AR69" s="37"/>
      <c r="AS69" s="7"/>
      <c r="AT69" s="3"/>
      <c r="AU69" s="30"/>
      <c r="AV69" s="32"/>
      <c r="AW69" s="7"/>
      <c r="AX69" s="3"/>
      <c r="AY69" s="3"/>
      <c r="AZ69" s="32"/>
      <c r="BA69" s="7"/>
      <c r="BB69" s="3"/>
      <c r="BC69" s="3"/>
      <c r="BD69" s="32"/>
    </row>
    <row r="70" spans="1:56" ht="12" customHeight="1" thickBot="1" x14ac:dyDescent="0.25">
      <c r="A70" s="421"/>
      <c r="B70" s="415"/>
      <c r="C70" s="417"/>
      <c r="D70" s="6" t="s">
        <v>19</v>
      </c>
      <c r="E70" s="418"/>
      <c r="F70" s="41">
        <f t="shared" si="3"/>
        <v>0</v>
      </c>
      <c r="G70" s="419"/>
      <c r="H70" s="408"/>
      <c r="I70" s="33"/>
      <c r="J70" s="2"/>
      <c r="K70" s="2"/>
      <c r="L70" s="13"/>
      <c r="M70" s="9"/>
      <c r="N70" s="2"/>
      <c r="O70" s="2"/>
      <c r="P70" s="13"/>
      <c r="Q70" s="5"/>
      <c r="R70" s="1"/>
      <c r="S70" s="1"/>
      <c r="T70" s="4"/>
      <c r="U70" s="8"/>
      <c r="V70" s="1"/>
      <c r="W70" s="1"/>
      <c r="X70" s="5"/>
      <c r="Y70" s="9"/>
      <c r="Z70" s="2"/>
      <c r="AA70" s="2"/>
      <c r="AB70" s="13"/>
      <c r="AC70" s="9"/>
      <c r="AD70" s="2"/>
      <c r="AE70" s="2"/>
      <c r="AF70" s="13"/>
      <c r="AG70" s="9"/>
      <c r="AH70" s="2"/>
      <c r="AI70" s="2"/>
      <c r="AJ70" s="13"/>
      <c r="AK70" s="9"/>
      <c r="AL70" s="2"/>
      <c r="AM70" s="2"/>
      <c r="AN70" s="13"/>
      <c r="AO70" s="9"/>
      <c r="AP70" s="2"/>
      <c r="AQ70" s="2"/>
      <c r="AR70" s="38"/>
      <c r="AS70" s="9"/>
      <c r="AT70" s="2"/>
      <c r="AU70" s="2"/>
      <c r="AV70" s="13"/>
      <c r="AW70" s="9"/>
      <c r="AX70" s="2"/>
      <c r="AY70" s="2"/>
      <c r="AZ70" s="13"/>
      <c r="BA70" s="9"/>
      <c r="BB70" s="2"/>
      <c r="BC70" s="2"/>
      <c r="BD70" s="13"/>
    </row>
    <row r="71" spans="1:56" ht="12" customHeight="1" x14ac:dyDescent="0.2">
      <c r="A71" s="421"/>
      <c r="B71" s="415" t="s">
        <v>55</v>
      </c>
      <c r="C71" s="416"/>
      <c r="D71" s="10" t="s">
        <v>18</v>
      </c>
      <c r="E71" s="418">
        <f>IF(F72=F71,100%,F72/F71)</f>
        <v>1</v>
      </c>
      <c r="F71" s="41">
        <f t="shared" si="3"/>
        <v>0</v>
      </c>
      <c r="G71" s="419"/>
      <c r="H71" s="407"/>
      <c r="I71" s="34"/>
      <c r="J71" s="30"/>
      <c r="K71" s="30"/>
      <c r="L71" s="35"/>
      <c r="M71" s="34"/>
      <c r="N71" s="3"/>
      <c r="O71" s="30"/>
      <c r="P71" s="31"/>
      <c r="Q71" s="36"/>
      <c r="R71" s="30"/>
      <c r="S71" s="30"/>
      <c r="T71" s="31"/>
      <c r="U71" s="7"/>
      <c r="V71" s="30"/>
      <c r="W71" s="30"/>
      <c r="X71" s="31"/>
      <c r="Y71" s="7"/>
      <c r="Z71" s="3"/>
      <c r="AA71" s="3"/>
      <c r="AB71" s="32"/>
      <c r="AC71" s="7"/>
      <c r="AD71" s="3"/>
      <c r="AE71" s="3"/>
      <c r="AF71" s="32"/>
      <c r="AG71" s="7"/>
      <c r="AH71" s="3"/>
      <c r="AI71" s="3"/>
      <c r="AJ71" s="32"/>
      <c r="AK71" s="7"/>
      <c r="AL71" s="3"/>
      <c r="AM71" s="3"/>
      <c r="AN71" s="32"/>
      <c r="AO71" s="7"/>
      <c r="AP71" s="3"/>
      <c r="AQ71" s="3"/>
      <c r="AR71" s="37"/>
      <c r="AS71" s="7"/>
      <c r="AT71" s="3"/>
      <c r="AU71" s="30"/>
      <c r="AV71" s="32"/>
      <c r="AW71" s="7"/>
      <c r="AX71" s="3"/>
      <c r="AY71" s="3"/>
      <c r="AZ71" s="32"/>
      <c r="BA71" s="7"/>
      <c r="BB71" s="3"/>
      <c r="BC71" s="3"/>
      <c r="BD71" s="32"/>
    </row>
    <row r="72" spans="1:56" ht="12" customHeight="1" thickBot="1" x14ac:dyDescent="0.25">
      <c r="A72" s="421"/>
      <c r="B72" s="415"/>
      <c r="C72" s="417"/>
      <c r="D72" s="6" t="s">
        <v>19</v>
      </c>
      <c r="E72" s="418"/>
      <c r="F72" s="41">
        <f t="shared" si="3"/>
        <v>0</v>
      </c>
      <c r="G72" s="419"/>
      <c r="H72" s="408"/>
      <c r="I72" s="33"/>
      <c r="J72" s="2"/>
      <c r="K72" s="2"/>
      <c r="L72" s="13"/>
      <c r="M72" s="9"/>
      <c r="N72" s="2"/>
      <c r="O72" s="2"/>
      <c r="P72" s="13"/>
      <c r="Q72" s="5"/>
      <c r="R72" s="1"/>
      <c r="S72" s="1"/>
      <c r="T72" s="4"/>
      <c r="U72" s="8"/>
      <c r="V72" s="1"/>
      <c r="W72" s="1"/>
      <c r="X72" s="5"/>
      <c r="Y72" s="9"/>
      <c r="Z72" s="2"/>
      <c r="AA72" s="2"/>
      <c r="AB72" s="13"/>
      <c r="AC72" s="9"/>
      <c r="AD72" s="2"/>
      <c r="AE72" s="2"/>
      <c r="AF72" s="13"/>
      <c r="AG72" s="9"/>
      <c r="AH72" s="2"/>
      <c r="AI72" s="2"/>
      <c r="AJ72" s="13"/>
      <c r="AK72" s="9"/>
      <c r="AL72" s="2"/>
      <c r="AM72" s="2"/>
      <c r="AN72" s="13"/>
      <c r="AO72" s="9"/>
      <c r="AP72" s="2"/>
      <c r="AQ72" s="2"/>
      <c r="AR72" s="38"/>
      <c r="AS72" s="9"/>
      <c r="AT72" s="2"/>
      <c r="AU72" s="2"/>
      <c r="AV72" s="13"/>
      <c r="AW72" s="9"/>
      <c r="AX72" s="2"/>
      <c r="AY72" s="2"/>
      <c r="AZ72" s="13"/>
      <c r="BA72" s="9"/>
      <c r="BB72" s="2"/>
      <c r="BC72" s="2"/>
      <c r="BD72" s="13"/>
    </row>
    <row r="73" spans="1:56" ht="12" customHeight="1" x14ac:dyDescent="0.2">
      <c r="A73" s="421"/>
      <c r="B73" s="415" t="s">
        <v>56</v>
      </c>
      <c r="C73" s="416"/>
      <c r="D73" s="10" t="s">
        <v>18</v>
      </c>
      <c r="E73" s="418">
        <f>IF(F74=F73,100%,F74/F73)</f>
        <v>1</v>
      </c>
      <c r="F73" s="41">
        <f t="shared" si="3"/>
        <v>0</v>
      </c>
      <c r="G73" s="419"/>
      <c r="H73" s="407"/>
      <c r="I73" s="34"/>
      <c r="J73" s="30"/>
      <c r="K73" s="30"/>
      <c r="L73" s="35"/>
      <c r="M73" s="34"/>
      <c r="N73" s="3"/>
      <c r="O73" s="30"/>
      <c r="P73" s="31"/>
      <c r="Q73" s="36"/>
      <c r="R73" s="30"/>
      <c r="S73" s="30"/>
      <c r="T73" s="31"/>
      <c r="U73" s="7"/>
      <c r="V73" s="30"/>
      <c r="W73" s="30"/>
      <c r="X73" s="31"/>
      <c r="Y73" s="7"/>
      <c r="Z73" s="3"/>
      <c r="AA73" s="3"/>
      <c r="AB73" s="32"/>
      <c r="AC73" s="7"/>
      <c r="AD73" s="3"/>
      <c r="AE73" s="3"/>
      <c r="AF73" s="32"/>
      <c r="AG73" s="7"/>
      <c r="AH73" s="3"/>
      <c r="AI73" s="3"/>
      <c r="AJ73" s="32"/>
      <c r="AK73" s="7"/>
      <c r="AL73" s="3"/>
      <c r="AM73" s="3"/>
      <c r="AN73" s="32"/>
      <c r="AO73" s="7"/>
      <c r="AP73" s="3"/>
      <c r="AQ73" s="3"/>
      <c r="AR73" s="37"/>
      <c r="AS73" s="7"/>
      <c r="AT73" s="3"/>
      <c r="AU73" s="30"/>
      <c r="AV73" s="32"/>
      <c r="AW73" s="7"/>
      <c r="AX73" s="3"/>
      <c r="AY73" s="3"/>
      <c r="AZ73" s="32"/>
      <c r="BA73" s="7"/>
      <c r="BB73" s="3"/>
      <c r="BC73" s="3"/>
      <c r="BD73" s="32"/>
    </row>
    <row r="74" spans="1:56" ht="25.5" customHeight="1" thickBot="1" x14ac:dyDescent="0.25">
      <c r="A74" s="421"/>
      <c r="B74" s="415"/>
      <c r="C74" s="417"/>
      <c r="D74" s="6" t="s">
        <v>19</v>
      </c>
      <c r="E74" s="418"/>
      <c r="F74" s="41">
        <f t="shared" si="3"/>
        <v>0</v>
      </c>
      <c r="G74" s="419"/>
      <c r="H74" s="408"/>
      <c r="I74" s="33"/>
      <c r="J74" s="2"/>
      <c r="K74" s="2"/>
      <c r="L74" s="13"/>
      <c r="M74" s="9"/>
      <c r="N74" s="2"/>
      <c r="O74" s="2"/>
      <c r="P74" s="13"/>
      <c r="Q74" s="5"/>
      <c r="R74" s="1"/>
      <c r="S74" s="1"/>
      <c r="T74" s="4"/>
      <c r="U74" s="8"/>
      <c r="V74" s="1"/>
      <c r="W74" s="1"/>
      <c r="X74" s="5"/>
      <c r="Y74" s="9"/>
      <c r="Z74" s="2"/>
      <c r="AA74" s="2"/>
      <c r="AB74" s="13"/>
      <c r="AC74" s="9"/>
      <c r="AD74" s="2"/>
      <c r="AE74" s="2"/>
      <c r="AF74" s="13"/>
      <c r="AG74" s="9"/>
      <c r="AH74" s="2"/>
      <c r="AI74" s="2"/>
      <c r="AJ74" s="13"/>
      <c r="AK74" s="9"/>
      <c r="AL74" s="2"/>
      <c r="AM74" s="2"/>
      <c r="AN74" s="13"/>
      <c r="AO74" s="9"/>
      <c r="AP74" s="2"/>
      <c r="AQ74" s="2"/>
      <c r="AR74" s="38"/>
      <c r="AS74" s="9"/>
      <c r="AT74" s="2"/>
      <c r="AU74" s="2"/>
      <c r="AV74" s="13"/>
      <c r="AW74" s="9"/>
      <c r="AX74" s="2"/>
      <c r="AY74" s="2"/>
      <c r="AZ74" s="13"/>
      <c r="BA74" s="9"/>
      <c r="BB74" s="2"/>
      <c r="BC74" s="2"/>
      <c r="BD74" s="13"/>
    </row>
    <row r="75" spans="1:56" ht="12" customHeight="1" x14ac:dyDescent="0.2">
      <c r="A75" s="421"/>
      <c r="B75" s="415" t="s">
        <v>58</v>
      </c>
      <c r="C75" s="416"/>
      <c r="D75" s="10" t="s">
        <v>18</v>
      </c>
      <c r="E75" s="418">
        <f>IF(F76=F75,100%,F76/F75)</f>
        <v>1</v>
      </c>
      <c r="F75" s="41">
        <f t="shared" si="3"/>
        <v>0</v>
      </c>
      <c r="G75" s="419" t="s">
        <v>60</v>
      </c>
      <c r="H75" s="407" t="s">
        <v>45</v>
      </c>
      <c r="I75" s="34"/>
      <c r="J75" s="30"/>
      <c r="K75" s="30"/>
      <c r="L75" s="35"/>
      <c r="M75" s="34"/>
      <c r="N75" s="3"/>
      <c r="O75" s="30"/>
      <c r="P75" s="31"/>
      <c r="Q75" s="36"/>
      <c r="R75" s="30"/>
      <c r="S75" s="30"/>
      <c r="T75" s="31"/>
      <c r="U75" s="7"/>
      <c r="V75" s="30"/>
      <c r="W75" s="30"/>
      <c r="X75" s="31"/>
      <c r="Y75" s="7"/>
      <c r="Z75" s="3"/>
      <c r="AA75" s="3"/>
      <c r="AB75" s="32"/>
      <c r="AC75" s="7"/>
      <c r="AD75" s="3"/>
      <c r="AE75" s="3"/>
      <c r="AF75" s="32"/>
      <c r="AG75" s="7"/>
      <c r="AH75" s="3"/>
      <c r="AI75" s="3"/>
      <c r="AJ75" s="32"/>
      <c r="AK75" s="7"/>
      <c r="AL75" s="3"/>
      <c r="AM75" s="3"/>
      <c r="AN75" s="32"/>
      <c r="AO75" s="7"/>
      <c r="AP75" s="3"/>
      <c r="AQ75" s="3"/>
      <c r="AR75" s="37"/>
      <c r="AS75" s="7"/>
      <c r="AT75" s="3"/>
      <c r="AU75" s="30"/>
      <c r="AV75" s="32"/>
      <c r="AW75" s="7"/>
      <c r="AX75" s="3"/>
      <c r="AY75" s="3"/>
      <c r="AZ75" s="32"/>
      <c r="BA75" s="7"/>
      <c r="BB75" s="3"/>
      <c r="BC75" s="3"/>
      <c r="BD75" s="32"/>
    </row>
    <row r="76" spans="1:56" ht="25.5" customHeight="1" thickBot="1" x14ac:dyDescent="0.25">
      <c r="A76" s="421"/>
      <c r="B76" s="415"/>
      <c r="C76" s="417"/>
      <c r="D76" s="6" t="s">
        <v>19</v>
      </c>
      <c r="E76" s="418"/>
      <c r="F76" s="41">
        <f t="shared" si="3"/>
        <v>0</v>
      </c>
      <c r="G76" s="419"/>
      <c r="H76" s="408"/>
      <c r="I76" s="33"/>
      <c r="J76" s="2"/>
      <c r="K76" s="2"/>
      <c r="L76" s="13"/>
      <c r="M76" s="9"/>
      <c r="N76" s="2"/>
      <c r="O76" s="2"/>
      <c r="P76" s="13"/>
      <c r="Q76" s="5"/>
      <c r="R76" s="1"/>
      <c r="S76" s="1"/>
      <c r="T76" s="4"/>
      <c r="U76" s="8"/>
      <c r="V76" s="1"/>
      <c r="W76" s="1"/>
      <c r="X76" s="5"/>
      <c r="Y76" s="9"/>
      <c r="Z76" s="2"/>
      <c r="AA76" s="2"/>
      <c r="AB76" s="13"/>
      <c r="AC76" s="9"/>
      <c r="AD76" s="2"/>
      <c r="AE76" s="2"/>
      <c r="AF76" s="13"/>
      <c r="AG76" s="9"/>
      <c r="AH76" s="2"/>
      <c r="AI76" s="2"/>
      <c r="AJ76" s="13"/>
      <c r="AK76" s="9"/>
      <c r="AL76" s="2"/>
      <c r="AM76" s="2"/>
      <c r="AN76" s="13"/>
      <c r="AO76" s="9"/>
      <c r="AP76" s="2"/>
      <c r="AQ76" s="2"/>
      <c r="AR76" s="38"/>
      <c r="AS76" s="9"/>
      <c r="AT76" s="2"/>
      <c r="AU76" s="2"/>
      <c r="AV76" s="13"/>
      <c r="AW76" s="9"/>
      <c r="AX76" s="2"/>
      <c r="AY76" s="2"/>
      <c r="AZ76" s="13"/>
      <c r="BA76" s="9"/>
      <c r="BB76" s="2"/>
      <c r="BC76" s="2"/>
      <c r="BD76" s="13"/>
    </row>
    <row r="77" spans="1:56" ht="12" customHeight="1" x14ac:dyDescent="0.2">
      <c r="A77" s="420" t="s">
        <v>61</v>
      </c>
      <c r="B77" s="415" t="s">
        <v>53</v>
      </c>
      <c r="C77" s="416"/>
      <c r="D77" s="10" t="s">
        <v>18</v>
      </c>
      <c r="E77" s="418">
        <f>IF(F78=F77,100%,F78/F77)</f>
        <v>1</v>
      </c>
      <c r="F77" s="41">
        <f t="shared" si="3"/>
        <v>0</v>
      </c>
      <c r="G77" s="419"/>
      <c r="H77" s="407"/>
      <c r="I77" s="34"/>
      <c r="J77" s="30"/>
      <c r="K77" s="30"/>
      <c r="L77" s="35"/>
      <c r="M77" s="34"/>
      <c r="N77" s="3"/>
      <c r="O77" s="30"/>
      <c r="P77" s="31"/>
      <c r="Q77" s="36"/>
      <c r="R77" s="30"/>
      <c r="S77" s="30"/>
      <c r="T77" s="31"/>
      <c r="U77" s="7"/>
      <c r="V77" s="30"/>
      <c r="W77" s="30"/>
      <c r="X77" s="31"/>
      <c r="Y77" s="7"/>
      <c r="Z77" s="3"/>
      <c r="AA77" s="3"/>
      <c r="AB77" s="32"/>
      <c r="AC77" s="7"/>
      <c r="AD77" s="3"/>
      <c r="AE77" s="3"/>
      <c r="AF77" s="32"/>
      <c r="AG77" s="7"/>
      <c r="AH77" s="3"/>
      <c r="AI77" s="3"/>
      <c r="AJ77" s="32"/>
      <c r="AK77" s="7"/>
      <c r="AL77" s="3"/>
      <c r="AM77" s="3"/>
      <c r="AN77" s="32"/>
      <c r="AO77" s="7"/>
      <c r="AP77" s="3"/>
      <c r="AQ77" s="3"/>
      <c r="AR77" s="37"/>
      <c r="AS77" s="7"/>
      <c r="AT77" s="3"/>
      <c r="AU77" s="30"/>
      <c r="AV77" s="32"/>
      <c r="AW77" s="7"/>
      <c r="AX77" s="3"/>
      <c r="AY77" s="3"/>
      <c r="AZ77" s="32"/>
      <c r="BA77" s="7"/>
      <c r="BB77" s="3"/>
      <c r="BC77" s="3"/>
      <c r="BD77" s="32"/>
    </row>
    <row r="78" spans="1:56" ht="12" customHeight="1" thickBot="1" x14ac:dyDescent="0.25">
      <c r="A78" s="421"/>
      <c r="B78" s="415"/>
      <c r="C78" s="417"/>
      <c r="D78" s="6" t="s">
        <v>19</v>
      </c>
      <c r="E78" s="418"/>
      <c r="F78" s="41">
        <f t="shared" si="3"/>
        <v>0</v>
      </c>
      <c r="G78" s="419"/>
      <c r="H78" s="408"/>
      <c r="I78" s="33"/>
      <c r="J78" s="2"/>
      <c r="K78" s="2"/>
      <c r="L78" s="13"/>
      <c r="M78" s="9"/>
      <c r="N78" s="2"/>
      <c r="O78" s="2"/>
      <c r="P78" s="13"/>
      <c r="Q78" s="5"/>
      <c r="R78" s="1"/>
      <c r="S78" s="1"/>
      <c r="T78" s="4"/>
      <c r="U78" s="8"/>
      <c r="V78" s="1"/>
      <c r="W78" s="1"/>
      <c r="X78" s="5"/>
      <c r="Y78" s="9"/>
      <c r="Z78" s="2"/>
      <c r="AA78" s="2"/>
      <c r="AB78" s="13"/>
      <c r="AC78" s="9"/>
      <c r="AD78" s="2"/>
      <c r="AE78" s="2"/>
      <c r="AF78" s="13"/>
      <c r="AG78" s="9"/>
      <c r="AH78" s="2"/>
      <c r="AI78" s="2"/>
      <c r="AJ78" s="13"/>
      <c r="AK78" s="9"/>
      <c r="AL78" s="2"/>
      <c r="AM78" s="2"/>
      <c r="AN78" s="13"/>
      <c r="AO78" s="9"/>
      <c r="AP78" s="2"/>
      <c r="AQ78" s="2"/>
      <c r="AR78" s="38"/>
      <c r="AS78" s="9"/>
      <c r="AT78" s="2"/>
      <c r="AU78" s="2"/>
      <c r="AV78" s="13"/>
      <c r="AW78" s="9"/>
      <c r="AX78" s="2"/>
      <c r="AY78" s="2"/>
      <c r="AZ78" s="13"/>
      <c r="BA78" s="9"/>
      <c r="BB78" s="2"/>
      <c r="BC78" s="2"/>
      <c r="BD78" s="13"/>
    </row>
    <row r="79" spans="1:56" ht="12" customHeight="1" x14ac:dyDescent="0.2">
      <c r="A79" s="421"/>
      <c r="B79" s="415" t="s">
        <v>54</v>
      </c>
      <c r="C79" s="416"/>
      <c r="D79" s="10" t="s">
        <v>18</v>
      </c>
      <c r="E79" s="418">
        <f>IF(F80=F79,100%,F80/F79)</f>
        <v>1</v>
      </c>
      <c r="F79" s="41">
        <f t="shared" si="3"/>
        <v>0</v>
      </c>
      <c r="G79" s="419"/>
      <c r="H79" s="407"/>
      <c r="I79" s="34"/>
      <c r="J79" s="30"/>
      <c r="K79" s="30"/>
      <c r="L79" s="35"/>
      <c r="M79" s="34"/>
      <c r="N79" s="3"/>
      <c r="O79" s="30"/>
      <c r="P79" s="31"/>
      <c r="Q79" s="36"/>
      <c r="R79" s="30"/>
      <c r="S79" s="30"/>
      <c r="T79" s="31"/>
      <c r="U79" s="7"/>
      <c r="V79" s="30"/>
      <c r="W79" s="30"/>
      <c r="X79" s="31"/>
      <c r="Y79" s="7"/>
      <c r="Z79" s="3"/>
      <c r="AA79" s="3"/>
      <c r="AB79" s="32"/>
      <c r="AC79" s="7"/>
      <c r="AD79" s="3"/>
      <c r="AE79" s="3"/>
      <c r="AF79" s="32"/>
      <c r="AG79" s="7"/>
      <c r="AH79" s="3"/>
      <c r="AI79" s="3"/>
      <c r="AJ79" s="32"/>
      <c r="AK79" s="7"/>
      <c r="AL79" s="3"/>
      <c r="AM79" s="3"/>
      <c r="AN79" s="32"/>
      <c r="AO79" s="7"/>
      <c r="AP79" s="3"/>
      <c r="AQ79" s="3"/>
      <c r="AR79" s="37"/>
      <c r="AS79" s="7"/>
      <c r="AT79" s="3"/>
      <c r="AU79" s="30"/>
      <c r="AV79" s="32"/>
      <c r="AW79" s="7"/>
      <c r="AX79" s="3"/>
      <c r="AY79" s="3"/>
      <c r="AZ79" s="32"/>
      <c r="BA79" s="7"/>
      <c r="BB79" s="3"/>
      <c r="BC79" s="3"/>
      <c r="BD79" s="32"/>
    </row>
    <row r="80" spans="1:56" ht="27" customHeight="1" thickBot="1" x14ac:dyDescent="0.25">
      <c r="A80" s="421"/>
      <c r="B80" s="415"/>
      <c r="C80" s="417"/>
      <c r="D80" s="6" t="s">
        <v>19</v>
      </c>
      <c r="E80" s="418"/>
      <c r="F80" s="41">
        <f t="shared" si="3"/>
        <v>0</v>
      </c>
      <c r="G80" s="419"/>
      <c r="H80" s="408"/>
      <c r="I80" s="33"/>
      <c r="J80" s="2"/>
      <c r="K80" s="2"/>
      <c r="L80" s="13"/>
      <c r="M80" s="9"/>
      <c r="N80" s="2"/>
      <c r="O80" s="2"/>
      <c r="P80" s="13"/>
      <c r="Q80" s="5"/>
      <c r="R80" s="1"/>
      <c r="S80" s="1"/>
      <c r="T80" s="4"/>
      <c r="U80" s="8"/>
      <c r="V80" s="1"/>
      <c r="W80" s="1"/>
      <c r="X80" s="5"/>
      <c r="Y80" s="9"/>
      <c r="Z80" s="2"/>
      <c r="AA80" s="2"/>
      <c r="AB80" s="13"/>
      <c r="AC80" s="9"/>
      <c r="AD80" s="2"/>
      <c r="AE80" s="2"/>
      <c r="AF80" s="13"/>
      <c r="AG80" s="9"/>
      <c r="AH80" s="2"/>
      <c r="AI80" s="2"/>
      <c r="AJ80" s="13"/>
      <c r="AK80" s="9"/>
      <c r="AL80" s="2"/>
      <c r="AM80" s="2"/>
      <c r="AN80" s="13"/>
      <c r="AO80" s="9"/>
      <c r="AP80" s="2"/>
      <c r="AQ80" s="2"/>
      <c r="AR80" s="38"/>
      <c r="AS80" s="9"/>
      <c r="AT80" s="2"/>
      <c r="AU80" s="2"/>
      <c r="AV80" s="13"/>
      <c r="AW80" s="9"/>
      <c r="AX80" s="2"/>
      <c r="AY80" s="2"/>
      <c r="AZ80" s="13"/>
      <c r="BA80" s="9"/>
      <c r="BB80" s="2"/>
      <c r="BC80" s="2"/>
      <c r="BD80" s="13"/>
    </row>
    <row r="81" spans="1:56" ht="12" customHeight="1" x14ac:dyDescent="0.2">
      <c r="A81" s="421"/>
      <c r="B81" s="415" t="s">
        <v>55</v>
      </c>
      <c r="C81" s="416"/>
      <c r="D81" s="10" t="s">
        <v>18</v>
      </c>
      <c r="E81" s="418">
        <f>IF(F82=F81,100%,F82/F81)</f>
        <v>1</v>
      </c>
      <c r="F81" s="41">
        <f t="shared" si="3"/>
        <v>0</v>
      </c>
      <c r="G81" s="419"/>
      <c r="H81" s="407"/>
      <c r="I81" s="34"/>
      <c r="J81" s="30"/>
      <c r="K81" s="30"/>
      <c r="L81" s="35"/>
      <c r="M81" s="34"/>
      <c r="N81" s="3"/>
      <c r="O81" s="30"/>
      <c r="P81" s="31"/>
      <c r="Q81" s="36"/>
      <c r="R81" s="30"/>
      <c r="S81" s="30"/>
      <c r="T81" s="31"/>
      <c r="U81" s="7"/>
      <c r="V81" s="30"/>
      <c r="W81" s="30"/>
      <c r="X81" s="31"/>
      <c r="Y81" s="7"/>
      <c r="Z81" s="3"/>
      <c r="AA81" s="3"/>
      <c r="AB81" s="32"/>
      <c r="AC81" s="7"/>
      <c r="AD81" s="3"/>
      <c r="AE81" s="3"/>
      <c r="AF81" s="32"/>
      <c r="AG81" s="7"/>
      <c r="AH81" s="3"/>
      <c r="AI81" s="3"/>
      <c r="AJ81" s="32"/>
      <c r="AK81" s="7"/>
      <c r="AL81" s="3"/>
      <c r="AM81" s="3"/>
      <c r="AN81" s="32"/>
      <c r="AO81" s="7"/>
      <c r="AP81" s="3"/>
      <c r="AQ81" s="3"/>
      <c r="AR81" s="37"/>
      <c r="AS81" s="7"/>
      <c r="AT81" s="3"/>
      <c r="AU81" s="30"/>
      <c r="AV81" s="32"/>
      <c r="AW81" s="7"/>
      <c r="AX81" s="3"/>
      <c r="AY81" s="3"/>
      <c r="AZ81" s="32"/>
      <c r="BA81" s="7"/>
      <c r="BB81" s="3"/>
      <c r="BC81" s="3"/>
      <c r="BD81" s="32"/>
    </row>
    <row r="82" spans="1:56" ht="12" customHeight="1" thickBot="1" x14ac:dyDescent="0.25">
      <c r="A82" s="421"/>
      <c r="B82" s="415"/>
      <c r="C82" s="417"/>
      <c r="D82" s="6" t="s">
        <v>19</v>
      </c>
      <c r="E82" s="418"/>
      <c r="F82" s="41">
        <f t="shared" si="3"/>
        <v>0</v>
      </c>
      <c r="G82" s="419"/>
      <c r="H82" s="408"/>
      <c r="I82" s="33"/>
      <c r="J82" s="2"/>
      <c r="K82" s="2"/>
      <c r="L82" s="13"/>
      <c r="M82" s="9"/>
      <c r="N82" s="2"/>
      <c r="O82" s="2"/>
      <c r="P82" s="13"/>
      <c r="Q82" s="5"/>
      <c r="R82" s="1"/>
      <c r="S82" s="1"/>
      <c r="T82" s="4"/>
      <c r="U82" s="8"/>
      <c r="V82" s="1"/>
      <c r="W82" s="1"/>
      <c r="X82" s="5"/>
      <c r="Y82" s="9"/>
      <c r="Z82" s="2"/>
      <c r="AA82" s="2"/>
      <c r="AB82" s="13"/>
      <c r="AC82" s="9"/>
      <c r="AD82" s="2"/>
      <c r="AE82" s="2"/>
      <c r="AF82" s="13"/>
      <c r="AG82" s="9"/>
      <c r="AH82" s="2"/>
      <c r="AI82" s="2"/>
      <c r="AJ82" s="13"/>
      <c r="AK82" s="9"/>
      <c r="AL82" s="2"/>
      <c r="AM82" s="2"/>
      <c r="AN82" s="13"/>
      <c r="AO82" s="9"/>
      <c r="AP82" s="2"/>
      <c r="AQ82" s="2"/>
      <c r="AR82" s="38"/>
      <c r="AS82" s="9"/>
      <c r="AT82" s="2"/>
      <c r="AU82" s="2"/>
      <c r="AV82" s="13"/>
      <c r="AW82" s="9"/>
      <c r="AX82" s="2"/>
      <c r="AY82" s="2"/>
      <c r="AZ82" s="13"/>
      <c r="BA82" s="9"/>
      <c r="BB82" s="2"/>
      <c r="BC82" s="2"/>
      <c r="BD82" s="13"/>
    </row>
    <row r="83" spans="1:56" ht="12" customHeight="1" x14ac:dyDescent="0.2">
      <c r="A83" s="421"/>
      <c r="B83" s="415" t="s">
        <v>56</v>
      </c>
      <c r="C83" s="416"/>
      <c r="D83" s="10" t="s">
        <v>18</v>
      </c>
      <c r="E83" s="418">
        <f>IF(F84=F83,100%,F84/F83)</f>
        <v>1</v>
      </c>
      <c r="F83" s="41">
        <f t="shared" si="3"/>
        <v>0</v>
      </c>
      <c r="G83" s="419"/>
      <c r="H83" s="407"/>
      <c r="I83" s="34"/>
      <c r="J83" s="30"/>
      <c r="K83" s="30"/>
      <c r="L83" s="35"/>
      <c r="M83" s="34"/>
      <c r="N83" s="3"/>
      <c r="O83" s="30"/>
      <c r="P83" s="31"/>
      <c r="Q83" s="36"/>
      <c r="R83" s="30"/>
      <c r="S83" s="30"/>
      <c r="T83" s="31"/>
      <c r="U83" s="7"/>
      <c r="V83" s="30"/>
      <c r="W83" s="30"/>
      <c r="X83" s="31"/>
      <c r="Y83" s="7"/>
      <c r="Z83" s="3"/>
      <c r="AA83" s="3"/>
      <c r="AB83" s="32"/>
      <c r="AC83" s="7"/>
      <c r="AD83" s="3"/>
      <c r="AE83" s="3"/>
      <c r="AF83" s="32"/>
      <c r="AG83" s="7"/>
      <c r="AH83" s="3"/>
      <c r="AI83" s="3"/>
      <c r="AJ83" s="32"/>
      <c r="AK83" s="7"/>
      <c r="AL83" s="3"/>
      <c r="AM83" s="3"/>
      <c r="AN83" s="32"/>
      <c r="AO83" s="7"/>
      <c r="AP83" s="3"/>
      <c r="AQ83" s="3"/>
      <c r="AR83" s="37"/>
      <c r="AS83" s="7"/>
      <c r="AT83" s="3"/>
      <c r="AU83" s="30"/>
      <c r="AV83" s="32"/>
      <c r="AW83" s="7"/>
      <c r="AX83" s="3"/>
      <c r="AY83" s="3"/>
      <c r="AZ83" s="32"/>
      <c r="BA83" s="7"/>
      <c r="BB83" s="3"/>
      <c r="BC83" s="3"/>
      <c r="BD83" s="32"/>
    </row>
    <row r="84" spans="1:56" ht="12" customHeight="1" thickBot="1" x14ac:dyDescent="0.25">
      <c r="A84" s="421"/>
      <c r="B84" s="415"/>
      <c r="C84" s="417"/>
      <c r="D84" s="6" t="s">
        <v>19</v>
      </c>
      <c r="E84" s="418"/>
      <c r="F84" s="41">
        <f t="shared" si="3"/>
        <v>0</v>
      </c>
      <c r="G84" s="419"/>
      <c r="H84" s="408"/>
      <c r="I84" s="33"/>
      <c r="J84" s="2"/>
      <c r="K84" s="2"/>
      <c r="L84" s="13"/>
      <c r="M84" s="9"/>
      <c r="N84" s="2"/>
      <c r="O84" s="2"/>
      <c r="P84" s="13"/>
      <c r="Q84" s="5"/>
      <c r="R84" s="1"/>
      <c r="S84" s="1"/>
      <c r="T84" s="4"/>
      <c r="U84" s="8"/>
      <c r="V84" s="1"/>
      <c r="W84" s="1"/>
      <c r="X84" s="5"/>
      <c r="Y84" s="9"/>
      <c r="Z84" s="2"/>
      <c r="AA84" s="2"/>
      <c r="AB84" s="13"/>
      <c r="AC84" s="9"/>
      <c r="AD84" s="2"/>
      <c r="AE84" s="2"/>
      <c r="AF84" s="13"/>
      <c r="AG84" s="9"/>
      <c r="AH84" s="2"/>
      <c r="AI84" s="2"/>
      <c r="AJ84" s="13"/>
      <c r="AK84" s="9"/>
      <c r="AL84" s="2"/>
      <c r="AM84" s="2"/>
      <c r="AN84" s="13"/>
      <c r="AO84" s="9"/>
      <c r="AP84" s="2"/>
      <c r="AQ84" s="2"/>
      <c r="AR84" s="38"/>
      <c r="AS84" s="9"/>
      <c r="AT84" s="2"/>
      <c r="AU84" s="2"/>
      <c r="AV84" s="13"/>
      <c r="AW84" s="9"/>
      <c r="AX84" s="2"/>
      <c r="AY84" s="2"/>
      <c r="AZ84" s="13"/>
      <c r="BA84" s="9"/>
      <c r="BB84" s="2"/>
      <c r="BC84" s="2"/>
      <c r="BD84" s="13"/>
    </row>
    <row r="85" spans="1:56" ht="12" customHeight="1" x14ac:dyDescent="0.2">
      <c r="A85" s="421"/>
      <c r="B85" s="415" t="s">
        <v>58</v>
      </c>
      <c r="C85" s="416"/>
      <c r="D85" s="10" t="s">
        <v>18</v>
      </c>
      <c r="E85" s="418">
        <f>IF(F86=F85,100%,F86/F85)</f>
        <v>1</v>
      </c>
      <c r="F85" s="41">
        <f t="shared" si="3"/>
        <v>0</v>
      </c>
      <c r="G85" s="419" t="s">
        <v>60</v>
      </c>
      <c r="H85" s="407" t="s">
        <v>45</v>
      </c>
      <c r="I85" s="34"/>
      <c r="J85" s="30"/>
      <c r="K85" s="30"/>
      <c r="L85" s="35"/>
      <c r="M85" s="34"/>
      <c r="N85" s="3"/>
      <c r="O85" s="30"/>
      <c r="P85" s="31"/>
      <c r="Q85" s="36"/>
      <c r="R85" s="30"/>
      <c r="S85" s="30"/>
      <c r="T85" s="31"/>
      <c r="U85" s="7"/>
      <c r="V85" s="30"/>
      <c r="W85" s="30"/>
      <c r="X85" s="31"/>
      <c r="Y85" s="7"/>
      <c r="Z85" s="3"/>
      <c r="AA85" s="3"/>
      <c r="AB85" s="32"/>
      <c r="AC85" s="7"/>
      <c r="AD85" s="3"/>
      <c r="AE85" s="3"/>
      <c r="AF85" s="32"/>
      <c r="AG85" s="7"/>
      <c r="AH85" s="3"/>
      <c r="AI85" s="3"/>
      <c r="AJ85" s="32"/>
      <c r="AK85" s="7"/>
      <c r="AL85" s="3"/>
      <c r="AM85" s="3"/>
      <c r="AN85" s="32"/>
      <c r="AO85" s="7"/>
      <c r="AP85" s="3"/>
      <c r="AQ85" s="3"/>
      <c r="AR85" s="37"/>
      <c r="AS85" s="7"/>
      <c r="AT85" s="3"/>
      <c r="AU85" s="30"/>
      <c r="AV85" s="32"/>
      <c r="AW85" s="7"/>
      <c r="AX85" s="3"/>
      <c r="AY85" s="3"/>
      <c r="AZ85" s="32"/>
      <c r="BA85" s="7"/>
      <c r="BB85" s="3"/>
      <c r="BC85" s="3"/>
      <c r="BD85" s="32"/>
    </row>
    <row r="86" spans="1:56" ht="12" customHeight="1" thickBot="1" x14ac:dyDescent="0.25">
      <c r="A86" s="421"/>
      <c r="B86" s="415"/>
      <c r="C86" s="417"/>
      <c r="D86" s="6" t="s">
        <v>19</v>
      </c>
      <c r="E86" s="418"/>
      <c r="F86" s="41">
        <f t="shared" si="3"/>
        <v>0</v>
      </c>
      <c r="G86" s="419"/>
      <c r="H86" s="408"/>
      <c r="I86" s="33"/>
      <c r="J86" s="2"/>
      <c r="K86" s="2"/>
      <c r="L86" s="13"/>
      <c r="M86" s="9"/>
      <c r="N86" s="2"/>
      <c r="O86" s="2"/>
      <c r="P86" s="13"/>
      <c r="Q86" s="5"/>
      <c r="R86" s="1"/>
      <c r="S86" s="1"/>
      <c r="T86" s="4"/>
      <c r="U86" s="8"/>
      <c r="V86" s="1"/>
      <c r="W86" s="1"/>
      <c r="X86" s="5"/>
      <c r="Y86" s="9"/>
      <c r="Z86" s="2"/>
      <c r="AA86" s="2"/>
      <c r="AB86" s="13"/>
      <c r="AC86" s="9"/>
      <c r="AD86" s="2"/>
      <c r="AE86" s="2"/>
      <c r="AF86" s="13"/>
      <c r="AG86" s="9"/>
      <c r="AH86" s="2"/>
      <c r="AI86" s="2"/>
      <c r="AJ86" s="13"/>
      <c r="AK86" s="9"/>
      <c r="AL86" s="2"/>
      <c r="AM86" s="2"/>
      <c r="AN86" s="13"/>
      <c r="AO86" s="9"/>
      <c r="AP86" s="2"/>
      <c r="AQ86" s="2"/>
      <c r="AR86" s="38"/>
      <c r="AS86" s="9"/>
      <c r="AT86" s="2"/>
      <c r="AU86" s="2"/>
      <c r="AV86" s="13"/>
      <c r="AW86" s="9"/>
      <c r="AX86" s="2"/>
      <c r="AY86" s="2"/>
      <c r="AZ86" s="13"/>
      <c r="BA86" s="9"/>
      <c r="BB86" s="2"/>
      <c r="BC86" s="2"/>
      <c r="BD86" s="13"/>
    </row>
    <row r="87" spans="1:56" ht="12" customHeight="1" x14ac:dyDescent="0.2">
      <c r="A87" s="420" t="s">
        <v>61</v>
      </c>
      <c r="B87" s="415" t="s">
        <v>53</v>
      </c>
      <c r="C87" s="416"/>
      <c r="D87" s="10" t="s">
        <v>18</v>
      </c>
      <c r="E87" s="418">
        <f>IF(F88=F87,100%,F88/F87)</f>
        <v>1</v>
      </c>
      <c r="F87" s="41">
        <f t="shared" si="3"/>
        <v>0</v>
      </c>
      <c r="G87" s="419"/>
      <c r="H87" s="407"/>
      <c r="I87" s="34"/>
      <c r="J87" s="30"/>
      <c r="K87" s="30"/>
      <c r="L87" s="35"/>
      <c r="M87" s="34"/>
      <c r="N87" s="3"/>
      <c r="O87" s="30"/>
      <c r="P87" s="31"/>
      <c r="Q87" s="36"/>
      <c r="R87" s="30"/>
      <c r="S87" s="30"/>
      <c r="T87" s="31"/>
      <c r="U87" s="7"/>
      <c r="V87" s="30"/>
      <c r="W87" s="30"/>
      <c r="X87" s="31"/>
      <c r="Y87" s="7"/>
      <c r="Z87" s="3"/>
      <c r="AA87" s="3"/>
      <c r="AB87" s="32"/>
      <c r="AC87" s="7"/>
      <c r="AD87" s="3"/>
      <c r="AE87" s="3"/>
      <c r="AF87" s="32"/>
      <c r="AG87" s="7"/>
      <c r="AH87" s="3"/>
      <c r="AI87" s="3"/>
      <c r="AJ87" s="32"/>
      <c r="AK87" s="7"/>
      <c r="AL87" s="3"/>
      <c r="AM87" s="3"/>
      <c r="AN87" s="32"/>
      <c r="AO87" s="7"/>
      <c r="AP87" s="3"/>
      <c r="AQ87" s="3"/>
      <c r="AR87" s="37"/>
      <c r="AS87" s="7"/>
      <c r="AT87" s="3"/>
      <c r="AU87" s="30"/>
      <c r="AV87" s="32"/>
      <c r="AW87" s="7"/>
      <c r="AX87" s="3"/>
      <c r="AY87" s="3"/>
      <c r="AZ87" s="32"/>
      <c r="BA87" s="7"/>
      <c r="BB87" s="3"/>
      <c r="BC87" s="3"/>
      <c r="BD87" s="32"/>
    </row>
    <row r="88" spans="1:56" ht="12" customHeight="1" thickBot="1" x14ac:dyDescent="0.25">
      <c r="A88" s="421"/>
      <c r="B88" s="415"/>
      <c r="C88" s="417"/>
      <c r="D88" s="6" t="s">
        <v>19</v>
      </c>
      <c r="E88" s="418"/>
      <c r="F88" s="41">
        <f t="shared" si="3"/>
        <v>0</v>
      </c>
      <c r="G88" s="419"/>
      <c r="H88" s="408"/>
      <c r="I88" s="33"/>
      <c r="J88" s="2"/>
      <c r="K88" s="2"/>
      <c r="L88" s="13"/>
      <c r="M88" s="9"/>
      <c r="N88" s="2"/>
      <c r="O88" s="2"/>
      <c r="P88" s="13"/>
      <c r="Q88" s="5"/>
      <c r="R88" s="1"/>
      <c r="S88" s="1"/>
      <c r="T88" s="4"/>
      <c r="U88" s="8"/>
      <c r="V88" s="1"/>
      <c r="W88" s="1"/>
      <c r="X88" s="5"/>
      <c r="Y88" s="9"/>
      <c r="Z88" s="2"/>
      <c r="AA88" s="2"/>
      <c r="AB88" s="13"/>
      <c r="AC88" s="9"/>
      <c r="AD88" s="2"/>
      <c r="AE88" s="2"/>
      <c r="AF88" s="13"/>
      <c r="AG88" s="9"/>
      <c r="AH88" s="2"/>
      <c r="AI88" s="2"/>
      <c r="AJ88" s="13"/>
      <c r="AK88" s="9"/>
      <c r="AL88" s="2"/>
      <c r="AM88" s="2"/>
      <c r="AN88" s="13"/>
      <c r="AO88" s="9"/>
      <c r="AP88" s="2"/>
      <c r="AQ88" s="2"/>
      <c r="AR88" s="38"/>
      <c r="AS88" s="9"/>
      <c r="AT88" s="2"/>
      <c r="AU88" s="2"/>
      <c r="AV88" s="13"/>
      <c r="AW88" s="9"/>
      <c r="AX88" s="2"/>
      <c r="AY88" s="2"/>
      <c r="AZ88" s="13"/>
      <c r="BA88" s="9"/>
      <c r="BB88" s="2"/>
      <c r="BC88" s="2"/>
      <c r="BD88" s="13"/>
    </row>
    <row r="89" spans="1:56" ht="12" customHeight="1" x14ac:dyDescent="0.2">
      <c r="A89" s="421"/>
      <c r="B89" s="415" t="s">
        <v>54</v>
      </c>
      <c r="C89" s="416"/>
      <c r="D89" s="10" t="s">
        <v>18</v>
      </c>
      <c r="E89" s="418">
        <f>IF(F90=F89,100%,F90/F89)</f>
        <v>1</v>
      </c>
      <c r="F89" s="41">
        <f t="shared" si="3"/>
        <v>0</v>
      </c>
      <c r="G89" s="419"/>
      <c r="H89" s="407"/>
      <c r="I89" s="34"/>
      <c r="J89" s="30"/>
      <c r="K89" s="30"/>
      <c r="L89" s="35"/>
      <c r="M89" s="34"/>
      <c r="N89" s="3"/>
      <c r="O89" s="30"/>
      <c r="P89" s="31"/>
      <c r="Q89" s="36"/>
      <c r="R89" s="30"/>
      <c r="S89" s="30"/>
      <c r="T89" s="31"/>
      <c r="U89" s="7"/>
      <c r="V89" s="30"/>
      <c r="W89" s="30"/>
      <c r="X89" s="31"/>
      <c r="Y89" s="7"/>
      <c r="Z89" s="3"/>
      <c r="AA89" s="3"/>
      <c r="AB89" s="32"/>
      <c r="AC89" s="7"/>
      <c r="AD89" s="3"/>
      <c r="AE89" s="3"/>
      <c r="AF89" s="32"/>
      <c r="AG89" s="7"/>
      <c r="AH89" s="3"/>
      <c r="AI89" s="3"/>
      <c r="AJ89" s="32"/>
      <c r="AK89" s="7"/>
      <c r="AL89" s="3"/>
      <c r="AM89" s="3"/>
      <c r="AN89" s="32"/>
      <c r="AO89" s="7"/>
      <c r="AP89" s="3"/>
      <c r="AQ89" s="3"/>
      <c r="AR89" s="37"/>
      <c r="AS89" s="7"/>
      <c r="AT89" s="3"/>
      <c r="AU89" s="30"/>
      <c r="AV89" s="32"/>
      <c r="AW89" s="7"/>
      <c r="AX89" s="3"/>
      <c r="AY89" s="3"/>
      <c r="AZ89" s="32"/>
      <c r="BA89" s="7"/>
      <c r="BB89" s="3"/>
      <c r="BC89" s="3"/>
      <c r="BD89" s="32"/>
    </row>
    <row r="90" spans="1:56" ht="12" customHeight="1" thickBot="1" x14ac:dyDescent="0.25">
      <c r="A90" s="421"/>
      <c r="B90" s="415"/>
      <c r="C90" s="417"/>
      <c r="D90" s="6" t="s">
        <v>19</v>
      </c>
      <c r="E90" s="418"/>
      <c r="F90" s="41">
        <f t="shared" si="3"/>
        <v>0</v>
      </c>
      <c r="G90" s="419"/>
      <c r="H90" s="408"/>
      <c r="I90" s="33"/>
      <c r="J90" s="2"/>
      <c r="K90" s="2"/>
      <c r="L90" s="13"/>
      <c r="M90" s="9"/>
      <c r="N90" s="2"/>
      <c r="O90" s="2"/>
      <c r="P90" s="13"/>
      <c r="Q90" s="5"/>
      <c r="R90" s="1"/>
      <c r="S90" s="1"/>
      <c r="T90" s="4"/>
      <c r="U90" s="8"/>
      <c r="V90" s="1"/>
      <c r="W90" s="1"/>
      <c r="X90" s="5"/>
      <c r="Y90" s="9"/>
      <c r="Z90" s="2"/>
      <c r="AA90" s="2"/>
      <c r="AB90" s="13"/>
      <c r="AC90" s="9"/>
      <c r="AD90" s="2"/>
      <c r="AE90" s="2"/>
      <c r="AF90" s="13"/>
      <c r="AG90" s="9"/>
      <c r="AH90" s="2"/>
      <c r="AI90" s="2"/>
      <c r="AJ90" s="13"/>
      <c r="AK90" s="9"/>
      <c r="AL90" s="2"/>
      <c r="AM90" s="2"/>
      <c r="AN90" s="13"/>
      <c r="AO90" s="9"/>
      <c r="AP90" s="2"/>
      <c r="AQ90" s="2"/>
      <c r="AR90" s="38"/>
      <c r="AS90" s="9"/>
      <c r="AT90" s="2"/>
      <c r="AU90" s="2"/>
      <c r="AV90" s="13"/>
      <c r="AW90" s="9"/>
      <c r="AX90" s="2"/>
      <c r="AY90" s="2"/>
      <c r="AZ90" s="13"/>
      <c r="BA90" s="9"/>
      <c r="BB90" s="2"/>
      <c r="BC90" s="2"/>
      <c r="BD90" s="13"/>
    </row>
    <row r="91" spans="1:56" ht="12" customHeight="1" x14ac:dyDescent="0.2">
      <c r="A91" s="421"/>
      <c r="B91" s="415" t="s">
        <v>55</v>
      </c>
      <c r="C91" s="416"/>
      <c r="D91" s="10" t="s">
        <v>18</v>
      </c>
      <c r="E91" s="418">
        <f>IF(F92=F91,100%,F92/F91)</f>
        <v>1</v>
      </c>
      <c r="F91" s="41">
        <f t="shared" si="3"/>
        <v>0</v>
      </c>
      <c r="G91" s="419"/>
      <c r="H91" s="407"/>
      <c r="I91" s="34"/>
      <c r="J91" s="30"/>
      <c r="K91" s="30"/>
      <c r="L91" s="35"/>
      <c r="M91" s="34"/>
      <c r="N91" s="3"/>
      <c r="O91" s="30"/>
      <c r="P91" s="31"/>
      <c r="Q91" s="36"/>
      <c r="R91" s="30"/>
      <c r="S91" s="30"/>
      <c r="T91" s="31"/>
      <c r="U91" s="7"/>
      <c r="V91" s="30"/>
      <c r="W91" s="30"/>
      <c r="X91" s="31"/>
      <c r="Y91" s="7"/>
      <c r="Z91" s="3"/>
      <c r="AA91" s="3"/>
      <c r="AB91" s="32"/>
      <c r="AC91" s="7"/>
      <c r="AD91" s="3"/>
      <c r="AE91" s="3"/>
      <c r="AF91" s="32"/>
      <c r="AG91" s="7"/>
      <c r="AH91" s="3"/>
      <c r="AI91" s="3"/>
      <c r="AJ91" s="32"/>
      <c r="AK91" s="7"/>
      <c r="AL91" s="3"/>
      <c r="AM91" s="3"/>
      <c r="AN91" s="32"/>
      <c r="AO91" s="7"/>
      <c r="AP91" s="3"/>
      <c r="AQ91" s="3"/>
      <c r="AR91" s="37"/>
      <c r="AS91" s="7"/>
      <c r="AT91" s="3"/>
      <c r="AU91" s="30"/>
      <c r="AV91" s="32"/>
      <c r="AW91" s="7"/>
      <c r="AX91" s="3"/>
      <c r="AY91" s="3"/>
      <c r="AZ91" s="32"/>
      <c r="BA91" s="7"/>
      <c r="BB91" s="3"/>
      <c r="BC91" s="3"/>
      <c r="BD91" s="32"/>
    </row>
    <row r="92" spans="1:56" ht="12" customHeight="1" thickBot="1" x14ac:dyDescent="0.25">
      <c r="A92" s="421"/>
      <c r="B92" s="415"/>
      <c r="C92" s="417"/>
      <c r="D92" s="6" t="s">
        <v>19</v>
      </c>
      <c r="E92" s="418"/>
      <c r="F92" s="41">
        <f t="shared" si="3"/>
        <v>0</v>
      </c>
      <c r="G92" s="419"/>
      <c r="H92" s="408"/>
      <c r="I92" s="33"/>
      <c r="J92" s="2"/>
      <c r="K92" s="2"/>
      <c r="L92" s="13"/>
      <c r="M92" s="9"/>
      <c r="N92" s="2"/>
      <c r="O92" s="2"/>
      <c r="P92" s="13"/>
      <c r="Q92" s="5"/>
      <c r="R92" s="1"/>
      <c r="S92" s="1"/>
      <c r="T92" s="4"/>
      <c r="U92" s="8"/>
      <c r="V92" s="1"/>
      <c r="W92" s="1"/>
      <c r="X92" s="5"/>
      <c r="Y92" s="9"/>
      <c r="Z92" s="2"/>
      <c r="AA92" s="2"/>
      <c r="AB92" s="13"/>
      <c r="AC92" s="9"/>
      <c r="AD92" s="2"/>
      <c r="AE92" s="2"/>
      <c r="AF92" s="13"/>
      <c r="AG92" s="9"/>
      <c r="AH92" s="2"/>
      <c r="AI92" s="2"/>
      <c r="AJ92" s="13"/>
      <c r="AK92" s="9"/>
      <c r="AL92" s="2"/>
      <c r="AM92" s="2"/>
      <c r="AN92" s="13"/>
      <c r="AO92" s="9"/>
      <c r="AP92" s="2"/>
      <c r="AQ92" s="2"/>
      <c r="AR92" s="38"/>
      <c r="AS92" s="9"/>
      <c r="AT92" s="2"/>
      <c r="AU92" s="2"/>
      <c r="AV92" s="13"/>
      <c r="AW92" s="9"/>
      <c r="AX92" s="2"/>
      <c r="AY92" s="2"/>
      <c r="AZ92" s="13"/>
      <c r="BA92" s="9"/>
      <c r="BB92" s="2"/>
      <c r="BC92" s="2"/>
      <c r="BD92" s="13"/>
    </row>
    <row r="93" spans="1:56" ht="12" customHeight="1" x14ac:dyDescent="0.2">
      <c r="A93" s="421"/>
      <c r="B93" s="415" t="s">
        <v>56</v>
      </c>
      <c r="C93" s="416"/>
      <c r="D93" s="10" t="s">
        <v>18</v>
      </c>
      <c r="E93" s="418">
        <f>IF(F94=F93,100%,F94/F93)</f>
        <v>1</v>
      </c>
      <c r="F93" s="41">
        <f t="shared" si="3"/>
        <v>0</v>
      </c>
      <c r="G93" s="419"/>
      <c r="H93" s="407"/>
      <c r="I93" s="34"/>
      <c r="J93" s="30"/>
      <c r="K93" s="30"/>
      <c r="L93" s="35"/>
      <c r="M93" s="34"/>
      <c r="N93" s="3"/>
      <c r="O93" s="30"/>
      <c r="P93" s="31"/>
      <c r="Q93" s="36"/>
      <c r="R93" s="30"/>
      <c r="S93" s="30"/>
      <c r="T93" s="31"/>
      <c r="U93" s="7"/>
      <c r="V93" s="30"/>
      <c r="W93" s="30"/>
      <c r="X93" s="31"/>
      <c r="Y93" s="7"/>
      <c r="Z93" s="3"/>
      <c r="AA93" s="3"/>
      <c r="AB93" s="32"/>
      <c r="AC93" s="7"/>
      <c r="AD93" s="3"/>
      <c r="AE93" s="3"/>
      <c r="AF93" s="32"/>
      <c r="AG93" s="7"/>
      <c r="AH93" s="3"/>
      <c r="AI93" s="3"/>
      <c r="AJ93" s="32"/>
      <c r="AK93" s="7"/>
      <c r="AL93" s="3"/>
      <c r="AM93" s="3"/>
      <c r="AN93" s="32"/>
      <c r="AO93" s="7"/>
      <c r="AP93" s="3"/>
      <c r="AQ93" s="3"/>
      <c r="AR93" s="37"/>
      <c r="AS93" s="7"/>
      <c r="AT93" s="3"/>
      <c r="AU93" s="30"/>
      <c r="AV93" s="32"/>
      <c r="AW93" s="7"/>
      <c r="AX93" s="3"/>
      <c r="AY93" s="3"/>
      <c r="AZ93" s="32"/>
      <c r="BA93" s="7"/>
      <c r="BB93" s="3"/>
      <c r="BC93" s="3"/>
      <c r="BD93" s="32"/>
    </row>
    <row r="94" spans="1:56" ht="12" customHeight="1" thickBot="1" x14ac:dyDescent="0.25">
      <c r="A94" s="421"/>
      <c r="B94" s="415"/>
      <c r="C94" s="417"/>
      <c r="D94" s="6" t="s">
        <v>19</v>
      </c>
      <c r="E94" s="418"/>
      <c r="F94" s="41">
        <f t="shared" si="3"/>
        <v>0</v>
      </c>
      <c r="G94" s="419"/>
      <c r="H94" s="408"/>
      <c r="I94" s="33"/>
      <c r="J94" s="2"/>
      <c r="K94" s="2"/>
      <c r="L94" s="13"/>
      <c r="M94" s="9"/>
      <c r="N94" s="2"/>
      <c r="O94" s="2"/>
      <c r="P94" s="13"/>
      <c r="Q94" s="5"/>
      <c r="R94" s="1"/>
      <c r="S94" s="1"/>
      <c r="T94" s="4"/>
      <c r="U94" s="8"/>
      <c r="V94" s="1"/>
      <c r="W94" s="1"/>
      <c r="X94" s="5"/>
      <c r="Y94" s="9"/>
      <c r="Z94" s="2"/>
      <c r="AA94" s="2"/>
      <c r="AB94" s="13"/>
      <c r="AC94" s="9"/>
      <c r="AD94" s="2"/>
      <c r="AE94" s="2"/>
      <c r="AF94" s="13"/>
      <c r="AG94" s="9"/>
      <c r="AH94" s="2"/>
      <c r="AI94" s="2"/>
      <c r="AJ94" s="13"/>
      <c r="AK94" s="9"/>
      <c r="AL94" s="2"/>
      <c r="AM94" s="2"/>
      <c r="AN94" s="13"/>
      <c r="AO94" s="9"/>
      <c r="AP94" s="2"/>
      <c r="AQ94" s="2"/>
      <c r="AR94" s="38"/>
      <c r="AS94" s="9"/>
      <c r="AT94" s="2"/>
      <c r="AU94" s="2"/>
      <c r="AV94" s="13"/>
      <c r="AW94" s="9"/>
      <c r="AX94" s="2"/>
      <c r="AY94" s="2"/>
      <c r="AZ94" s="13"/>
      <c r="BA94" s="9"/>
      <c r="BB94" s="2"/>
      <c r="BC94" s="2"/>
      <c r="BD94" s="13"/>
    </row>
    <row r="95" spans="1:56" ht="12" customHeight="1" x14ac:dyDescent="0.2">
      <c r="A95" s="421"/>
      <c r="B95" s="415" t="s">
        <v>58</v>
      </c>
      <c r="C95" s="416"/>
      <c r="D95" s="10" t="s">
        <v>18</v>
      </c>
      <c r="E95" s="418">
        <f>IF(F96=F95,100%,F96/F95)</f>
        <v>1</v>
      </c>
      <c r="F95" s="41">
        <f t="shared" si="3"/>
        <v>0</v>
      </c>
      <c r="G95" s="419" t="s">
        <v>60</v>
      </c>
      <c r="H95" s="407" t="s">
        <v>45</v>
      </c>
      <c r="I95" s="34"/>
      <c r="J95" s="30"/>
      <c r="K95" s="30"/>
      <c r="L95" s="35"/>
      <c r="M95" s="34"/>
      <c r="N95" s="3"/>
      <c r="O95" s="30"/>
      <c r="P95" s="31"/>
      <c r="Q95" s="36"/>
      <c r="R95" s="30"/>
      <c r="S95" s="30"/>
      <c r="T95" s="31"/>
      <c r="U95" s="7"/>
      <c r="V95" s="30"/>
      <c r="W95" s="30"/>
      <c r="X95" s="31"/>
      <c r="Y95" s="7"/>
      <c r="Z95" s="3"/>
      <c r="AA95" s="3"/>
      <c r="AB95" s="32"/>
      <c r="AC95" s="7"/>
      <c r="AD95" s="3"/>
      <c r="AE95" s="3"/>
      <c r="AF95" s="32"/>
      <c r="AG95" s="7"/>
      <c r="AH95" s="3"/>
      <c r="AI95" s="3"/>
      <c r="AJ95" s="32"/>
      <c r="AK95" s="7"/>
      <c r="AL95" s="3"/>
      <c r="AM95" s="3"/>
      <c r="AN95" s="32"/>
      <c r="AO95" s="7"/>
      <c r="AP95" s="3"/>
      <c r="AQ95" s="3"/>
      <c r="AR95" s="37"/>
      <c r="AS95" s="7"/>
      <c r="AT95" s="3"/>
      <c r="AU95" s="30"/>
      <c r="AV95" s="32"/>
      <c r="AW95" s="7"/>
      <c r="AX95" s="3"/>
      <c r="AY95" s="3"/>
      <c r="AZ95" s="32"/>
      <c r="BA95" s="7"/>
      <c r="BB95" s="3"/>
      <c r="BC95" s="3"/>
      <c r="BD95" s="32"/>
    </row>
    <row r="96" spans="1:56" ht="12" customHeight="1" thickBot="1" x14ac:dyDescent="0.25">
      <c r="A96" s="421"/>
      <c r="B96" s="415"/>
      <c r="C96" s="417"/>
      <c r="D96" s="6" t="s">
        <v>19</v>
      </c>
      <c r="E96" s="418"/>
      <c r="F96" s="41">
        <f t="shared" si="3"/>
        <v>0</v>
      </c>
      <c r="G96" s="419"/>
      <c r="H96" s="408"/>
      <c r="I96" s="33"/>
      <c r="J96" s="2"/>
      <c r="K96" s="2"/>
      <c r="L96" s="13"/>
      <c r="M96" s="9"/>
      <c r="N96" s="2"/>
      <c r="O96" s="2"/>
      <c r="P96" s="13"/>
      <c r="Q96" s="5"/>
      <c r="R96" s="1"/>
      <c r="S96" s="1"/>
      <c r="T96" s="4"/>
      <c r="U96" s="8"/>
      <c r="V96" s="1"/>
      <c r="W96" s="1"/>
      <c r="X96" s="5"/>
      <c r="Y96" s="9"/>
      <c r="Z96" s="2"/>
      <c r="AA96" s="2"/>
      <c r="AB96" s="13"/>
      <c r="AC96" s="9"/>
      <c r="AD96" s="2"/>
      <c r="AE96" s="2"/>
      <c r="AF96" s="13"/>
      <c r="AG96" s="9"/>
      <c r="AH96" s="2"/>
      <c r="AI96" s="2"/>
      <c r="AJ96" s="13"/>
      <c r="AK96" s="9"/>
      <c r="AL96" s="2"/>
      <c r="AM96" s="2"/>
      <c r="AN96" s="13"/>
      <c r="AO96" s="9"/>
      <c r="AP96" s="2"/>
      <c r="AQ96" s="2"/>
      <c r="AR96" s="38"/>
      <c r="AS96" s="9"/>
      <c r="AT96" s="2"/>
      <c r="AU96" s="2"/>
      <c r="AV96" s="13"/>
      <c r="AW96" s="9"/>
      <c r="AX96" s="2"/>
      <c r="AY96" s="2"/>
      <c r="AZ96" s="13"/>
      <c r="BA96" s="9"/>
      <c r="BB96" s="2"/>
      <c r="BC96" s="2"/>
      <c r="BD96" s="13"/>
    </row>
    <row r="97" spans="1:56" ht="12" customHeight="1" x14ac:dyDescent="0.2">
      <c r="A97" s="420" t="s">
        <v>61</v>
      </c>
      <c r="B97" s="415" t="s">
        <v>53</v>
      </c>
      <c r="C97" s="416"/>
      <c r="D97" s="10" t="s">
        <v>18</v>
      </c>
      <c r="E97" s="418">
        <f>IF(F98=F97,100%,F98/F97)</f>
        <v>1</v>
      </c>
      <c r="F97" s="41">
        <f t="shared" si="3"/>
        <v>0</v>
      </c>
      <c r="G97" s="419"/>
      <c r="H97" s="407"/>
      <c r="I97" s="34"/>
      <c r="J97" s="30"/>
      <c r="K97" s="30"/>
      <c r="L97" s="35"/>
      <c r="M97" s="34"/>
      <c r="N97" s="3"/>
      <c r="O97" s="30"/>
      <c r="P97" s="31"/>
      <c r="Q97" s="36"/>
      <c r="R97" s="30"/>
      <c r="S97" s="30"/>
      <c r="T97" s="31"/>
      <c r="U97" s="7"/>
      <c r="V97" s="30"/>
      <c r="W97" s="30"/>
      <c r="X97" s="31"/>
      <c r="Y97" s="7"/>
      <c r="Z97" s="3"/>
      <c r="AA97" s="3"/>
      <c r="AB97" s="32"/>
      <c r="AC97" s="7"/>
      <c r="AD97" s="3"/>
      <c r="AE97" s="3"/>
      <c r="AF97" s="32"/>
      <c r="AG97" s="7"/>
      <c r="AH97" s="3"/>
      <c r="AI97" s="3"/>
      <c r="AJ97" s="32"/>
      <c r="AK97" s="7"/>
      <c r="AL97" s="3"/>
      <c r="AM97" s="3"/>
      <c r="AN97" s="32"/>
      <c r="AO97" s="7"/>
      <c r="AP97" s="3"/>
      <c r="AQ97" s="3"/>
      <c r="AR97" s="37"/>
      <c r="AS97" s="7"/>
      <c r="AT97" s="3"/>
      <c r="AU97" s="30"/>
      <c r="AV97" s="32"/>
      <c r="AW97" s="7"/>
      <c r="AX97" s="3"/>
      <c r="AY97" s="3"/>
      <c r="AZ97" s="32"/>
      <c r="BA97" s="7"/>
      <c r="BB97" s="3"/>
      <c r="BC97" s="3"/>
      <c r="BD97" s="32"/>
    </row>
    <row r="98" spans="1:56" ht="12" customHeight="1" thickBot="1" x14ac:dyDescent="0.25">
      <c r="A98" s="421"/>
      <c r="B98" s="415"/>
      <c r="C98" s="417"/>
      <c r="D98" s="6" t="s">
        <v>19</v>
      </c>
      <c r="E98" s="418"/>
      <c r="F98" s="41">
        <f t="shared" si="3"/>
        <v>0</v>
      </c>
      <c r="G98" s="419"/>
      <c r="H98" s="408"/>
      <c r="I98" s="33"/>
      <c r="J98" s="2"/>
      <c r="K98" s="2"/>
      <c r="L98" s="13"/>
      <c r="M98" s="9"/>
      <c r="N98" s="2"/>
      <c r="O98" s="2"/>
      <c r="P98" s="13"/>
      <c r="Q98" s="5"/>
      <c r="R98" s="1"/>
      <c r="S98" s="1"/>
      <c r="T98" s="4"/>
      <c r="U98" s="8"/>
      <c r="V98" s="1"/>
      <c r="W98" s="1"/>
      <c r="X98" s="5"/>
      <c r="Y98" s="9"/>
      <c r="Z98" s="2"/>
      <c r="AA98" s="2"/>
      <c r="AB98" s="13"/>
      <c r="AC98" s="9"/>
      <c r="AD98" s="2"/>
      <c r="AE98" s="2"/>
      <c r="AF98" s="13"/>
      <c r="AG98" s="9"/>
      <c r="AH98" s="2"/>
      <c r="AI98" s="2"/>
      <c r="AJ98" s="13"/>
      <c r="AK98" s="9"/>
      <c r="AL98" s="2"/>
      <c r="AM98" s="2"/>
      <c r="AN98" s="13"/>
      <c r="AO98" s="9"/>
      <c r="AP98" s="2"/>
      <c r="AQ98" s="2"/>
      <c r="AR98" s="38"/>
      <c r="AS98" s="9"/>
      <c r="AT98" s="2"/>
      <c r="AU98" s="2"/>
      <c r="AV98" s="13"/>
      <c r="AW98" s="9"/>
      <c r="AX98" s="2"/>
      <c r="AY98" s="2"/>
      <c r="AZ98" s="13"/>
      <c r="BA98" s="9"/>
      <c r="BB98" s="2"/>
      <c r="BC98" s="2"/>
      <c r="BD98" s="13"/>
    </row>
    <row r="99" spans="1:56" ht="12" customHeight="1" x14ac:dyDescent="0.2">
      <c r="A99" s="421"/>
      <c r="B99" s="415" t="s">
        <v>54</v>
      </c>
      <c r="C99" s="416"/>
      <c r="D99" s="10" t="s">
        <v>18</v>
      </c>
      <c r="E99" s="418">
        <f>IF(F100=F99,100%,F100/F99)</f>
        <v>1</v>
      </c>
      <c r="F99" s="41">
        <f t="shared" si="3"/>
        <v>0</v>
      </c>
      <c r="G99" s="419"/>
      <c r="H99" s="407"/>
      <c r="I99" s="34"/>
      <c r="J99" s="30"/>
      <c r="K99" s="30"/>
      <c r="L99" s="35"/>
      <c r="M99" s="34"/>
      <c r="N99" s="3"/>
      <c r="O99" s="30"/>
      <c r="P99" s="31"/>
      <c r="Q99" s="36"/>
      <c r="R99" s="30"/>
      <c r="S99" s="30"/>
      <c r="T99" s="31"/>
      <c r="U99" s="7"/>
      <c r="V99" s="30"/>
      <c r="W99" s="30"/>
      <c r="X99" s="31"/>
      <c r="Y99" s="7"/>
      <c r="Z99" s="3"/>
      <c r="AA99" s="3"/>
      <c r="AB99" s="32"/>
      <c r="AC99" s="7"/>
      <c r="AD99" s="3"/>
      <c r="AE99" s="3"/>
      <c r="AF99" s="32"/>
      <c r="AG99" s="7"/>
      <c r="AH99" s="3"/>
      <c r="AI99" s="3"/>
      <c r="AJ99" s="32"/>
      <c r="AK99" s="7"/>
      <c r="AL99" s="3"/>
      <c r="AM99" s="3"/>
      <c r="AN99" s="32"/>
      <c r="AO99" s="7"/>
      <c r="AP99" s="3"/>
      <c r="AQ99" s="3"/>
      <c r="AR99" s="37"/>
      <c r="AS99" s="7"/>
      <c r="AT99" s="3"/>
      <c r="AU99" s="30"/>
      <c r="AV99" s="32"/>
      <c r="AW99" s="7"/>
      <c r="AX99" s="3"/>
      <c r="AY99" s="3"/>
      <c r="AZ99" s="32"/>
      <c r="BA99" s="7"/>
      <c r="BB99" s="3"/>
      <c r="BC99" s="3"/>
      <c r="BD99" s="32"/>
    </row>
    <row r="100" spans="1:56" ht="12" customHeight="1" thickBot="1" x14ac:dyDescent="0.25">
      <c r="A100" s="421"/>
      <c r="B100" s="415"/>
      <c r="C100" s="417"/>
      <c r="D100" s="6" t="s">
        <v>19</v>
      </c>
      <c r="E100" s="418"/>
      <c r="F100" s="41">
        <f t="shared" si="3"/>
        <v>0</v>
      </c>
      <c r="G100" s="419"/>
      <c r="H100" s="408"/>
      <c r="I100" s="33"/>
      <c r="J100" s="2"/>
      <c r="K100" s="2"/>
      <c r="L100" s="13"/>
      <c r="M100" s="9"/>
      <c r="N100" s="2"/>
      <c r="O100" s="2"/>
      <c r="P100" s="13"/>
      <c r="Q100" s="5"/>
      <c r="R100" s="1"/>
      <c r="S100" s="1"/>
      <c r="T100" s="4"/>
      <c r="U100" s="8"/>
      <c r="V100" s="1"/>
      <c r="W100" s="1"/>
      <c r="X100" s="5"/>
      <c r="Y100" s="9"/>
      <c r="Z100" s="2"/>
      <c r="AA100" s="2"/>
      <c r="AB100" s="13"/>
      <c r="AC100" s="9"/>
      <c r="AD100" s="2"/>
      <c r="AE100" s="2"/>
      <c r="AF100" s="13"/>
      <c r="AG100" s="9"/>
      <c r="AH100" s="2"/>
      <c r="AI100" s="2"/>
      <c r="AJ100" s="13"/>
      <c r="AK100" s="9"/>
      <c r="AL100" s="2"/>
      <c r="AM100" s="2"/>
      <c r="AN100" s="13"/>
      <c r="AO100" s="9"/>
      <c r="AP100" s="2"/>
      <c r="AQ100" s="2"/>
      <c r="AR100" s="38"/>
      <c r="AS100" s="9"/>
      <c r="AT100" s="2"/>
      <c r="AU100" s="2"/>
      <c r="AV100" s="13"/>
      <c r="AW100" s="9"/>
      <c r="AX100" s="2"/>
      <c r="AY100" s="2"/>
      <c r="AZ100" s="13"/>
      <c r="BA100" s="9"/>
      <c r="BB100" s="2"/>
      <c r="BC100" s="2"/>
      <c r="BD100" s="13"/>
    </row>
    <row r="101" spans="1:56" ht="12" customHeight="1" x14ac:dyDescent="0.2">
      <c r="A101" s="421"/>
      <c r="B101" s="415" t="s">
        <v>55</v>
      </c>
      <c r="C101" s="416"/>
      <c r="D101" s="10" t="s">
        <v>18</v>
      </c>
      <c r="E101" s="418">
        <f>IF(F102=F101,100%,F102/F101)</f>
        <v>1</v>
      </c>
      <c r="F101" s="41">
        <f t="shared" ref="F101:F106" si="4">COUNT(I101:BD101)</f>
        <v>0</v>
      </c>
      <c r="G101" s="419"/>
      <c r="H101" s="407"/>
      <c r="I101" s="34"/>
      <c r="J101" s="30"/>
      <c r="K101" s="30"/>
      <c r="L101" s="35"/>
      <c r="M101" s="34"/>
      <c r="N101" s="3"/>
      <c r="O101" s="30"/>
      <c r="P101" s="31"/>
      <c r="Q101" s="36"/>
      <c r="R101" s="30"/>
      <c r="S101" s="30"/>
      <c r="T101" s="31"/>
      <c r="U101" s="7"/>
      <c r="V101" s="30"/>
      <c r="W101" s="30"/>
      <c r="X101" s="31"/>
      <c r="Y101" s="7"/>
      <c r="Z101" s="3"/>
      <c r="AA101" s="3"/>
      <c r="AB101" s="32"/>
      <c r="AC101" s="7"/>
      <c r="AD101" s="3"/>
      <c r="AE101" s="3"/>
      <c r="AF101" s="32"/>
      <c r="AG101" s="7"/>
      <c r="AH101" s="3"/>
      <c r="AI101" s="3"/>
      <c r="AJ101" s="32"/>
      <c r="AK101" s="7"/>
      <c r="AL101" s="3"/>
      <c r="AM101" s="3"/>
      <c r="AN101" s="32"/>
      <c r="AO101" s="7"/>
      <c r="AP101" s="3"/>
      <c r="AQ101" s="3"/>
      <c r="AR101" s="37"/>
      <c r="AS101" s="7"/>
      <c r="AT101" s="3"/>
      <c r="AU101" s="30"/>
      <c r="AV101" s="32"/>
      <c r="AW101" s="7"/>
      <c r="AX101" s="3"/>
      <c r="AY101" s="3"/>
      <c r="AZ101" s="32"/>
      <c r="BA101" s="7"/>
      <c r="BB101" s="3"/>
      <c r="BC101" s="3"/>
      <c r="BD101" s="32"/>
    </row>
    <row r="102" spans="1:56" ht="12" customHeight="1" thickBot="1" x14ac:dyDescent="0.25">
      <c r="A102" s="421"/>
      <c r="B102" s="415"/>
      <c r="C102" s="417"/>
      <c r="D102" s="6" t="s">
        <v>19</v>
      </c>
      <c r="E102" s="418"/>
      <c r="F102" s="41">
        <f t="shared" si="4"/>
        <v>0</v>
      </c>
      <c r="G102" s="419"/>
      <c r="H102" s="408"/>
      <c r="I102" s="33"/>
      <c r="J102" s="2"/>
      <c r="K102" s="2"/>
      <c r="L102" s="13"/>
      <c r="M102" s="9"/>
      <c r="N102" s="2"/>
      <c r="O102" s="2"/>
      <c r="P102" s="13"/>
      <c r="Q102" s="5"/>
      <c r="R102" s="1"/>
      <c r="S102" s="1"/>
      <c r="T102" s="4"/>
      <c r="U102" s="8"/>
      <c r="V102" s="1"/>
      <c r="W102" s="1"/>
      <c r="X102" s="5"/>
      <c r="Y102" s="9"/>
      <c r="Z102" s="2"/>
      <c r="AA102" s="2"/>
      <c r="AB102" s="13"/>
      <c r="AC102" s="9"/>
      <c r="AD102" s="2"/>
      <c r="AE102" s="2"/>
      <c r="AF102" s="13"/>
      <c r="AG102" s="9"/>
      <c r="AH102" s="2"/>
      <c r="AI102" s="2"/>
      <c r="AJ102" s="13"/>
      <c r="AK102" s="9"/>
      <c r="AL102" s="2"/>
      <c r="AM102" s="2"/>
      <c r="AN102" s="13"/>
      <c r="AO102" s="9"/>
      <c r="AP102" s="2"/>
      <c r="AQ102" s="2"/>
      <c r="AR102" s="38"/>
      <c r="AS102" s="9"/>
      <c r="AT102" s="2"/>
      <c r="AU102" s="2"/>
      <c r="AV102" s="13"/>
      <c r="AW102" s="9"/>
      <c r="AX102" s="2"/>
      <c r="AY102" s="2"/>
      <c r="AZ102" s="13"/>
      <c r="BA102" s="9"/>
      <c r="BB102" s="2"/>
      <c r="BC102" s="2"/>
      <c r="BD102" s="13"/>
    </row>
    <row r="103" spans="1:56" ht="12" customHeight="1" x14ac:dyDescent="0.2">
      <c r="A103" s="421"/>
      <c r="B103" s="415" t="s">
        <v>56</v>
      </c>
      <c r="C103" s="416"/>
      <c r="D103" s="10" t="s">
        <v>18</v>
      </c>
      <c r="E103" s="418">
        <f>IF(F104=F103,100%,F104/F103)</f>
        <v>1</v>
      </c>
      <c r="F103" s="41">
        <f t="shared" si="4"/>
        <v>0</v>
      </c>
      <c r="G103" s="419"/>
      <c r="H103" s="407"/>
      <c r="I103" s="34"/>
      <c r="J103" s="30"/>
      <c r="K103" s="30"/>
      <c r="L103" s="35"/>
      <c r="M103" s="34"/>
      <c r="N103" s="3"/>
      <c r="O103" s="30"/>
      <c r="P103" s="31"/>
      <c r="Q103" s="36"/>
      <c r="R103" s="30"/>
      <c r="S103" s="30"/>
      <c r="T103" s="31"/>
      <c r="U103" s="7"/>
      <c r="V103" s="30"/>
      <c r="W103" s="30"/>
      <c r="X103" s="31"/>
      <c r="Y103" s="7"/>
      <c r="Z103" s="3"/>
      <c r="AA103" s="3"/>
      <c r="AB103" s="32"/>
      <c r="AC103" s="7"/>
      <c r="AD103" s="3"/>
      <c r="AE103" s="3"/>
      <c r="AF103" s="32"/>
      <c r="AG103" s="7"/>
      <c r="AH103" s="3"/>
      <c r="AI103" s="3"/>
      <c r="AJ103" s="32"/>
      <c r="AK103" s="7"/>
      <c r="AL103" s="3"/>
      <c r="AM103" s="3"/>
      <c r="AN103" s="32"/>
      <c r="AO103" s="7"/>
      <c r="AP103" s="3"/>
      <c r="AQ103" s="3"/>
      <c r="AR103" s="37"/>
      <c r="AS103" s="7"/>
      <c r="AT103" s="3"/>
      <c r="AU103" s="30"/>
      <c r="AV103" s="32"/>
      <c r="AW103" s="7"/>
      <c r="AX103" s="3"/>
      <c r="AY103" s="3"/>
      <c r="AZ103" s="32"/>
      <c r="BA103" s="7"/>
      <c r="BB103" s="3"/>
      <c r="BC103" s="3"/>
      <c r="BD103" s="32"/>
    </row>
    <row r="104" spans="1:56" ht="12" customHeight="1" thickBot="1" x14ac:dyDescent="0.25">
      <c r="A104" s="421"/>
      <c r="B104" s="415"/>
      <c r="C104" s="417"/>
      <c r="D104" s="6" t="s">
        <v>19</v>
      </c>
      <c r="E104" s="418"/>
      <c r="F104" s="41">
        <f t="shared" si="4"/>
        <v>0</v>
      </c>
      <c r="G104" s="419"/>
      <c r="H104" s="408"/>
      <c r="I104" s="33"/>
      <c r="J104" s="2"/>
      <c r="K104" s="2"/>
      <c r="L104" s="13"/>
      <c r="M104" s="9"/>
      <c r="N104" s="2"/>
      <c r="O104" s="2"/>
      <c r="P104" s="13"/>
      <c r="Q104" s="5"/>
      <c r="R104" s="1"/>
      <c r="S104" s="1"/>
      <c r="T104" s="4"/>
      <c r="U104" s="8"/>
      <c r="V104" s="1"/>
      <c r="W104" s="1"/>
      <c r="X104" s="5"/>
      <c r="Y104" s="9"/>
      <c r="Z104" s="2"/>
      <c r="AA104" s="2"/>
      <c r="AB104" s="13"/>
      <c r="AC104" s="9"/>
      <c r="AD104" s="2"/>
      <c r="AE104" s="2"/>
      <c r="AF104" s="13"/>
      <c r="AG104" s="9"/>
      <c r="AH104" s="2"/>
      <c r="AI104" s="2"/>
      <c r="AJ104" s="13"/>
      <c r="AK104" s="9"/>
      <c r="AL104" s="2"/>
      <c r="AM104" s="2"/>
      <c r="AN104" s="13"/>
      <c r="AO104" s="9"/>
      <c r="AP104" s="2"/>
      <c r="AQ104" s="2"/>
      <c r="AR104" s="38"/>
      <c r="AS104" s="9"/>
      <c r="AT104" s="2"/>
      <c r="AU104" s="2"/>
      <c r="AV104" s="13"/>
      <c r="AW104" s="9"/>
      <c r="AX104" s="2"/>
      <c r="AY104" s="2"/>
      <c r="AZ104" s="13"/>
      <c r="BA104" s="9"/>
      <c r="BB104" s="2"/>
      <c r="BC104" s="2"/>
      <c r="BD104" s="13"/>
    </row>
    <row r="105" spans="1:56" ht="12" customHeight="1" x14ac:dyDescent="0.2">
      <c r="A105" s="421"/>
      <c r="B105" s="415" t="s">
        <v>58</v>
      </c>
      <c r="C105" s="416"/>
      <c r="D105" s="10" t="s">
        <v>18</v>
      </c>
      <c r="E105" s="418">
        <f>IF(F106=F105,100%,F106/F105)</f>
        <v>1</v>
      </c>
      <c r="F105" s="41">
        <f t="shared" si="4"/>
        <v>0</v>
      </c>
      <c r="G105" s="419" t="s">
        <v>60</v>
      </c>
      <c r="H105" s="407" t="s">
        <v>45</v>
      </c>
      <c r="I105" s="34"/>
      <c r="J105" s="30"/>
      <c r="K105" s="30"/>
      <c r="L105" s="35"/>
      <c r="M105" s="34"/>
      <c r="N105" s="3"/>
      <c r="O105" s="30"/>
      <c r="P105" s="31"/>
      <c r="Q105" s="36"/>
      <c r="R105" s="30"/>
      <c r="S105" s="30"/>
      <c r="T105" s="31"/>
      <c r="U105" s="7"/>
      <c r="V105" s="30"/>
      <c r="W105" s="30"/>
      <c r="X105" s="31"/>
      <c r="Y105" s="7"/>
      <c r="Z105" s="3"/>
      <c r="AA105" s="3"/>
      <c r="AB105" s="32"/>
      <c r="AC105" s="7"/>
      <c r="AD105" s="3"/>
      <c r="AE105" s="3"/>
      <c r="AF105" s="32"/>
      <c r="AG105" s="7"/>
      <c r="AH105" s="3"/>
      <c r="AI105" s="3"/>
      <c r="AJ105" s="32"/>
      <c r="AK105" s="7"/>
      <c r="AL105" s="3"/>
      <c r="AM105" s="3"/>
      <c r="AN105" s="32"/>
      <c r="AO105" s="7"/>
      <c r="AP105" s="3"/>
      <c r="AQ105" s="3"/>
      <c r="AR105" s="37"/>
      <c r="AS105" s="7"/>
      <c r="AT105" s="3"/>
      <c r="AU105" s="30"/>
      <c r="AV105" s="32"/>
      <c r="AW105" s="7"/>
      <c r="AX105" s="3"/>
      <c r="AY105" s="3"/>
      <c r="AZ105" s="32"/>
      <c r="BA105" s="7"/>
      <c r="BB105" s="3"/>
      <c r="BC105" s="3"/>
      <c r="BD105" s="32"/>
    </row>
    <row r="106" spans="1:56" ht="12" customHeight="1" thickBot="1" x14ac:dyDescent="0.25">
      <c r="A106" s="421"/>
      <c r="B106" s="415"/>
      <c r="C106" s="417"/>
      <c r="D106" s="6" t="s">
        <v>19</v>
      </c>
      <c r="E106" s="418"/>
      <c r="F106" s="41">
        <f t="shared" si="4"/>
        <v>0</v>
      </c>
      <c r="G106" s="419"/>
      <c r="H106" s="408"/>
      <c r="I106" s="33"/>
      <c r="J106" s="2"/>
      <c r="K106" s="2"/>
      <c r="L106" s="13"/>
      <c r="M106" s="9"/>
      <c r="N106" s="2"/>
      <c r="O106" s="2"/>
      <c r="P106" s="13"/>
      <c r="Q106" s="5"/>
      <c r="R106" s="1"/>
      <c r="S106" s="1"/>
      <c r="T106" s="4"/>
      <c r="U106" s="8"/>
      <c r="V106" s="1"/>
      <c r="W106" s="1"/>
      <c r="X106" s="5"/>
      <c r="Y106" s="9"/>
      <c r="Z106" s="2"/>
      <c r="AA106" s="2"/>
      <c r="AB106" s="13"/>
      <c r="AC106" s="9"/>
      <c r="AD106" s="2"/>
      <c r="AE106" s="2"/>
      <c r="AF106" s="13"/>
      <c r="AG106" s="9"/>
      <c r="AH106" s="2"/>
      <c r="AI106" s="2"/>
      <c r="AJ106" s="13"/>
      <c r="AK106" s="9"/>
      <c r="AL106" s="2"/>
      <c r="AM106" s="2"/>
      <c r="AN106" s="13"/>
      <c r="AO106" s="9"/>
      <c r="AP106" s="2"/>
      <c r="AQ106" s="2"/>
      <c r="AR106" s="38"/>
      <c r="AS106" s="9"/>
      <c r="AT106" s="2"/>
      <c r="AU106" s="2"/>
      <c r="AV106" s="13"/>
      <c r="AW106" s="9"/>
      <c r="AX106" s="2"/>
      <c r="AY106" s="2"/>
      <c r="AZ106" s="13"/>
      <c r="BA106" s="9"/>
      <c r="BB106" s="2"/>
      <c r="BC106" s="2"/>
      <c r="BD106" s="13"/>
    </row>
    <row r="107" spans="1:56" ht="12" customHeight="1" thickBot="1" x14ac:dyDescent="0.25">
      <c r="A107" s="424"/>
      <c r="B107" s="46"/>
      <c r="C107" s="47"/>
      <c r="D107" s="10" t="s">
        <v>18</v>
      </c>
      <c r="E107" s="418">
        <f>IF(F108=F107,100%,F108/F107)</f>
        <v>1</v>
      </c>
      <c r="F107" s="40">
        <f t="shared" ref="F107:F118" si="5">COUNT(I107:BD107)</f>
        <v>0</v>
      </c>
      <c r="G107" s="422"/>
      <c r="H107" s="425" t="s">
        <v>31</v>
      </c>
      <c r="I107" s="34"/>
      <c r="J107" s="30"/>
      <c r="K107" s="30"/>
      <c r="L107" s="35"/>
      <c r="M107" s="34"/>
      <c r="N107" s="3"/>
      <c r="O107" s="30"/>
      <c r="P107" s="31"/>
      <c r="Q107" s="36"/>
      <c r="R107" s="30"/>
      <c r="S107" s="30"/>
      <c r="T107" s="31"/>
      <c r="U107" s="7"/>
      <c r="V107" s="30"/>
      <c r="W107" s="30"/>
      <c r="X107" s="31"/>
      <c r="Y107" s="7"/>
      <c r="Z107" s="3"/>
      <c r="AA107" s="3"/>
      <c r="AB107" s="32"/>
      <c r="AC107" s="7"/>
      <c r="AD107" s="3"/>
      <c r="AE107" s="3"/>
      <c r="AF107" s="32"/>
      <c r="AG107" s="7"/>
      <c r="AH107" s="3"/>
      <c r="AI107" s="3"/>
      <c r="AJ107" s="32"/>
      <c r="AK107" s="7"/>
      <c r="AL107" s="3"/>
      <c r="AM107" s="3"/>
      <c r="AN107" s="32"/>
      <c r="AO107" s="7"/>
      <c r="AP107" s="3"/>
      <c r="AQ107" s="3"/>
      <c r="AR107" s="37"/>
      <c r="AS107" s="7"/>
      <c r="AT107" s="3"/>
      <c r="AU107" s="30"/>
      <c r="AV107" s="32"/>
      <c r="AW107" s="7"/>
      <c r="AX107" s="3"/>
      <c r="AY107" s="3"/>
      <c r="AZ107" s="32"/>
      <c r="BA107" s="7"/>
      <c r="BB107" s="3"/>
      <c r="BC107" s="3"/>
      <c r="BD107" s="32"/>
    </row>
    <row r="108" spans="1:56" ht="12" customHeight="1" thickBot="1" x14ac:dyDescent="0.25">
      <c r="A108" s="424"/>
      <c r="B108" s="46"/>
      <c r="C108" s="47"/>
      <c r="D108" s="6" t="s">
        <v>19</v>
      </c>
      <c r="E108" s="418"/>
      <c r="F108" s="40">
        <f t="shared" si="5"/>
        <v>0</v>
      </c>
      <c r="G108" s="423"/>
      <c r="H108" s="425"/>
      <c r="I108" s="33"/>
      <c r="J108" s="2"/>
      <c r="K108" s="2"/>
      <c r="L108" s="13"/>
      <c r="M108" s="9"/>
      <c r="N108" s="2"/>
      <c r="O108" s="2"/>
      <c r="P108" s="13"/>
      <c r="Q108" s="5"/>
      <c r="R108" s="1"/>
      <c r="S108" s="1"/>
      <c r="T108" s="4"/>
      <c r="U108" s="8"/>
      <c r="V108" s="1"/>
      <c r="W108" s="1"/>
      <c r="X108" s="5"/>
      <c r="Y108" s="9"/>
      <c r="Z108" s="2"/>
      <c r="AA108" s="2"/>
      <c r="AB108" s="13"/>
      <c r="AC108" s="9"/>
      <c r="AD108" s="2"/>
      <c r="AE108" s="2"/>
      <c r="AF108" s="13"/>
      <c r="AG108" s="9"/>
      <c r="AH108" s="2"/>
      <c r="AI108" s="2"/>
      <c r="AJ108" s="13"/>
      <c r="AK108" s="9"/>
      <c r="AL108" s="2"/>
      <c r="AM108" s="2"/>
      <c r="AN108" s="13"/>
      <c r="AO108" s="9"/>
      <c r="AP108" s="2"/>
      <c r="AQ108" s="2"/>
      <c r="AR108" s="38"/>
      <c r="AS108" s="9"/>
      <c r="AT108" s="2"/>
      <c r="AU108" s="2"/>
      <c r="AV108" s="13"/>
      <c r="AW108" s="9"/>
      <c r="AX108" s="2"/>
      <c r="AY108" s="2"/>
      <c r="AZ108" s="13"/>
      <c r="BA108" s="9"/>
      <c r="BB108" s="2"/>
      <c r="BC108" s="2"/>
      <c r="BD108" s="13"/>
    </row>
    <row r="109" spans="1:56" ht="12" customHeight="1" thickBot="1" x14ac:dyDescent="0.25">
      <c r="A109" s="431"/>
      <c r="B109" s="48"/>
      <c r="C109" s="49"/>
      <c r="D109" s="10" t="s">
        <v>18</v>
      </c>
      <c r="E109" s="418">
        <f>IF(F110=F109,100%,F110/F109)</f>
        <v>1</v>
      </c>
      <c r="F109" s="40">
        <f t="shared" si="5"/>
        <v>0</v>
      </c>
      <c r="G109" s="422"/>
      <c r="H109" s="425" t="s">
        <v>46</v>
      </c>
      <c r="I109" s="34"/>
      <c r="J109" s="30"/>
      <c r="K109" s="30"/>
      <c r="L109" s="35"/>
      <c r="M109" s="34"/>
      <c r="N109" s="3"/>
      <c r="O109" s="30"/>
      <c r="P109" s="31"/>
      <c r="Q109" s="36"/>
      <c r="R109" s="30"/>
      <c r="S109" s="30"/>
      <c r="T109" s="31"/>
      <c r="U109" s="7"/>
      <c r="V109" s="30"/>
      <c r="W109" s="30"/>
      <c r="X109" s="31"/>
      <c r="Y109" s="7"/>
      <c r="Z109" s="3"/>
      <c r="AA109" s="3"/>
      <c r="AB109" s="32"/>
      <c r="AC109" s="7"/>
      <c r="AD109" s="3"/>
      <c r="AE109" s="3"/>
      <c r="AF109" s="32"/>
      <c r="AG109" s="7"/>
      <c r="AH109" s="3"/>
      <c r="AI109" s="3"/>
      <c r="AJ109" s="32"/>
      <c r="AK109" s="7"/>
      <c r="AL109" s="3"/>
      <c r="AM109" s="3"/>
      <c r="AN109" s="32"/>
      <c r="AO109" s="7"/>
      <c r="AP109" s="3"/>
      <c r="AQ109" s="3"/>
      <c r="AR109" s="37"/>
      <c r="AS109" s="7"/>
      <c r="AT109" s="3"/>
      <c r="AU109" s="30"/>
      <c r="AV109" s="32"/>
      <c r="AW109" s="7"/>
      <c r="AX109" s="3"/>
      <c r="AY109" s="3"/>
      <c r="AZ109" s="32"/>
      <c r="BA109" s="7"/>
      <c r="BB109" s="3"/>
      <c r="BC109" s="3"/>
      <c r="BD109" s="32"/>
    </row>
    <row r="110" spans="1:56" ht="12" customHeight="1" thickBot="1" x14ac:dyDescent="0.25">
      <c r="A110" s="424"/>
      <c r="B110" s="46"/>
      <c r="C110" s="52"/>
      <c r="D110" s="6" t="s">
        <v>19</v>
      </c>
      <c r="E110" s="418"/>
      <c r="F110" s="40">
        <f t="shared" si="5"/>
        <v>0</v>
      </c>
      <c r="G110" s="423"/>
      <c r="H110" s="426"/>
      <c r="I110" s="33"/>
      <c r="J110" s="2"/>
      <c r="K110" s="2"/>
      <c r="L110" s="13"/>
      <c r="M110" s="9"/>
      <c r="N110" s="2"/>
      <c r="O110" s="2"/>
      <c r="P110" s="13"/>
      <c r="Q110" s="5"/>
      <c r="R110" s="1"/>
      <c r="S110" s="1"/>
      <c r="T110" s="4"/>
      <c r="U110" s="8"/>
      <c r="V110" s="1"/>
      <c r="W110" s="1"/>
      <c r="X110" s="5"/>
      <c r="Y110" s="9"/>
      <c r="Z110" s="2"/>
      <c r="AA110" s="2"/>
      <c r="AB110" s="13"/>
      <c r="AC110" s="9"/>
      <c r="AD110" s="2"/>
      <c r="AE110" s="2"/>
      <c r="AF110" s="13"/>
      <c r="AG110" s="9"/>
      <c r="AH110" s="2"/>
      <c r="AI110" s="2"/>
      <c r="AJ110" s="13"/>
      <c r="AK110" s="9"/>
      <c r="AL110" s="2"/>
      <c r="AM110" s="2"/>
      <c r="AN110" s="13"/>
      <c r="AO110" s="9"/>
      <c r="AP110" s="2"/>
      <c r="AQ110" s="2"/>
      <c r="AR110" s="38"/>
      <c r="AS110" s="9"/>
      <c r="AT110" s="2"/>
      <c r="AU110" s="2"/>
      <c r="AV110" s="13"/>
      <c r="AW110" s="9"/>
      <c r="AX110" s="2"/>
      <c r="AY110" s="2"/>
      <c r="AZ110" s="13"/>
      <c r="BA110" s="9"/>
      <c r="BB110" s="2"/>
      <c r="BC110" s="2"/>
      <c r="BD110" s="13"/>
    </row>
    <row r="111" spans="1:56" ht="12" customHeight="1" thickBot="1" x14ac:dyDescent="0.25">
      <c r="A111" s="429"/>
      <c r="B111" s="46"/>
      <c r="C111" s="52"/>
      <c r="D111" s="10" t="s">
        <v>18</v>
      </c>
      <c r="E111" s="427">
        <f>IF(F112=F111,100%,F112/F111)</f>
        <v>1</v>
      </c>
      <c r="F111" s="40">
        <f t="shared" si="5"/>
        <v>0</v>
      </c>
      <c r="G111" s="422"/>
      <c r="H111" s="425" t="s">
        <v>46</v>
      </c>
      <c r="I111" s="34"/>
      <c r="J111" s="30"/>
      <c r="K111" s="30"/>
      <c r="L111" s="35"/>
      <c r="M111" s="34"/>
      <c r="N111" s="3"/>
      <c r="O111" s="30"/>
      <c r="P111" s="31"/>
      <c r="Q111" s="36"/>
      <c r="R111" s="30"/>
      <c r="S111" s="30"/>
      <c r="T111" s="31"/>
      <c r="U111" s="7"/>
      <c r="V111" s="30"/>
      <c r="W111" s="30"/>
      <c r="X111" s="31"/>
      <c r="Y111" s="7"/>
      <c r="Z111" s="3"/>
      <c r="AA111" s="3"/>
      <c r="AB111" s="32"/>
      <c r="AC111" s="7"/>
      <c r="AD111" s="3"/>
      <c r="AE111" s="3"/>
      <c r="AF111" s="32"/>
      <c r="AG111" s="7"/>
      <c r="AH111" s="3"/>
      <c r="AI111" s="3"/>
      <c r="AJ111" s="32"/>
      <c r="AK111" s="7"/>
      <c r="AL111" s="3"/>
      <c r="AM111" s="3"/>
      <c r="AN111" s="32"/>
      <c r="AO111" s="7"/>
      <c r="AP111" s="3"/>
      <c r="AQ111" s="3"/>
      <c r="AR111" s="37"/>
      <c r="AS111" s="7"/>
      <c r="AT111" s="3"/>
      <c r="AU111" s="30"/>
      <c r="AV111" s="32"/>
      <c r="AW111" s="7"/>
      <c r="AX111" s="3"/>
      <c r="AY111" s="3"/>
      <c r="AZ111" s="32"/>
      <c r="BA111" s="7"/>
      <c r="BB111" s="3"/>
      <c r="BC111" s="3"/>
      <c r="BD111" s="32"/>
    </row>
    <row r="112" spans="1:56" ht="12" customHeight="1" thickBot="1" x14ac:dyDescent="0.25">
      <c r="A112" s="430"/>
      <c r="B112" s="46"/>
      <c r="C112" s="52"/>
      <c r="D112" s="6" t="s">
        <v>19</v>
      </c>
      <c r="E112" s="428"/>
      <c r="F112" s="40">
        <f t="shared" si="5"/>
        <v>0</v>
      </c>
      <c r="G112" s="423"/>
      <c r="H112" s="426"/>
      <c r="I112" s="33"/>
      <c r="J112" s="2"/>
      <c r="K112" s="2"/>
      <c r="L112" s="13"/>
      <c r="M112" s="9"/>
      <c r="N112" s="2"/>
      <c r="O112" s="2"/>
      <c r="P112" s="13"/>
      <c r="Q112" s="5"/>
      <c r="R112" s="1"/>
      <c r="S112" s="1"/>
      <c r="T112" s="4"/>
      <c r="U112" s="8"/>
      <c r="V112" s="1"/>
      <c r="W112" s="1"/>
      <c r="X112" s="5"/>
      <c r="Y112" s="9"/>
      <c r="Z112" s="2"/>
      <c r="AA112" s="2"/>
      <c r="AB112" s="13"/>
      <c r="AC112" s="9"/>
      <c r="AD112" s="2"/>
      <c r="AE112" s="2"/>
      <c r="AF112" s="13"/>
      <c r="AG112" s="9"/>
      <c r="AH112" s="2"/>
      <c r="AI112" s="2"/>
      <c r="AJ112" s="13"/>
      <c r="AK112" s="9"/>
      <c r="AL112" s="2"/>
      <c r="AM112" s="2"/>
      <c r="AN112" s="13"/>
      <c r="AO112" s="9"/>
      <c r="AP112" s="2"/>
      <c r="AQ112" s="2"/>
      <c r="AR112" s="38"/>
      <c r="AS112" s="9"/>
      <c r="AT112" s="2"/>
      <c r="AU112" s="2"/>
      <c r="AV112" s="13"/>
      <c r="AW112" s="9"/>
      <c r="AX112" s="2"/>
      <c r="AY112" s="2"/>
      <c r="AZ112" s="13"/>
      <c r="BA112" s="9"/>
      <c r="BB112" s="2"/>
      <c r="BC112" s="2"/>
      <c r="BD112" s="13"/>
    </row>
    <row r="113" spans="1:56" ht="12" customHeight="1" thickBot="1" x14ac:dyDescent="0.25">
      <c r="A113" s="424"/>
      <c r="B113" s="46"/>
      <c r="C113" s="52"/>
      <c r="D113" s="10" t="s">
        <v>18</v>
      </c>
      <c r="E113" s="418">
        <f>IF(F114=F113,100%,F114/F113)</f>
        <v>1</v>
      </c>
      <c r="F113" s="40">
        <f t="shared" si="5"/>
        <v>0</v>
      </c>
      <c r="G113" s="422"/>
      <c r="H113" s="425" t="s">
        <v>46</v>
      </c>
      <c r="I113" s="34"/>
      <c r="J113" s="30"/>
      <c r="K113" s="30"/>
      <c r="L113" s="35"/>
      <c r="M113" s="34"/>
      <c r="N113" s="3"/>
      <c r="O113" s="30"/>
      <c r="P113" s="31"/>
      <c r="Q113" s="36"/>
      <c r="R113" s="30"/>
      <c r="S113" s="30"/>
      <c r="T113" s="31"/>
      <c r="U113" s="7"/>
      <c r="V113" s="30"/>
      <c r="W113" s="30"/>
      <c r="X113" s="31"/>
      <c r="Y113" s="7"/>
      <c r="Z113" s="3"/>
      <c r="AA113" s="3"/>
      <c r="AB113" s="32"/>
      <c r="AC113" s="7"/>
      <c r="AD113" s="3"/>
      <c r="AE113" s="3"/>
      <c r="AF113" s="32"/>
      <c r="AG113" s="7"/>
      <c r="AH113" s="3"/>
      <c r="AI113" s="3"/>
      <c r="AJ113" s="32"/>
      <c r="AK113" s="7"/>
      <c r="AL113" s="3"/>
      <c r="AM113" s="3"/>
      <c r="AN113" s="32"/>
      <c r="AO113" s="7"/>
      <c r="AP113" s="3"/>
      <c r="AQ113" s="3"/>
      <c r="AR113" s="37"/>
      <c r="AS113" s="7"/>
      <c r="AT113" s="3"/>
      <c r="AU113" s="30"/>
      <c r="AV113" s="32"/>
      <c r="AW113" s="7"/>
      <c r="AX113" s="3"/>
      <c r="AY113" s="3"/>
      <c r="AZ113" s="32"/>
      <c r="BA113" s="7"/>
      <c r="BB113" s="3"/>
      <c r="BC113" s="3"/>
      <c r="BD113" s="32"/>
    </row>
    <row r="114" spans="1:56" ht="12" customHeight="1" thickBot="1" x14ac:dyDescent="0.25">
      <c r="A114" s="424"/>
      <c r="B114" s="50"/>
      <c r="C114" s="51"/>
      <c r="D114" s="6" t="s">
        <v>19</v>
      </c>
      <c r="E114" s="418"/>
      <c r="F114" s="40">
        <f t="shared" si="5"/>
        <v>0</v>
      </c>
      <c r="G114" s="423"/>
      <c r="H114" s="426"/>
      <c r="I114" s="33"/>
      <c r="J114" s="2"/>
      <c r="K114" s="2"/>
      <c r="L114" s="13"/>
      <c r="M114" s="9"/>
      <c r="N114" s="2"/>
      <c r="O114" s="2"/>
      <c r="P114" s="13"/>
      <c r="Q114" s="5"/>
      <c r="R114" s="1"/>
      <c r="S114" s="1"/>
      <c r="T114" s="4"/>
      <c r="U114" s="8"/>
      <c r="V114" s="1"/>
      <c r="W114" s="1"/>
      <c r="X114" s="5"/>
      <c r="Y114" s="9"/>
      <c r="Z114" s="2"/>
      <c r="AA114" s="2"/>
      <c r="AB114" s="13"/>
      <c r="AC114" s="9"/>
      <c r="AD114" s="2"/>
      <c r="AE114" s="2"/>
      <c r="AF114" s="13"/>
      <c r="AG114" s="9"/>
      <c r="AH114" s="2"/>
      <c r="AI114" s="2"/>
      <c r="AJ114" s="13"/>
      <c r="AK114" s="9"/>
      <c r="AL114" s="2"/>
      <c r="AM114" s="2"/>
      <c r="AN114" s="13"/>
      <c r="AO114" s="9"/>
      <c r="AP114" s="2"/>
      <c r="AQ114" s="2"/>
      <c r="AR114" s="38"/>
      <c r="AS114" s="9"/>
      <c r="AT114" s="2"/>
      <c r="AU114" s="2"/>
      <c r="AV114" s="13"/>
      <c r="AW114" s="9"/>
      <c r="AX114" s="2"/>
      <c r="AY114" s="2"/>
      <c r="AZ114" s="13"/>
      <c r="BA114" s="9"/>
      <c r="BB114" s="2"/>
      <c r="BC114" s="2"/>
      <c r="BD114" s="13"/>
    </row>
    <row r="115" spans="1:56" ht="12" customHeight="1" thickBot="1" x14ac:dyDescent="0.25">
      <c r="A115" s="424"/>
      <c r="B115" s="46"/>
      <c r="C115" s="47"/>
      <c r="D115" s="10" t="s">
        <v>18</v>
      </c>
      <c r="E115" s="418">
        <f>IF(F116=F115,100%,F116/F115)</f>
        <v>1</v>
      </c>
      <c r="F115" s="40">
        <f t="shared" si="5"/>
        <v>0</v>
      </c>
      <c r="G115" s="422"/>
      <c r="H115" s="425" t="s">
        <v>46</v>
      </c>
      <c r="I115" s="34"/>
      <c r="J115" s="30"/>
      <c r="K115" s="30"/>
      <c r="L115" s="35"/>
      <c r="M115" s="34"/>
      <c r="N115" s="3"/>
      <c r="O115" s="30"/>
      <c r="P115" s="31"/>
      <c r="Q115" s="36"/>
      <c r="R115" s="30"/>
      <c r="S115" s="30"/>
      <c r="T115" s="31"/>
      <c r="U115" s="7"/>
      <c r="V115" s="30"/>
      <c r="W115" s="30"/>
      <c r="X115" s="31"/>
      <c r="Y115" s="7"/>
      <c r="Z115" s="3"/>
      <c r="AA115" s="3"/>
      <c r="AB115" s="32"/>
      <c r="AC115" s="7"/>
      <c r="AD115" s="3"/>
      <c r="AE115" s="3"/>
      <c r="AF115" s="32"/>
      <c r="AG115" s="7"/>
      <c r="AH115" s="3"/>
      <c r="AI115" s="3"/>
      <c r="AJ115" s="32"/>
      <c r="AK115" s="7"/>
      <c r="AL115" s="3"/>
      <c r="AM115" s="3"/>
      <c r="AN115" s="32"/>
      <c r="AO115" s="7"/>
      <c r="AP115" s="3"/>
      <c r="AQ115" s="3"/>
      <c r="AR115" s="37"/>
      <c r="AS115" s="7"/>
      <c r="AT115" s="3"/>
      <c r="AU115" s="30"/>
      <c r="AV115" s="32"/>
      <c r="AW115" s="7"/>
      <c r="AX115" s="3"/>
      <c r="AY115" s="3"/>
      <c r="AZ115" s="32"/>
      <c r="BA115" s="7"/>
      <c r="BB115" s="3"/>
      <c r="BC115" s="3"/>
      <c r="BD115" s="32"/>
    </row>
    <row r="116" spans="1:56" ht="12" customHeight="1" thickBot="1" x14ac:dyDescent="0.25">
      <c r="A116" s="424"/>
      <c r="B116" s="46"/>
      <c r="C116" s="47"/>
      <c r="D116" s="6" t="s">
        <v>19</v>
      </c>
      <c r="E116" s="418"/>
      <c r="F116" s="40">
        <f t="shared" si="5"/>
        <v>0</v>
      </c>
      <c r="G116" s="423"/>
      <c r="H116" s="426"/>
      <c r="I116" s="33"/>
      <c r="J116" s="2"/>
      <c r="K116" s="2"/>
      <c r="L116" s="13"/>
      <c r="M116" s="9"/>
      <c r="N116" s="2"/>
      <c r="O116" s="2"/>
      <c r="P116" s="13"/>
      <c r="Q116" s="5"/>
      <c r="R116" s="1"/>
      <c r="S116" s="1"/>
      <c r="T116" s="4"/>
      <c r="U116" s="8"/>
      <c r="V116" s="1"/>
      <c r="W116" s="1"/>
      <c r="X116" s="5"/>
      <c r="Y116" s="9"/>
      <c r="Z116" s="2"/>
      <c r="AA116" s="2"/>
      <c r="AB116" s="13"/>
      <c r="AC116" s="9"/>
      <c r="AD116" s="2"/>
      <c r="AE116" s="2"/>
      <c r="AF116" s="13"/>
      <c r="AG116" s="9"/>
      <c r="AH116" s="2"/>
      <c r="AI116" s="2"/>
      <c r="AJ116" s="13"/>
      <c r="AK116" s="9"/>
      <c r="AL116" s="2"/>
      <c r="AM116" s="2"/>
      <c r="AN116" s="13"/>
      <c r="AO116" s="9"/>
      <c r="AP116" s="2"/>
      <c r="AQ116" s="2"/>
      <c r="AR116" s="38"/>
      <c r="AS116" s="9"/>
      <c r="AT116" s="2"/>
      <c r="AU116" s="2"/>
      <c r="AV116" s="13"/>
      <c r="AW116" s="9"/>
      <c r="AX116" s="2"/>
      <c r="AY116" s="2"/>
      <c r="AZ116" s="13"/>
      <c r="BA116" s="9"/>
      <c r="BB116" s="2"/>
      <c r="BC116" s="2"/>
      <c r="BD116" s="13"/>
    </row>
    <row r="117" spans="1:56" ht="12" customHeight="1" thickBot="1" x14ac:dyDescent="0.25">
      <c r="A117" s="431"/>
      <c r="B117" s="48"/>
      <c r="C117" s="49"/>
      <c r="D117" s="10" t="s">
        <v>18</v>
      </c>
      <c r="E117" s="418">
        <f>IF(F118=F117,100%,F118/F117)</f>
        <v>1</v>
      </c>
      <c r="F117" s="40">
        <f t="shared" si="5"/>
        <v>0</v>
      </c>
      <c r="G117" s="422"/>
      <c r="H117" s="425" t="s">
        <v>46</v>
      </c>
      <c r="I117" s="34"/>
      <c r="J117" s="30"/>
      <c r="K117" s="30"/>
      <c r="L117" s="35"/>
      <c r="M117" s="34"/>
      <c r="N117" s="3"/>
      <c r="O117" s="30"/>
      <c r="P117" s="31"/>
      <c r="Q117" s="36"/>
      <c r="R117" s="30"/>
      <c r="S117" s="30"/>
      <c r="T117" s="31"/>
      <c r="U117" s="7"/>
      <c r="V117" s="30"/>
      <c r="W117" s="30"/>
      <c r="X117" s="31"/>
      <c r="Y117" s="7"/>
      <c r="Z117" s="3"/>
      <c r="AA117" s="3"/>
      <c r="AB117" s="32"/>
      <c r="AC117" s="7"/>
      <c r="AD117" s="3"/>
      <c r="AE117" s="3"/>
      <c r="AF117" s="32"/>
      <c r="AG117" s="7"/>
      <c r="AH117" s="3"/>
      <c r="AI117" s="3"/>
      <c r="AJ117" s="32"/>
      <c r="AK117" s="7"/>
      <c r="AL117" s="3"/>
      <c r="AM117" s="3"/>
      <c r="AN117" s="32"/>
      <c r="AO117" s="7"/>
      <c r="AP117" s="3"/>
      <c r="AQ117" s="3"/>
      <c r="AR117" s="37"/>
      <c r="AS117" s="7"/>
      <c r="AT117" s="3"/>
      <c r="AU117" s="30"/>
      <c r="AV117" s="32"/>
      <c r="AW117" s="7"/>
      <c r="AX117" s="3"/>
      <c r="AY117" s="3"/>
      <c r="AZ117" s="32"/>
      <c r="BA117" s="7"/>
      <c r="BB117" s="3"/>
      <c r="BC117" s="3"/>
      <c r="BD117" s="32"/>
    </row>
    <row r="118" spans="1:56" ht="12.75" customHeight="1" thickBot="1" x14ac:dyDescent="0.25">
      <c r="A118" s="424"/>
      <c r="B118" s="46"/>
      <c r="C118" s="52"/>
      <c r="D118" s="6" t="s">
        <v>19</v>
      </c>
      <c r="E118" s="418"/>
      <c r="F118" s="40">
        <f t="shared" si="5"/>
        <v>0</v>
      </c>
      <c r="G118" s="423"/>
      <c r="H118" s="426"/>
      <c r="I118" s="33"/>
      <c r="J118" s="2"/>
      <c r="K118" s="2"/>
      <c r="L118" s="13"/>
      <c r="M118" s="9"/>
      <c r="N118" s="2"/>
      <c r="O118" s="2"/>
      <c r="P118" s="13"/>
      <c r="Q118" s="5"/>
      <c r="R118" s="1"/>
      <c r="S118" s="1"/>
      <c r="T118" s="4"/>
      <c r="U118" s="8"/>
      <c r="V118" s="1"/>
      <c r="W118" s="1"/>
      <c r="X118" s="5"/>
      <c r="Y118" s="9"/>
      <c r="Z118" s="2"/>
      <c r="AA118" s="2"/>
      <c r="AB118" s="13"/>
      <c r="AC118" s="9"/>
      <c r="AD118" s="2"/>
      <c r="AE118" s="2"/>
      <c r="AF118" s="13"/>
      <c r="AG118" s="9"/>
      <c r="AH118" s="2"/>
      <c r="AI118" s="2"/>
      <c r="AJ118" s="13"/>
      <c r="AK118" s="9"/>
      <c r="AL118" s="2"/>
      <c r="AM118" s="2"/>
      <c r="AN118" s="13"/>
      <c r="AO118" s="9"/>
      <c r="AP118" s="2"/>
      <c r="AQ118" s="2"/>
      <c r="AR118" s="38"/>
      <c r="AS118" s="9"/>
      <c r="AT118" s="2"/>
      <c r="AU118" s="2"/>
      <c r="AV118" s="13"/>
      <c r="AW118" s="9"/>
      <c r="AX118" s="2"/>
      <c r="AY118" s="2"/>
      <c r="AZ118" s="13"/>
      <c r="BA118" s="9"/>
      <c r="BB118" s="2"/>
      <c r="BC118" s="2"/>
      <c r="BD118" s="13"/>
    </row>
    <row r="119" spans="1:56" ht="12" customHeight="1" thickBot="1" x14ac:dyDescent="0.25">
      <c r="A119" s="431"/>
      <c r="B119" s="46"/>
      <c r="C119" s="52"/>
      <c r="D119" s="10" t="s">
        <v>18</v>
      </c>
      <c r="E119" s="418">
        <f>IF(F120=F119,100%,F120/F119)</f>
        <v>1</v>
      </c>
      <c r="F119" s="40">
        <f t="shared" ref="F119:F170" si="6">COUNT(I119:BD119)</f>
        <v>0</v>
      </c>
      <c r="G119" s="422"/>
      <c r="H119" s="425" t="s">
        <v>46</v>
      </c>
      <c r="I119" s="34"/>
      <c r="J119" s="30"/>
      <c r="K119" s="30"/>
      <c r="L119" s="35"/>
      <c r="M119" s="34"/>
      <c r="N119" s="3"/>
      <c r="O119" s="30"/>
      <c r="P119" s="31"/>
      <c r="Q119" s="36"/>
      <c r="R119" s="30"/>
      <c r="S119" s="30"/>
      <c r="T119" s="31"/>
      <c r="U119" s="7"/>
      <c r="V119" s="30"/>
      <c r="W119" s="30"/>
      <c r="X119" s="31"/>
      <c r="Y119" s="7"/>
      <c r="Z119" s="3"/>
      <c r="AA119" s="3"/>
      <c r="AB119" s="32"/>
      <c r="AC119" s="7"/>
      <c r="AD119" s="3"/>
      <c r="AE119" s="3"/>
      <c r="AF119" s="32"/>
      <c r="AG119" s="7"/>
      <c r="AH119" s="3"/>
      <c r="AI119" s="3"/>
      <c r="AJ119" s="32"/>
      <c r="AK119" s="7"/>
      <c r="AL119" s="3"/>
      <c r="AM119" s="3"/>
      <c r="AN119" s="32"/>
      <c r="AO119" s="7"/>
      <c r="AP119" s="3"/>
      <c r="AQ119" s="3"/>
      <c r="AR119" s="37"/>
      <c r="AS119" s="7"/>
      <c r="AT119" s="3"/>
      <c r="AU119" s="30"/>
      <c r="AV119" s="32"/>
      <c r="AW119" s="7"/>
      <c r="AX119" s="3"/>
      <c r="AY119" s="3"/>
      <c r="AZ119" s="32"/>
      <c r="BA119" s="7"/>
      <c r="BB119" s="3"/>
      <c r="BC119" s="3"/>
      <c r="BD119" s="32"/>
    </row>
    <row r="120" spans="1:56" ht="12" customHeight="1" thickBot="1" x14ac:dyDescent="0.25">
      <c r="A120" s="424"/>
      <c r="B120" s="50"/>
      <c r="C120" s="51"/>
      <c r="D120" s="6" t="s">
        <v>19</v>
      </c>
      <c r="E120" s="418"/>
      <c r="F120" s="40">
        <f t="shared" si="6"/>
        <v>0</v>
      </c>
      <c r="G120" s="423"/>
      <c r="H120" s="426"/>
      <c r="I120" s="33"/>
      <c r="J120" s="2"/>
      <c r="K120" s="2"/>
      <c r="L120" s="13"/>
      <c r="M120" s="9"/>
      <c r="N120" s="2"/>
      <c r="O120" s="2"/>
      <c r="P120" s="13"/>
      <c r="Q120" s="5"/>
      <c r="R120" s="1"/>
      <c r="S120" s="1"/>
      <c r="T120" s="4"/>
      <c r="U120" s="8"/>
      <c r="V120" s="1"/>
      <c r="W120" s="1"/>
      <c r="X120" s="5"/>
      <c r="Y120" s="9"/>
      <c r="Z120" s="2"/>
      <c r="AA120" s="2"/>
      <c r="AB120" s="13"/>
      <c r="AC120" s="9"/>
      <c r="AD120" s="2"/>
      <c r="AE120" s="2"/>
      <c r="AF120" s="13"/>
      <c r="AG120" s="9"/>
      <c r="AH120" s="2"/>
      <c r="AI120" s="2"/>
      <c r="AJ120" s="13"/>
      <c r="AK120" s="9"/>
      <c r="AL120" s="2"/>
      <c r="AM120" s="2"/>
      <c r="AN120" s="13"/>
      <c r="AO120" s="9"/>
      <c r="AP120" s="2"/>
      <c r="AQ120" s="2"/>
      <c r="AR120" s="38"/>
      <c r="AS120" s="9"/>
      <c r="AT120" s="2"/>
      <c r="AU120" s="2"/>
      <c r="AV120" s="13"/>
      <c r="AW120" s="9"/>
      <c r="AX120" s="2"/>
      <c r="AY120" s="2"/>
      <c r="AZ120" s="13"/>
      <c r="BA120" s="9"/>
      <c r="BB120" s="2"/>
      <c r="BC120" s="2"/>
      <c r="BD120" s="13"/>
    </row>
    <row r="121" spans="1:56" ht="17.25" customHeight="1" thickBot="1" x14ac:dyDescent="0.25">
      <c r="A121" s="431"/>
      <c r="B121" s="46"/>
      <c r="C121" s="47"/>
      <c r="D121" s="10" t="s">
        <v>18</v>
      </c>
      <c r="E121" s="418">
        <f>IF(F122=F121,100%,F122/F121)</f>
        <v>1</v>
      </c>
      <c r="F121" s="40">
        <f t="shared" si="6"/>
        <v>0</v>
      </c>
      <c r="G121" s="422"/>
      <c r="H121" s="425" t="s">
        <v>46</v>
      </c>
      <c r="I121" s="34"/>
      <c r="J121" s="30"/>
      <c r="K121" s="30"/>
      <c r="L121" s="35"/>
      <c r="M121" s="34"/>
      <c r="N121" s="3"/>
      <c r="O121" s="30"/>
      <c r="P121" s="31"/>
      <c r="Q121" s="36"/>
      <c r="R121" s="30"/>
      <c r="S121" s="30"/>
      <c r="T121" s="31"/>
      <c r="U121" s="7"/>
      <c r="V121" s="30"/>
      <c r="W121" s="30"/>
      <c r="X121" s="31"/>
      <c r="Y121" s="7"/>
      <c r="Z121" s="3"/>
      <c r="AA121" s="3"/>
      <c r="AB121" s="32"/>
      <c r="AC121" s="7"/>
      <c r="AD121" s="3"/>
      <c r="AE121" s="3"/>
      <c r="AF121" s="32"/>
      <c r="AG121" s="7"/>
      <c r="AH121" s="3"/>
      <c r="AI121" s="3"/>
      <c r="AJ121" s="32"/>
      <c r="AK121" s="7"/>
      <c r="AL121" s="3"/>
      <c r="AM121" s="3"/>
      <c r="AN121" s="32"/>
      <c r="AO121" s="7"/>
      <c r="AP121" s="3"/>
      <c r="AQ121" s="3"/>
      <c r="AR121" s="37"/>
      <c r="AS121" s="7"/>
      <c r="AT121" s="3"/>
      <c r="AU121" s="30"/>
      <c r="AV121" s="32"/>
      <c r="AW121" s="7"/>
      <c r="AX121" s="3"/>
      <c r="AY121" s="3"/>
      <c r="AZ121" s="32"/>
      <c r="BA121" s="7"/>
      <c r="BB121" s="3"/>
      <c r="BC121" s="3"/>
      <c r="BD121" s="32"/>
    </row>
    <row r="122" spans="1:56" ht="20.25" customHeight="1" thickBot="1" x14ac:dyDescent="0.25">
      <c r="A122" s="424"/>
      <c r="B122" s="46"/>
      <c r="C122" s="47"/>
      <c r="D122" s="6" t="s">
        <v>19</v>
      </c>
      <c r="E122" s="418"/>
      <c r="F122" s="40">
        <f t="shared" si="6"/>
        <v>0</v>
      </c>
      <c r="G122" s="423"/>
      <c r="H122" s="426"/>
      <c r="I122" s="33"/>
      <c r="J122" s="2"/>
      <c r="K122" s="2"/>
      <c r="L122" s="13"/>
      <c r="M122" s="9"/>
      <c r="N122" s="2"/>
      <c r="O122" s="2"/>
      <c r="P122" s="13"/>
      <c r="Q122" s="5"/>
      <c r="R122" s="1"/>
      <c r="S122" s="1"/>
      <c r="T122" s="4"/>
      <c r="U122" s="8"/>
      <c r="V122" s="1"/>
      <c r="W122" s="1"/>
      <c r="X122" s="5"/>
      <c r="Y122" s="9"/>
      <c r="Z122" s="2"/>
      <c r="AA122" s="2"/>
      <c r="AB122" s="13"/>
      <c r="AC122" s="9"/>
      <c r="AD122" s="2"/>
      <c r="AE122" s="2"/>
      <c r="AF122" s="13"/>
      <c r="AG122" s="9"/>
      <c r="AH122" s="2"/>
      <c r="AI122" s="2"/>
      <c r="AJ122" s="13"/>
      <c r="AK122" s="9"/>
      <c r="AL122" s="2"/>
      <c r="AM122" s="2"/>
      <c r="AN122" s="13"/>
      <c r="AO122" s="9"/>
      <c r="AP122" s="2"/>
      <c r="AQ122" s="2"/>
      <c r="AR122" s="38"/>
      <c r="AS122" s="9"/>
      <c r="AT122" s="2"/>
      <c r="AU122" s="2"/>
      <c r="AV122" s="13"/>
      <c r="AW122" s="9"/>
      <c r="AX122" s="2"/>
      <c r="AY122" s="2"/>
      <c r="AZ122" s="13"/>
      <c r="BA122" s="9"/>
      <c r="BB122" s="2"/>
      <c r="BC122" s="2"/>
      <c r="BD122" s="13"/>
    </row>
    <row r="123" spans="1:56" ht="26.25" customHeight="1" thickBot="1" x14ac:dyDescent="0.25">
      <c r="A123" s="424"/>
      <c r="B123" s="48"/>
      <c r="C123" s="49"/>
      <c r="D123" s="10" t="s">
        <v>18</v>
      </c>
      <c r="E123" s="418">
        <f>IF(F124=F123,100%,F124/F123)</f>
        <v>1</v>
      </c>
      <c r="F123" s="40">
        <f t="shared" si="6"/>
        <v>0</v>
      </c>
      <c r="G123" s="422"/>
      <c r="H123" s="425" t="s">
        <v>36</v>
      </c>
      <c r="I123" s="34"/>
      <c r="J123" s="30"/>
      <c r="K123" s="30"/>
      <c r="L123" s="35"/>
      <c r="M123" s="34"/>
      <c r="N123" s="3"/>
      <c r="O123" s="30"/>
      <c r="P123" s="31"/>
      <c r="Q123" s="36"/>
      <c r="R123" s="30"/>
      <c r="S123" s="30"/>
      <c r="T123" s="31"/>
      <c r="U123" s="7"/>
      <c r="V123" s="30"/>
      <c r="W123" s="30"/>
      <c r="X123" s="31"/>
      <c r="Y123" s="7"/>
      <c r="Z123" s="3"/>
      <c r="AA123" s="3"/>
      <c r="AB123" s="32"/>
      <c r="AC123" s="7"/>
      <c r="AD123" s="3"/>
      <c r="AE123" s="3"/>
      <c r="AF123" s="32"/>
      <c r="AG123" s="7"/>
      <c r="AH123" s="3"/>
      <c r="AI123" s="3"/>
      <c r="AJ123" s="32"/>
      <c r="AK123" s="7"/>
      <c r="AL123" s="3"/>
      <c r="AM123" s="3"/>
      <c r="AN123" s="32"/>
      <c r="AO123" s="7"/>
      <c r="AP123" s="3"/>
      <c r="AQ123" s="3"/>
      <c r="AR123" s="37"/>
      <c r="AS123" s="7"/>
      <c r="AT123" s="3"/>
      <c r="AU123" s="30"/>
      <c r="AV123" s="32"/>
      <c r="AW123" s="7"/>
      <c r="AX123" s="3"/>
      <c r="AY123" s="3"/>
      <c r="AZ123" s="32"/>
      <c r="BA123" s="7"/>
      <c r="BB123" s="3"/>
      <c r="BC123" s="3"/>
      <c r="BD123" s="32"/>
    </row>
    <row r="124" spans="1:56" ht="19.5" customHeight="1" thickBot="1" x14ac:dyDescent="0.25">
      <c r="A124" s="424"/>
      <c r="B124" s="50"/>
      <c r="C124" s="51"/>
      <c r="D124" s="6" t="s">
        <v>19</v>
      </c>
      <c r="E124" s="418"/>
      <c r="F124" s="40">
        <f t="shared" si="6"/>
        <v>0</v>
      </c>
      <c r="G124" s="423"/>
      <c r="H124" s="425"/>
      <c r="I124" s="33"/>
      <c r="J124" s="2"/>
      <c r="K124" s="2"/>
      <c r="L124" s="13"/>
      <c r="M124" s="9"/>
      <c r="N124" s="2"/>
      <c r="O124" s="2"/>
      <c r="P124" s="13"/>
      <c r="Q124" s="5"/>
      <c r="R124" s="1"/>
      <c r="S124" s="1"/>
      <c r="T124" s="4"/>
      <c r="U124" s="8"/>
      <c r="V124" s="1"/>
      <c r="W124" s="1"/>
      <c r="X124" s="5"/>
      <c r="Y124" s="9"/>
      <c r="Z124" s="2"/>
      <c r="AA124" s="2"/>
      <c r="AB124" s="13"/>
      <c r="AC124" s="9"/>
      <c r="AD124" s="2"/>
      <c r="AE124" s="2"/>
      <c r="AF124" s="13"/>
      <c r="AG124" s="9"/>
      <c r="AH124" s="2"/>
      <c r="AI124" s="2"/>
      <c r="AJ124" s="13"/>
      <c r="AK124" s="9"/>
      <c r="AL124" s="2"/>
      <c r="AM124" s="2"/>
      <c r="AN124" s="13"/>
      <c r="AO124" s="9"/>
      <c r="AP124" s="2"/>
      <c r="AQ124" s="2"/>
      <c r="AR124" s="38"/>
      <c r="AS124" s="9"/>
      <c r="AT124" s="2"/>
      <c r="AU124" s="2"/>
      <c r="AV124" s="13"/>
      <c r="AW124" s="9"/>
      <c r="AX124" s="2"/>
      <c r="AY124" s="2"/>
      <c r="AZ124" s="13"/>
      <c r="BA124" s="9"/>
      <c r="BB124" s="2"/>
      <c r="BC124" s="2"/>
      <c r="BD124" s="13"/>
    </row>
    <row r="125" spans="1:56" ht="12" customHeight="1" thickBot="1" x14ac:dyDescent="0.25">
      <c r="A125" s="424"/>
      <c r="B125" s="46"/>
      <c r="C125" s="47"/>
      <c r="D125" s="10" t="s">
        <v>18</v>
      </c>
      <c r="E125" s="418">
        <f>IF(F126=F125,100%,F126/F125)</f>
        <v>1</v>
      </c>
      <c r="F125" s="40">
        <f t="shared" si="6"/>
        <v>0</v>
      </c>
      <c r="G125" s="422"/>
      <c r="H125" s="425" t="s">
        <v>45</v>
      </c>
      <c r="I125" s="34"/>
      <c r="J125" s="30"/>
      <c r="K125" s="30"/>
      <c r="L125" s="35"/>
      <c r="M125" s="34"/>
      <c r="N125" s="3"/>
      <c r="O125" s="30"/>
      <c r="P125" s="31"/>
      <c r="Q125" s="36"/>
      <c r="R125" s="30"/>
      <c r="S125" s="30"/>
      <c r="T125" s="31"/>
      <c r="U125" s="7"/>
      <c r="V125" s="30"/>
      <c r="W125" s="30"/>
      <c r="X125" s="31"/>
      <c r="Y125" s="7"/>
      <c r="Z125" s="3"/>
      <c r="AA125" s="3"/>
      <c r="AB125" s="32"/>
      <c r="AC125" s="7"/>
      <c r="AD125" s="3"/>
      <c r="AE125" s="3"/>
      <c r="AF125" s="32"/>
      <c r="AG125" s="7"/>
      <c r="AH125" s="3"/>
      <c r="AI125" s="3"/>
      <c r="AJ125" s="32"/>
      <c r="AK125" s="7"/>
      <c r="AL125" s="3"/>
      <c r="AM125" s="3"/>
      <c r="AN125" s="32"/>
      <c r="AO125" s="7"/>
      <c r="AP125" s="3"/>
      <c r="AQ125" s="3"/>
      <c r="AR125" s="37"/>
      <c r="AS125" s="7"/>
      <c r="AT125" s="3"/>
      <c r="AU125" s="30"/>
      <c r="AV125" s="32"/>
      <c r="AW125" s="7"/>
      <c r="AX125" s="3"/>
      <c r="AY125" s="3"/>
      <c r="AZ125" s="32"/>
      <c r="BA125" s="7"/>
      <c r="BB125" s="3"/>
      <c r="BC125" s="3"/>
      <c r="BD125" s="32"/>
    </row>
    <row r="126" spans="1:56" ht="12" customHeight="1" thickBot="1" x14ac:dyDescent="0.25">
      <c r="A126" s="424"/>
      <c r="B126" s="46"/>
      <c r="C126" s="47"/>
      <c r="D126" s="6" t="s">
        <v>19</v>
      </c>
      <c r="E126" s="418"/>
      <c r="F126" s="40">
        <f t="shared" si="6"/>
        <v>0</v>
      </c>
      <c r="G126" s="423"/>
      <c r="H126" s="425"/>
      <c r="I126" s="33"/>
      <c r="J126" s="2"/>
      <c r="K126" s="2"/>
      <c r="L126" s="13"/>
      <c r="M126" s="9"/>
      <c r="N126" s="2"/>
      <c r="O126" s="2"/>
      <c r="P126" s="13"/>
      <c r="Q126" s="5"/>
      <c r="R126" s="1"/>
      <c r="S126" s="1"/>
      <c r="T126" s="4"/>
      <c r="U126" s="8"/>
      <c r="V126" s="1"/>
      <c r="W126" s="1"/>
      <c r="X126" s="5"/>
      <c r="Y126" s="9"/>
      <c r="Z126" s="2"/>
      <c r="AA126" s="2"/>
      <c r="AB126" s="13"/>
      <c r="AC126" s="9"/>
      <c r="AD126" s="2"/>
      <c r="AE126" s="2"/>
      <c r="AF126" s="13"/>
      <c r="AG126" s="9"/>
      <c r="AH126" s="2"/>
      <c r="AI126" s="2"/>
      <c r="AJ126" s="13"/>
      <c r="AK126" s="9"/>
      <c r="AL126" s="2"/>
      <c r="AM126" s="2"/>
      <c r="AN126" s="13"/>
      <c r="AO126" s="9"/>
      <c r="AP126" s="2"/>
      <c r="AQ126" s="2"/>
      <c r="AR126" s="38"/>
      <c r="AS126" s="9"/>
      <c r="AT126" s="2"/>
      <c r="AU126" s="2"/>
      <c r="AV126" s="13"/>
      <c r="AW126" s="9"/>
      <c r="AX126" s="2"/>
      <c r="AY126" s="2"/>
      <c r="AZ126" s="13"/>
      <c r="BA126" s="9"/>
      <c r="BB126" s="2"/>
      <c r="BC126" s="2"/>
      <c r="BD126" s="13"/>
    </row>
    <row r="127" spans="1:56" ht="12" customHeight="1" thickBot="1" x14ac:dyDescent="0.25">
      <c r="A127" s="424"/>
      <c r="B127" s="46"/>
      <c r="C127" s="47"/>
      <c r="D127" s="10" t="s">
        <v>18</v>
      </c>
      <c r="E127" s="418">
        <f>IF(F128=F127,100%,F128/F127)</f>
        <v>1</v>
      </c>
      <c r="F127" s="40">
        <f t="shared" si="6"/>
        <v>0</v>
      </c>
      <c r="G127" s="422"/>
      <c r="H127" s="425" t="s">
        <v>47</v>
      </c>
      <c r="I127" s="34"/>
      <c r="J127" s="30"/>
      <c r="K127" s="30"/>
      <c r="L127" s="35"/>
      <c r="M127" s="34"/>
      <c r="N127" s="3"/>
      <c r="O127" s="30"/>
      <c r="P127" s="31"/>
      <c r="Q127" s="36"/>
      <c r="R127" s="30"/>
      <c r="S127" s="30"/>
      <c r="T127" s="31"/>
      <c r="U127" s="7"/>
      <c r="V127" s="30"/>
      <c r="W127" s="30"/>
      <c r="X127" s="31"/>
      <c r="Y127" s="7"/>
      <c r="Z127" s="3"/>
      <c r="AA127" s="3"/>
      <c r="AB127" s="32"/>
      <c r="AC127" s="7"/>
      <c r="AD127" s="3"/>
      <c r="AE127" s="3"/>
      <c r="AF127" s="32"/>
      <c r="AG127" s="7"/>
      <c r="AH127" s="3"/>
      <c r="AI127" s="3"/>
      <c r="AJ127" s="32"/>
      <c r="AK127" s="7"/>
      <c r="AL127" s="3"/>
      <c r="AM127" s="3"/>
      <c r="AN127" s="32"/>
      <c r="AO127" s="7"/>
      <c r="AP127" s="3"/>
      <c r="AQ127" s="3"/>
      <c r="AR127" s="37"/>
      <c r="AS127" s="7"/>
      <c r="AT127" s="3"/>
      <c r="AU127" s="30"/>
      <c r="AV127" s="32"/>
      <c r="AW127" s="7"/>
      <c r="AX127" s="3"/>
      <c r="AY127" s="3"/>
      <c r="AZ127" s="32"/>
      <c r="BA127" s="7"/>
      <c r="BB127" s="3"/>
      <c r="BC127" s="3"/>
      <c r="BD127" s="32"/>
    </row>
    <row r="128" spans="1:56" ht="12" customHeight="1" thickBot="1" x14ac:dyDescent="0.25">
      <c r="A128" s="424"/>
      <c r="B128" s="46"/>
      <c r="C128" s="47"/>
      <c r="D128" s="6" t="s">
        <v>19</v>
      </c>
      <c r="E128" s="418"/>
      <c r="F128" s="40">
        <f t="shared" si="6"/>
        <v>0</v>
      </c>
      <c r="G128" s="423"/>
      <c r="H128" s="425"/>
      <c r="I128" s="33"/>
      <c r="J128" s="2"/>
      <c r="K128" s="2"/>
      <c r="L128" s="13"/>
      <c r="M128" s="9"/>
      <c r="N128" s="2"/>
      <c r="O128" s="2"/>
      <c r="P128" s="13"/>
      <c r="Q128" s="5"/>
      <c r="R128" s="1"/>
      <c r="S128" s="1"/>
      <c r="T128" s="4"/>
      <c r="U128" s="8"/>
      <c r="V128" s="1"/>
      <c r="W128" s="1"/>
      <c r="X128" s="5"/>
      <c r="Y128" s="9"/>
      <c r="Z128" s="2"/>
      <c r="AA128" s="2"/>
      <c r="AB128" s="13"/>
      <c r="AC128" s="9"/>
      <c r="AD128" s="2"/>
      <c r="AE128" s="2"/>
      <c r="AF128" s="13"/>
      <c r="AG128" s="9"/>
      <c r="AH128" s="2"/>
      <c r="AI128" s="2"/>
      <c r="AJ128" s="13"/>
      <c r="AK128" s="9"/>
      <c r="AL128" s="2"/>
      <c r="AM128" s="2"/>
      <c r="AN128" s="13"/>
      <c r="AO128" s="9"/>
      <c r="AP128" s="2"/>
      <c r="AQ128" s="2"/>
      <c r="AR128" s="38"/>
      <c r="AS128" s="9"/>
      <c r="AT128" s="2"/>
      <c r="AU128" s="2"/>
      <c r="AV128" s="13"/>
      <c r="AW128" s="9"/>
      <c r="AX128" s="2"/>
      <c r="AY128" s="2"/>
      <c r="AZ128" s="13"/>
      <c r="BA128" s="9"/>
      <c r="BB128" s="2"/>
      <c r="BC128" s="2"/>
      <c r="BD128" s="13"/>
    </row>
    <row r="129" spans="1:56" ht="12" customHeight="1" thickBot="1" x14ac:dyDescent="0.25">
      <c r="A129" s="424"/>
      <c r="B129" s="46"/>
      <c r="C129" s="47"/>
      <c r="D129" s="10" t="s">
        <v>18</v>
      </c>
      <c r="E129" s="418">
        <f>IF(F130=F129,100%,F130/F129)</f>
        <v>1</v>
      </c>
      <c r="F129" s="40">
        <f t="shared" si="6"/>
        <v>0</v>
      </c>
      <c r="G129" s="422"/>
      <c r="H129" s="425" t="s">
        <v>48</v>
      </c>
      <c r="I129" s="34"/>
      <c r="J129" s="30"/>
      <c r="K129" s="30"/>
      <c r="L129" s="35"/>
      <c r="M129" s="34"/>
      <c r="N129" s="3"/>
      <c r="O129" s="30"/>
      <c r="P129" s="31"/>
      <c r="Q129" s="36"/>
      <c r="R129" s="30"/>
      <c r="S129" s="30"/>
      <c r="T129" s="31"/>
      <c r="U129" s="7"/>
      <c r="V129" s="30"/>
      <c r="W129" s="30"/>
      <c r="X129" s="31"/>
      <c r="Y129" s="7"/>
      <c r="Z129" s="3"/>
      <c r="AA129" s="3"/>
      <c r="AB129" s="32"/>
      <c r="AC129" s="7"/>
      <c r="AD129" s="3"/>
      <c r="AE129" s="3"/>
      <c r="AF129" s="32"/>
      <c r="AG129" s="7"/>
      <c r="AH129" s="3"/>
      <c r="AI129" s="3"/>
      <c r="AJ129" s="32"/>
      <c r="AK129" s="7"/>
      <c r="AL129" s="3"/>
      <c r="AM129" s="3"/>
      <c r="AN129" s="32"/>
      <c r="AO129" s="7"/>
      <c r="AP129" s="3"/>
      <c r="AQ129" s="3"/>
      <c r="AR129" s="37"/>
      <c r="AS129" s="7"/>
      <c r="AT129" s="3"/>
      <c r="AU129" s="30"/>
      <c r="AV129" s="32"/>
      <c r="AW129" s="7"/>
      <c r="AX129" s="3"/>
      <c r="AY129" s="3"/>
      <c r="AZ129" s="32"/>
      <c r="BA129" s="7"/>
      <c r="BB129" s="3"/>
      <c r="BC129" s="3"/>
      <c r="BD129" s="32"/>
    </row>
    <row r="130" spans="1:56" ht="12" customHeight="1" thickBot="1" x14ac:dyDescent="0.25">
      <c r="A130" s="424"/>
      <c r="B130" s="46"/>
      <c r="C130" s="47"/>
      <c r="D130" s="6" t="s">
        <v>19</v>
      </c>
      <c r="E130" s="418"/>
      <c r="F130" s="40">
        <f t="shared" si="6"/>
        <v>0</v>
      </c>
      <c r="G130" s="423"/>
      <c r="H130" s="425"/>
      <c r="I130" s="33"/>
      <c r="J130" s="2"/>
      <c r="K130" s="2"/>
      <c r="L130" s="13"/>
      <c r="M130" s="9"/>
      <c r="N130" s="2"/>
      <c r="O130" s="2"/>
      <c r="P130" s="13"/>
      <c r="Q130" s="5"/>
      <c r="R130" s="1"/>
      <c r="S130" s="1"/>
      <c r="T130" s="4"/>
      <c r="U130" s="8"/>
      <c r="V130" s="1"/>
      <c r="W130" s="1"/>
      <c r="X130" s="5"/>
      <c r="Y130" s="9"/>
      <c r="Z130" s="2"/>
      <c r="AA130" s="2"/>
      <c r="AB130" s="13"/>
      <c r="AC130" s="9"/>
      <c r="AD130" s="2"/>
      <c r="AE130" s="2"/>
      <c r="AF130" s="13"/>
      <c r="AG130" s="9"/>
      <c r="AH130" s="2"/>
      <c r="AI130" s="2"/>
      <c r="AJ130" s="13"/>
      <c r="AK130" s="9"/>
      <c r="AL130" s="2"/>
      <c r="AM130" s="2"/>
      <c r="AN130" s="13"/>
      <c r="AO130" s="9"/>
      <c r="AP130" s="2"/>
      <c r="AQ130" s="2"/>
      <c r="AR130" s="38"/>
      <c r="AS130" s="9"/>
      <c r="AT130" s="2"/>
      <c r="AU130" s="2"/>
      <c r="AV130" s="13"/>
      <c r="AW130" s="9"/>
      <c r="AX130" s="2"/>
      <c r="AY130" s="2"/>
      <c r="AZ130" s="13"/>
      <c r="BA130" s="9"/>
      <c r="BB130" s="2"/>
      <c r="BC130" s="2"/>
      <c r="BD130" s="13"/>
    </row>
    <row r="131" spans="1:56" ht="12" customHeight="1" thickBot="1" x14ac:dyDescent="0.25">
      <c r="A131" s="424"/>
      <c r="B131" s="46"/>
      <c r="C131" s="47"/>
      <c r="D131" s="10" t="s">
        <v>18</v>
      </c>
      <c r="E131" s="418">
        <f>IF(F132=F131,100%,F132/F131)</f>
        <v>1</v>
      </c>
      <c r="F131" s="40">
        <f t="shared" si="6"/>
        <v>0</v>
      </c>
      <c r="G131" s="422"/>
      <c r="H131" s="425" t="s">
        <v>45</v>
      </c>
      <c r="I131" s="34"/>
      <c r="J131" s="30"/>
      <c r="K131" s="30"/>
      <c r="L131" s="35"/>
      <c r="M131" s="34"/>
      <c r="N131" s="3"/>
      <c r="O131" s="30"/>
      <c r="P131" s="31"/>
      <c r="Q131" s="36"/>
      <c r="R131" s="30"/>
      <c r="S131" s="30"/>
      <c r="T131" s="31"/>
      <c r="U131" s="7"/>
      <c r="V131" s="30"/>
      <c r="W131" s="30"/>
      <c r="X131" s="31"/>
      <c r="Y131" s="7"/>
      <c r="Z131" s="3"/>
      <c r="AA131" s="3"/>
      <c r="AB131" s="32"/>
      <c r="AC131" s="7"/>
      <c r="AD131" s="3"/>
      <c r="AE131" s="3"/>
      <c r="AF131" s="32"/>
      <c r="AG131" s="7"/>
      <c r="AH131" s="3"/>
      <c r="AI131" s="3"/>
      <c r="AJ131" s="32"/>
      <c r="AK131" s="7"/>
      <c r="AL131" s="3"/>
      <c r="AM131" s="3"/>
      <c r="AN131" s="32"/>
      <c r="AO131" s="7"/>
      <c r="AP131" s="3"/>
      <c r="AQ131" s="3"/>
      <c r="AR131" s="37"/>
      <c r="AS131" s="7"/>
      <c r="AT131" s="3"/>
      <c r="AU131" s="30"/>
      <c r="AV131" s="32"/>
      <c r="AW131" s="7"/>
      <c r="AX131" s="3"/>
      <c r="AY131" s="3"/>
      <c r="AZ131" s="32"/>
      <c r="BA131" s="7"/>
      <c r="BB131" s="3"/>
      <c r="BC131" s="3"/>
      <c r="BD131" s="32"/>
    </row>
    <row r="132" spans="1:56" ht="12" customHeight="1" thickBot="1" x14ac:dyDescent="0.25">
      <c r="A132" s="424"/>
      <c r="B132" s="46"/>
      <c r="C132" s="47"/>
      <c r="D132" s="6" t="s">
        <v>19</v>
      </c>
      <c r="E132" s="418"/>
      <c r="F132" s="40">
        <f t="shared" si="6"/>
        <v>0</v>
      </c>
      <c r="G132" s="423"/>
      <c r="H132" s="425"/>
      <c r="I132" s="33"/>
      <c r="J132" s="2"/>
      <c r="K132" s="2"/>
      <c r="L132" s="13"/>
      <c r="M132" s="9"/>
      <c r="N132" s="2"/>
      <c r="O132" s="2"/>
      <c r="P132" s="13"/>
      <c r="Q132" s="5"/>
      <c r="R132" s="1"/>
      <c r="S132" s="1"/>
      <c r="T132" s="4"/>
      <c r="U132" s="8"/>
      <c r="V132" s="1"/>
      <c r="W132" s="1"/>
      <c r="X132" s="5"/>
      <c r="Y132" s="9"/>
      <c r="Z132" s="2"/>
      <c r="AA132" s="2"/>
      <c r="AB132" s="13"/>
      <c r="AC132" s="9"/>
      <c r="AD132" s="2"/>
      <c r="AE132" s="2"/>
      <c r="AF132" s="13"/>
      <c r="AG132" s="9"/>
      <c r="AH132" s="2"/>
      <c r="AI132" s="2"/>
      <c r="AJ132" s="13"/>
      <c r="AK132" s="9"/>
      <c r="AL132" s="2"/>
      <c r="AM132" s="2"/>
      <c r="AN132" s="13"/>
      <c r="AO132" s="9"/>
      <c r="AP132" s="2"/>
      <c r="AQ132" s="2"/>
      <c r="AR132" s="38"/>
      <c r="AS132" s="9"/>
      <c r="AT132" s="2"/>
      <c r="AU132" s="2"/>
      <c r="AV132" s="13"/>
      <c r="AW132" s="9"/>
      <c r="AX132" s="2"/>
      <c r="AY132" s="2"/>
      <c r="AZ132" s="13"/>
      <c r="BA132" s="9"/>
      <c r="BB132" s="2"/>
      <c r="BC132" s="2"/>
      <c r="BD132" s="13"/>
    </row>
    <row r="133" spans="1:56" ht="12" customHeight="1" thickBot="1" x14ac:dyDescent="0.25">
      <c r="A133" s="424"/>
      <c r="B133" s="46"/>
      <c r="C133" s="47"/>
      <c r="D133" s="10" t="s">
        <v>18</v>
      </c>
      <c r="E133" s="418">
        <f>IF(F134=F133,100%,F134/F133)</f>
        <v>1</v>
      </c>
      <c r="F133" s="40">
        <f t="shared" si="6"/>
        <v>0</v>
      </c>
      <c r="G133" s="422"/>
      <c r="H133" s="425" t="s">
        <v>33</v>
      </c>
      <c r="I133" s="34"/>
      <c r="J133" s="30"/>
      <c r="K133" s="30"/>
      <c r="L133" s="35"/>
      <c r="M133" s="34"/>
      <c r="N133" s="3"/>
      <c r="O133" s="30"/>
      <c r="P133" s="31"/>
      <c r="Q133" s="36"/>
      <c r="R133" s="30"/>
      <c r="S133" s="30"/>
      <c r="T133" s="31"/>
      <c r="U133" s="7"/>
      <c r="V133" s="30"/>
      <c r="W133" s="30"/>
      <c r="X133" s="31"/>
      <c r="Y133" s="7"/>
      <c r="Z133" s="3"/>
      <c r="AA133" s="3"/>
      <c r="AB133" s="32"/>
      <c r="AC133" s="7"/>
      <c r="AD133" s="3"/>
      <c r="AE133" s="3"/>
      <c r="AF133" s="32"/>
      <c r="AG133" s="7"/>
      <c r="AH133" s="3"/>
      <c r="AI133" s="3"/>
      <c r="AJ133" s="32"/>
      <c r="AK133" s="7"/>
      <c r="AL133" s="3"/>
      <c r="AM133" s="3"/>
      <c r="AN133" s="32"/>
      <c r="AO133" s="7"/>
      <c r="AP133" s="3"/>
      <c r="AQ133" s="3"/>
      <c r="AR133" s="37"/>
      <c r="AS133" s="7"/>
      <c r="AT133" s="3"/>
      <c r="AU133" s="30"/>
      <c r="AV133" s="32"/>
      <c r="AW133" s="7"/>
      <c r="AX133" s="3"/>
      <c r="AY133" s="3"/>
      <c r="AZ133" s="32"/>
      <c r="BA133" s="7"/>
      <c r="BB133" s="3"/>
      <c r="BC133" s="3"/>
      <c r="BD133" s="32"/>
    </row>
    <row r="134" spans="1:56" ht="12" customHeight="1" thickBot="1" x14ac:dyDescent="0.25">
      <c r="A134" s="424"/>
      <c r="B134" s="46"/>
      <c r="C134" s="47"/>
      <c r="D134" s="6" t="s">
        <v>19</v>
      </c>
      <c r="E134" s="418"/>
      <c r="F134" s="40">
        <f t="shared" si="6"/>
        <v>0</v>
      </c>
      <c r="G134" s="423"/>
      <c r="H134" s="425"/>
      <c r="I134" s="33"/>
      <c r="J134" s="2"/>
      <c r="K134" s="2"/>
      <c r="L134" s="13"/>
      <c r="M134" s="9"/>
      <c r="N134" s="2"/>
      <c r="O134" s="2"/>
      <c r="P134" s="13"/>
      <c r="Q134" s="5"/>
      <c r="R134" s="1"/>
      <c r="S134" s="1"/>
      <c r="T134" s="4"/>
      <c r="U134" s="8"/>
      <c r="V134" s="1"/>
      <c r="W134" s="1"/>
      <c r="X134" s="5"/>
      <c r="Y134" s="9"/>
      <c r="Z134" s="2"/>
      <c r="AA134" s="2"/>
      <c r="AB134" s="13"/>
      <c r="AC134" s="9"/>
      <c r="AD134" s="2"/>
      <c r="AE134" s="2"/>
      <c r="AF134" s="13"/>
      <c r="AG134" s="9"/>
      <c r="AH134" s="2"/>
      <c r="AI134" s="2"/>
      <c r="AJ134" s="13"/>
      <c r="AK134" s="9"/>
      <c r="AL134" s="2"/>
      <c r="AM134" s="2"/>
      <c r="AN134" s="13"/>
      <c r="AO134" s="9"/>
      <c r="AP134" s="2"/>
      <c r="AQ134" s="2"/>
      <c r="AR134" s="38"/>
      <c r="AS134" s="9"/>
      <c r="AT134" s="2"/>
      <c r="AU134" s="2"/>
      <c r="AV134" s="13"/>
      <c r="AW134" s="9"/>
      <c r="AX134" s="2"/>
      <c r="AY134" s="2"/>
      <c r="AZ134" s="13"/>
      <c r="BA134" s="9"/>
      <c r="BB134" s="2"/>
      <c r="BC134" s="2"/>
      <c r="BD134" s="13"/>
    </row>
    <row r="135" spans="1:56" ht="12" customHeight="1" thickBot="1" x14ac:dyDescent="0.25">
      <c r="A135" s="424"/>
      <c r="B135" s="46"/>
      <c r="C135" s="47"/>
      <c r="D135" s="10" t="s">
        <v>18</v>
      </c>
      <c r="E135" s="418">
        <f>IF(F136=F135,100%,F136/F135)</f>
        <v>1</v>
      </c>
      <c r="F135" s="40">
        <f t="shared" si="6"/>
        <v>0</v>
      </c>
      <c r="G135" s="422"/>
      <c r="H135" s="425" t="s">
        <v>48</v>
      </c>
      <c r="I135" s="34"/>
      <c r="J135" s="30"/>
      <c r="K135" s="30"/>
      <c r="L135" s="35"/>
      <c r="M135" s="34"/>
      <c r="N135" s="3"/>
      <c r="O135" s="30"/>
      <c r="P135" s="31"/>
      <c r="Q135" s="36"/>
      <c r="R135" s="30"/>
      <c r="S135" s="30"/>
      <c r="T135" s="31"/>
      <c r="U135" s="7"/>
      <c r="V135" s="30"/>
      <c r="W135" s="30"/>
      <c r="X135" s="31"/>
      <c r="Y135" s="7"/>
      <c r="Z135" s="3"/>
      <c r="AA135" s="3"/>
      <c r="AB135" s="32"/>
      <c r="AC135" s="7"/>
      <c r="AD135" s="3"/>
      <c r="AE135" s="3"/>
      <c r="AF135" s="32"/>
      <c r="AG135" s="7"/>
      <c r="AH135" s="3"/>
      <c r="AI135" s="3"/>
      <c r="AJ135" s="32"/>
      <c r="AK135" s="7"/>
      <c r="AL135" s="3"/>
      <c r="AM135" s="3"/>
      <c r="AN135" s="32"/>
      <c r="AO135" s="7"/>
      <c r="AP135" s="3"/>
      <c r="AQ135" s="3"/>
      <c r="AR135" s="37"/>
      <c r="AS135" s="7"/>
      <c r="AT135" s="3"/>
      <c r="AU135" s="30"/>
      <c r="AV135" s="32"/>
      <c r="AW135" s="7"/>
      <c r="AX135" s="3"/>
      <c r="AY135" s="3"/>
      <c r="AZ135" s="32"/>
      <c r="BA135" s="7"/>
      <c r="BB135" s="3"/>
      <c r="BC135" s="3"/>
      <c r="BD135" s="32"/>
    </row>
    <row r="136" spans="1:56" ht="12" customHeight="1" thickBot="1" x14ac:dyDescent="0.25">
      <c r="A136" s="424"/>
      <c r="B136" s="46"/>
      <c r="C136" s="47"/>
      <c r="D136" s="6" t="s">
        <v>19</v>
      </c>
      <c r="E136" s="418"/>
      <c r="F136" s="40">
        <f t="shared" si="6"/>
        <v>0</v>
      </c>
      <c r="G136" s="423"/>
      <c r="H136" s="425"/>
      <c r="I136" s="33"/>
      <c r="J136" s="2"/>
      <c r="K136" s="2"/>
      <c r="L136" s="13"/>
      <c r="M136" s="9"/>
      <c r="N136" s="2"/>
      <c r="O136" s="2"/>
      <c r="P136" s="13"/>
      <c r="Q136" s="5"/>
      <c r="R136" s="1"/>
      <c r="S136" s="1"/>
      <c r="T136" s="4"/>
      <c r="U136" s="8"/>
      <c r="V136" s="1"/>
      <c r="W136" s="1"/>
      <c r="X136" s="5"/>
      <c r="Y136" s="9"/>
      <c r="Z136" s="2"/>
      <c r="AA136" s="2"/>
      <c r="AB136" s="13"/>
      <c r="AC136" s="9"/>
      <c r="AD136" s="2"/>
      <c r="AE136" s="2"/>
      <c r="AF136" s="13"/>
      <c r="AG136" s="9"/>
      <c r="AH136" s="2"/>
      <c r="AI136" s="2"/>
      <c r="AJ136" s="13"/>
      <c r="AK136" s="9"/>
      <c r="AL136" s="2"/>
      <c r="AM136" s="2"/>
      <c r="AN136" s="13"/>
      <c r="AO136" s="9"/>
      <c r="AP136" s="2"/>
      <c r="AQ136" s="2"/>
      <c r="AR136" s="38"/>
      <c r="AS136" s="9"/>
      <c r="AT136" s="2"/>
      <c r="AU136" s="2"/>
      <c r="AV136" s="13"/>
      <c r="AW136" s="9"/>
      <c r="AX136" s="2"/>
      <c r="AY136" s="2"/>
      <c r="AZ136" s="13"/>
      <c r="BA136" s="9"/>
      <c r="BB136" s="2"/>
      <c r="BC136" s="2"/>
      <c r="BD136" s="13"/>
    </row>
    <row r="137" spans="1:56" ht="12" customHeight="1" thickBot="1" x14ac:dyDescent="0.25">
      <c r="A137" s="424"/>
      <c r="B137" s="46"/>
      <c r="C137" s="47"/>
      <c r="D137" s="10" t="s">
        <v>18</v>
      </c>
      <c r="E137" s="418">
        <f>IF(F138=F137,100%,F138/F137)</f>
        <v>1</v>
      </c>
      <c r="F137" s="40">
        <f t="shared" si="6"/>
        <v>0</v>
      </c>
      <c r="G137" s="422"/>
      <c r="H137" s="425" t="s">
        <v>33</v>
      </c>
      <c r="I137" s="34"/>
      <c r="J137" s="30"/>
      <c r="K137" s="30"/>
      <c r="L137" s="35"/>
      <c r="M137" s="34"/>
      <c r="N137" s="3"/>
      <c r="O137" s="30"/>
      <c r="P137" s="31"/>
      <c r="Q137" s="36"/>
      <c r="R137" s="30"/>
      <c r="S137" s="30"/>
      <c r="T137" s="31"/>
      <c r="U137" s="7"/>
      <c r="V137" s="30"/>
      <c r="W137" s="30"/>
      <c r="X137" s="31"/>
      <c r="Y137" s="7"/>
      <c r="Z137" s="3"/>
      <c r="AA137" s="3"/>
      <c r="AB137" s="32"/>
      <c r="AC137" s="7"/>
      <c r="AD137" s="3"/>
      <c r="AE137" s="3"/>
      <c r="AF137" s="32"/>
      <c r="AG137" s="7"/>
      <c r="AH137" s="3"/>
      <c r="AI137" s="3"/>
      <c r="AJ137" s="32"/>
      <c r="AK137" s="7"/>
      <c r="AL137" s="3"/>
      <c r="AM137" s="3"/>
      <c r="AN137" s="32"/>
      <c r="AO137" s="7"/>
      <c r="AP137" s="3"/>
      <c r="AQ137" s="3"/>
      <c r="AR137" s="37"/>
      <c r="AS137" s="7"/>
      <c r="AT137" s="3"/>
      <c r="AU137" s="30"/>
      <c r="AV137" s="32"/>
      <c r="AW137" s="7"/>
      <c r="AX137" s="3"/>
      <c r="AY137" s="3"/>
      <c r="AZ137" s="32"/>
      <c r="BA137" s="7"/>
      <c r="BB137" s="3"/>
      <c r="BC137" s="3"/>
      <c r="BD137" s="32"/>
    </row>
    <row r="138" spans="1:56" ht="12" customHeight="1" thickBot="1" x14ac:dyDescent="0.25">
      <c r="A138" s="424"/>
      <c r="B138" s="46"/>
      <c r="C138" s="47"/>
      <c r="D138" s="6" t="s">
        <v>19</v>
      </c>
      <c r="E138" s="418"/>
      <c r="F138" s="40">
        <f t="shared" si="6"/>
        <v>0</v>
      </c>
      <c r="G138" s="423"/>
      <c r="H138" s="425"/>
      <c r="I138" s="33"/>
      <c r="J138" s="2"/>
      <c r="K138" s="2"/>
      <c r="L138" s="13"/>
      <c r="M138" s="9"/>
      <c r="N138" s="2"/>
      <c r="O138" s="2"/>
      <c r="P138" s="13"/>
      <c r="Q138" s="5"/>
      <c r="R138" s="1"/>
      <c r="S138" s="1"/>
      <c r="T138" s="4"/>
      <c r="U138" s="8"/>
      <c r="V138" s="1"/>
      <c r="W138" s="1"/>
      <c r="X138" s="5"/>
      <c r="Y138" s="9"/>
      <c r="Z138" s="2"/>
      <c r="AA138" s="2"/>
      <c r="AB138" s="13"/>
      <c r="AC138" s="9"/>
      <c r="AD138" s="2"/>
      <c r="AE138" s="2"/>
      <c r="AF138" s="13"/>
      <c r="AG138" s="9"/>
      <c r="AH138" s="2"/>
      <c r="AI138" s="2"/>
      <c r="AJ138" s="13"/>
      <c r="AK138" s="9"/>
      <c r="AL138" s="2"/>
      <c r="AM138" s="2"/>
      <c r="AN138" s="13"/>
      <c r="AO138" s="9"/>
      <c r="AP138" s="2"/>
      <c r="AQ138" s="2"/>
      <c r="AR138" s="38"/>
      <c r="AS138" s="9"/>
      <c r="AT138" s="2"/>
      <c r="AU138" s="2"/>
      <c r="AV138" s="13"/>
      <c r="AW138" s="9"/>
      <c r="AX138" s="2"/>
      <c r="AY138" s="2"/>
      <c r="AZ138" s="13"/>
      <c r="BA138" s="9"/>
      <c r="BB138" s="2"/>
      <c r="BC138" s="2"/>
      <c r="BD138" s="13"/>
    </row>
    <row r="139" spans="1:56" ht="12" customHeight="1" thickBot="1" x14ac:dyDescent="0.25">
      <c r="A139" s="424"/>
      <c r="B139" s="46"/>
      <c r="C139" s="47"/>
      <c r="D139" s="10" t="s">
        <v>18</v>
      </c>
      <c r="E139" s="418">
        <f>IF(F140=F139,100%,F140/F139)</f>
        <v>1</v>
      </c>
      <c r="F139" s="40">
        <f t="shared" si="6"/>
        <v>0</v>
      </c>
      <c r="G139" s="422"/>
      <c r="H139" s="425" t="s">
        <v>48</v>
      </c>
      <c r="I139" s="34"/>
      <c r="J139" s="30"/>
      <c r="K139" s="30"/>
      <c r="L139" s="35"/>
      <c r="M139" s="34"/>
      <c r="N139" s="3"/>
      <c r="O139" s="30"/>
      <c r="P139" s="31"/>
      <c r="Q139" s="36"/>
      <c r="R139" s="30"/>
      <c r="S139" s="30"/>
      <c r="T139" s="31"/>
      <c r="U139" s="7"/>
      <c r="V139" s="30"/>
      <c r="W139" s="30"/>
      <c r="X139" s="31"/>
      <c r="Y139" s="7"/>
      <c r="Z139" s="3"/>
      <c r="AA139" s="3"/>
      <c r="AB139" s="32"/>
      <c r="AC139" s="7"/>
      <c r="AD139" s="3"/>
      <c r="AE139" s="3"/>
      <c r="AF139" s="32"/>
      <c r="AG139" s="7"/>
      <c r="AH139" s="3"/>
      <c r="AI139" s="3"/>
      <c r="AJ139" s="32"/>
      <c r="AK139" s="7"/>
      <c r="AL139" s="3"/>
      <c r="AM139" s="3"/>
      <c r="AN139" s="32"/>
      <c r="AO139" s="7"/>
      <c r="AP139" s="3"/>
      <c r="AQ139" s="3"/>
      <c r="AR139" s="37"/>
      <c r="AS139" s="7"/>
      <c r="AT139" s="3"/>
      <c r="AU139" s="30"/>
      <c r="AV139" s="32"/>
      <c r="AW139" s="7"/>
      <c r="AX139" s="3"/>
      <c r="AY139" s="3"/>
      <c r="AZ139" s="32"/>
      <c r="BA139" s="7"/>
      <c r="BB139" s="3"/>
      <c r="BC139" s="3"/>
      <c r="BD139" s="32"/>
    </row>
    <row r="140" spans="1:56" ht="12" customHeight="1" thickBot="1" x14ac:dyDescent="0.25">
      <c r="A140" s="424"/>
      <c r="B140" s="46"/>
      <c r="C140" s="47"/>
      <c r="D140" s="6" t="s">
        <v>19</v>
      </c>
      <c r="E140" s="418"/>
      <c r="F140" s="40">
        <f t="shared" si="6"/>
        <v>0</v>
      </c>
      <c r="G140" s="423"/>
      <c r="H140" s="425"/>
      <c r="I140" s="33"/>
      <c r="J140" s="2"/>
      <c r="K140" s="2"/>
      <c r="L140" s="13"/>
      <c r="M140" s="9"/>
      <c r="N140" s="2"/>
      <c r="O140" s="2"/>
      <c r="P140" s="13"/>
      <c r="Q140" s="5"/>
      <c r="R140" s="1"/>
      <c r="S140" s="1"/>
      <c r="T140" s="4"/>
      <c r="U140" s="8"/>
      <c r="V140" s="1"/>
      <c r="W140" s="1"/>
      <c r="X140" s="5"/>
      <c r="Y140" s="9"/>
      <c r="Z140" s="2"/>
      <c r="AA140" s="2"/>
      <c r="AB140" s="13"/>
      <c r="AC140" s="9"/>
      <c r="AD140" s="2"/>
      <c r="AE140" s="2"/>
      <c r="AF140" s="13"/>
      <c r="AG140" s="9"/>
      <c r="AH140" s="2"/>
      <c r="AI140" s="2"/>
      <c r="AJ140" s="13"/>
      <c r="AK140" s="9"/>
      <c r="AL140" s="2"/>
      <c r="AM140" s="2"/>
      <c r="AN140" s="13"/>
      <c r="AO140" s="9"/>
      <c r="AP140" s="2"/>
      <c r="AQ140" s="2"/>
      <c r="AR140" s="38"/>
      <c r="AS140" s="9"/>
      <c r="AT140" s="2"/>
      <c r="AU140" s="2"/>
      <c r="AV140" s="13"/>
      <c r="AW140" s="9"/>
      <c r="AX140" s="2"/>
      <c r="AY140" s="2"/>
      <c r="AZ140" s="13"/>
      <c r="BA140" s="9"/>
      <c r="BB140" s="2"/>
      <c r="BC140" s="2"/>
      <c r="BD140" s="13"/>
    </row>
    <row r="141" spans="1:56" ht="12" customHeight="1" thickBot="1" x14ac:dyDescent="0.25">
      <c r="A141" s="424"/>
      <c r="B141" s="46"/>
      <c r="C141" s="47"/>
      <c r="D141" s="10" t="s">
        <v>18</v>
      </c>
      <c r="E141" s="418">
        <f>IF(F142=F141,100%,F142/F141)</f>
        <v>1</v>
      </c>
      <c r="F141" s="40">
        <f t="shared" si="6"/>
        <v>0</v>
      </c>
      <c r="G141" s="422"/>
      <c r="H141" s="425" t="s">
        <v>48</v>
      </c>
      <c r="I141" s="34"/>
      <c r="J141" s="30"/>
      <c r="K141" s="30"/>
      <c r="L141" s="35"/>
      <c r="M141" s="34"/>
      <c r="N141" s="3"/>
      <c r="O141" s="30"/>
      <c r="P141" s="31"/>
      <c r="Q141" s="36"/>
      <c r="R141" s="30"/>
      <c r="S141" s="30"/>
      <c r="T141" s="31"/>
      <c r="U141" s="7"/>
      <c r="V141" s="30"/>
      <c r="W141" s="30"/>
      <c r="X141" s="31"/>
      <c r="Y141" s="7"/>
      <c r="Z141" s="3"/>
      <c r="AA141" s="3"/>
      <c r="AB141" s="32"/>
      <c r="AC141" s="7"/>
      <c r="AD141" s="3"/>
      <c r="AE141" s="3"/>
      <c r="AF141" s="32"/>
      <c r="AG141" s="7"/>
      <c r="AH141" s="3"/>
      <c r="AI141" s="3"/>
      <c r="AJ141" s="32"/>
      <c r="AK141" s="7"/>
      <c r="AL141" s="3"/>
      <c r="AM141" s="3"/>
      <c r="AN141" s="32"/>
      <c r="AO141" s="7"/>
      <c r="AP141" s="3"/>
      <c r="AQ141" s="3"/>
      <c r="AR141" s="37"/>
      <c r="AS141" s="7"/>
      <c r="AT141" s="3"/>
      <c r="AU141" s="30"/>
      <c r="AV141" s="32"/>
      <c r="AW141" s="7"/>
      <c r="AX141" s="3"/>
      <c r="AY141" s="3"/>
      <c r="AZ141" s="32"/>
      <c r="BA141" s="7"/>
      <c r="BB141" s="3"/>
      <c r="BC141" s="3"/>
      <c r="BD141" s="32"/>
    </row>
    <row r="142" spans="1:56" ht="12" customHeight="1" thickBot="1" x14ac:dyDescent="0.25">
      <c r="A142" s="424"/>
      <c r="B142" s="46"/>
      <c r="C142" s="47"/>
      <c r="D142" s="6" t="s">
        <v>19</v>
      </c>
      <c r="E142" s="418"/>
      <c r="F142" s="40">
        <f t="shared" si="6"/>
        <v>0</v>
      </c>
      <c r="G142" s="423"/>
      <c r="H142" s="425"/>
      <c r="I142" s="33"/>
      <c r="J142" s="2"/>
      <c r="K142" s="2"/>
      <c r="L142" s="13"/>
      <c r="M142" s="9"/>
      <c r="N142" s="2"/>
      <c r="O142" s="2"/>
      <c r="P142" s="13"/>
      <c r="Q142" s="5"/>
      <c r="R142" s="1"/>
      <c r="S142" s="1"/>
      <c r="T142" s="4"/>
      <c r="U142" s="8"/>
      <c r="V142" s="1"/>
      <c r="W142" s="1"/>
      <c r="X142" s="5"/>
      <c r="Y142" s="9"/>
      <c r="Z142" s="2"/>
      <c r="AA142" s="2"/>
      <c r="AB142" s="13"/>
      <c r="AC142" s="9"/>
      <c r="AD142" s="2"/>
      <c r="AE142" s="2"/>
      <c r="AF142" s="13"/>
      <c r="AG142" s="9"/>
      <c r="AH142" s="2"/>
      <c r="AI142" s="2"/>
      <c r="AJ142" s="13"/>
      <c r="AK142" s="9"/>
      <c r="AL142" s="2"/>
      <c r="AM142" s="2"/>
      <c r="AN142" s="13"/>
      <c r="AO142" s="9"/>
      <c r="AP142" s="2"/>
      <c r="AQ142" s="2"/>
      <c r="AR142" s="38"/>
      <c r="AS142" s="9"/>
      <c r="AT142" s="2"/>
      <c r="AU142" s="2"/>
      <c r="AV142" s="13"/>
      <c r="AW142" s="9"/>
      <c r="AX142" s="2"/>
      <c r="AY142" s="2"/>
      <c r="AZ142" s="13"/>
      <c r="BA142" s="9"/>
      <c r="BB142" s="2"/>
      <c r="BC142" s="2"/>
      <c r="BD142" s="13"/>
    </row>
    <row r="143" spans="1:56" ht="12" customHeight="1" thickBot="1" x14ac:dyDescent="0.25">
      <c r="A143" s="431"/>
      <c r="B143" s="48"/>
      <c r="C143" s="49"/>
      <c r="D143" s="10" t="s">
        <v>18</v>
      </c>
      <c r="E143" s="418">
        <f>IF(F144=F143,100%,F144/F143)</f>
        <v>1</v>
      </c>
      <c r="F143" s="40">
        <f t="shared" si="6"/>
        <v>0</v>
      </c>
      <c r="G143" s="422"/>
      <c r="H143" s="425" t="s">
        <v>48</v>
      </c>
      <c r="I143" s="34"/>
      <c r="J143" s="30"/>
      <c r="K143" s="30"/>
      <c r="L143" s="35"/>
      <c r="M143" s="34"/>
      <c r="N143" s="3"/>
      <c r="O143" s="30"/>
      <c r="P143" s="31"/>
      <c r="Q143" s="36"/>
      <c r="R143" s="30"/>
      <c r="S143" s="30"/>
      <c r="T143" s="31"/>
      <c r="U143" s="7"/>
      <c r="V143" s="30"/>
      <c r="W143" s="30"/>
      <c r="X143" s="31"/>
      <c r="Y143" s="7"/>
      <c r="Z143" s="3"/>
      <c r="AA143" s="3"/>
      <c r="AB143" s="32"/>
      <c r="AC143" s="7"/>
      <c r="AD143" s="3"/>
      <c r="AE143" s="3"/>
      <c r="AF143" s="32"/>
      <c r="AG143" s="7"/>
      <c r="AH143" s="3"/>
      <c r="AI143" s="3"/>
      <c r="AJ143" s="32"/>
      <c r="AK143" s="7"/>
      <c r="AL143" s="3"/>
      <c r="AM143" s="3"/>
      <c r="AN143" s="32"/>
      <c r="AO143" s="7"/>
      <c r="AP143" s="3"/>
      <c r="AQ143" s="3"/>
      <c r="AR143" s="37"/>
      <c r="AS143" s="7"/>
      <c r="AT143" s="3"/>
      <c r="AU143" s="30"/>
      <c r="AV143" s="32"/>
      <c r="AW143" s="7"/>
      <c r="AX143" s="3"/>
      <c r="AY143" s="3"/>
      <c r="AZ143" s="32"/>
      <c r="BA143" s="7"/>
      <c r="BB143" s="3"/>
      <c r="BC143" s="3"/>
      <c r="BD143" s="32"/>
    </row>
    <row r="144" spans="1:56" ht="12" customHeight="1" thickBot="1" x14ac:dyDescent="0.25">
      <c r="A144" s="424"/>
      <c r="B144" s="50"/>
      <c r="C144" s="51"/>
      <c r="D144" s="6" t="s">
        <v>19</v>
      </c>
      <c r="E144" s="418"/>
      <c r="F144" s="40">
        <f t="shared" si="6"/>
        <v>0</v>
      </c>
      <c r="G144" s="423"/>
      <c r="H144" s="425"/>
      <c r="I144" s="33"/>
      <c r="J144" s="2"/>
      <c r="K144" s="2"/>
      <c r="L144" s="13"/>
      <c r="M144" s="9"/>
      <c r="N144" s="2"/>
      <c r="O144" s="2"/>
      <c r="P144" s="13"/>
      <c r="Q144" s="5"/>
      <c r="R144" s="1"/>
      <c r="S144" s="1"/>
      <c r="T144" s="4"/>
      <c r="U144" s="8"/>
      <c r="V144" s="1"/>
      <c r="W144" s="1"/>
      <c r="X144" s="5"/>
      <c r="Y144" s="9"/>
      <c r="Z144" s="2"/>
      <c r="AA144" s="2"/>
      <c r="AB144" s="13"/>
      <c r="AC144" s="9"/>
      <c r="AD144" s="2"/>
      <c r="AE144" s="2"/>
      <c r="AF144" s="13"/>
      <c r="AG144" s="9"/>
      <c r="AH144" s="2"/>
      <c r="AI144" s="2"/>
      <c r="AJ144" s="13"/>
      <c r="AK144" s="9"/>
      <c r="AL144" s="2"/>
      <c r="AM144" s="2"/>
      <c r="AN144" s="13"/>
      <c r="AO144" s="9"/>
      <c r="AP144" s="2"/>
      <c r="AQ144" s="2"/>
      <c r="AR144" s="38"/>
      <c r="AS144" s="9"/>
      <c r="AT144" s="2"/>
      <c r="AU144" s="2"/>
      <c r="AV144" s="13"/>
      <c r="AW144" s="9"/>
      <c r="AX144" s="2"/>
      <c r="AY144" s="2"/>
      <c r="AZ144" s="13"/>
      <c r="BA144" s="9"/>
      <c r="BB144" s="2"/>
      <c r="BC144" s="2"/>
      <c r="BD144" s="13"/>
    </row>
    <row r="145" spans="1:56" ht="12" customHeight="1" thickBot="1" x14ac:dyDescent="0.25">
      <c r="A145" s="424"/>
      <c r="B145" s="46"/>
      <c r="C145" s="47"/>
      <c r="D145" s="10" t="s">
        <v>18</v>
      </c>
      <c r="E145" s="418">
        <f>IF(F146=F145,100%,F146/F145)</f>
        <v>1</v>
      </c>
      <c r="F145" s="40">
        <f t="shared" si="6"/>
        <v>0</v>
      </c>
      <c r="G145" s="422"/>
      <c r="H145" s="432" t="s">
        <v>33</v>
      </c>
      <c r="I145" s="34"/>
      <c r="J145" s="30"/>
      <c r="K145" s="30"/>
      <c r="L145" s="35"/>
      <c r="M145" s="34"/>
      <c r="N145" s="3"/>
      <c r="O145" s="30"/>
      <c r="P145" s="31"/>
      <c r="Q145" s="36"/>
      <c r="R145" s="30"/>
      <c r="S145" s="30"/>
      <c r="T145" s="31"/>
      <c r="U145" s="7"/>
      <c r="V145" s="30"/>
      <c r="W145" s="30"/>
      <c r="X145" s="31"/>
      <c r="Y145" s="7"/>
      <c r="Z145" s="3"/>
      <c r="AA145" s="3"/>
      <c r="AB145" s="32"/>
      <c r="AC145" s="7"/>
      <c r="AD145" s="3"/>
      <c r="AE145" s="3"/>
      <c r="AF145" s="32"/>
      <c r="AG145" s="7"/>
      <c r="AH145" s="3"/>
      <c r="AI145" s="3"/>
      <c r="AJ145" s="32"/>
      <c r="AK145" s="7"/>
      <c r="AL145" s="3"/>
      <c r="AM145" s="3"/>
      <c r="AN145" s="32"/>
      <c r="AO145" s="7"/>
      <c r="AP145" s="3"/>
      <c r="AQ145" s="3"/>
      <c r="AR145" s="37"/>
      <c r="AS145" s="7"/>
      <c r="AT145" s="3"/>
      <c r="AU145" s="30"/>
      <c r="AV145" s="32"/>
      <c r="AW145" s="7"/>
      <c r="AX145" s="3"/>
      <c r="AY145" s="3"/>
      <c r="AZ145" s="32"/>
      <c r="BA145" s="7"/>
      <c r="BB145" s="3"/>
      <c r="BC145" s="3"/>
      <c r="BD145" s="32"/>
    </row>
    <row r="146" spans="1:56" ht="12" customHeight="1" thickBot="1" x14ac:dyDescent="0.25">
      <c r="A146" s="424"/>
      <c r="B146" s="46"/>
      <c r="C146" s="47"/>
      <c r="D146" s="6" t="s">
        <v>19</v>
      </c>
      <c r="E146" s="418"/>
      <c r="F146" s="40">
        <f t="shared" si="6"/>
        <v>0</v>
      </c>
      <c r="G146" s="423"/>
      <c r="H146" s="433"/>
      <c r="I146" s="33"/>
      <c r="J146" s="2"/>
      <c r="K146" s="2"/>
      <c r="L146" s="13"/>
      <c r="M146" s="9"/>
      <c r="N146" s="2"/>
      <c r="O146" s="2"/>
      <c r="P146" s="13"/>
      <c r="Q146" s="5"/>
      <c r="R146" s="1"/>
      <c r="S146" s="1"/>
      <c r="T146" s="4"/>
      <c r="U146" s="8"/>
      <c r="V146" s="1"/>
      <c r="W146" s="1"/>
      <c r="X146" s="5"/>
      <c r="Y146" s="9"/>
      <c r="Z146" s="2"/>
      <c r="AA146" s="2"/>
      <c r="AB146" s="13"/>
      <c r="AC146" s="9"/>
      <c r="AD146" s="2"/>
      <c r="AE146" s="2"/>
      <c r="AF146" s="13"/>
      <c r="AG146" s="9"/>
      <c r="AH146" s="2"/>
      <c r="AI146" s="2"/>
      <c r="AJ146" s="13"/>
      <c r="AK146" s="9"/>
      <c r="AL146" s="2"/>
      <c r="AM146" s="2"/>
      <c r="AN146" s="13"/>
      <c r="AO146" s="9"/>
      <c r="AP146" s="2"/>
      <c r="AQ146" s="2"/>
      <c r="AR146" s="38"/>
      <c r="AS146" s="9"/>
      <c r="AT146" s="2"/>
      <c r="AU146" s="2"/>
      <c r="AV146" s="13"/>
      <c r="AW146" s="9"/>
      <c r="AX146" s="2"/>
      <c r="AY146" s="2"/>
      <c r="AZ146" s="13"/>
      <c r="BA146" s="9"/>
      <c r="BB146" s="2"/>
      <c r="BC146" s="2"/>
      <c r="BD146" s="13"/>
    </row>
    <row r="147" spans="1:56" ht="12" customHeight="1" thickBot="1" x14ac:dyDescent="0.25">
      <c r="A147" s="424"/>
      <c r="B147" s="46"/>
      <c r="C147" s="47"/>
      <c r="D147" s="10" t="s">
        <v>18</v>
      </c>
      <c r="E147" s="418">
        <f>IF(F148=F147,100%,F148/F147)</f>
        <v>1</v>
      </c>
      <c r="F147" s="40">
        <f t="shared" si="6"/>
        <v>0</v>
      </c>
      <c r="G147" s="422"/>
      <c r="H147" s="425" t="s">
        <v>48</v>
      </c>
      <c r="I147" s="34"/>
      <c r="J147" s="30"/>
      <c r="K147" s="30"/>
      <c r="L147" s="35"/>
      <c r="M147" s="34"/>
      <c r="N147" s="3"/>
      <c r="O147" s="30"/>
      <c r="P147" s="31"/>
      <c r="Q147" s="36"/>
      <c r="R147" s="30"/>
      <c r="S147" s="30"/>
      <c r="T147" s="31"/>
      <c r="U147" s="7"/>
      <c r="V147" s="30"/>
      <c r="W147" s="30"/>
      <c r="X147" s="31"/>
      <c r="Y147" s="7"/>
      <c r="Z147" s="3"/>
      <c r="AA147" s="3"/>
      <c r="AB147" s="32"/>
      <c r="AC147" s="7"/>
      <c r="AD147" s="3"/>
      <c r="AE147" s="3"/>
      <c r="AF147" s="32"/>
      <c r="AG147" s="7"/>
      <c r="AH147" s="3"/>
      <c r="AI147" s="3"/>
      <c r="AJ147" s="32"/>
      <c r="AK147" s="7"/>
      <c r="AL147" s="3"/>
      <c r="AM147" s="3"/>
      <c r="AN147" s="32"/>
      <c r="AO147" s="7"/>
      <c r="AP147" s="3"/>
      <c r="AQ147" s="3"/>
      <c r="AR147" s="37"/>
      <c r="AS147" s="7"/>
      <c r="AT147" s="3"/>
      <c r="AU147" s="30"/>
      <c r="AV147" s="32"/>
      <c r="AW147" s="7"/>
      <c r="AX147" s="3"/>
      <c r="AY147" s="3"/>
      <c r="AZ147" s="32"/>
      <c r="BA147" s="7"/>
      <c r="BB147" s="3"/>
      <c r="BC147" s="3"/>
      <c r="BD147" s="32"/>
    </row>
    <row r="148" spans="1:56" ht="12" customHeight="1" thickBot="1" x14ac:dyDescent="0.25">
      <c r="A148" s="424"/>
      <c r="B148" s="46"/>
      <c r="C148" s="47"/>
      <c r="D148" s="6" t="s">
        <v>19</v>
      </c>
      <c r="E148" s="418"/>
      <c r="F148" s="40">
        <f t="shared" si="6"/>
        <v>0</v>
      </c>
      <c r="G148" s="423"/>
      <c r="H148" s="425"/>
      <c r="I148" s="33"/>
      <c r="J148" s="2"/>
      <c r="K148" s="2"/>
      <c r="L148" s="13"/>
      <c r="M148" s="9"/>
      <c r="N148" s="2"/>
      <c r="O148" s="2"/>
      <c r="P148" s="13"/>
      <c r="Q148" s="5"/>
      <c r="R148" s="1"/>
      <c r="S148" s="1"/>
      <c r="T148" s="4"/>
      <c r="U148" s="8"/>
      <c r="V148" s="1"/>
      <c r="W148" s="1"/>
      <c r="X148" s="5"/>
      <c r="Y148" s="9"/>
      <c r="Z148" s="2"/>
      <c r="AA148" s="2"/>
      <c r="AB148" s="13"/>
      <c r="AC148" s="9"/>
      <c r="AD148" s="2"/>
      <c r="AE148" s="2"/>
      <c r="AF148" s="13"/>
      <c r="AG148" s="9"/>
      <c r="AH148" s="2"/>
      <c r="AI148" s="2"/>
      <c r="AJ148" s="13"/>
      <c r="AK148" s="9"/>
      <c r="AL148" s="2"/>
      <c r="AM148" s="2"/>
      <c r="AN148" s="13"/>
      <c r="AO148" s="9"/>
      <c r="AP148" s="2"/>
      <c r="AQ148" s="2"/>
      <c r="AR148" s="38"/>
      <c r="AS148" s="9"/>
      <c r="AT148" s="2"/>
      <c r="AU148" s="2"/>
      <c r="AV148" s="13"/>
      <c r="AW148" s="9"/>
      <c r="AX148" s="2"/>
      <c r="AY148" s="2"/>
      <c r="AZ148" s="13"/>
      <c r="BA148" s="9"/>
      <c r="BB148" s="2"/>
      <c r="BC148" s="2"/>
      <c r="BD148" s="13"/>
    </row>
    <row r="149" spans="1:56" ht="12" customHeight="1" thickBot="1" x14ac:dyDescent="0.25">
      <c r="A149" s="424"/>
      <c r="B149" s="46"/>
      <c r="C149" s="47"/>
      <c r="D149" s="10" t="s">
        <v>18</v>
      </c>
      <c r="E149" s="418">
        <f>IF(F150=F149,100%,F150/F149)</f>
        <v>1</v>
      </c>
      <c r="F149" s="40">
        <f t="shared" si="6"/>
        <v>0</v>
      </c>
      <c r="G149" s="422"/>
      <c r="H149" s="425" t="s">
        <v>46</v>
      </c>
      <c r="I149" s="34"/>
      <c r="J149" s="30"/>
      <c r="K149" s="30"/>
      <c r="L149" s="35"/>
      <c r="M149" s="34"/>
      <c r="N149" s="3"/>
      <c r="O149" s="30"/>
      <c r="P149" s="31"/>
      <c r="Q149" s="36"/>
      <c r="R149" s="30"/>
      <c r="S149" s="30"/>
      <c r="T149" s="31"/>
      <c r="U149" s="7"/>
      <c r="V149" s="30"/>
      <c r="W149" s="30"/>
      <c r="X149" s="31"/>
      <c r="Y149" s="7"/>
      <c r="Z149" s="3"/>
      <c r="AA149" s="3"/>
      <c r="AB149" s="32"/>
      <c r="AC149" s="7"/>
      <c r="AD149" s="3"/>
      <c r="AE149" s="3"/>
      <c r="AF149" s="32"/>
      <c r="AG149" s="7"/>
      <c r="AH149" s="3"/>
      <c r="AI149" s="3"/>
      <c r="AJ149" s="32"/>
      <c r="AK149" s="7"/>
      <c r="AL149" s="3"/>
      <c r="AM149" s="3"/>
      <c r="AN149" s="32"/>
      <c r="AO149" s="7"/>
      <c r="AP149" s="3"/>
      <c r="AQ149" s="3"/>
      <c r="AR149" s="37"/>
      <c r="AS149" s="7"/>
      <c r="AT149" s="3"/>
      <c r="AU149" s="30"/>
      <c r="AV149" s="32"/>
      <c r="AW149" s="7"/>
      <c r="AX149" s="3"/>
      <c r="AY149" s="3"/>
      <c r="AZ149" s="32"/>
      <c r="BA149" s="7"/>
      <c r="BB149" s="3"/>
      <c r="BC149" s="3"/>
      <c r="BD149" s="32"/>
    </row>
    <row r="150" spans="1:56" ht="16.5" customHeight="1" thickBot="1" x14ac:dyDescent="0.25">
      <c r="A150" s="424"/>
      <c r="B150" s="46"/>
      <c r="C150" s="47"/>
      <c r="D150" s="6" t="s">
        <v>19</v>
      </c>
      <c r="E150" s="418"/>
      <c r="F150" s="40">
        <f t="shared" si="6"/>
        <v>0</v>
      </c>
      <c r="G150" s="423"/>
      <c r="H150" s="426"/>
      <c r="I150" s="33"/>
      <c r="J150" s="2"/>
      <c r="K150" s="2"/>
      <c r="L150" s="13"/>
      <c r="M150" s="9"/>
      <c r="N150" s="2"/>
      <c r="O150" s="2"/>
      <c r="P150" s="13"/>
      <c r="Q150" s="5"/>
      <c r="R150" s="1"/>
      <c r="S150" s="1"/>
      <c r="T150" s="4"/>
      <c r="U150" s="8"/>
      <c r="V150" s="1"/>
      <c r="W150" s="1"/>
      <c r="X150" s="5"/>
      <c r="Y150" s="9"/>
      <c r="Z150" s="2"/>
      <c r="AA150" s="2"/>
      <c r="AB150" s="13"/>
      <c r="AC150" s="9"/>
      <c r="AD150" s="2"/>
      <c r="AE150" s="2"/>
      <c r="AF150" s="13"/>
      <c r="AG150" s="9"/>
      <c r="AH150" s="2"/>
      <c r="AI150" s="2"/>
      <c r="AJ150" s="13"/>
      <c r="AK150" s="9"/>
      <c r="AL150" s="2"/>
      <c r="AM150" s="2"/>
      <c r="AN150" s="13"/>
      <c r="AO150" s="9"/>
      <c r="AP150" s="2"/>
      <c r="AQ150" s="2"/>
      <c r="AR150" s="38"/>
      <c r="AS150" s="9"/>
      <c r="AT150" s="2"/>
      <c r="AU150" s="2"/>
      <c r="AV150" s="13"/>
      <c r="AW150" s="9"/>
      <c r="AX150" s="2"/>
      <c r="AY150" s="2"/>
      <c r="AZ150" s="13"/>
      <c r="BA150" s="9"/>
      <c r="BB150" s="2"/>
      <c r="BC150" s="2"/>
      <c r="BD150" s="13"/>
    </row>
    <row r="151" spans="1:56" ht="12" customHeight="1" thickBot="1" x14ac:dyDescent="0.25">
      <c r="A151" s="424"/>
      <c r="B151" s="48"/>
      <c r="C151" s="49"/>
      <c r="D151" s="10" t="s">
        <v>18</v>
      </c>
      <c r="E151" s="418">
        <f>IF(F152=F151,100%,F152/F151)</f>
        <v>1</v>
      </c>
      <c r="F151" s="40">
        <f t="shared" si="6"/>
        <v>0</v>
      </c>
      <c r="G151" s="422"/>
      <c r="H151" s="425" t="s">
        <v>46</v>
      </c>
      <c r="I151" s="34"/>
      <c r="J151" s="30"/>
      <c r="K151" s="30"/>
      <c r="L151" s="35"/>
      <c r="M151" s="34"/>
      <c r="N151" s="3"/>
      <c r="O151" s="30"/>
      <c r="P151" s="31"/>
      <c r="Q151" s="36"/>
      <c r="R151" s="30"/>
      <c r="S151" s="30"/>
      <c r="T151" s="31"/>
      <c r="U151" s="7"/>
      <c r="V151" s="30"/>
      <c r="W151" s="30"/>
      <c r="X151" s="31"/>
      <c r="Y151" s="7"/>
      <c r="Z151" s="3"/>
      <c r="AA151" s="3"/>
      <c r="AB151" s="32"/>
      <c r="AC151" s="7"/>
      <c r="AD151" s="3"/>
      <c r="AE151" s="3"/>
      <c r="AF151" s="32"/>
      <c r="AG151" s="7"/>
      <c r="AH151" s="3"/>
      <c r="AI151" s="3"/>
      <c r="AJ151" s="32"/>
      <c r="AK151" s="7"/>
      <c r="AL151" s="3"/>
      <c r="AM151" s="3"/>
      <c r="AN151" s="32"/>
      <c r="AO151" s="7"/>
      <c r="AP151" s="3"/>
      <c r="AQ151" s="3"/>
      <c r="AR151" s="37"/>
      <c r="AS151" s="7"/>
      <c r="AT151" s="3"/>
      <c r="AU151" s="30"/>
      <c r="AV151" s="32"/>
      <c r="AW151" s="7"/>
      <c r="AX151" s="3"/>
      <c r="AY151" s="3"/>
      <c r="AZ151" s="32"/>
      <c r="BA151" s="7"/>
      <c r="BB151" s="3"/>
      <c r="BC151" s="3"/>
      <c r="BD151" s="32"/>
    </row>
    <row r="152" spans="1:56" ht="16.5" customHeight="1" thickBot="1" x14ac:dyDescent="0.25">
      <c r="A152" s="424"/>
      <c r="B152" s="46"/>
      <c r="C152" s="52"/>
      <c r="D152" s="6" t="s">
        <v>19</v>
      </c>
      <c r="E152" s="418"/>
      <c r="F152" s="40">
        <f t="shared" si="6"/>
        <v>0</v>
      </c>
      <c r="G152" s="423"/>
      <c r="H152" s="426"/>
      <c r="I152" s="33"/>
      <c r="J152" s="2"/>
      <c r="K152" s="2"/>
      <c r="L152" s="13"/>
      <c r="M152" s="9"/>
      <c r="N152" s="2"/>
      <c r="O152" s="2"/>
      <c r="P152" s="13"/>
      <c r="Q152" s="5"/>
      <c r="R152" s="1"/>
      <c r="S152" s="1"/>
      <c r="T152" s="4"/>
      <c r="U152" s="8"/>
      <c r="V152" s="1"/>
      <c r="W152" s="1"/>
      <c r="X152" s="5"/>
      <c r="Y152" s="9"/>
      <c r="Z152" s="2"/>
      <c r="AA152" s="2"/>
      <c r="AB152" s="13"/>
      <c r="AC152" s="9"/>
      <c r="AD152" s="2"/>
      <c r="AE152" s="2"/>
      <c r="AF152" s="13"/>
      <c r="AG152" s="9"/>
      <c r="AH152" s="2"/>
      <c r="AI152" s="2"/>
      <c r="AJ152" s="13"/>
      <c r="AK152" s="9"/>
      <c r="AL152" s="2"/>
      <c r="AM152" s="2"/>
      <c r="AN152" s="13"/>
      <c r="AO152" s="9"/>
      <c r="AP152" s="2"/>
      <c r="AQ152" s="2"/>
      <c r="AR152" s="38"/>
      <c r="AS152" s="9"/>
      <c r="AT152" s="2"/>
      <c r="AU152" s="2"/>
      <c r="AV152" s="13"/>
      <c r="AW152" s="9"/>
      <c r="AX152" s="2"/>
      <c r="AY152" s="2"/>
      <c r="AZ152" s="13"/>
      <c r="BA152" s="9"/>
      <c r="BB152" s="2"/>
      <c r="BC152" s="2"/>
      <c r="BD152" s="13"/>
    </row>
    <row r="153" spans="1:56" ht="12" customHeight="1" thickBot="1" x14ac:dyDescent="0.25">
      <c r="A153" s="424"/>
      <c r="B153" s="46"/>
      <c r="C153" s="52"/>
      <c r="D153" s="10" t="s">
        <v>18</v>
      </c>
      <c r="E153" s="418">
        <f>IF(F154=F153,100%,F154/F153)</f>
        <v>1</v>
      </c>
      <c r="F153" s="40">
        <f t="shared" si="6"/>
        <v>0</v>
      </c>
      <c r="G153" s="422"/>
      <c r="H153" s="425" t="s">
        <v>46</v>
      </c>
      <c r="I153" s="34"/>
      <c r="J153" s="30"/>
      <c r="K153" s="30"/>
      <c r="L153" s="35"/>
      <c r="M153" s="34"/>
      <c r="N153" s="3"/>
      <c r="O153" s="30"/>
      <c r="P153" s="31"/>
      <c r="Q153" s="36"/>
      <c r="R153" s="30"/>
      <c r="S153" s="30"/>
      <c r="T153" s="31"/>
      <c r="U153" s="7"/>
      <c r="V153" s="30"/>
      <c r="W153" s="30"/>
      <c r="X153" s="31"/>
      <c r="Y153" s="7"/>
      <c r="Z153" s="3"/>
      <c r="AA153" s="3"/>
      <c r="AB153" s="32"/>
      <c r="AC153" s="7"/>
      <c r="AD153" s="3"/>
      <c r="AE153" s="3"/>
      <c r="AF153" s="32"/>
      <c r="AG153" s="7"/>
      <c r="AH153" s="3"/>
      <c r="AI153" s="3"/>
      <c r="AJ153" s="32"/>
      <c r="AK153" s="7"/>
      <c r="AL153" s="3"/>
      <c r="AM153" s="3"/>
      <c r="AN153" s="32"/>
      <c r="AO153" s="7"/>
      <c r="AP153" s="3"/>
      <c r="AQ153" s="3"/>
      <c r="AR153" s="37"/>
      <c r="AS153" s="7"/>
      <c r="AT153" s="3"/>
      <c r="AU153" s="30"/>
      <c r="AV153" s="32"/>
      <c r="AW153" s="7"/>
      <c r="AX153" s="3"/>
      <c r="AY153" s="3"/>
      <c r="AZ153" s="32"/>
      <c r="BA153" s="7"/>
      <c r="BB153" s="3"/>
      <c r="BC153" s="3"/>
      <c r="BD153" s="32"/>
    </row>
    <row r="154" spans="1:56" ht="16.5" customHeight="1" thickBot="1" x14ac:dyDescent="0.25">
      <c r="A154" s="424"/>
      <c r="B154" s="46"/>
      <c r="C154" s="52"/>
      <c r="D154" s="6" t="s">
        <v>19</v>
      </c>
      <c r="E154" s="418"/>
      <c r="F154" s="40">
        <f t="shared" si="6"/>
        <v>0</v>
      </c>
      <c r="G154" s="423"/>
      <c r="H154" s="426"/>
      <c r="I154" s="33"/>
      <c r="J154" s="2"/>
      <c r="K154" s="2"/>
      <c r="L154" s="13"/>
      <c r="M154" s="9"/>
      <c r="N154" s="2"/>
      <c r="O154" s="2"/>
      <c r="P154" s="13"/>
      <c r="Q154" s="5"/>
      <c r="R154" s="1"/>
      <c r="S154" s="1"/>
      <c r="T154" s="4"/>
      <c r="U154" s="8"/>
      <c r="V154" s="1"/>
      <c r="W154" s="1"/>
      <c r="X154" s="5"/>
      <c r="Y154" s="9"/>
      <c r="Z154" s="2"/>
      <c r="AA154" s="2"/>
      <c r="AB154" s="13"/>
      <c r="AC154" s="9"/>
      <c r="AD154" s="2"/>
      <c r="AE154" s="2"/>
      <c r="AF154" s="13"/>
      <c r="AG154" s="9"/>
      <c r="AH154" s="2"/>
      <c r="AI154" s="2"/>
      <c r="AJ154" s="13"/>
      <c r="AK154" s="9"/>
      <c r="AL154" s="2"/>
      <c r="AM154" s="2"/>
      <c r="AN154" s="13"/>
      <c r="AO154" s="9"/>
      <c r="AP154" s="2"/>
      <c r="AQ154" s="2"/>
      <c r="AR154" s="38"/>
      <c r="AS154" s="9"/>
      <c r="AT154" s="2"/>
      <c r="AU154" s="2"/>
      <c r="AV154" s="13"/>
      <c r="AW154" s="9"/>
      <c r="AX154" s="2"/>
      <c r="AY154" s="2"/>
      <c r="AZ154" s="13"/>
      <c r="BA154" s="9"/>
      <c r="BB154" s="2"/>
      <c r="BC154" s="2"/>
      <c r="BD154" s="13"/>
    </row>
    <row r="155" spans="1:56" ht="12" customHeight="1" thickBot="1" x14ac:dyDescent="0.25">
      <c r="A155" s="424"/>
      <c r="B155" s="46"/>
      <c r="C155" s="52"/>
      <c r="D155" s="10" t="s">
        <v>18</v>
      </c>
      <c r="E155" s="418">
        <f>IF(F156=F155,100%,F156/F155)</f>
        <v>1</v>
      </c>
      <c r="F155" s="40">
        <f t="shared" si="6"/>
        <v>0</v>
      </c>
      <c r="G155" s="422"/>
      <c r="H155" s="425" t="s">
        <v>46</v>
      </c>
      <c r="I155" s="34"/>
      <c r="J155" s="30"/>
      <c r="K155" s="30"/>
      <c r="L155" s="35"/>
      <c r="M155" s="34"/>
      <c r="N155" s="3"/>
      <c r="O155" s="30"/>
      <c r="P155" s="31"/>
      <c r="Q155" s="36"/>
      <c r="R155" s="30"/>
      <c r="S155" s="30"/>
      <c r="T155" s="31"/>
      <c r="U155" s="7"/>
      <c r="V155" s="30"/>
      <c r="W155" s="30"/>
      <c r="X155" s="31"/>
      <c r="Y155" s="7"/>
      <c r="Z155" s="3"/>
      <c r="AA155" s="3"/>
      <c r="AB155" s="32"/>
      <c r="AC155" s="7"/>
      <c r="AD155" s="3"/>
      <c r="AE155" s="3"/>
      <c r="AF155" s="32"/>
      <c r="AG155" s="7"/>
      <c r="AH155" s="3"/>
      <c r="AI155" s="3"/>
      <c r="AJ155" s="32"/>
      <c r="AK155" s="7"/>
      <c r="AL155" s="3"/>
      <c r="AM155" s="3"/>
      <c r="AN155" s="32"/>
      <c r="AO155" s="7"/>
      <c r="AP155" s="3"/>
      <c r="AQ155" s="3"/>
      <c r="AR155" s="37"/>
      <c r="AS155" s="7"/>
      <c r="AT155" s="3"/>
      <c r="AU155" s="30"/>
      <c r="AV155" s="32"/>
      <c r="AW155" s="7"/>
      <c r="AX155" s="3"/>
      <c r="AY155" s="3"/>
      <c r="AZ155" s="32"/>
      <c r="BA155" s="7"/>
      <c r="BB155" s="3"/>
      <c r="BC155" s="3"/>
      <c r="BD155" s="32"/>
    </row>
    <row r="156" spans="1:56" ht="16.5" customHeight="1" thickBot="1" x14ac:dyDescent="0.25">
      <c r="A156" s="424"/>
      <c r="B156" s="46"/>
      <c r="C156" s="52"/>
      <c r="D156" s="6" t="s">
        <v>19</v>
      </c>
      <c r="E156" s="418"/>
      <c r="F156" s="40">
        <f t="shared" si="6"/>
        <v>0</v>
      </c>
      <c r="G156" s="423"/>
      <c r="H156" s="426"/>
      <c r="I156" s="33"/>
      <c r="J156" s="2"/>
      <c r="K156" s="2"/>
      <c r="L156" s="13"/>
      <c r="M156" s="9"/>
      <c r="N156" s="2"/>
      <c r="O156" s="2"/>
      <c r="P156" s="13"/>
      <c r="Q156" s="5"/>
      <c r="R156" s="1"/>
      <c r="S156" s="1"/>
      <c r="T156" s="4"/>
      <c r="U156" s="8"/>
      <c r="V156" s="1"/>
      <c r="W156" s="1"/>
      <c r="X156" s="5"/>
      <c r="Y156" s="9"/>
      <c r="Z156" s="2"/>
      <c r="AA156" s="2"/>
      <c r="AB156" s="13"/>
      <c r="AC156" s="9"/>
      <c r="AD156" s="2"/>
      <c r="AE156" s="2"/>
      <c r="AF156" s="13"/>
      <c r="AG156" s="9"/>
      <c r="AH156" s="2"/>
      <c r="AI156" s="2"/>
      <c r="AJ156" s="13"/>
      <c r="AK156" s="9"/>
      <c r="AL156" s="2"/>
      <c r="AM156" s="2"/>
      <c r="AN156" s="13"/>
      <c r="AO156" s="9"/>
      <c r="AP156" s="2"/>
      <c r="AQ156" s="2"/>
      <c r="AR156" s="38"/>
      <c r="AS156" s="9"/>
      <c r="AT156" s="2"/>
      <c r="AU156" s="2"/>
      <c r="AV156" s="13"/>
      <c r="AW156" s="9"/>
      <c r="AX156" s="2"/>
      <c r="AY156" s="2"/>
      <c r="AZ156" s="13"/>
      <c r="BA156" s="9"/>
      <c r="BB156" s="2"/>
      <c r="BC156" s="2"/>
      <c r="BD156" s="13"/>
    </row>
    <row r="157" spans="1:56" ht="12" customHeight="1" thickBot="1" x14ac:dyDescent="0.25">
      <c r="A157" s="429"/>
      <c r="B157" s="46"/>
      <c r="C157" s="52"/>
      <c r="D157" s="10" t="s">
        <v>18</v>
      </c>
      <c r="E157" s="418">
        <f>IF(F158=F157,100%,F158/F157)</f>
        <v>1</v>
      </c>
      <c r="F157" s="40">
        <f t="shared" si="6"/>
        <v>0</v>
      </c>
      <c r="G157" s="422"/>
      <c r="H157" s="425" t="s">
        <v>45</v>
      </c>
      <c r="I157" s="34"/>
      <c r="J157" s="30"/>
      <c r="K157" s="30"/>
      <c r="L157" s="35"/>
      <c r="M157" s="34"/>
      <c r="N157" s="3"/>
      <c r="O157" s="30"/>
      <c r="P157" s="31"/>
      <c r="Q157" s="36"/>
      <c r="R157" s="30"/>
      <c r="S157" s="30"/>
      <c r="T157" s="31"/>
      <c r="U157" s="7"/>
      <c r="V157" s="30"/>
      <c r="W157" s="30"/>
      <c r="X157" s="31"/>
      <c r="Y157" s="7"/>
      <c r="Z157" s="3"/>
      <c r="AA157" s="3"/>
      <c r="AB157" s="32"/>
      <c r="AC157" s="7"/>
      <c r="AD157" s="3"/>
      <c r="AE157" s="3"/>
      <c r="AF157" s="32"/>
      <c r="AG157" s="7"/>
      <c r="AH157" s="3"/>
      <c r="AI157" s="3"/>
      <c r="AJ157" s="32"/>
      <c r="AK157" s="7"/>
      <c r="AL157" s="3"/>
      <c r="AM157" s="3"/>
      <c r="AN157" s="32"/>
      <c r="AO157" s="7"/>
      <c r="AP157" s="3"/>
      <c r="AQ157" s="3"/>
      <c r="AR157" s="37"/>
      <c r="AS157" s="7"/>
      <c r="AT157" s="3"/>
      <c r="AU157" s="30"/>
      <c r="AV157" s="32"/>
      <c r="AW157" s="7"/>
      <c r="AX157" s="3"/>
      <c r="AY157" s="3"/>
      <c r="AZ157" s="32"/>
      <c r="BA157" s="7"/>
      <c r="BB157" s="3"/>
      <c r="BC157" s="3"/>
      <c r="BD157" s="32"/>
    </row>
    <row r="158" spans="1:56" ht="16.5" customHeight="1" thickBot="1" x14ac:dyDescent="0.25">
      <c r="A158" s="430"/>
      <c r="B158" s="46"/>
      <c r="C158" s="52"/>
      <c r="D158" s="6" t="s">
        <v>19</v>
      </c>
      <c r="E158" s="418"/>
      <c r="F158" s="40">
        <f t="shared" si="6"/>
        <v>0</v>
      </c>
      <c r="G158" s="423"/>
      <c r="H158" s="426"/>
      <c r="I158" s="33"/>
      <c r="J158" s="2"/>
      <c r="K158" s="2"/>
      <c r="L158" s="13"/>
      <c r="M158" s="9"/>
      <c r="N158" s="2"/>
      <c r="O158" s="2"/>
      <c r="P158" s="13"/>
      <c r="Q158" s="5"/>
      <c r="R158" s="1"/>
      <c r="S158" s="1"/>
      <c r="T158" s="4"/>
      <c r="U158" s="8"/>
      <c r="V158" s="1"/>
      <c r="W158" s="1"/>
      <c r="X158" s="5"/>
      <c r="Y158" s="9"/>
      <c r="Z158" s="2"/>
      <c r="AA158" s="2"/>
      <c r="AB158" s="13"/>
      <c r="AC158" s="9"/>
      <c r="AD158" s="2"/>
      <c r="AE158" s="2"/>
      <c r="AF158" s="13"/>
      <c r="AG158" s="9"/>
      <c r="AH158" s="2"/>
      <c r="AI158" s="2"/>
      <c r="AJ158" s="13"/>
      <c r="AK158" s="9"/>
      <c r="AL158" s="2"/>
      <c r="AM158" s="2"/>
      <c r="AN158" s="13"/>
      <c r="AO158" s="9"/>
      <c r="AP158" s="2"/>
      <c r="AQ158" s="2"/>
      <c r="AR158" s="38"/>
      <c r="AS158" s="9"/>
      <c r="AT158" s="2"/>
      <c r="AU158" s="2"/>
      <c r="AV158" s="13"/>
      <c r="AW158" s="9"/>
      <c r="AX158" s="2"/>
      <c r="AY158" s="2"/>
      <c r="AZ158" s="13"/>
      <c r="BA158" s="9"/>
      <c r="BB158" s="2"/>
      <c r="BC158" s="2"/>
      <c r="BD158" s="13"/>
    </row>
    <row r="159" spans="1:56" ht="12" customHeight="1" thickBot="1" x14ac:dyDescent="0.25">
      <c r="A159" s="429"/>
      <c r="B159" s="46"/>
      <c r="C159" s="52"/>
      <c r="D159" s="10" t="s">
        <v>18</v>
      </c>
      <c r="E159" s="418">
        <f>IF(F160=F159,100%,F160/F159)</f>
        <v>1</v>
      </c>
      <c r="F159" s="40">
        <f t="shared" si="6"/>
        <v>0</v>
      </c>
      <c r="G159" s="422"/>
      <c r="H159" s="425" t="s">
        <v>45</v>
      </c>
      <c r="I159" s="34"/>
      <c r="J159" s="30"/>
      <c r="K159" s="30"/>
      <c r="L159" s="35"/>
      <c r="M159" s="34"/>
      <c r="N159" s="3"/>
      <c r="O159" s="30"/>
      <c r="P159" s="31"/>
      <c r="Q159" s="36"/>
      <c r="R159" s="30"/>
      <c r="S159" s="30"/>
      <c r="T159" s="31"/>
      <c r="U159" s="7"/>
      <c r="V159" s="30"/>
      <c r="W159" s="30"/>
      <c r="X159" s="31"/>
      <c r="Y159" s="7"/>
      <c r="Z159" s="3"/>
      <c r="AA159" s="3"/>
      <c r="AB159" s="32"/>
      <c r="AC159" s="7"/>
      <c r="AD159" s="3"/>
      <c r="AE159" s="3"/>
      <c r="AF159" s="32"/>
      <c r="AG159" s="7"/>
      <c r="AH159" s="3"/>
      <c r="AI159" s="3"/>
      <c r="AJ159" s="32"/>
      <c r="AK159" s="7"/>
      <c r="AL159" s="3"/>
      <c r="AM159" s="3"/>
      <c r="AN159" s="32"/>
      <c r="AO159" s="7"/>
      <c r="AP159" s="3"/>
      <c r="AQ159" s="3"/>
      <c r="AR159" s="37"/>
      <c r="AS159" s="7"/>
      <c r="AT159" s="3"/>
      <c r="AU159" s="30"/>
      <c r="AV159" s="32"/>
      <c r="AW159" s="7"/>
      <c r="AX159" s="3"/>
      <c r="AY159" s="3"/>
      <c r="AZ159" s="32"/>
      <c r="BA159" s="7"/>
      <c r="BB159" s="3"/>
      <c r="BC159" s="3"/>
      <c r="BD159" s="32"/>
    </row>
    <row r="160" spans="1:56" ht="16.5" customHeight="1" thickBot="1" x14ac:dyDescent="0.25">
      <c r="A160" s="430"/>
      <c r="B160" s="46"/>
      <c r="C160" s="52"/>
      <c r="D160" s="6" t="s">
        <v>19</v>
      </c>
      <c r="E160" s="418"/>
      <c r="F160" s="40">
        <f t="shared" si="6"/>
        <v>0</v>
      </c>
      <c r="G160" s="423"/>
      <c r="H160" s="426"/>
      <c r="I160" s="33"/>
      <c r="J160" s="2"/>
      <c r="K160" s="2"/>
      <c r="L160" s="13"/>
      <c r="M160" s="9"/>
      <c r="N160" s="2"/>
      <c r="O160" s="2"/>
      <c r="P160" s="13"/>
      <c r="Q160" s="5"/>
      <c r="R160" s="1"/>
      <c r="S160" s="1"/>
      <c r="T160" s="4"/>
      <c r="U160" s="8"/>
      <c r="V160" s="1"/>
      <c r="W160" s="1"/>
      <c r="X160" s="5"/>
      <c r="Y160" s="9"/>
      <c r="Z160" s="2"/>
      <c r="AA160" s="2"/>
      <c r="AB160" s="13"/>
      <c r="AC160" s="9"/>
      <c r="AD160" s="2"/>
      <c r="AE160" s="2"/>
      <c r="AF160" s="13"/>
      <c r="AG160" s="9"/>
      <c r="AH160" s="2"/>
      <c r="AI160" s="2"/>
      <c r="AJ160" s="13"/>
      <c r="AK160" s="9"/>
      <c r="AL160" s="2"/>
      <c r="AM160" s="2"/>
      <c r="AN160" s="13"/>
      <c r="AO160" s="9"/>
      <c r="AP160" s="2"/>
      <c r="AQ160" s="2"/>
      <c r="AR160" s="38"/>
      <c r="AS160" s="9"/>
      <c r="AT160" s="2"/>
      <c r="AU160" s="2"/>
      <c r="AV160" s="13"/>
      <c r="AW160" s="9"/>
      <c r="AX160" s="2"/>
      <c r="AY160" s="2"/>
      <c r="AZ160" s="13"/>
      <c r="BA160" s="9"/>
      <c r="BB160" s="2"/>
      <c r="BC160" s="2"/>
      <c r="BD160" s="13"/>
    </row>
    <row r="161" spans="1:58" ht="12" customHeight="1" thickBot="1" x14ac:dyDescent="0.25">
      <c r="A161" s="424"/>
      <c r="B161" s="46"/>
      <c r="C161" s="52"/>
      <c r="D161" s="10" t="s">
        <v>18</v>
      </c>
      <c r="E161" s="418">
        <f>IF(F162=F161,100%,F162/F161)</f>
        <v>1</v>
      </c>
      <c r="F161" s="40">
        <f t="shared" si="6"/>
        <v>0</v>
      </c>
      <c r="G161" s="422"/>
      <c r="H161" s="425" t="s">
        <v>46</v>
      </c>
      <c r="I161" s="34"/>
      <c r="J161" s="30"/>
      <c r="K161" s="30"/>
      <c r="L161" s="35"/>
      <c r="M161" s="34"/>
      <c r="N161" s="3"/>
      <c r="O161" s="30"/>
      <c r="P161" s="31"/>
      <c r="Q161" s="36"/>
      <c r="R161" s="30"/>
      <c r="S161" s="30"/>
      <c r="T161" s="31"/>
      <c r="U161" s="7"/>
      <c r="V161" s="30"/>
      <c r="W161" s="30"/>
      <c r="X161" s="31"/>
      <c r="Y161" s="7"/>
      <c r="Z161" s="3"/>
      <c r="AA161" s="3"/>
      <c r="AB161" s="32"/>
      <c r="AC161" s="7"/>
      <c r="AD161" s="3"/>
      <c r="AE161" s="3"/>
      <c r="AF161" s="32"/>
      <c r="AG161" s="7"/>
      <c r="AH161" s="3"/>
      <c r="AI161" s="3"/>
      <c r="AJ161" s="32"/>
      <c r="AK161" s="7"/>
      <c r="AL161" s="3"/>
      <c r="AM161" s="3"/>
      <c r="AN161" s="32"/>
      <c r="AO161" s="7"/>
      <c r="AP161" s="3"/>
      <c r="AQ161" s="3"/>
      <c r="AR161" s="37"/>
      <c r="AS161" s="7"/>
      <c r="AT161" s="3"/>
      <c r="AU161" s="30"/>
      <c r="AV161" s="32"/>
      <c r="AW161" s="7"/>
      <c r="AX161" s="3"/>
      <c r="AY161" s="3"/>
      <c r="AZ161" s="32"/>
      <c r="BA161" s="7"/>
      <c r="BB161" s="3"/>
      <c r="BC161" s="3"/>
      <c r="BD161" s="32"/>
    </row>
    <row r="162" spans="1:58" ht="16.5" customHeight="1" thickBot="1" x14ac:dyDescent="0.25">
      <c r="A162" s="424"/>
      <c r="B162" s="46"/>
      <c r="C162" s="52"/>
      <c r="D162" s="6" t="s">
        <v>19</v>
      </c>
      <c r="E162" s="418"/>
      <c r="F162" s="40">
        <f t="shared" si="6"/>
        <v>0</v>
      </c>
      <c r="G162" s="423"/>
      <c r="H162" s="426"/>
      <c r="I162" s="33"/>
      <c r="J162" s="2"/>
      <c r="K162" s="2"/>
      <c r="L162" s="13"/>
      <c r="M162" s="9"/>
      <c r="N162" s="2"/>
      <c r="O162" s="2"/>
      <c r="P162" s="13"/>
      <c r="Q162" s="5"/>
      <c r="R162" s="1"/>
      <c r="S162" s="1"/>
      <c r="T162" s="4"/>
      <c r="U162" s="8"/>
      <c r="V162" s="1"/>
      <c r="W162" s="1"/>
      <c r="X162" s="5"/>
      <c r="Y162" s="9"/>
      <c r="Z162" s="2"/>
      <c r="AA162" s="2"/>
      <c r="AB162" s="13"/>
      <c r="AC162" s="9"/>
      <c r="AD162" s="2"/>
      <c r="AE162" s="2"/>
      <c r="AF162" s="13"/>
      <c r="AG162" s="9"/>
      <c r="AH162" s="2"/>
      <c r="AI162" s="2"/>
      <c r="AJ162" s="13"/>
      <c r="AK162" s="9"/>
      <c r="AL162" s="2"/>
      <c r="AM162" s="2"/>
      <c r="AN162" s="13"/>
      <c r="AO162" s="9"/>
      <c r="AP162" s="2"/>
      <c r="AQ162" s="2"/>
      <c r="AR162" s="38"/>
      <c r="AS162" s="9"/>
      <c r="AT162" s="2"/>
      <c r="AU162" s="2"/>
      <c r="AV162" s="13"/>
      <c r="AW162" s="9"/>
      <c r="AX162" s="2"/>
      <c r="AY162" s="2"/>
      <c r="AZ162" s="13"/>
      <c r="BA162" s="9"/>
      <c r="BB162" s="2"/>
      <c r="BC162" s="2"/>
      <c r="BD162" s="13"/>
    </row>
    <row r="163" spans="1:58" ht="12" customHeight="1" thickBot="1" x14ac:dyDescent="0.25">
      <c r="A163" s="424"/>
      <c r="B163" s="46"/>
      <c r="C163" s="52"/>
      <c r="D163" s="10" t="s">
        <v>18</v>
      </c>
      <c r="E163" s="418">
        <f>IF(F164=F163,100%,F164/F163)</f>
        <v>1</v>
      </c>
      <c r="F163" s="40">
        <f t="shared" si="6"/>
        <v>0</v>
      </c>
      <c r="G163" s="422"/>
      <c r="H163" s="425" t="s">
        <v>48</v>
      </c>
      <c r="I163" s="34"/>
      <c r="J163" s="30"/>
      <c r="K163" s="30"/>
      <c r="L163" s="35"/>
      <c r="M163" s="34"/>
      <c r="N163" s="3"/>
      <c r="O163" s="30"/>
      <c r="P163" s="31"/>
      <c r="Q163" s="36"/>
      <c r="R163" s="30"/>
      <c r="S163" s="30"/>
      <c r="T163" s="31"/>
      <c r="U163" s="7"/>
      <c r="V163" s="30"/>
      <c r="W163" s="30"/>
      <c r="X163" s="31"/>
      <c r="Y163" s="7"/>
      <c r="Z163" s="3"/>
      <c r="AA163" s="3"/>
      <c r="AB163" s="32"/>
      <c r="AC163" s="7"/>
      <c r="AD163" s="3"/>
      <c r="AE163" s="3"/>
      <c r="AF163" s="32"/>
      <c r="AG163" s="7"/>
      <c r="AH163" s="3"/>
      <c r="AI163" s="3"/>
      <c r="AJ163" s="32"/>
      <c r="AK163" s="7"/>
      <c r="AL163" s="3"/>
      <c r="AM163" s="3"/>
      <c r="AN163" s="32"/>
      <c r="AO163" s="7"/>
      <c r="AP163" s="3"/>
      <c r="AQ163" s="3"/>
      <c r="AR163" s="37"/>
      <c r="AS163" s="7"/>
      <c r="AT163" s="3"/>
      <c r="AU163" s="30"/>
      <c r="AV163" s="32"/>
      <c r="AW163" s="7"/>
      <c r="AX163" s="3"/>
      <c r="AY163" s="3"/>
      <c r="AZ163" s="32"/>
      <c r="BA163" s="7"/>
      <c r="BB163" s="3"/>
      <c r="BC163" s="3"/>
      <c r="BD163" s="32"/>
    </row>
    <row r="164" spans="1:58" ht="16.5" customHeight="1" thickBot="1" x14ac:dyDescent="0.25">
      <c r="A164" s="424"/>
      <c r="B164" s="46"/>
      <c r="C164" s="52"/>
      <c r="D164" s="6" t="s">
        <v>19</v>
      </c>
      <c r="E164" s="418"/>
      <c r="F164" s="40">
        <f t="shared" si="6"/>
        <v>0</v>
      </c>
      <c r="G164" s="423"/>
      <c r="H164" s="426"/>
      <c r="I164" s="33"/>
      <c r="J164" s="2"/>
      <c r="K164" s="2"/>
      <c r="L164" s="13"/>
      <c r="M164" s="9"/>
      <c r="N164" s="2"/>
      <c r="O164" s="2"/>
      <c r="P164" s="13"/>
      <c r="Q164" s="5"/>
      <c r="R164" s="1"/>
      <c r="S164" s="1"/>
      <c r="T164" s="4"/>
      <c r="U164" s="8"/>
      <c r="V164" s="1"/>
      <c r="W164" s="1"/>
      <c r="X164" s="5"/>
      <c r="Y164" s="9"/>
      <c r="Z164" s="2"/>
      <c r="AA164" s="2"/>
      <c r="AB164" s="13"/>
      <c r="AC164" s="9"/>
      <c r="AD164" s="2"/>
      <c r="AE164" s="2"/>
      <c r="AF164" s="13"/>
      <c r="AG164" s="9"/>
      <c r="AH164" s="2"/>
      <c r="AI164" s="2"/>
      <c r="AJ164" s="13"/>
      <c r="AK164" s="9"/>
      <c r="AL164" s="2"/>
      <c r="AM164" s="2"/>
      <c r="AN164" s="13"/>
      <c r="AO164" s="9"/>
      <c r="AP164" s="2"/>
      <c r="AQ164" s="2"/>
      <c r="AR164" s="38"/>
      <c r="AS164" s="9"/>
      <c r="AT164" s="2"/>
      <c r="AU164" s="2"/>
      <c r="AV164" s="13"/>
      <c r="AW164" s="9"/>
      <c r="AX164" s="2"/>
      <c r="AY164" s="2"/>
      <c r="AZ164" s="13"/>
      <c r="BA164" s="9"/>
      <c r="BB164" s="2"/>
      <c r="BC164" s="2"/>
      <c r="BD164" s="13"/>
    </row>
    <row r="165" spans="1:58" ht="12" customHeight="1" thickBot="1" x14ac:dyDescent="0.25">
      <c r="A165" s="424" t="s">
        <v>35</v>
      </c>
      <c r="B165" s="46"/>
      <c r="C165" s="52"/>
      <c r="D165" s="10" t="s">
        <v>18</v>
      </c>
      <c r="E165" s="418">
        <f>IF(F166=F165,100%,F166/F165)</f>
        <v>1</v>
      </c>
      <c r="F165" s="40">
        <f t="shared" si="6"/>
        <v>0</v>
      </c>
      <c r="G165" s="422"/>
      <c r="H165" s="425" t="s">
        <v>48</v>
      </c>
      <c r="I165" s="34"/>
      <c r="J165" s="30"/>
      <c r="K165" s="30"/>
      <c r="L165" s="35"/>
      <c r="M165" s="34"/>
      <c r="N165" s="3"/>
      <c r="O165" s="30"/>
      <c r="P165" s="31"/>
      <c r="Q165" s="36"/>
      <c r="R165" s="30"/>
      <c r="S165" s="30"/>
      <c r="T165" s="31"/>
      <c r="U165" s="7"/>
      <c r="V165" s="30"/>
      <c r="W165" s="30"/>
      <c r="X165" s="31"/>
      <c r="Y165" s="7"/>
      <c r="Z165" s="3"/>
      <c r="AA165" s="3"/>
      <c r="AB165" s="32"/>
      <c r="AC165" s="7"/>
      <c r="AD165" s="3"/>
      <c r="AE165" s="3"/>
      <c r="AF165" s="32"/>
      <c r="AG165" s="7"/>
      <c r="AH165" s="3"/>
      <c r="AI165" s="3"/>
      <c r="AJ165" s="32"/>
      <c r="AK165" s="7"/>
      <c r="AL165" s="3"/>
      <c r="AM165" s="3"/>
      <c r="AN165" s="32"/>
      <c r="AO165" s="7"/>
      <c r="AP165" s="3"/>
      <c r="AQ165" s="3"/>
      <c r="AR165" s="37"/>
      <c r="AS165" s="7"/>
      <c r="AT165" s="3"/>
      <c r="AU165" s="30"/>
      <c r="AV165" s="32"/>
      <c r="AW165" s="7"/>
      <c r="AX165" s="3"/>
      <c r="AY165" s="3"/>
      <c r="AZ165" s="32"/>
      <c r="BA165" s="7"/>
      <c r="BB165" s="3"/>
      <c r="BC165" s="3"/>
      <c r="BD165" s="32"/>
    </row>
    <row r="166" spans="1:58" ht="16.5" customHeight="1" thickBot="1" x14ac:dyDescent="0.25">
      <c r="A166" s="424"/>
      <c r="B166" s="46"/>
      <c r="C166" s="52"/>
      <c r="D166" s="6" t="s">
        <v>19</v>
      </c>
      <c r="E166" s="418"/>
      <c r="F166" s="40">
        <f t="shared" si="6"/>
        <v>0</v>
      </c>
      <c r="G166" s="423"/>
      <c r="H166" s="426"/>
      <c r="I166" s="33"/>
      <c r="J166" s="2"/>
      <c r="K166" s="2"/>
      <c r="L166" s="13"/>
      <c r="M166" s="9"/>
      <c r="N166" s="2"/>
      <c r="O166" s="2"/>
      <c r="P166" s="13"/>
      <c r="Q166" s="5"/>
      <c r="R166" s="1"/>
      <c r="S166" s="1"/>
      <c r="T166" s="4"/>
      <c r="U166" s="8"/>
      <c r="V166" s="1"/>
      <c r="W166" s="1"/>
      <c r="X166" s="5"/>
      <c r="Y166" s="9"/>
      <c r="Z166" s="2"/>
      <c r="AA166" s="2"/>
      <c r="AB166" s="13"/>
      <c r="AC166" s="9"/>
      <c r="AD166" s="2"/>
      <c r="AE166" s="2"/>
      <c r="AF166" s="13"/>
      <c r="AG166" s="9"/>
      <c r="AH166" s="2"/>
      <c r="AI166" s="2"/>
      <c r="AJ166" s="13"/>
      <c r="AK166" s="9"/>
      <c r="AL166" s="2"/>
      <c r="AM166" s="2"/>
      <c r="AN166" s="13"/>
      <c r="AO166" s="9"/>
      <c r="AP166" s="2"/>
      <c r="AQ166" s="2"/>
      <c r="AR166" s="38"/>
      <c r="AS166" s="9"/>
      <c r="AT166" s="2"/>
      <c r="AU166" s="2"/>
      <c r="AV166" s="13"/>
      <c r="AW166" s="9"/>
      <c r="AX166" s="2"/>
      <c r="AY166" s="2"/>
      <c r="AZ166" s="13"/>
      <c r="BA166" s="9"/>
      <c r="BB166" s="2"/>
      <c r="BC166" s="2"/>
      <c r="BD166" s="13"/>
    </row>
    <row r="167" spans="1:58" ht="12" customHeight="1" thickBot="1" x14ac:dyDescent="0.25">
      <c r="A167" s="424" t="s">
        <v>34</v>
      </c>
      <c r="B167" s="46"/>
      <c r="C167" s="52"/>
      <c r="D167" s="10" t="s">
        <v>18</v>
      </c>
      <c r="E167" s="418">
        <f>IF(F168=F167,100%,F168/F167)</f>
        <v>1</v>
      </c>
      <c r="F167" s="40">
        <f t="shared" si="6"/>
        <v>0</v>
      </c>
      <c r="G167" s="422"/>
      <c r="H167" s="425" t="s">
        <v>48</v>
      </c>
      <c r="I167" s="34"/>
      <c r="J167" s="30"/>
      <c r="K167" s="30"/>
      <c r="L167" s="35"/>
      <c r="M167" s="34"/>
      <c r="N167" s="3"/>
      <c r="O167" s="30"/>
      <c r="P167" s="31"/>
      <c r="Q167" s="36"/>
      <c r="R167" s="30"/>
      <c r="S167" s="30"/>
      <c r="T167" s="31"/>
      <c r="U167" s="7"/>
      <c r="V167" s="30"/>
      <c r="W167" s="30"/>
      <c r="X167" s="31"/>
      <c r="Y167" s="7"/>
      <c r="Z167" s="3"/>
      <c r="AA167" s="3"/>
      <c r="AB167" s="32"/>
      <c r="AC167" s="7"/>
      <c r="AD167" s="3"/>
      <c r="AE167" s="3"/>
      <c r="AF167" s="32"/>
      <c r="AG167" s="7"/>
      <c r="AH167" s="3"/>
      <c r="AI167" s="3"/>
      <c r="AJ167" s="32"/>
      <c r="AK167" s="7"/>
      <c r="AL167" s="3"/>
      <c r="AM167" s="3"/>
      <c r="AN167" s="32"/>
      <c r="AO167" s="7"/>
      <c r="AP167" s="3"/>
      <c r="AQ167" s="3"/>
      <c r="AR167" s="37"/>
      <c r="AS167" s="7"/>
      <c r="AT167" s="3"/>
      <c r="AU167" s="30"/>
      <c r="AV167" s="32"/>
      <c r="AW167" s="7"/>
      <c r="AX167" s="3"/>
      <c r="AY167" s="3"/>
      <c r="AZ167" s="32"/>
      <c r="BA167" s="7"/>
      <c r="BB167" s="3"/>
      <c r="BC167" s="3"/>
      <c r="BD167" s="32"/>
    </row>
    <row r="168" spans="1:58" ht="16.5" customHeight="1" thickBot="1" x14ac:dyDescent="0.25">
      <c r="A168" s="424"/>
      <c r="B168" s="50"/>
      <c r="C168" s="51"/>
      <c r="D168" s="6" t="s">
        <v>19</v>
      </c>
      <c r="E168" s="418"/>
      <c r="F168" s="40">
        <f t="shared" si="6"/>
        <v>0</v>
      </c>
      <c r="G168" s="423"/>
      <c r="H168" s="426"/>
      <c r="I168" s="33"/>
      <c r="J168" s="2"/>
      <c r="K168" s="2"/>
      <c r="L168" s="13"/>
      <c r="M168" s="9"/>
      <c r="N168" s="2"/>
      <c r="O168" s="2"/>
      <c r="P168" s="13"/>
      <c r="Q168" s="5"/>
      <c r="R168" s="1"/>
      <c r="S168" s="1"/>
      <c r="T168" s="4"/>
      <c r="U168" s="8"/>
      <c r="V168" s="1"/>
      <c r="W168" s="1"/>
      <c r="X168" s="5"/>
      <c r="Y168" s="9"/>
      <c r="Z168" s="2"/>
      <c r="AA168" s="2"/>
      <c r="AB168" s="13"/>
      <c r="AC168" s="9"/>
      <c r="AD168" s="2"/>
      <c r="AE168" s="2"/>
      <c r="AF168" s="13"/>
      <c r="AG168" s="9"/>
      <c r="AH168" s="2"/>
      <c r="AI168" s="2"/>
      <c r="AJ168" s="13"/>
      <c r="AK168" s="9"/>
      <c r="AL168" s="2"/>
      <c r="AM168" s="2"/>
      <c r="AN168" s="13"/>
      <c r="AO168" s="9"/>
      <c r="AP168" s="2"/>
      <c r="AQ168" s="2"/>
      <c r="AR168" s="38"/>
      <c r="AS168" s="9"/>
      <c r="AT168" s="2"/>
      <c r="AU168" s="2"/>
      <c r="AV168" s="13"/>
      <c r="AW168" s="9"/>
      <c r="AX168" s="2"/>
      <c r="AY168" s="2"/>
      <c r="AZ168" s="13"/>
      <c r="BA168" s="9"/>
      <c r="BB168" s="2"/>
      <c r="BC168" s="2"/>
      <c r="BD168" s="13"/>
    </row>
    <row r="169" spans="1:58" ht="12" customHeight="1" thickBot="1" x14ac:dyDescent="0.25">
      <c r="A169" s="424" t="s">
        <v>32</v>
      </c>
      <c r="B169" s="46"/>
      <c r="C169" s="47"/>
      <c r="D169" s="10" t="s">
        <v>18</v>
      </c>
      <c r="E169" s="418">
        <f>IF(F170=F169,100%,F170/F169)</f>
        <v>1</v>
      </c>
      <c r="F169" s="40">
        <f t="shared" si="6"/>
        <v>0</v>
      </c>
      <c r="G169" s="422"/>
      <c r="H169" s="425" t="s">
        <v>48</v>
      </c>
      <c r="I169" s="34"/>
      <c r="J169" s="30"/>
      <c r="K169" s="30"/>
      <c r="L169" s="35"/>
      <c r="M169" s="34"/>
      <c r="N169" s="3"/>
      <c r="O169" s="30"/>
      <c r="P169" s="31"/>
      <c r="Q169" s="36"/>
      <c r="R169" s="30"/>
      <c r="S169" s="30"/>
      <c r="T169" s="31"/>
      <c r="U169" s="7"/>
      <c r="V169" s="30"/>
      <c r="W169" s="30"/>
      <c r="X169" s="31"/>
      <c r="Y169" s="7"/>
      <c r="Z169" s="3"/>
      <c r="AA169" s="3"/>
      <c r="AB169" s="32"/>
      <c r="AC169" s="7"/>
      <c r="AD169" s="3"/>
      <c r="AE169" s="3"/>
      <c r="AF169" s="32"/>
      <c r="AG169" s="7"/>
      <c r="AH169" s="3"/>
      <c r="AI169" s="3"/>
      <c r="AJ169" s="32"/>
      <c r="AK169" s="7"/>
      <c r="AL169" s="3"/>
      <c r="AM169" s="3"/>
      <c r="AN169" s="32"/>
      <c r="AO169" s="7"/>
      <c r="AP169" s="3"/>
      <c r="AQ169" s="3"/>
      <c r="AR169" s="37"/>
      <c r="AS169" s="7"/>
      <c r="AT169" s="3"/>
      <c r="AU169" s="30"/>
      <c r="AV169" s="32"/>
      <c r="AW169" s="7"/>
      <c r="AX169" s="3"/>
      <c r="AY169" s="3"/>
      <c r="AZ169" s="32"/>
      <c r="BA169" s="7"/>
      <c r="BB169" s="3"/>
      <c r="BC169" s="3"/>
      <c r="BD169" s="32"/>
    </row>
    <row r="170" spans="1:58" ht="16.5" customHeight="1" thickBot="1" x14ac:dyDescent="0.25">
      <c r="A170" s="424"/>
      <c r="B170" s="53"/>
      <c r="C170" s="54"/>
      <c r="D170" s="6" t="s">
        <v>19</v>
      </c>
      <c r="E170" s="418"/>
      <c r="F170" s="40">
        <f t="shared" si="6"/>
        <v>0</v>
      </c>
      <c r="G170" s="423"/>
      <c r="H170" s="426"/>
      <c r="I170" s="33"/>
      <c r="J170" s="2"/>
      <c r="K170" s="2"/>
      <c r="L170" s="13"/>
      <c r="M170" s="9"/>
      <c r="N170" s="2"/>
      <c r="O170" s="2"/>
      <c r="P170" s="13"/>
      <c r="Q170" s="5"/>
      <c r="R170" s="1"/>
      <c r="S170" s="1"/>
      <c r="T170" s="4"/>
      <c r="U170" s="8"/>
      <c r="V170" s="1"/>
      <c r="W170" s="1"/>
      <c r="X170" s="5"/>
      <c r="Y170" s="9"/>
      <c r="Z170" s="2"/>
      <c r="AA170" s="2"/>
      <c r="AB170" s="13"/>
      <c r="AC170" s="9"/>
      <c r="AD170" s="2"/>
      <c r="AE170" s="2"/>
      <c r="AF170" s="13"/>
      <c r="AG170" s="9"/>
      <c r="AH170" s="2"/>
      <c r="AI170" s="2"/>
      <c r="AJ170" s="13"/>
      <c r="AK170" s="9"/>
      <c r="AL170" s="2"/>
      <c r="AM170" s="2"/>
      <c r="AN170" s="13"/>
      <c r="AO170" s="9"/>
      <c r="AP170" s="2"/>
      <c r="AQ170" s="2"/>
      <c r="AR170" s="38"/>
      <c r="AS170" s="9"/>
      <c r="AT170" s="2"/>
      <c r="AU170" s="2"/>
      <c r="AV170" s="13"/>
      <c r="AW170" s="9"/>
      <c r="AX170" s="2"/>
      <c r="AY170" s="2"/>
      <c r="AZ170" s="13"/>
      <c r="BA170" s="9"/>
      <c r="BB170" s="2"/>
      <c r="BC170" s="2"/>
      <c r="BD170" s="13"/>
    </row>
    <row r="171" spans="1:58" ht="3.75" customHeight="1" x14ac:dyDescent="0.2"/>
    <row r="172" spans="1:58" ht="3.75" customHeight="1" x14ac:dyDescent="0.2"/>
    <row r="173" spans="1:58" ht="14.25" customHeight="1" thickBot="1" x14ac:dyDescent="0.25"/>
    <row r="174" spans="1:58" ht="15.75" customHeight="1" thickBot="1" x14ac:dyDescent="0.25">
      <c r="G174" s="438" t="s">
        <v>27</v>
      </c>
      <c r="H174" s="44"/>
      <c r="I174" s="434" t="e">
        <f>#VALUE!</f>
        <v>#VALUE!</v>
      </c>
      <c r="J174" s="435"/>
      <c r="K174" s="435"/>
      <c r="L174" s="436"/>
      <c r="M174" s="434" t="e">
        <f>#VALUE!</f>
        <v>#VALUE!</v>
      </c>
      <c r="N174" s="435"/>
      <c r="O174" s="435"/>
      <c r="P174" s="436"/>
      <c r="Q174" s="434" t="e">
        <f>#VALUE!</f>
        <v>#VALUE!</v>
      </c>
      <c r="R174" s="435"/>
      <c r="S174" s="435"/>
      <c r="T174" s="436"/>
      <c r="U174" s="434" t="e">
        <f>#VALUE!</f>
        <v>#VALUE!</v>
      </c>
      <c r="V174" s="435"/>
      <c r="W174" s="435"/>
      <c r="X174" s="436"/>
      <c r="Y174" s="434" t="e">
        <f>#VALUE!</f>
        <v>#VALUE!</v>
      </c>
      <c r="Z174" s="435"/>
      <c r="AA174" s="435"/>
      <c r="AB174" s="436"/>
      <c r="AC174" s="434" t="e">
        <f>#VALUE!</f>
        <v>#VALUE!</v>
      </c>
      <c r="AD174" s="435"/>
      <c r="AE174" s="435"/>
      <c r="AF174" s="436"/>
      <c r="AG174" s="434" t="e">
        <f>#VALUE!</f>
        <v>#VALUE!</v>
      </c>
      <c r="AH174" s="435"/>
      <c r="AI174" s="435"/>
      <c r="AJ174" s="436"/>
      <c r="AK174" s="434" t="e">
        <f>#VALUE!</f>
        <v>#VALUE!</v>
      </c>
      <c r="AL174" s="435"/>
      <c r="AM174" s="435"/>
      <c r="AN174" s="436"/>
      <c r="AO174" s="434" t="e">
        <f>#VALUE!</f>
        <v>#VALUE!</v>
      </c>
      <c r="AP174" s="435"/>
      <c r="AQ174" s="435"/>
      <c r="AR174" s="436"/>
      <c r="AS174" s="434" t="e">
        <f>#VALUE!</f>
        <v>#VALUE!</v>
      </c>
      <c r="AT174" s="435"/>
      <c r="AU174" s="435"/>
      <c r="AV174" s="436"/>
      <c r="AW174" s="434" t="e">
        <f>#VALUE!</f>
        <v>#VALUE!</v>
      </c>
      <c r="AX174" s="435"/>
      <c r="AY174" s="435"/>
      <c r="AZ174" s="436"/>
      <c r="BA174" s="434" t="e">
        <f>#VALUE!</f>
        <v>#VALUE!</v>
      </c>
      <c r="BB174" s="435"/>
      <c r="BC174" s="435"/>
      <c r="BD174" s="436"/>
      <c r="BF174" s="19" t="e">
        <f>SUM(I174:BD174)</f>
        <v>#VALUE!</v>
      </c>
    </row>
    <row r="175" spans="1:58" ht="13.5" customHeight="1" x14ac:dyDescent="0.2">
      <c r="G175" s="438"/>
      <c r="H175" s="43"/>
      <c r="I175" s="434"/>
      <c r="J175" s="435"/>
      <c r="K175" s="435"/>
      <c r="L175" s="436"/>
      <c r="M175" s="434" t="e">
        <f>#VALUE!</f>
        <v>#VALUE!</v>
      </c>
      <c r="N175" s="435"/>
      <c r="O175" s="435"/>
      <c r="P175" s="436"/>
      <c r="Q175" s="434" t="e">
        <f>#VALUE!</f>
        <v>#VALUE!</v>
      </c>
      <c r="R175" s="435"/>
      <c r="S175" s="435"/>
      <c r="T175" s="436"/>
      <c r="U175" s="434" t="e">
        <f>#VALUE!</f>
        <v>#VALUE!</v>
      </c>
      <c r="V175" s="435"/>
      <c r="W175" s="435"/>
      <c r="X175" s="436"/>
      <c r="Y175" s="434" t="e">
        <f>#VALUE!</f>
        <v>#VALUE!</v>
      </c>
      <c r="Z175" s="435"/>
      <c r="AA175" s="435"/>
      <c r="AB175" s="436"/>
      <c r="AC175" s="434" t="e">
        <f>#VALUE!</f>
        <v>#VALUE!</v>
      </c>
      <c r="AD175" s="435"/>
      <c r="AE175" s="435"/>
      <c r="AF175" s="436"/>
      <c r="AG175" s="434" t="e">
        <f>#VALUE!</f>
        <v>#VALUE!</v>
      </c>
      <c r="AH175" s="435"/>
      <c r="AI175" s="435"/>
      <c r="AJ175" s="436"/>
      <c r="AK175" s="434" t="e">
        <f>#VALUE!</f>
        <v>#VALUE!</v>
      </c>
      <c r="AL175" s="435"/>
      <c r="AM175" s="435"/>
      <c r="AN175" s="436"/>
      <c r="AO175" s="434" t="e">
        <f>#VALUE!</f>
        <v>#VALUE!</v>
      </c>
      <c r="AP175" s="435"/>
      <c r="AQ175" s="435"/>
      <c r="AR175" s="436"/>
      <c r="AS175" s="434" t="e">
        <f>#VALUE!</f>
        <v>#VALUE!</v>
      </c>
      <c r="AT175" s="435"/>
      <c r="AU175" s="435"/>
      <c r="AV175" s="436"/>
      <c r="AW175" s="434" t="e">
        <f>#VALUE!</f>
        <v>#VALUE!</v>
      </c>
      <c r="AX175" s="435"/>
      <c r="AY175" s="435"/>
      <c r="AZ175" s="436"/>
      <c r="BA175" s="434" t="e">
        <f>#VALUE!</f>
        <v>#VALUE!</v>
      </c>
      <c r="BB175" s="435"/>
      <c r="BC175" s="435"/>
      <c r="BD175" s="436"/>
      <c r="BE175" s="20" t="s">
        <v>30</v>
      </c>
      <c r="BF175" s="19" t="e">
        <f>SUM(I175:BD175)</f>
        <v>#VALUE!</v>
      </c>
    </row>
    <row r="176" spans="1:58" ht="26.25" customHeight="1" x14ac:dyDescent="0.25">
      <c r="B176" s="20" t="s">
        <v>28</v>
      </c>
      <c r="G176" s="438"/>
      <c r="H176" s="45"/>
      <c r="I176" s="437" t="e">
        <f>I175/I174</f>
        <v>#VALUE!</v>
      </c>
      <c r="J176" s="437"/>
      <c r="K176" s="437"/>
      <c r="L176" s="437"/>
      <c r="M176" s="437" t="e">
        <f>M175/M174</f>
        <v>#VALUE!</v>
      </c>
      <c r="N176" s="437"/>
      <c r="O176" s="437"/>
      <c r="P176" s="437"/>
      <c r="Q176" s="437" t="e">
        <f>Q175/Q174</f>
        <v>#VALUE!</v>
      </c>
      <c r="R176" s="437"/>
      <c r="S176" s="437"/>
      <c r="T176" s="437"/>
      <c r="U176" s="437" t="e">
        <f>U175/U174</f>
        <v>#VALUE!</v>
      </c>
      <c r="V176" s="437"/>
      <c r="W176" s="437"/>
      <c r="X176" s="437"/>
      <c r="Y176" s="437" t="e">
        <f>Y175/Y174</f>
        <v>#VALUE!</v>
      </c>
      <c r="Z176" s="437"/>
      <c r="AA176" s="437"/>
      <c r="AB176" s="437"/>
      <c r="AC176" s="437" t="e">
        <f>AC175/AC174</f>
        <v>#VALUE!</v>
      </c>
      <c r="AD176" s="437"/>
      <c r="AE176" s="437"/>
      <c r="AF176" s="437"/>
      <c r="AG176" s="437" t="e">
        <f>AG175/AG174</f>
        <v>#VALUE!</v>
      </c>
      <c r="AH176" s="437"/>
      <c r="AI176" s="437"/>
      <c r="AJ176" s="437"/>
      <c r="AK176" s="437" t="e">
        <f>AK175/AK174</f>
        <v>#VALUE!</v>
      </c>
      <c r="AL176" s="437"/>
      <c r="AM176" s="437"/>
      <c r="AN176" s="437"/>
      <c r="AO176" s="437" t="e">
        <f>AO175/AO174</f>
        <v>#VALUE!</v>
      </c>
      <c r="AP176" s="437"/>
      <c r="AQ176" s="437"/>
      <c r="AR176" s="437"/>
      <c r="AS176" s="437" t="e">
        <f>AS175/AS174</f>
        <v>#VALUE!</v>
      </c>
      <c r="AT176" s="437"/>
      <c r="AU176" s="437"/>
      <c r="AV176" s="437"/>
      <c r="AW176" s="437" t="e">
        <f>AW175/AW174</f>
        <v>#VALUE!</v>
      </c>
      <c r="AX176" s="437"/>
      <c r="AY176" s="437"/>
      <c r="AZ176" s="437"/>
      <c r="BA176" s="437" t="e">
        <f>BA175/BA174</f>
        <v>#VALUE!</v>
      </c>
      <c r="BB176" s="437"/>
      <c r="BC176" s="437"/>
      <c r="BD176" s="437"/>
      <c r="BE176" s="25">
        <v>0.873</v>
      </c>
      <c r="BF176" s="19" t="e">
        <f>100/BF174*BF175</f>
        <v>#VALUE!</v>
      </c>
    </row>
    <row r="177" spans="2:58" ht="12.75" customHeight="1" thickBot="1" x14ac:dyDescent="0.25">
      <c r="B177" s="23" t="s">
        <v>40</v>
      </c>
    </row>
    <row r="178" spans="2:58" ht="20.25" customHeight="1" thickBot="1" x14ac:dyDescent="0.25">
      <c r="G178" s="438" t="s">
        <v>22</v>
      </c>
      <c r="H178" s="44"/>
      <c r="I178" s="434" t="e">
        <f>#VALUE!</f>
        <v>#VALUE!</v>
      </c>
      <c r="J178" s="435"/>
      <c r="K178" s="435"/>
      <c r="L178" s="436"/>
      <c r="M178" s="434" t="e">
        <f>#VALUE!</f>
        <v>#VALUE!</v>
      </c>
      <c r="N178" s="435"/>
      <c r="O178" s="435"/>
      <c r="P178" s="436"/>
      <c r="Q178" s="434" t="e">
        <f>#VALUE!</f>
        <v>#VALUE!</v>
      </c>
      <c r="R178" s="435"/>
      <c r="S178" s="435"/>
      <c r="T178" s="436"/>
      <c r="U178" s="434" t="e">
        <f>#VALUE!</f>
        <v>#VALUE!</v>
      </c>
      <c r="V178" s="435"/>
      <c r="W178" s="435"/>
      <c r="X178" s="436"/>
      <c r="Y178" s="434" t="e">
        <f>#VALUE!</f>
        <v>#VALUE!</v>
      </c>
      <c r="Z178" s="435"/>
      <c r="AA178" s="435"/>
      <c r="AB178" s="436"/>
      <c r="AC178" s="434" t="e">
        <f>#VALUE!</f>
        <v>#VALUE!</v>
      </c>
      <c r="AD178" s="435"/>
      <c r="AE178" s="435"/>
      <c r="AF178" s="436"/>
      <c r="AG178" s="434" t="e">
        <f>#VALUE!</f>
        <v>#VALUE!</v>
      </c>
      <c r="AH178" s="435"/>
      <c r="AI178" s="435"/>
      <c r="AJ178" s="436"/>
      <c r="AK178" s="434" t="e">
        <f>#VALUE!</f>
        <v>#VALUE!</v>
      </c>
      <c r="AL178" s="435"/>
      <c r="AM178" s="435"/>
      <c r="AN178" s="436"/>
      <c r="AO178" s="434" t="e">
        <f>#VALUE!</f>
        <v>#VALUE!</v>
      </c>
      <c r="AP178" s="435"/>
      <c r="AQ178" s="435"/>
      <c r="AR178" s="436"/>
      <c r="AS178" s="434" t="e">
        <f>#VALUE!</f>
        <v>#VALUE!</v>
      </c>
      <c r="AT178" s="435"/>
      <c r="AU178" s="435"/>
      <c r="AV178" s="436"/>
      <c r="AW178" s="434" t="e">
        <f>#VALUE!</f>
        <v>#VALUE!</v>
      </c>
      <c r="AX178" s="435"/>
      <c r="AY178" s="435"/>
      <c r="AZ178" s="436"/>
      <c r="BA178" s="434" t="e">
        <f>#VALUE!</f>
        <v>#VALUE!</v>
      </c>
      <c r="BB178" s="435"/>
      <c r="BC178" s="435"/>
      <c r="BD178" s="436"/>
      <c r="BF178" s="19" t="e">
        <f>SUM(I178:BD178)</f>
        <v>#VALUE!</v>
      </c>
    </row>
    <row r="179" spans="2:58" ht="26.25" customHeight="1" x14ac:dyDescent="0.2">
      <c r="G179" s="438"/>
      <c r="H179" s="43"/>
      <c r="I179" s="434" t="e">
        <f>#VALUE!</f>
        <v>#VALUE!</v>
      </c>
      <c r="J179" s="435"/>
      <c r="K179" s="435"/>
      <c r="L179" s="436"/>
      <c r="M179" s="434" t="e">
        <f>#VALUE!</f>
        <v>#VALUE!</v>
      </c>
      <c r="N179" s="435"/>
      <c r="O179" s="435"/>
      <c r="P179" s="436"/>
      <c r="Q179" s="434" t="e">
        <f>#VALUE!</f>
        <v>#VALUE!</v>
      </c>
      <c r="R179" s="435"/>
      <c r="S179" s="435"/>
      <c r="T179" s="436"/>
      <c r="U179" s="434" t="e">
        <f>#VALUE!</f>
        <v>#VALUE!</v>
      </c>
      <c r="V179" s="435"/>
      <c r="W179" s="435"/>
      <c r="X179" s="436"/>
      <c r="Y179" s="434" t="e">
        <f>#VALUE!</f>
        <v>#VALUE!</v>
      </c>
      <c r="Z179" s="435"/>
      <c r="AA179" s="435"/>
      <c r="AB179" s="436"/>
      <c r="AC179" s="434" t="e">
        <f>#VALUE!</f>
        <v>#VALUE!</v>
      </c>
      <c r="AD179" s="435"/>
      <c r="AE179" s="435"/>
      <c r="AF179" s="436"/>
      <c r="AG179" s="434" t="e">
        <f>#VALUE!</f>
        <v>#VALUE!</v>
      </c>
      <c r="AH179" s="435"/>
      <c r="AI179" s="435"/>
      <c r="AJ179" s="436"/>
      <c r="AK179" s="434" t="e">
        <f>#VALUE!</f>
        <v>#VALUE!</v>
      </c>
      <c r="AL179" s="435"/>
      <c r="AM179" s="435"/>
      <c r="AN179" s="436"/>
      <c r="AO179" s="434" t="e">
        <f>#VALUE!</f>
        <v>#VALUE!</v>
      </c>
      <c r="AP179" s="435"/>
      <c r="AQ179" s="435"/>
      <c r="AR179" s="436"/>
      <c r="AS179" s="434" t="e">
        <f>#VALUE!</f>
        <v>#VALUE!</v>
      </c>
      <c r="AT179" s="435"/>
      <c r="AU179" s="435"/>
      <c r="AV179" s="436"/>
      <c r="AW179" s="434" t="e">
        <f>#VALUE!</f>
        <v>#VALUE!</v>
      </c>
      <c r="AX179" s="435"/>
      <c r="AY179" s="435"/>
      <c r="AZ179" s="436"/>
      <c r="BA179" s="434" t="e">
        <f>#VALUE!</f>
        <v>#VALUE!</v>
      </c>
      <c r="BB179" s="435"/>
      <c r="BC179" s="435"/>
      <c r="BD179" s="436"/>
      <c r="BE179" s="26">
        <f>100/77*64</f>
        <v>83.116883116883116</v>
      </c>
      <c r="BF179" s="19" t="e">
        <f>SUM(I179:BD179)</f>
        <v>#VALUE!</v>
      </c>
    </row>
    <row r="180" spans="2:58" ht="27.75" customHeight="1" x14ac:dyDescent="0.25">
      <c r="B180" s="20" t="s">
        <v>28</v>
      </c>
      <c r="G180" s="438"/>
      <c r="H180" s="42"/>
      <c r="I180" s="437" t="e">
        <f>I179/I178</f>
        <v>#VALUE!</v>
      </c>
      <c r="J180" s="437"/>
      <c r="K180" s="437"/>
      <c r="L180" s="437"/>
      <c r="M180" s="437" t="e">
        <f>M179/M178</f>
        <v>#VALUE!</v>
      </c>
      <c r="N180" s="437"/>
      <c r="O180" s="437"/>
      <c r="P180" s="437"/>
      <c r="Q180" s="437" t="e">
        <f>Q179/Q178</f>
        <v>#VALUE!</v>
      </c>
      <c r="R180" s="437"/>
      <c r="S180" s="437"/>
      <c r="T180" s="437"/>
      <c r="U180" s="437" t="e">
        <f>U179/U178</f>
        <v>#VALUE!</v>
      </c>
      <c r="V180" s="437"/>
      <c r="W180" s="437"/>
      <c r="X180" s="437"/>
      <c r="Y180" s="439" t="e">
        <f>Y179/Y178</f>
        <v>#VALUE!</v>
      </c>
      <c r="Z180" s="439"/>
      <c r="AA180" s="439"/>
      <c r="AB180" s="439"/>
      <c r="AC180" s="439" t="e">
        <f>AC179/AC178</f>
        <v>#VALUE!</v>
      </c>
      <c r="AD180" s="439"/>
      <c r="AE180" s="439"/>
      <c r="AF180" s="439"/>
      <c r="AG180" s="439" t="e">
        <f>AG179/AG178</f>
        <v>#VALUE!</v>
      </c>
      <c r="AH180" s="439"/>
      <c r="AI180" s="439"/>
      <c r="AJ180" s="439"/>
      <c r="AK180" s="439" t="e">
        <f>AK179/AK178</f>
        <v>#VALUE!</v>
      </c>
      <c r="AL180" s="439"/>
      <c r="AM180" s="439"/>
      <c r="AN180" s="439"/>
      <c r="AO180" s="443" t="e">
        <f>AO179/AO178</f>
        <v>#VALUE!</v>
      </c>
      <c r="AP180" s="444"/>
      <c r="AQ180" s="444"/>
      <c r="AR180" s="445"/>
      <c r="AS180" s="443" t="e">
        <f>AS179/AS178</f>
        <v>#VALUE!</v>
      </c>
      <c r="AT180" s="444"/>
      <c r="AU180" s="444"/>
      <c r="AV180" s="445"/>
      <c r="AW180" s="443" t="e">
        <f>AW179/AW178</f>
        <v>#VALUE!</v>
      </c>
      <c r="AX180" s="444"/>
      <c r="AY180" s="444"/>
      <c r="AZ180" s="448"/>
      <c r="BA180" s="449" t="e">
        <f>BA179/BA178</f>
        <v>#VALUE!</v>
      </c>
      <c r="BB180" s="444"/>
      <c r="BC180" s="444"/>
      <c r="BD180" s="445"/>
      <c r="BE180" s="27">
        <v>0.81</v>
      </c>
      <c r="BF180" s="19" t="e">
        <f>100/BF178*BF179</f>
        <v>#VALUE!</v>
      </c>
    </row>
    <row r="181" spans="2:58" ht="26.25" customHeight="1" thickBot="1" x14ac:dyDescent="0.25">
      <c r="B181" s="23" t="s">
        <v>39</v>
      </c>
    </row>
    <row r="182" spans="2:58" ht="21" customHeight="1" thickBot="1" x14ac:dyDescent="0.25">
      <c r="B182" s="28"/>
      <c r="G182" s="438" t="s">
        <v>41</v>
      </c>
      <c r="H182" s="44"/>
      <c r="I182" s="434" t="e">
        <f>#VALUE!</f>
        <v>#VALUE!</v>
      </c>
      <c r="J182" s="435"/>
      <c r="K182" s="435"/>
      <c r="L182" s="436"/>
      <c r="M182" s="434" t="e">
        <f>#VALUE!</f>
        <v>#VALUE!</v>
      </c>
      <c r="N182" s="435"/>
      <c r="O182" s="435"/>
      <c r="P182" s="436"/>
      <c r="Q182" s="434" t="e">
        <f>#VALUE!</f>
        <v>#VALUE!</v>
      </c>
      <c r="R182" s="435"/>
      <c r="S182" s="435"/>
      <c r="T182" s="436"/>
      <c r="U182" s="434" t="e">
        <f>#VALUE!</f>
        <v>#VALUE!</v>
      </c>
      <c r="V182" s="435"/>
      <c r="W182" s="435"/>
      <c r="X182" s="436"/>
      <c r="Y182" s="434" t="e">
        <f>#VALUE!</f>
        <v>#VALUE!</v>
      </c>
      <c r="Z182" s="435"/>
      <c r="AA182" s="435"/>
      <c r="AB182" s="436"/>
      <c r="AC182" s="434" t="e">
        <f>#VALUE!</f>
        <v>#VALUE!</v>
      </c>
      <c r="AD182" s="435"/>
      <c r="AE182" s="435"/>
      <c r="AF182" s="436"/>
      <c r="AG182" s="434" t="e">
        <f>#VALUE!</f>
        <v>#VALUE!</v>
      </c>
      <c r="AH182" s="435"/>
      <c r="AI182" s="435"/>
      <c r="AJ182" s="436"/>
      <c r="AK182" s="434" t="e">
        <f>#VALUE!</f>
        <v>#VALUE!</v>
      </c>
      <c r="AL182" s="435"/>
      <c r="AM182" s="435"/>
      <c r="AN182" s="436"/>
      <c r="AO182" s="434" t="e">
        <f>#VALUE!</f>
        <v>#VALUE!</v>
      </c>
      <c r="AP182" s="435"/>
      <c r="AQ182" s="435"/>
      <c r="AR182" s="436"/>
      <c r="AS182" s="434" t="e">
        <f>#VALUE!</f>
        <v>#VALUE!</v>
      </c>
      <c r="AT182" s="435"/>
      <c r="AU182" s="435"/>
      <c r="AV182" s="436"/>
      <c r="AW182" s="434" t="e">
        <f>#VALUE!</f>
        <v>#VALUE!</v>
      </c>
      <c r="AX182" s="435"/>
      <c r="AY182" s="435"/>
      <c r="AZ182" s="436"/>
      <c r="BA182" s="434" t="e">
        <f>#VALUE!</f>
        <v>#VALUE!</v>
      </c>
      <c r="BB182" s="435"/>
      <c r="BC182" s="435"/>
      <c r="BD182" s="436"/>
      <c r="BF182" s="19" t="e">
        <f>SUM(I182:BD182)</f>
        <v>#VALUE!</v>
      </c>
    </row>
    <row r="183" spans="2:58" ht="20.25" customHeight="1" x14ac:dyDescent="0.2">
      <c r="G183" s="438"/>
      <c r="H183" s="43"/>
      <c r="I183" s="434" t="e">
        <f>#VALUE!</f>
        <v>#VALUE!</v>
      </c>
      <c r="J183" s="435"/>
      <c r="K183" s="435"/>
      <c r="L183" s="436"/>
      <c r="M183" s="434" t="e">
        <f>#VALUE!</f>
        <v>#VALUE!</v>
      </c>
      <c r="N183" s="435"/>
      <c r="O183" s="435"/>
      <c r="P183" s="436"/>
      <c r="Q183" s="434" t="e">
        <f>#VALUE!</f>
        <v>#VALUE!</v>
      </c>
      <c r="R183" s="435"/>
      <c r="S183" s="435"/>
      <c r="T183" s="436"/>
      <c r="U183" s="434" t="e">
        <f>#VALUE!</f>
        <v>#VALUE!</v>
      </c>
      <c r="V183" s="435"/>
      <c r="W183" s="435"/>
      <c r="X183" s="436"/>
      <c r="Y183" s="434" t="e">
        <f>#VALUE!</f>
        <v>#VALUE!</v>
      </c>
      <c r="Z183" s="435"/>
      <c r="AA183" s="435"/>
      <c r="AB183" s="436"/>
      <c r="AC183" s="434" t="e">
        <f>#VALUE!</f>
        <v>#VALUE!</v>
      </c>
      <c r="AD183" s="435"/>
      <c r="AE183" s="435"/>
      <c r="AF183" s="436"/>
      <c r="AG183" s="434" t="e">
        <f>#VALUE!</f>
        <v>#VALUE!</v>
      </c>
      <c r="AH183" s="435"/>
      <c r="AI183" s="435"/>
      <c r="AJ183" s="436"/>
      <c r="AK183" s="434" t="e">
        <f>#VALUE!</f>
        <v>#VALUE!</v>
      </c>
      <c r="AL183" s="435"/>
      <c r="AM183" s="435"/>
      <c r="AN183" s="436"/>
      <c r="AO183" s="434" t="e">
        <f>#VALUE!</f>
        <v>#VALUE!</v>
      </c>
      <c r="AP183" s="435"/>
      <c r="AQ183" s="435"/>
      <c r="AR183" s="436"/>
      <c r="AS183" s="434" t="e">
        <f>#VALUE!</f>
        <v>#VALUE!</v>
      </c>
      <c r="AT183" s="435"/>
      <c r="AU183" s="435"/>
      <c r="AV183" s="436"/>
      <c r="AW183" s="434" t="e">
        <f>#VALUE!</f>
        <v>#VALUE!</v>
      </c>
      <c r="AX183" s="435"/>
      <c r="AY183" s="435"/>
      <c r="AZ183" s="436"/>
      <c r="BA183" s="434" t="e">
        <f>#VALUE!</f>
        <v>#VALUE!</v>
      </c>
      <c r="BB183" s="435"/>
      <c r="BC183" s="435"/>
      <c r="BD183" s="436"/>
      <c r="BE183" s="26">
        <f>100/134*138</f>
        <v>102.98507462686568</v>
      </c>
      <c r="BF183" s="19" t="e">
        <f>SUM(I183:BD183)</f>
        <v>#VALUE!</v>
      </c>
    </row>
    <row r="184" spans="2:58" ht="26.25" customHeight="1" x14ac:dyDescent="0.25">
      <c r="B184" s="20" t="s">
        <v>28</v>
      </c>
      <c r="G184" s="438"/>
      <c r="H184" s="42"/>
      <c r="I184" s="437" t="e">
        <f>I183/I182</f>
        <v>#VALUE!</v>
      </c>
      <c r="J184" s="437"/>
      <c r="K184" s="437"/>
      <c r="L184" s="437"/>
      <c r="M184" s="437" t="e">
        <f>M183/M182</f>
        <v>#VALUE!</v>
      </c>
      <c r="N184" s="437"/>
      <c r="O184" s="437"/>
      <c r="P184" s="437"/>
      <c r="Q184" s="437" t="e">
        <f>Q183/Q182</f>
        <v>#VALUE!</v>
      </c>
      <c r="R184" s="437"/>
      <c r="S184" s="437"/>
      <c r="T184" s="437"/>
      <c r="U184" s="437" t="e">
        <f>U183/U182</f>
        <v>#VALUE!</v>
      </c>
      <c r="V184" s="437"/>
      <c r="W184" s="437"/>
      <c r="X184" s="437"/>
      <c r="Y184" s="437" t="e">
        <f>Y183/Y182</f>
        <v>#VALUE!</v>
      </c>
      <c r="Z184" s="437"/>
      <c r="AA184" s="437"/>
      <c r="AB184" s="437"/>
      <c r="AC184" s="437" t="e">
        <f>AC183/AC182</f>
        <v>#VALUE!</v>
      </c>
      <c r="AD184" s="437"/>
      <c r="AE184" s="437"/>
      <c r="AF184" s="437"/>
      <c r="AG184" s="437" t="e">
        <f>AG183/AG182</f>
        <v>#VALUE!</v>
      </c>
      <c r="AH184" s="437"/>
      <c r="AI184" s="437"/>
      <c r="AJ184" s="437"/>
      <c r="AK184" s="437" t="e">
        <f>AK183/AK182</f>
        <v>#VALUE!</v>
      </c>
      <c r="AL184" s="437"/>
      <c r="AM184" s="437"/>
      <c r="AN184" s="437"/>
      <c r="AO184" s="440" t="e">
        <f>AO183/AO182</f>
        <v>#VALUE!</v>
      </c>
      <c r="AP184" s="441"/>
      <c r="AQ184" s="441"/>
      <c r="AR184" s="447"/>
      <c r="AS184" s="440" t="e">
        <f>AS183/AS182</f>
        <v>#VALUE!</v>
      </c>
      <c r="AT184" s="441"/>
      <c r="AU184" s="441"/>
      <c r="AV184" s="447"/>
      <c r="AW184" s="440" t="e">
        <f>AW183/AW182</f>
        <v>#VALUE!</v>
      </c>
      <c r="AX184" s="441"/>
      <c r="AY184" s="441"/>
      <c r="AZ184" s="442"/>
      <c r="BA184" s="446" t="e">
        <f>BA183/BA182</f>
        <v>#VALUE!</v>
      </c>
      <c r="BB184" s="441"/>
      <c r="BC184" s="441"/>
      <c r="BD184" s="447"/>
      <c r="BE184" s="27">
        <v>1</v>
      </c>
      <c r="BF184" s="19" t="e">
        <f>100/BF182*BF183</f>
        <v>#VALUE!</v>
      </c>
    </row>
    <row r="185" spans="2:58" ht="25.5" customHeight="1" x14ac:dyDescent="0.2">
      <c r="B185" s="28" t="s">
        <v>29</v>
      </c>
    </row>
    <row r="186" spans="2:58" ht="12.75" customHeight="1" x14ac:dyDescent="0.2"/>
    <row r="187" spans="2:58" ht="12.75" customHeight="1" x14ac:dyDescent="0.2"/>
    <row r="188" spans="2:58" ht="12.75" customHeight="1" x14ac:dyDescent="0.2"/>
    <row r="189" spans="2:58" ht="12.75" customHeight="1" x14ac:dyDescent="0.2"/>
    <row r="190" spans="2:58" ht="12.75" customHeight="1" x14ac:dyDescent="0.2"/>
    <row r="191" spans="2:58" ht="12.75" customHeight="1" x14ac:dyDescent="0.2"/>
    <row r="192" spans="2:58" ht="12.75" customHeight="1" x14ac:dyDescent="0.2"/>
    <row r="193" spans="1:61" ht="12.75" customHeight="1" x14ac:dyDescent="0.2"/>
    <row r="194" spans="1:61" ht="12.75" customHeight="1" x14ac:dyDescent="0.2"/>
    <row r="195" spans="1:61" ht="12.75" customHeight="1" x14ac:dyDescent="0.2"/>
    <row r="196" spans="1:61" ht="12.75" customHeight="1" x14ac:dyDescent="0.2"/>
    <row r="197" spans="1:61" ht="12.75" customHeight="1" x14ac:dyDescent="0.2"/>
    <row r="198" spans="1:61" ht="12.75" customHeight="1" x14ac:dyDescent="0.2"/>
    <row r="199" spans="1:61" s="24" customFormat="1" x14ac:dyDescent="0.2">
      <c r="A199" s="19"/>
      <c r="B199" s="19"/>
      <c r="C199" s="39"/>
      <c r="D199" s="19"/>
      <c r="E199" s="19"/>
      <c r="F199" s="19"/>
      <c r="G199" s="19"/>
      <c r="H199" s="19"/>
      <c r="BE199" s="19"/>
      <c r="BF199" s="19"/>
      <c r="BG199" s="19"/>
      <c r="BH199" s="19"/>
      <c r="BI199" s="19"/>
    </row>
    <row r="200" spans="1:61" s="24" customFormat="1" x14ac:dyDescent="0.2">
      <c r="A200" s="19"/>
      <c r="B200" s="19"/>
      <c r="C200" s="39"/>
      <c r="D200" s="19"/>
      <c r="E200" s="19"/>
      <c r="F200" s="19"/>
      <c r="G200" s="19"/>
      <c r="H200" s="19"/>
      <c r="BE200" s="19"/>
      <c r="BF200" s="19"/>
      <c r="BG200" s="19"/>
      <c r="BH200" s="19"/>
      <c r="BI200" s="19"/>
    </row>
    <row r="201" spans="1:61" s="24" customFormat="1" x14ac:dyDescent="0.2">
      <c r="A201" s="19"/>
      <c r="B201" s="19"/>
      <c r="C201" s="39"/>
      <c r="D201" s="19"/>
      <c r="E201" s="19"/>
      <c r="F201" s="19"/>
      <c r="G201" s="19"/>
      <c r="H201" s="19"/>
      <c r="BE201" s="19"/>
      <c r="BF201" s="19"/>
      <c r="BG201" s="19"/>
      <c r="BH201" s="19"/>
      <c r="BI201" s="19"/>
    </row>
    <row r="447" spans="1:61" s="24" customFormat="1" x14ac:dyDescent="0.2">
      <c r="A447" s="19"/>
      <c r="B447" s="19"/>
      <c r="C447" s="39"/>
      <c r="D447" s="19"/>
      <c r="E447" s="19"/>
      <c r="F447" s="19"/>
      <c r="G447" s="19"/>
      <c r="H447" s="19"/>
      <c r="AF447" s="29"/>
      <c r="BE447" s="19"/>
      <c r="BF447" s="19"/>
      <c r="BG447" s="19"/>
      <c r="BH447" s="19"/>
      <c r="BI447" s="19"/>
    </row>
  </sheetData>
  <sheetProtection formatCells="0" formatColumns="0" formatRows="0" insertColumns="0" insertRows="0" insertHyperlinks="0" deleteColumns="0" deleteRows="0" sort="0" autoFilter="0" pivotTables="0"/>
  <autoFilter ref="A6:BI198"/>
  <mergeCells count="523">
    <mergeCell ref="I183:L183"/>
    <mergeCell ref="AW180:AZ180"/>
    <mergeCell ref="G182:G184"/>
    <mergeCell ref="I182:L182"/>
    <mergeCell ref="A27:A36"/>
    <mergeCell ref="BA183:BD183"/>
    <mergeCell ref="I184:L184"/>
    <mergeCell ref="M184:P184"/>
    <mergeCell ref="Q184:T184"/>
    <mergeCell ref="AC184:AF184"/>
    <mergeCell ref="AG184:AJ184"/>
    <mergeCell ref="AK184:AN184"/>
    <mergeCell ref="AO184:AR184"/>
    <mergeCell ref="AS184:AV184"/>
    <mergeCell ref="H157:H158"/>
    <mergeCell ref="M183:P183"/>
    <mergeCell ref="AO183:AR183"/>
    <mergeCell ref="AS183:AV183"/>
    <mergeCell ref="AW183:AZ183"/>
    <mergeCell ref="BA180:BD180"/>
    <mergeCell ref="M182:P182"/>
    <mergeCell ref="Q182:T182"/>
    <mergeCell ref="U182:X182"/>
    <mergeCell ref="U184:X184"/>
    <mergeCell ref="BA184:BD184"/>
    <mergeCell ref="BA182:BD182"/>
    <mergeCell ref="AO182:AR182"/>
    <mergeCell ref="AS182:AV182"/>
    <mergeCell ref="A7:A16"/>
    <mergeCell ref="B7:B8"/>
    <mergeCell ref="C7:C8"/>
    <mergeCell ref="A17:A26"/>
    <mergeCell ref="B19:B20"/>
    <mergeCell ref="Y184:AB184"/>
    <mergeCell ref="I176:L176"/>
    <mergeCell ref="M176:P176"/>
    <mergeCell ref="Q176:T176"/>
    <mergeCell ref="U176:X176"/>
    <mergeCell ref="E165:E166"/>
    <mergeCell ref="G165:G166"/>
    <mergeCell ref="Y182:AB182"/>
    <mergeCell ref="I179:L179"/>
    <mergeCell ref="M179:P179"/>
    <mergeCell ref="H165:H166"/>
    <mergeCell ref="A161:A162"/>
    <mergeCell ref="H161:H162"/>
    <mergeCell ref="E163:E164"/>
    <mergeCell ref="G163:G164"/>
    <mergeCell ref="AW184:AZ184"/>
    <mergeCell ref="AW182:AZ182"/>
    <mergeCell ref="AK183:AN183"/>
    <mergeCell ref="AK180:AN180"/>
    <mergeCell ref="AS180:AV180"/>
    <mergeCell ref="Q179:T179"/>
    <mergeCell ref="U179:X179"/>
    <mergeCell ref="Y179:AB179"/>
    <mergeCell ref="AO180:AR180"/>
    <mergeCell ref="AC179:AF179"/>
    <mergeCell ref="AG179:AJ179"/>
    <mergeCell ref="AK179:AN179"/>
    <mergeCell ref="AO179:AR179"/>
    <mergeCell ref="AG180:AJ180"/>
    <mergeCell ref="Q183:T183"/>
    <mergeCell ref="U183:X183"/>
    <mergeCell ref="Y183:AB183"/>
    <mergeCell ref="AC183:AF183"/>
    <mergeCell ref="AG183:AJ183"/>
    <mergeCell ref="AC182:AF182"/>
    <mergeCell ref="AG182:AJ182"/>
    <mergeCell ref="AS179:AV179"/>
    <mergeCell ref="AW179:AZ179"/>
    <mergeCell ref="AK182:AN182"/>
    <mergeCell ref="BA178:BD178"/>
    <mergeCell ref="AW176:AZ176"/>
    <mergeCell ref="BA176:BD176"/>
    <mergeCell ref="G178:G180"/>
    <mergeCell ref="I178:L178"/>
    <mergeCell ref="M178:P178"/>
    <mergeCell ref="Q178:T178"/>
    <mergeCell ref="U178:X178"/>
    <mergeCell ref="Y178:AB178"/>
    <mergeCell ref="AC178:AF178"/>
    <mergeCell ref="Y176:AB176"/>
    <mergeCell ref="AC176:AF176"/>
    <mergeCell ref="AG176:AJ176"/>
    <mergeCell ref="AK176:AN176"/>
    <mergeCell ref="AO176:AR176"/>
    <mergeCell ref="AS176:AV176"/>
    <mergeCell ref="G174:G176"/>
    <mergeCell ref="BA179:BD179"/>
    <mergeCell ref="I180:L180"/>
    <mergeCell ref="M180:P180"/>
    <mergeCell ref="Q180:T180"/>
    <mergeCell ref="U180:X180"/>
    <mergeCell ref="Y180:AB180"/>
    <mergeCell ref="AC180:AF180"/>
    <mergeCell ref="AG178:AJ178"/>
    <mergeCell ref="AK178:AN178"/>
    <mergeCell ref="BA174:BD174"/>
    <mergeCell ref="I175:L175"/>
    <mergeCell ref="M175:P175"/>
    <mergeCell ref="Q175:T175"/>
    <mergeCell ref="U175:X175"/>
    <mergeCell ref="Y175:AB175"/>
    <mergeCell ref="AK174:AN174"/>
    <mergeCell ref="AK175:AN175"/>
    <mergeCell ref="AC174:AF174"/>
    <mergeCell ref="AG174:AJ174"/>
    <mergeCell ref="AO178:AR178"/>
    <mergeCell ref="AS178:AV178"/>
    <mergeCell ref="AW178:AZ178"/>
    <mergeCell ref="AW174:AZ174"/>
    <mergeCell ref="M174:P174"/>
    <mergeCell ref="Q174:T174"/>
    <mergeCell ref="U174:X174"/>
    <mergeCell ref="AC175:AF175"/>
    <mergeCell ref="AG175:AJ175"/>
    <mergeCell ref="Y174:AB174"/>
    <mergeCell ref="AO175:AR175"/>
    <mergeCell ref="AS175:AV175"/>
    <mergeCell ref="AW175:AZ175"/>
    <mergeCell ref="BA175:BD175"/>
    <mergeCell ref="H167:H168"/>
    <mergeCell ref="E169:E170"/>
    <mergeCell ref="G169:G170"/>
    <mergeCell ref="AO174:AR174"/>
    <mergeCell ref="AS174:AV174"/>
    <mergeCell ref="I174:L174"/>
    <mergeCell ref="A169:A170"/>
    <mergeCell ref="H169:H170"/>
    <mergeCell ref="E167:E168"/>
    <mergeCell ref="G167:G168"/>
    <mergeCell ref="A167:A168"/>
    <mergeCell ref="E159:E160"/>
    <mergeCell ref="G159:G160"/>
    <mergeCell ref="A159:A160"/>
    <mergeCell ref="H159:H160"/>
    <mergeCell ref="A165:A166"/>
    <mergeCell ref="A163:A164"/>
    <mergeCell ref="H163:H164"/>
    <mergeCell ref="E157:E158"/>
    <mergeCell ref="G157:G158"/>
    <mergeCell ref="A157:A158"/>
    <mergeCell ref="E161:E162"/>
    <mergeCell ref="G161:G162"/>
    <mergeCell ref="H153:H154"/>
    <mergeCell ref="E155:E156"/>
    <mergeCell ref="G155:G156"/>
    <mergeCell ref="A155:A156"/>
    <mergeCell ref="H155:H156"/>
    <mergeCell ref="E153:E154"/>
    <mergeCell ref="G153:G154"/>
    <mergeCell ref="A153:A154"/>
    <mergeCell ref="H149:H150"/>
    <mergeCell ref="E151:E152"/>
    <mergeCell ref="G151:G152"/>
    <mergeCell ref="A151:A152"/>
    <mergeCell ref="H151:H152"/>
    <mergeCell ref="E149:E150"/>
    <mergeCell ref="G149:G150"/>
    <mergeCell ref="A149:A150"/>
    <mergeCell ref="H145:H146"/>
    <mergeCell ref="E147:E148"/>
    <mergeCell ref="G147:G148"/>
    <mergeCell ref="A147:A148"/>
    <mergeCell ref="H147:H148"/>
    <mergeCell ref="E145:E146"/>
    <mergeCell ref="G145:G146"/>
    <mergeCell ref="A145:A146"/>
    <mergeCell ref="H141:H142"/>
    <mergeCell ref="E143:E144"/>
    <mergeCell ref="G143:G144"/>
    <mergeCell ref="A143:A144"/>
    <mergeCell ref="H143:H144"/>
    <mergeCell ref="E141:E142"/>
    <mergeCell ref="G141:G142"/>
    <mergeCell ref="A141:A142"/>
    <mergeCell ref="H137:H138"/>
    <mergeCell ref="E139:E140"/>
    <mergeCell ref="G139:G140"/>
    <mergeCell ref="A139:A140"/>
    <mergeCell ref="H139:H140"/>
    <mergeCell ref="E137:E138"/>
    <mergeCell ref="G137:G138"/>
    <mergeCell ref="A137:A138"/>
    <mergeCell ref="H133:H134"/>
    <mergeCell ref="E135:E136"/>
    <mergeCell ref="G135:G136"/>
    <mergeCell ref="A135:A136"/>
    <mergeCell ref="H135:H136"/>
    <mergeCell ref="E133:E134"/>
    <mergeCell ref="G133:G134"/>
    <mergeCell ref="A133:A134"/>
    <mergeCell ref="H129:H130"/>
    <mergeCell ref="E131:E132"/>
    <mergeCell ref="G131:G132"/>
    <mergeCell ref="A131:A132"/>
    <mergeCell ref="H131:H132"/>
    <mergeCell ref="E129:E130"/>
    <mergeCell ref="G129:G130"/>
    <mergeCell ref="A129:A130"/>
    <mergeCell ref="H125:H126"/>
    <mergeCell ref="E127:E128"/>
    <mergeCell ref="G127:G128"/>
    <mergeCell ref="A127:A128"/>
    <mergeCell ref="H127:H128"/>
    <mergeCell ref="E125:E126"/>
    <mergeCell ref="G125:G126"/>
    <mergeCell ref="A125:A126"/>
    <mergeCell ref="H121:H122"/>
    <mergeCell ref="E123:E124"/>
    <mergeCell ref="G123:G124"/>
    <mergeCell ref="A123:A124"/>
    <mergeCell ref="H123:H124"/>
    <mergeCell ref="E121:E122"/>
    <mergeCell ref="G121:G122"/>
    <mergeCell ref="A121:A122"/>
    <mergeCell ref="H117:H118"/>
    <mergeCell ref="E119:E120"/>
    <mergeCell ref="G119:G120"/>
    <mergeCell ref="A119:A120"/>
    <mergeCell ref="H119:H120"/>
    <mergeCell ref="E117:E118"/>
    <mergeCell ref="G117:G118"/>
    <mergeCell ref="A117:A118"/>
    <mergeCell ref="H113:H114"/>
    <mergeCell ref="E115:E116"/>
    <mergeCell ref="G115:G116"/>
    <mergeCell ref="A115:A116"/>
    <mergeCell ref="H115:H116"/>
    <mergeCell ref="E113:E114"/>
    <mergeCell ref="G113:G114"/>
    <mergeCell ref="A113:A114"/>
    <mergeCell ref="H109:H110"/>
    <mergeCell ref="E111:E112"/>
    <mergeCell ref="G111:G112"/>
    <mergeCell ref="A111:A112"/>
    <mergeCell ref="H111:H112"/>
    <mergeCell ref="E109:E110"/>
    <mergeCell ref="G109:G110"/>
    <mergeCell ref="A109:A110"/>
    <mergeCell ref="H105:H106"/>
    <mergeCell ref="E107:E108"/>
    <mergeCell ref="G107:G108"/>
    <mergeCell ref="A107:A108"/>
    <mergeCell ref="H107:H108"/>
    <mergeCell ref="A97:A106"/>
    <mergeCell ref="B97:B98"/>
    <mergeCell ref="E105:E106"/>
    <mergeCell ref="G105:G106"/>
    <mergeCell ref="B105:B106"/>
    <mergeCell ref="H101:H102"/>
    <mergeCell ref="E103:E104"/>
    <mergeCell ref="G103:G104"/>
    <mergeCell ref="H103:H104"/>
    <mergeCell ref="B101:B102"/>
    <mergeCell ref="B103:B104"/>
    <mergeCell ref="E101:E102"/>
    <mergeCell ref="G101:G102"/>
    <mergeCell ref="H97:H98"/>
    <mergeCell ref="E99:E100"/>
    <mergeCell ref="G99:G100"/>
    <mergeCell ref="H99:H100"/>
    <mergeCell ref="B99:B100"/>
    <mergeCell ref="E97:E98"/>
    <mergeCell ref="G97:G98"/>
    <mergeCell ref="H93:H94"/>
    <mergeCell ref="E95:E96"/>
    <mergeCell ref="G95:G96"/>
    <mergeCell ref="H95:H96"/>
    <mergeCell ref="A87:A96"/>
    <mergeCell ref="B87:B88"/>
    <mergeCell ref="E93:E94"/>
    <mergeCell ref="G93:G94"/>
    <mergeCell ref="B93:B94"/>
    <mergeCell ref="B95:B96"/>
    <mergeCell ref="H89:H90"/>
    <mergeCell ref="E91:E92"/>
    <mergeCell ref="G91:G92"/>
    <mergeCell ref="H91:H92"/>
    <mergeCell ref="B89:B90"/>
    <mergeCell ref="E89:E90"/>
    <mergeCell ref="G89:G90"/>
    <mergeCell ref="C89:C90"/>
    <mergeCell ref="E87:E88"/>
    <mergeCell ref="G87:G88"/>
    <mergeCell ref="H87:H88"/>
    <mergeCell ref="A77:A86"/>
    <mergeCell ref="B81:B82"/>
    <mergeCell ref="E85:E86"/>
    <mergeCell ref="G85:G86"/>
    <mergeCell ref="B85:B86"/>
    <mergeCell ref="H81:H82"/>
    <mergeCell ref="E83:E84"/>
    <mergeCell ref="G83:G84"/>
    <mergeCell ref="H83:H84"/>
    <mergeCell ref="B83:B84"/>
    <mergeCell ref="E81:E82"/>
    <mergeCell ref="G81:G82"/>
    <mergeCell ref="B77:B78"/>
    <mergeCell ref="H77:H78"/>
    <mergeCell ref="E79:E80"/>
    <mergeCell ref="G79:G80"/>
    <mergeCell ref="H79:H80"/>
    <mergeCell ref="E77:E78"/>
    <mergeCell ref="G77:G78"/>
    <mergeCell ref="H85:H86"/>
    <mergeCell ref="B67:B68"/>
    <mergeCell ref="E73:E74"/>
    <mergeCell ref="G73:G74"/>
    <mergeCell ref="B73:B74"/>
    <mergeCell ref="B75:B76"/>
    <mergeCell ref="C67:C68"/>
    <mergeCell ref="H69:H70"/>
    <mergeCell ref="E71:E72"/>
    <mergeCell ref="G71:G72"/>
    <mergeCell ref="H71:H72"/>
    <mergeCell ref="B69:B70"/>
    <mergeCell ref="B71:B72"/>
    <mergeCell ref="E69:E70"/>
    <mergeCell ref="G69:G70"/>
    <mergeCell ref="H73:H74"/>
    <mergeCell ref="E75:E76"/>
    <mergeCell ref="G75:G76"/>
    <mergeCell ref="H75:H76"/>
    <mergeCell ref="E67:E68"/>
    <mergeCell ref="G67:G68"/>
    <mergeCell ref="H67:H68"/>
    <mergeCell ref="A57:A66"/>
    <mergeCell ref="B57:B58"/>
    <mergeCell ref="E65:E66"/>
    <mergeCell ref="G65:G66"/>
    <mergeCell ref="B65:B66"/>
    <mergeCell ref="H61:H62"/>
    <mergeCell ref="E63:E64"/>
    <mergeCell ref="G63:G64"/>
    <mergeCell ref="H63:H64"/>
    <mergeCell ref="B63:B64"/>
    <mergeCell ref="E61:E62"/>
    <mergeCell ref="G61:G62"/>
    <mergeCell ref="B61:B62"/>
    <mergeCell ref="C61:C62"/>
    <mergeCell ref="H57:H58"/>
    <mergeCell ref="E59:E60"/>
    <mergeCell ref="G59:G60"/>
    <mergeCell ref="H59:H60"/>
    <mergeCell ref="B59:B60"/>
    <mergeCell ref="E57:E58"/>
    <mergeCell ref="H65:H66"/>
    <mergeCell ref="A67:A76"/>
    <mergeCell ref="G57:G58"/>
    <mergeCell ref="C59:C60"/>
    <mergeCell ref="C57:C58"/>
    <mergeCell ref="C65:C66"/>
    <mergeCell ref="H53:H54"/>
    <mergeCell ref="E55:E56"/>
    <mergeCell ref="G55:G56"/>
    <mergeCell ref="H55:H56"/>
    <mergeCell ref="A47:A56"/>
    <mergeCell ref="B47:B48"/>
    <mergeCell ref="E53:E54"/>
    <mergeCell ref="G53:G54"/>
    <mergeCell ref="B53:B54"/>
    <mergeCell ref="B55:B56"/>
    <mergeCell ref="H49:H50"/>
    <mergeCell ref="E51:E52"/>
    <mergeCell ref="G51:G52"/>
    <mergeCell ref="H51:H52"/>
    <mergeCell ref="B49:B50"/>
    <mergeCell ref="B51:B52"/>
    <mergeCell ref="E49:E50"/>
    <mergeCell ref="G49:G50"/>
    <mergeCell ref="C55:C56"/>
    <mergeCell ref="A37:A46"/>
    <mergeCell ref="B43:B44"/>
    <mergeCell ref="E45:E46"/>
    <mergeCell ref="G45:G46"/>
    <mergeCell ref="B45:B46"/>
    <mergeCell ref="H41:H42"/>
    <mergeCell ref="G43:G44"/>
    <mergeCell ref="H43:H44"/>
    <mergeCell ref="E41:E42"/>
    <mergeCell ref="G41:G42"/>
    <mergeCell ref="H37:H38"/>
    <mergeCell ref="E39:E40"/>
    <mergeCell ref="G39:G40"/>
    <mergeCell ref="H39:H40"/>
    <mergeCell ref="E37:E38"/>
    <mergeCell ref="H29:H30"/>
    <mergeCell ref="E31:E32"/>
    <mergeCell ref="G31:G32"/>
    <mergeCell ref="H31:H32"/>
    <mergeCell ref="E29:E30"/>
    <mergeCell ref="G29:G30"/>
    <mergeCell ref="C29:C30"/>
    <mergeCell ref="B41:B42"/>
    <mergeCell ref="B39:B40"/>
    <mergeCell ref="B37:B38"/>
    <mergeCell ref="B31:B32"/>
    <mergeCell ref="B35:B36"/>
    <mergeCell ref="G37:G38"/>
    <mergeCell ref="B33:B34"/>
    <mergeCell ref="B29:B30"/>
    <mergeCell ref="C47:C48"/>
    <mergeCell ref="C45:C46"/>
    <mergeCell ref="C43:C44"/>
    <mergeCell ref="H33:H34"/>
    <mergeCell ref="E35:E36"/>
    <mergeCell ref="G35:G36"/>
    <mergeCell ref="H35:H36"/>
    <mergeCell ref="E43:E44"/>
    <mergeCell ref="E33:E34"/>
    <mergeCell ref="G33:G34"/>
    <mergeCell ref="H45:H46"/>
    <mergeCell ref="E47:E48"/>
    <mergeCell ref="G47:G48"/>
    <mergeCell ref="H47:H48"/>
    <mergeCell ref="H25:H26"/>
    <mergeCell ref="E27:E28"/>
    <mergeCell ref="G27:G28"/>
    <mergeCell ref="H27:H28"/>
    <mergeCell ref="E25:E26"/>
    <mergeCell ref="G25:G26"/>
    <mergeCell ref="G19:G20"/>
    <mergeCell ref="H19:H20"/>
    <mergeCell ref="E17:E18"/>
    <mergeCell ref="G17:G18"/>
    <mergeCell ref="H21:H22"/>
    <mergeCell ref="E23:E24"/>
    <mergeCell ref="G23:G24"/>
    <mergeCell ref="H23:H24"/>
    <mergeCell ref="E21:E22"/>
    <mergeCell ref="G21:G22"/>
    <mergeCell ref="H15:H16"/>
    <mergeCell ref="C101:C102"/>
    <mergeCell ref="C103:C104"/>
    <mergeCell ref="C95:C96"/>
    <mergeCell ref="C97:C98"/>
    <mergeCell ref="C93:C94"/>
    <mergeCell ref="C99:C100"/>
    <mergeCell ref="C63:C64"/>
    <mergeCell ref="H17:H18"/>
    <mergeCell ref="E19:E20"/>
    <mergeCell ref="C77:C78"/>
    <mergeCell ref="C75:C76"/>
    <mergeCell ref="C73:C74"/>
    <mergeCell ref="C69:C70"/>
    <mergeCell ref="C71:C72"/>
    <mergeCell ref="C53:C54"/>
    <mergeCell ref="C51:C52"/>
    <mergeCell ref="C49:C50"/>
    <mergeCell ref="C41:C42"/>
    <mergeCell ref="C39:C40"/>
    <mergeCell ref="C37:C38"/>
    <mergeCell ref="C35:C36"/>
    <mergeCell ref="C33:C34"/>
    <mergeCell ref="C31:C32"/>
    <mergeCell ref="C105:C106"/>
    <mergeCell ref="B91:B92"/>
    <mergeCell ref="C91:C92"/>
    <mergeCell ref="C81:C82"/>
    <mergeCell ref="C85:C86"/>
    <mergeCell ref="B79:B80"/>
    <mergeCell ref="C79:C80"/>
    <mergeCell ref="C87:C88"/>
    <mergeCell ref="C83:C84"/>
    <mergeCell ref="B27:B28"/>
    <mergeCell ref="C27:C28"/>
    <mergeCell ref="B25:B26"/>
    <mergeCell ref="C25:C26"/>
    <mergeCell ref="B23:B24"/>
    <mergeCell ref="C23:C24"/>
    <mergeCell ref="G11:G12"/>
    <mergeCell ref="C21:C22"/>
    <mergeCell ref="C19:C20"/>
    <mergeCell ref="B17:B18"/>
    <mergeCell ref="C17:C18"/>
    <mergeCell ref="B15:B16"/>
    <mergeCell ref="C15:C16"/>
    <mergeCell ref="B21:B22"/>
    <mergeCell ref="E15:E16"/>
    <mergeCell ref="G15:G16"/>
    <mergeCell ref="B13:B14"/>
    <mergeCell ref="C13:C14"/>
    <mergeCell ref="B11:B12"/>
    <mergeCell ref="C11:C12"/>
    <mergeCell ref="B9:B10"/>
    <mergeCell ref="C9:C10"/>
    <mergeCell ref="H11:H12"/>
    <mergeCell ref="E13:E14"/>
    <mergeCell ref="G13:G14"/>
    <mergeCell ref="H13:H14"/>
    <mergeCell ref="H9:H10"/>
    <mergeCell ref="E7:E8"/>
    <mergeCell ref="G7:G8"/>
    <mergeCell ref="E9:E10"/>
    <mergeCell ref="G9:G10"/>
    <mergeCell ref="E11:E12"/>
    <mergeCell ref="AS5:AV5"/>
    <mergeCell ref="AW5:AZ5"/>
    <mergeCell ref="BA5:BD5"/>
    <mergeCell ref="AK5:AN5"/>
    <mergeCell ref="AO5:AR5"/>
    <mergeCell ref="H7:H8"/>
    <mergeCell ref="BE5:BE6"/>
    <mergeCell ref="G3:G4"/>
    <mergeCell ref="I3:BD4"/>
    <mergeCell ref="I5:L5"/>
    <mergeCell ref="M5:P5"/>
    <mergeCell ref="Q5:T5"/>
    <mergeCell ref="U5:X5"/>
    <mergeCell ref="Y5:AB5"/>
    <mergeCell ref="AC5:AF5"/>
    <mergeCell ref="AG5:AJ5"/>
    <mergeCell ref="A1:B2"/>
    <mergeCell ref="C1:AU1"/>
    <mergeCell ref="AV1:AZ2"/>
    <mergeCell ref="BA1:BD2"/>
    <mergeCell ref="C2:AU2"/>
    <mergeCell ref="A3:A4"/>
    <mergeCell ref="B3:C4"/>
    <mergeCell ref="D3:D4"/>
    <mergeCell ref="E3:F4"/>
  </mergeCells>
  <conditionalFormatting sqref="E9:E10">
    <cfRule type="cellIs" dxfId="329" priority="1327" stopIfTrue="1" operator="between">
      <formula>0.81</formula>
      <formula>1</formula>
    </cfRule>
    <cfRule type="cellIs" dxfId="328" priority="1328" stopIfTrue="1" operator="between">
      <formula>0.51</formula>
      <formula>0.8</formula>
    </cfRule>
    <cfRule type="cellIs" dxfId="327" priority="1329" stopIfTrue="1" operator="between">
      <formula>0.1</formula>
      <formula>0.5</formula>
    </cfRule>
    <cfRule type="cellIs" dxfId="326" priority="1330" stopIfTrue="1" operator="between">
      <formula>0</formula>
      <formula>0.1</formula>
    </cfRule>
  </conditionalFormatting>
  <conditionalFormatting sqref="E111:E112">
    <cfRule type="cellIs" dxfId="325" priority="1203" stopIfTrue="1" operator="between">
      <formula>0.81</formula>
      <formula>1</formula>
    </cfRule>
    <cfRule type="cellIs" dxfId="324" priority="1204" stopIfTrue="1" operator="between">
      <formula>0.51</formula>
      <formula>0.8</formula>
    </cfRule>
    <cfRule type="cellIs" dxfId="323" priority="1205" stopIfTrue="1" operator="between">
      <formula>0.1</formula>
      <formula>0.5</formula>
    </cfRule>
    <cfRule type="cellIs" dxfId="322" priority="1206" stopIfTrue="1" operator="between">
      <formula>0</formula>
      <formula>0.1</formula>
    </cfRule>
  </conditionalFormatting>
  <conditionalFormatting sqref="E113:E114">
    <cfRule type="cellIs" dxfId="321" priority="1199" stopIfTrue="1" operator="between">
      <formula>0.81</formula>
      <formula>1</formula>
    </cfRule>
    <cfRule type="cellIs" dxfId="320" priority="1200" stopIfTrue="1" operator="between">
      <formula>0.51</formula>
      <formula>0.8</formula>
    </cfRule>
    <cfRule type="cellIs" dxfId="319" priority="1201" stopIfTrue="1" operator="between">
      <formula>0.1</formula>
      <formula>0.5</formula>
    </cfRule>
    <cfRule type="cellIs" dxfId="318" priority="1202" stopIfTrue="1" operator="between">
      <formula>0</formula>
      <formula>0.1</formula>
    </cfRule>
  </conditionalFormatting>
  <conditionalFormatting sqref="E115:E116">
    <cfRule type="cellIs" dxfId="317" priority="1195" stopIfTrue="1" operator="between">
      <formula>0.81</formula>
      <formula>1</formula>
    </cfRule>
    <cfRule type="cellIs" dxfId="316" priority="1196" stopIfTrue="1" operator="between">
      <formula>0.51</formula>
      <formula>0.8</formula>
    </cfRule>
    <cfRule type="cellIs" dxfId="315" priority="1197" stopIfTrue="1" operator="between">
      <formula>0.1</formula>
      <formula>0.5</formula>
    </cfRule>
    <cfRule type="cellIs" dxfId="314" priority="1198" stopIfTrue="1" operator="between">
      <formula>0</formula>
      <formula>0.1</formula>
    </cfRule>
  </conditionalFormatting>
  <conditionalFormatting sqref="E117:E118">
    <cfRule type="cellIs" dxfId="313" priority="1191" stopIfTrue="1" operator="between">
      <formula>0.81</formula>
      <formula>1</formula>
    </cfRule>
    <cfRule type="cellIs" dxfId="312" priority="1192" stopIfTrue="1" operator="between">
      <formula>0.51</formula>
      <formula>0.8</formula>
    </cfRule>
    <cfRule type="cellIs" dxfId="311" priority="1193" stopIfTrue="1" operator="between">
      <formula>0.1</formula>
      <formula>0.5</formula>
    </cfRule>
    <cfRule type="cellIs" dxfId="310" priority="1194" stopIfTrue="1" operator="between">
      <formula>0</formula>
      <formula>0.1</formula>
    </cfRule>
  </conditionalFormatting>
  <conditionalFormatting sqref="E119:E120">
    <cfRule type="cellIs" dxfId="309" priority="1187" stopIfTrue="1" operator="between">
      <formula>0.81</formula>
      <formula>1</formula>
    </cfRule>
    <cfRule type="cellIs" dxfId="308" priority="1188" stopIfTrue="1" operator="between">
      <formula>0.51</formula>
      <formula>0.8</formula>
    </cfRule>
    <cfRule type="cellIs" dxfId="307" priority="1189" stopIfTrue="1" operator="between">
      <formula>0.1</formula>
      <formula>0.5</formula>
    </cfRule>
    <cfRule type="cellIs" dxfId="306" priority="1190" stopIfTrue="1" operator="between">
      <formula>0</formula>
      <formula>0.1</formula>
    </cfRule>
  </conditionalFormatting>
  <conditionalFormatting sqref="E121:E122">
    <cfRule type="cellIs" dxfId="305" priority="1183" stopIfTrue="1" operator="between">
      <formula>0.81</formula>
      <formula>1</formula>
    </cfRule>
    <cfRule type="cellIs" dxfId="304" priority="1184" stopIfTrue="1" operator="between">
      <formula>0.51</formula>
      <formula>0.8</formula>
    </cfRule>
    <cfRule type="cellIs" dxfId="303" priority="1185" stopIfTrue="1" operator="between">
      <formula>0.1</formula>
      <formula>0.5</formula>
    </cfRule>
    <cfRule type="cellIs" dxfId="302" priority="1186" stopIfTrue="1" operator="between">
      <formula>0</formula>
      <formula>0.1</formula>
    </cfRule>
  </conditionalFormatting>
  <conditionalFormatting sqref="E123:E124">
    <cfRule type="cellIs" dxfId="301" priority="1179" stopIfTrue="1" operator="between">
      <formula>0.81</formula>
      <formula>1</formula>
    </cfRule>
    <cfRule type="cellIs" dxfId="300" priority="1180" stopIfTrue="1" operator="between">
      <formula>0.51</formula>
      <formula>0.8</formula>
    </cfRule>
    <cfRule type="cellIs" dxfId="299" priority="1181" stopIfTrue="1" operator="between">
      <formula>0.1</formula>
      <formula>0.5</formula>
    </cfRule>
    <cfRule type="cellIs" dxfId="298" priority="1182" stopIfTrue="1" operator="between">
      <formula>0</formula>
      <formula>0.1</formula>
    </cfRule>
  </conditionalFormatting>
  <conditionalFormatting sqref="E125:E126">
    <cfRule type="cellIs" dxfId="297" priority="1175" stopIfTrue="1" operator="between">
      <formula>0.81</formula>
      <formula>1</formula>
    </cfRule>
    <cfRule type="cellIs" dxfId="296" priority="1176" stopIfTrue="1" operator="between">
      <formula>0.51</formula>
      <formula>0.8</formula>
    </cfRule>
    <cfRule type="cellIs" dxfId="295" priority="1177" stopIfTrue="1" operator="between">
      <formula>0.1</formula>
      <formula>0.5</formula>
    </cfRule>
    <cfRule type="cellIs" dxfId="294" priority="1178" stopIfTrue="1" operator="between">
      <formula>0</formula>
      <formula>0.1</formula>
    </cfRule>
  </conditionalFormatting>
  <conditionalFormatting sqref="E127:E128">
    <cfRule type="cellIs" dxfId="293" priority="1171" stopIfTrue="1" operator="between">
      <formula>0.81</formula>
      <formula>1</formula>
    </cfRule>
    <cfRule type="cellIs" dxfId="292" priority="1172" stopIfTrue="1" operator="between">
      <formula>0.51</formula>
      <formula>0.8</formula>
    </cfRule>
    <cfRule type="cellIs" dxfId="291" priority="1173" stopIfTrue="1" operator="between">
      <formula>0.1</formula>
      <formula>0.5</formula>
    </cfRule>
    <cfRule type="cellIs" dxfId="290" priority="1174" stopIfTrue="1" operator="between">
      <formula>0</formula>
      <formula>0.1</formula>
    </cfRule>
  </conditionalFormatting>
  <conditionalFormatting sqref="E131:E132">
    <cfRule type="cellIs" dxfId="289" priority="1163" stopIfTrue="1" operator="between">
      <formula>0.81</formula>
      <formula>1</formula>
    </cfRule>
    <cfRule type="cellIs" dxfId="288" priority="1164" stopIfTrue="1" operator="between">
      <formula>0.51</formula>
      <formula>0.8</formula>
    </cfRule>
    <cfRule type="cellIs" dxfId="287" priority="1165" stopIfTrue="1" operator="between">
      <formula>0.1</formula>
      <formula>0.5</formula>
    </cfRule>
    <cfRule type="cellIs" dxfId="286" priority="1166" stopIfTrue="1" operator="between">
      <formula>0</formula>
      <formula>0.1</formula>
    </cfRule>
  </conditionalFormatting>
  <conditionalFormatting sqref="E133:E134">
    <cfRule type="cellIs" dxfId="285" priority="1159" stopIfTrue="1" operator="between">
      <formula>0.81</formula>
      <formula>1</formula>
    </cfRule>
    <cfRule type="cellIs" dxfId="284" priority="1160" stopIfTrue="1" operator="between">
      <formula>0.51</formula>
      <formula>0.8</formula>
    </cfRule>
    <cfRule type="cellIs" dxfId="283" priority="1161" stopIfTrue="1" operator="between">
      <formula>0.1</formula>
      <formula>0.5</formula>
    </cfRule>
    <cfRule type="cellIs" dxfId="282" priority="1162" stopIfTrue="1" operator="between">
      <formula>0</formula>
      <formula>0.1</formula>
    </cfRule>
  </conditionalFormatting>
  <conditionalFormatting sqref="E135:E136">
    <cfRule type="cellIs" dxfId="281" priority="1155" stopIfTrue="1" operator="between">
      <formula>0.81</formula>
      <formula>1</formula>
    </cfRule>
    <cfRule type="cellIs" dxfId="280" priority="1156" stopIfTrue="1" operator="between">
      <formula>0.51</formula>
      <formula>0.8</formula>
    </cfRule>
    <cfRule type="cellIs" dxfId="279" priority="1157" stopIfTrue="1" operator="between">
      <formula>0.1</formula>
      <formula>0.5</formula>
    </cfRule>
    <cfRule type="cellIs" dxfId="278" priority="1158" stopIfTrue="1" operator="between">
      <formula>0</formula>
      <formula>0.1</formula>
    </cfRule>
  </conditionalFormatting>
  <conditionalFormatting sqref="E137:E138">
    <cfRule type="cellIs" dxfId="277" priority="1151" stopIfTrue="1" operator="between">
      <formula>0.81</formula>
      <formula>1</formula>
    </cfRule>
    <cfRule type="cellIs" dxfId="276" priority="1152" stopIfTrue="1" operator="between">
      <formula>0.51</formula>
      <formula>0.8</formula>
    </cfRule>
    <cfRule type="cellIs" dxfId="275" priority="1153" stopIfTrue="1" operator="between">
      <formula>0.1</formula>
      <formula>0.5</formula>
    </cfRule>
    <cfRule type="cellIs" dxfId="274" priority="1154" stopIfTrue="1" operator="between">
      <formula>0</formula>
      <formula>0.1</formula>
    </cfRule>
  </conditionalFormatting>
  <conditionalFormatting sqref="E139:E140">
    <cfRule type="cellIs" dxfId="273" priority="1147" stopIfTrue="1" operator="between">
      <formula>0.81</formula>
      <formula>1</formula>
    </cfRule>
    <cfRule type="cellIs" dxfId="272" priority="1148" stopIfTrue="1" operator="between">
      <formula>0.51</formula>
      <formula>0.8</formula>
    </cfRule>
    <cfRule type="cellIs" dxfId="271" priority="1149" stopIfTrue="1" operator="between">
      <formula>0.1</formula>
      <formula>0.5</formula>
    </cfRule>
    <cfRule type="cellIs" dxfId="270" priority="1150" stopIfTrue="1" operator="between">
      <formula>0</formula>
      <formula>0.1</formula>
    </cfRule>
  </conditionalFormatting>
  <conditionalFormatting sqref="E169:E170">
    <cfRule type="cellIs" dxfId="269" priority="1143" stopIfTrue="1" operator="between">
      <formula>0.81</formula>
      <formula>1</formula>
    </cfRule>
    <cfRule type="cellIs" dxfId="268" priority="1144" stopIfTrue="1" operator="between">
      <formula>0.51</formula>
      <formula>0.8</formula>
    </cfRule>
    <cfRule type="cellIs" dxfId="267" priority="1145" stopIfTrue="1" operator="between">
      <formula>0.1</formula>
      <formula>0.5</formula>
    </cfRule>
    <cfRule type="cellIs" dxfId="266" priority="1146" stopIfTrue="1" operator="between">
      <formula>0</formula>
      <formula>0.1</formula>
    </cfRule>
  </conditionalFormatting>
  <conditionalFormatting sqref="E129:E130">
    <cfRule type="cellIs" dxfId="265" priority="1167" stopIfTrue="1" operator="between">
      <formula>0.81</formula>
      <formula>1</formula>
    </cfRule>
    <cfRule type="cellIs" dxfId="264" priority="1168" stopIfTrue="1" operator="between">
      <formula>0.51</formula>
      <formula>0.8</formula>
    </cfRule>
    <cfRule type="cellIs" dxfId="263" priority="1169" stopIfTrue="1" operator="between">
      <formula>0.1</formula>
      <formula>0.5</formula>
    </cfRule>
    <cfRule type="cellIs" dxfId="262" priority="1170" stopIfTrue="1" operator="between">
      <formula>0</formula>
      <formula>0.1</formula>
    </cfRule>
  </conditionalFormatting>
  <conditionalFormatting sqref="E11:E12">
    <cfRule type="cellIs" dxfId="261" priority="1007" stopIfTrue="1" operator="between">
      <formula>0.81</formula>
      <formula>1</formula>
    </cfRule>
    <cfRule type="cellIs" dxfId="260" priority="1008" stopIfTrue="1" operator="between">
      <formula>0.51</formula>
      <formula>0.8</formula>
    </cfRule>
    <cfRule type="cellIs" dxfId="259" priority="1009" stopIfTrue="1" operator="between">
      <formula>0.1</formula>
      <formula>0.5</formula>
    </cfRule>
    <cfRule type="cellIs" dxfId="258" priority="1010" stopIfTrue="1" operator="between">
      <formula>0</formula>
      <formula>0.1</formula>
    </cfRule>
  </conditionalFormatting>
  <conditionalFormatting sqref="E15:E16">
    <cfRule type="cellIs" dxfId="257" priority="995" stopIfTrue="1" operator="between">
      <formula>0.81</formula>
      <formula>1</formula>
    </cfRule>
    <cfRule type="cellIs" dxfId="256" priority="996" stopIfTrue="1" operator="between">
      <formula>0.51</formula>
      <formula>0.8</formula>
    </cfRule>
    <cfRule type="cellIs" dxfId="255" priority="997" stopIfTrue="1" operator="between">
      <formula>0.1</formula>
      <formula>0.5</formula>
    </cfRule>
    <cfRule type="cellIs" dxfId="254" priority="998" stopIfTrue="1" operator="between">
      <formula>0</formula>
      <formula>0.1</formula>
    </cfRule>
  </conditionalFormatting>
  <conditionalFormatting sqref="E145:E146">
    <cfRule type="cellIs" dxfId="253" priority="939" stopIfTrue="1" operator="between">
      <formula>0.81</formula>
      <formula>1</formula>
    </cfRule>
    <cfRule type="cellIs" dxfId="252" priority="940" stopIfTrue="1" operator="between">
      <formula>0.51</formula>
      <formula>0.8</formula>
    </cfRule>
    <cfRule type="cellIs" dxfId="251" priority="941" stopIfTrue="1" operator="between">
      <formula>0.1</formula>
      <formula>0.5</formula>
    </cfRule>
    <cfRule type="cellIs" dxfId="250" priority="942" stopIfTrue="1" operator="between">
      <formula>0</formula>
      <formula>0.1</formula>
    </cfRule>
  </conditionalFormatting>
  <conditionalFormatting sqref="E141:E142">
    <cfRule type="cellIs" dxfId="249" priority="947" stopIfTrue="1" operator="between">
      <formula>0.81</formula>
      <formula>1</formula>
    </cfRule>
    <cfRule type="cellIs" dxfId="248" priority="948" stopIfTrue="1" operator="between">
      <formula>0.51</formula>
      <formula>0.8</formula>
    </cfRule>
    <cfRule type="cellIs" dxfId="247" priority="949" stopIfTrue="1" operator="between">
      <formula>0.1</formula>
      <formula>0.5</formula>
    </cfRule>
    <cfRule type="cellIs" dxfId="246" priority="950" stopIfTrue="1" operator="between">
      <formula>0</formula>
      <formula>0.1</formula>
    </cfRule>
  </conditionalFormatting>
  <conditionalFormatting sqref="E143:E144">
    <cfRule type="cellIs" dxfId="245" priority="943" stopIfTrue="1" operator="between">
      <formula>0.81</formula>
      <formula>1</formula>
    </cfRule>
    <cfRule type="cellIs" dxfId="244" priority="944" stopIfTrue="1" operator="between">
      <formula>0.51</formula>
      <formula>0.8</formula>
    </cfRule>
    <cfRule type="cellIs" dxfId="243" priority="945" stopIfTrue="1" operator="between">
      <formula>0.1</formula>
      <formula>0.5</formula>
    </cfRule>
    <cfRule type="cellIs" dxfId="242" priority="946" stopIfTrue="1" operator="between">
      <formula>0</formula>
      <formula>0.1</formula>
    </cfRule>
  </conditionalFormatting>
  <conditionalFormatting sqref="E147:E148">
    <cfRule type="cellIs" dxfId="241" priority="815" stopIfTrue="1" operator="between">
      <formula>0.81</formula>
      <formula>1</formula>
    </cfRule>
    <cfRule type="cellIs" dxfId="240" priority="816" stopIfTrue="1" operator="between">
      <formula>0.51</formula>
      <formula>0.8</formula>
    </cfRule>
    <cfRule type="cellIs" dxfId="239" priority="817" stopIfTrue="1" operator="between">
      <formula>0.1</formula>
      <formula>0.5</formula>
    </cfRule>
    <cfRule type="cellIs" dxfId="238" priority="818" stopIfTrue="1" operator="between">
      <formula>0</formula>
      <formula>0.1</formula>
    </cfRule>
  </conditionalFormatting>
  <conditionalFormatting sqref="E107:E108">
    <cfRule type="cellIs" dxfId="237" priority="779" stopIfTrue="1" operator="between">
      <formula>0.81</formula>
      <formula>1</formula>
    </cfRule>
    <cfRule type="cellIs" dxfId="236" priority="780" stopIfTrue="1" operator="between">
      <formula>0.51</formula>
      <formula>0.8</formula>
    </cfRule>
    <cfRule type="cellIs" dxfId="235" priority="781" stopIfTrue="1" operator="between">
      <formula>0.1</formula>
      <formula>0.5</formula>
    </cfRule>
    <cfRule type="cellIs" dxfId="234" priority="782" stopIfTrue="1" operator="between">
      <formula>0</formula>
      <formula>0.1</formula>
    </cfRule>
  </conditionalFormatting>
  <conditionalFormatting sqref="E109:E110">
    <cfRule type="cellIs" dxfId="233" priority="775" stopIfTrue="1" operator="between">
      <formula>0.81</formula>
      <formula>1</formula>
    </cfRule>
    <cfRule type="cellIs" dxfId="232" priority="776" stopIfTrue="1" operator="between">
      <formula>0.51</formula>
      <formula>0.8</formula>
    </cfRule>
    <cfRule type="cellIs" dxfId="231" priority="777" stopIfTrue="1" operator="between">
      <formula>0.1</formula>
      <formula>0.5</formula>
    </cfRule>
    <cfRule type="cellIs" dxfId="230" priority="778" stopIfTrue="1" operator="between">
      <formula>0</formula>
      <formula>0.1</formula>
    </cfRule>
  </conditionalFormatting>
  <conditionalFormatting sqref="E7:E8">
    <cfRule type="cellIs" dxfId="229" priority="771" stopIfTrue="1" operator="between">
      <formula>0.81</formula>
      <formula>1</formula>
    </cfRule>
    <cfRule type="cellIs" dxfId="228" priority="772" stopIfTrue="1" operator="between">
      <formula>0.51</formula>
      <formula>0.8</formula>
    </cfRule>
    <cfRule type="cellIs" dxfId="227" priority="773" stopIfTrue="1" operator="between">
      <formula>0.1</formula>
      <formula>0.5</formula>
    </cfRule>
    <cfRule type="cellIs" dxfId="226" priority="774" stopIfTrue="1" operator="between">
      <formula>0</formula>
      <formula>0.1</formula>
    </cfRule>
  </conditionalFormatting>
  <conditionalFormatting sqref="E155:E156">
    <cfRule type="cellIs" dxfId="225" priority="767" stopIfTrue="1" operator="between">
      <formula>0.81</formula>
      <formula>1</formula>
    </cfRule>
    <cfRule type="cellIs" dxfId="224" priority="768" stopIfTrue="1" operator="between">
      <formula>0.51</formula>
      <formula>0.8</formula>
    </cfRule>
    <cfRule type="cellIs" dxfId="223" priority="769" stopIfTrue="1" operator="between">
      <formula>0.1</formula>
      <formula>0.5</formula>
    </cfRule>
    <cfRule type="cellIs" dxfId="222" priority="770" stopIfTrue="1" operator="between">
      <formula>0</formula>
      <formula>0.1</formula>
    </cfRule>
  </conditionalFormatting>
  <conditionalFormatting sqref="E153:E154">
    <cfRule type="cellIs" dxfId="221" priority="763" stopIfTrue="1" operator="between">
      <formula>0.81</formula>
      <formula>1</formula>
    </cfRule>
    <cfRule type="cellIs" dxfId="220" priority="764" stopIfTrue="1" operator="between">
      <formula>0.51</formula>
      <formula>0.8</formula>
    </cfRule>
    <cfRule type="cellIs" dxfId="219" priority="765" stopIfTrue="1" operator="between">
      <formula>0.1</formula>
      <formula>0.5</formula>
    </cfRule>
    <cfRule type="cellIs" dxfId="218" priority="766" stopIfTrue="1" operator="between">
      <formula>0</formula>
      <formula>0.1</formula>
    </cfRule>
  </conditionalFormatting>
  <conditionalFormatting sqref="E151:E152">
    <cfRule type="cellIs" dxfId="217" priority="759" stopIfTrue="1" operator="between">
      <formula>0.81</formula>
      <formula>1</formula>
    </cfRule>
    <cfRule type="cellIs" dxfId="216" priority="760" stopIfTrue="1" operator="between">
      <formula>0.51</formula>
      <formula>0.8</formula>
    </cfRule>
    <cfRule type="cellIs" dxfId="215" priority="761" stopIfTrue="1" operator="between">
      <formula>0.1</formula>
      <formula>0.5</formula>
    </cfRule>
    <cfRule type="cellIs" dxfId="214" priority="762" stopIfTrue="1" operator="between">
      <formula>0</formula>
      <formula>0.1</formula>
    </cfRule>
  </conditionalFormatting>
  <conditionalFormatting sqref="E149:E150">
    <cfRule type="cellIs" dxfId="213" priority="755" stopIfTrue="1" operator="between">
      <formula>0.81</formula>
      <formula>1</formula>
    </cfRule>
    <cfRule type="cellIs" dxfId="212" priority="756" stopIfTrue="1" operator="between">
      <formula>0.51</formula>
      <formula>0.8</formula>
    </cfRule>
    <cfRule type="cellIs" dxfId="211" priority="757" stopIfTrue="1" operator="between">
      <formula>0.1</formula>
      <formula>0.5</formula>
    </cfRule>
    <cfRule type="cellIs" dxfId="210" priority="758" stopIfTrue="1" operator="between">
      <formula>0</formula>
      <formula>0.1</formula>
    </cfRule>
  </conditionalFormatting>
  <conditionalFormatting sqref="E165:E166">
    <cfRule type="cellIs" dxfId="209" priority="751" stopIfTrue="1" operator="between">
      <formula>0.81</formula>
      <formula>1</formula>
    </cfRule>
    <cfRule type="cellIs" dxfId="208" priority="752" stopIfTrue="1" operator="between">
      <formula>0.51</formula>
      <formula>0.8</formula>
    </cfRule>
    <cfRule type="cellIs" dxfId="207" priority="753" stopIfTrue="1" operator="between">
      <formula>0.1</formula>
      <formula>0.5</formula>
    </cfRule>
    <cfRule type="cellIs" dxfId="206" priority="754" stopIfTrue="1" operator="between">
      <formula>0</formula>
      <formula>0.1</formula>
    </cfRule>
  </conditionalFormatting>
  <conditionalFormatting sqref="E167:E168">
    <cfRule type="cellIs" dxfId="205" priority="747" stopIfTrue="1" operator="between">
      <formula>0.81</formula>
      <formula>1</formula>
    </cfRule>
    <cfRule type="cellIs" dxfId="204" priority="748" stopIfTrue="1" operator="between">
      <formula>0.51</formula>
      <formula>0.8</formula>
    </cfRule>
    <cfRule type="cellIs" dxfId="203" priority="749" stopIfTrue="1" operator="between">
      <formula>0.1</formula>
      <formula>0.5</formula>
    </cfRule>
    <cfRule type="cellIs" dxfId="202" priority="750" stopIfTrue="1" operator="between">
      <formula>0</formula>
      <formula>0.1</formula>
    </cfRule>
  </conditionalFormatting>
  <conditionalFormatting sqref="E13:E14">
    <cfRule type="cellIs" dxfId="201" priority="743" stopIfTrue="1" operator="between">
      <formula>0.81</formula>
      <formula>1</formula>
    </cfRule>
    <cfRule type="cellIs" dxfId="200" priority="744" stopIfTrue="1" operator="between">
      <formula>0.51</formula>
      <formula>0.8</formula>
    </cfRule>
    <cfRule type="cellIs" dxfId="199" priority="745" stopIfTrue="1" operator="between">
      <formula>0.1</formula>
      <formula>0.5</formula>
    </cfRule>
    <cfRule type="cellIs" dxfId="198" priority="746" stopIfTrue="1" operator="between">
      <formula>0</formula>
      <formula>0.1</formula>
    </cfRule>
  </conditionalFormatting>
  <conditionalFormatting sqref="E157:E158">
    <cfRule type="cellIs" dxfId="197" priority="731" stopIfTrue="1" operator="between">
      <formula>0.81</formula>
      <formula>1</formula>
    </cfRule>
    <cfRule type="cellIs" dxfId="196" priority="732" stopIfTrue="1" operator="between">
      <formula>0.51</formula>
      <formula>0.8</formula>
    </cfRule>
    <cfRule type="cellIs" dxfId="195" priority="733" stopIfTrue="1" operator="between">
      <formula>0.1</formula>
      <formula>0.5</formula>
    </cfRule>
    <cfRule type="cellIs" dxfId="194" priority="734" stopIfTrue="1" operator="between">
      <formula>0</formula>
      <formula>0.1</formula>
    </cfRule>
  </conditionalFormatting>
  <conditionalFormatting sqref="E159:E160">
    <cfRule type="cellIs" dxfId="193" priority="727" stopIfTrue="1" operator="between">
      <formula>0.81</formula>
      <formula>1</formula>
    </cfRule>
    <cfRule type="cellIs" dxfId="192" priority="728" stopIfTrue="1" operator="between">
      <formula>0.51</formula>
      <formula>0.8</formula>
    </cfRule>
    <cfRule type="cellIs" dxfId="191" priority="729" stopIfTrue="1" operator="between">
      <formula>0.1</formula>
      <formula>0.5</formula>
    </cfRule>
    <cfRule type="cellIs" dxfId="190" priority="730" stopIfTrue="1" operator="between">
      <formula>0</formula>
      <formula>0.1</formula>
    </cfRule>
  </conditionalFormatting>
  <conditionalFormatting sqref="E161:E162">
    <cfRule type="cellIs" dxfId="189" priority="723" stopIfTrue="1" operator="between">
      <formula>0.81</formula>
      <formula>1</formula>
    </cfRule>
    <cfRule type="cellIs" dxfId="188" priority="724" stopIfTrue="1" operator="between">
      <formula>0.51</formula>
      <formula>0.8</formula>
    </cfRule>
    <cfRule type="cellIs" dxfId="187" priority="725" stopIfTrue="1" operator="between">
      <formula>0.1</formula>
      <formula>0.5</formula>
    </cfRule>
    <cfRule type="cellIs" dxfId="186" priority="726" stopIfTrue="1" operator="between">
      <formula>0</formula>
      <formula>0.1</formula>
    </cfRule>
  </conditionalFormatting>
  <conditionalFormatting sqref="E163:E164">
    <cfRule type="cellIs" dxfId="185" priority="719" stopIfTrue="1" operator="between">
      <formula>0.81</formula>
      <formula>1</formula>
    </cfRule>
    <cfRule type="cellIs" dxfId="184" priority="720" stopIfTrue="1" operator="between">
      <formula>0.51</formula>
      <formula>0.8</formula>
    </cfRule>
    <cfRule type="cellIs" dxfId="183" priority="721" stopIfTrue="1" operator="between">
      <formula>0.1</formula>
      <formula>0.5</formula>
    </cfRule>
    <cfRule type="cellIs" dxfId="182" priority="722" stopIfTrue="1" operator="between">
      <formula>0</formula>
      <formula>0.1</formula>
    </cfRule>
  </conditionalFormatting>
  <conditionalFormatting sqref="I7:BD7 I43:BD43 I105:BD105 I53:BD53 I115:BD115 I61:BD61 I125:BD125 I69:BD69 I135:BD135 I17:BD17 I79:BD79 I145:BD145 I27:BD27 I89:BD89 I155:BD155 I37:BD37 I99:BD99 I165:BD165 I9:BD9 I45:BD45 I107:BD107 I55:BD55 I117:BD117 I127:BD127 I71:BD71 I137:BD137 I19:BD19 I81:BD81 I147:BD147 I29:BD29 I91:BD91 I157:BD157 I39:BD39 I101:BD101 I167:BD167 I11:BD11 I47:BD47 I109:BD109 I57:BD57 I119:BD119 I63:BD63 I129:BD129 I73:BD73 I139:BD139 I21:BD21 I83:BD83 I149:BD149 I31:BD31 I93:BD93 I159:BD159 I41:BD41 I103:BD103 I169:BD169 I13:BD13 I49:BD49 I111:BD111 I59:BD59 I121:BD121 I65:BD65 I131:BD131 I75:BD75 I141:BD141 I23:BD23 I85:BD85 I151:BD151 I33:BD33 I95:BD95 I161:BD161 I15:BD15 I51:BD51 I113:BD113 I123:BD123 I67:BD67 I133:BD133 I77:BD77 I143:BD143 I25:BD25 I87:BD87 I153:BD153 I35:BD35 I97:BD97 I163:BD163">
    <cfRule type="cellIs" dxfId="181" priority="706" operator="between">
      <formula>1</formula>
      <formula>31</formula>
    </cfRule>
  </conditionalFormatting>
  <conditionalFormatting sqref="I8:BD8 I44:BD44 I106:BD106 I54:BD54 I116:BD116 I62:BD62 I126:BD126 I70:BD70 I136:BD136 I18:BD18 I80:BD80 I146:BD146 I28:BD28 I90:BD90 I156:BD156 I38:BD38 I100:BD100 I166:BD166 I10:BD10 I46:BD46 I108:BD108 I56:BD56 I118:BD118 I128:BD128 I72:BD72 I138:BD138 I20:BD20 I82:BD82 I148:BD148 I30:BD30 I92:BD92 I158:BD158 I40:BD40 I102:BD102 I168:BD168 I12:BD12 I48:BD48 I110:BD110 I58:BD58 I120:BD120 I64:BD64 I130:BD130 I74:BD74 I140:BD140 I22:BD22 I84:BD84 I150:BD150 I32:BD32 I94:BD94 I160:BD160 I42:BD42 I104:BD104 I170:BD170 I14:BD14 I50:BD50 I112:BD112 I60:BD60 I122:BD122 I66:BD66 I132:BD132 I76:BD76 I142:BD142 I24:BD24 I86:BD86 I152:BD152 I34:BD34 I96:BD96 I162:BD162 I16:BD16 I52:BD52 I114:BD114 I124:BD124 I68:BD68 I134:BD134 I78:BD78 I144:BD144 I26:BD26 I88:BD88 I154:BD154 I36:BD36 I98:BD98 I164:BD164">
    <cfRule type="cellIs" dxfId="180" priority="705" operator="between">
      <formula>1</formula>
      <formula>31</formula>
    </cfRule>
  </conditionalFormatting>
  <conditionalFormatting sqref="E19:E20">
    <cfRule type="cellIs" dxfId="179" priority="177" stopIfTrue="1" operator="between">
      <formula>0.81</formula>
      <formula>1</formula>
    </cfRule>
    <cfRule type="cellIs" dxfId="178" priority="178" stopIfTrue="1" operator="between">
      <formula>0.51</formula>
      <formula>0.8</formula>
    </cfRule>
    <cfRule type="cellIs" dxfId="177" priority="179" stopIfTrue="1" operator="between">
      <formula>0.1</formula>
      <formula>0.5</formula>
    </cfRule>
    <cfRule type="cellIs" dxfId="176" priority="180" stopIfTrue="1" operator="between">
      <formula>0</formula>
      <formula>0.1</formula>
    </cfRule>
  </conditionalFormatting>
  <conditionalFormatting sqref="E21:E22">
    <cfRule type="cellIs" dxfId="175" priority="173" stopIfTrue="1" operator="between">
      <formula>0.81</formula>
      <formula>1</formula>
    </cfRule>
    <cfRule type="cellIs" dxfId="174" priority="174" stopIfTrue="1" operator="between">
      <formula>0.51</formula>
      <formula>0.8</formula>
    </cfRule>
    <cfRule type="cellIs" dxfId="173" priority="175" stopIfTrue="1" operator="between">
      <formula>0.1</formula>
      <formula>0.5</formula>
    </cfRule>
    <cfRule type="cellIs" dxfId="172" priority="176" stopIfTrue="1" operator="between">
      <formula>0</formula>
      <formula>0.1</formula>
    </cfRule>
  </conditionalFormatting>
  <conditionalFormatting sqref="E25:E26">
    <cfRule type="cellIs" dxfId="171" priority="169" stopIfTrue="1" operator="between">
      <formula>0.81</formula>
      <formula>1</formula>
    </cfRule>
    <cfRule type="cellIs" dxfId="170" priority="170" stopIfTrue="1" operator="between">
      <formula>0.51</formula>
      <formula>0.8</formula>
    </cfRule>
    <cfRule type="cellIs" dxfId="169" priority="171" stopIfTrue="1" operator="between">
      <formula>0.1</formula>
      <formula>0.5</formula>
    </cfRule>
    <cfRule type="cellIs" dxfId="168" priority="172" stopIfTrue="1" operator="between">
      <formula>0</formula>
      <formula>0.1</formula>
    </cfRule>
  </conditionalFormatting>
  <conditionalFormatting sqref="E17:E18">
    <cfRule type="cellIs" dxfId="167" priority="165" stopIfTrue="1" operator="between">
      <formula>0.81</formula>
      <formula>1</formula>
    </cfRule>
    <cfRule type="cellIs" dxfId="166" priority="166" stopIfTrue="1" operator="between">
      <formula>0.51</formula>
      <formula>0.8</formula>
    </cfRule>
    <cfRule type="cellIs" dxfId="165" priority="167" stopIfTrue="1" operator="between">
      <formula>0.1</formula>
      <formula>0.5</formula>
    </cfRule>
    <cfRule type="cellIs" dxfId="164" priority="168" stopIfTrue="1" operator="between">
      <formula>0</formula>
      <formula>0.1</formula>
    </cfRule>
  </conditionalFormatting>
  <conditionalFormatting sqref="E23:E24">
    <cfRule type="cellIs" dxfId="163" priority="161" stopIfTrue="1" operator="between">
      <formula>0.81</formula>
      <formula>1</formula>
    </cfRule>
    <cfRule type="cellIs" dxfId="162" priority="162" stopIfTrue="1" operator="between">
      <formula>0.51</formula>
      <formula>0.8</formula>
    </cfRule>
    <cfRule type="cellIs" dxfId="161" priority="163" stopIfTrue="1" operator="between">
      <formula>0.1</formula>
      <formula>0.5</formula>
    </cfRule>
    <cfRule type="cellIs" dxfId="160" priority="164" stopIfTrue="1" operator="between">
      <formula>0</formula>
      <formula>0.1</formula>
    </cfRule>
  </conditionalFormatting>
  <conditionalFormatting sqref="E29:E30">
    <cfRule type="cellIs" dxfId="159" priority="157" stopIfTrue="1" operator="between">
      <formula>0.81</formula>
      <formula>1</formula>
    </cfRule>
    <cfRule type="cellIs" dxfId="158" priority="158" stopIfTrue="1" operator="between">
      <formula>0.51</formula>
      <formula>0.8</formula>
    </cfRule>
    <cfRule type="cellIs" dxfId="157" priority="159" stopIfTrue="1" operator="between">
      <formula>0.1</formula>
      <formula>0.5</formula>
    </cfRule>
    <cfRule type="cellIs" dxfId="156" priority="160" stopIfTrue="1" operator="between">
      <formula>0</formula>
      <formula>0.1</formula>
    </cfRule>
  </conditionalFormatting>
  <conditionalFormatting sqref="E31:E32">
    <cfRule type="cellIs" dxfId="155" priority="153" stopIfTrue="1" operator="between">
      <formula>0.81</formula>
      <formula>1</formula>
    </cfRule>
    <cfRule type="cellIs" dxfId="154" priority="154" stopIfTrue="1" operator="between">
      <formula>0.51</formula>
      <formula>0.8</formula>
    </cfRule>
    <cfRule type="cellIs" dxfId="153" priority="155" stopIfTrue="1" operator="between">
      <formula>0.1</formula>
      <formula>0.5</formula>
    </cfRule>
    <cfRule type="cellIs" dxfId="152" priority="156" stopIfTrue="1" operator="between">
      <formula>0</formula>
      <formula>0.1</formula>
    </cfRule>
  </conditionalFormatting>
  <conditionalFormatting sqref="E35:E36">
    <cfRule type="cellIs" dxfId="151" priority="149" stopIfTrue="1" operator="between">
      <formula>0.81</formula>
      <formula>1</formula>
    </cfRule>
    <cfRule type="cellIs" dxfId="150" priority="150" stopIfTrue="1" operator="between">
      <formula>0.51</formula>
      <formula>0.8</formula>
    </cfRule>
    <cfRule type="cellIs" dxfId="149" priority="151" stopIfTrue="1" operator="between">
      <formula>0.1</formula>
      <formula>0.5</formula>
    </cfRule>
    <cfRule type="cellIs" dxfId="148" priority="152" stopIfTrue="1" operator="between">
      <formula>0</formula>
      <formula>0.1</formula>
    </cfRule>
  </conditionalFormatting>
  <conditionalFormatting sqref="E27:E28">
    <cfRule type="cellIs" dxfId="147" priority="145" stopIfTrue="1" operator="between">
      <formula>0.81</formula>
      <formula>1</formula>
    </cfRule>
    <cfRule type="cellIs" dxfId="146" priority="146" stopIfTrue="1" operator="between">
      <formula>0.51</formula>
      <formula>0.8</formula>
    </cfRule>
    <cfRule type="cellIs" dxfId="145" priority="147" stopIfTrue="1" operator="between">
      <formula>0.1</formula>
      <formula>0.5</formula>
    </cfRule>
    <cfRule type="cellIs" dxfId="144" priority="148" stopIfTrue="1" operator="between">
      <formula>0</formula>
      <formula>0.1</formula>
    </cfRule>
  </conditionalFormatting>
  <conditionalFormatting sqref="E33:E34">
    <cfRule type="cellIs" dxfId="143" priority="141" stopIfTrue="1" operator="between">
      <formula>0.81</formula>
      <formula>1</formula>
    </cfRule>
    <cfRule type="cellIs" dxfId="142" priority="142" stopIfTrue="1" operator="between">
      <formula>0.51</formula>
      <formula>0.8</formula>
    </cfRule>
    <cfRule type="cellIs" dxfId="141" priority="143" stopIfTrue="1" operator="between">
      <formula>0.1</formula>
      <formula>0.5</formula>
    </cfRule>
    <cfRule type="cellIs" dxfId="140" priority="144" stopIfTrue="1" operator="between">
      <formula>0</formula>
      <formula>0.1</formula>
    </cfRule>
  </conditionalFormatting>
  <conditionalFormatting sqref="E39:E40">
    <cfRule type="cellIs" dxfId="139" priority="137" stopIfTrue="1" operator="between">
      <formula>0.81</formula>
      <formula>1</formula>
    </cfRule>
    <cfRule type="cellIs" dxfId="138" priority="138" stopIfTrue="1" operator="between">
      <formula>0.51</formula>
      <formula>0.8</formula>
    </cfRule>
    <cfRule type="cellIs" dxfId="137" priority="139" stopIfTrue="1" operator="between">
      <formula>0.1</formula>
      <formula>0.5</formula>
    </cfRule>
    <cfRule type="cellIs" dxfId="136" priority="140" stopIfTrue="1" operator="between">
      <formula>0</formula>
      <formula>0.1</formula>
    </cfRule>
  </conditionalFormatting>
  <conditionalFormatting sqref="E41:E42">
    <cfRule type="cellIs" dxfId="135" priority="133" stopIfTrue="1" operator="between">
      <formula>0.81</formula>
      <formula>1</formula>
    </cfRule>
    <cfRule type="cellIs" dxfId="134" priority="134" stopIfTrue="1" operator="between">
      <formula>0.51</formula>
      <formula>0.8</formula>
    </cfRule>
    <cfRule type="cellIs" dxfId="133" priority="135" stopIfTrue="1" operator="between">
      <formula>0.1</formula>
      <formula>0.5</formula>
    </cfRule>
    <cfRule type="cellIs" dxfId="132" priority="136" stopIfTrue="1" operator="between">
      <formula>0</formula>
      <formula>0.1</formula>
    </cfRule>
  </conditionalFormatting>
  <conditionalFormatting sqref="E45:E46">
    <cfRule type="cellIs" dxfId="131" priority="129" stopIfTrue="1" operator="between">
      <formula>0.81</formula>
      <formula>1</formula>
    </cfRule>
    <cfRule type="cellIs" dxfId="130" priority="130" stopIfTrue="1" operator="between">
      <formula>0.51</formula>
      <formula>0.8</formula>
    </cfRule>
    <cfRule type="cellIs" dxfId="129" priority="131" stopIfTrue="1" operator="between">
      <formula>0.1</formula>
      <formula>0.5</formula>
    </cfRule>
    <cfRule type="cellIs" dxfId="128" priority="132" stopIfTrue="1" operator="between">
      <formula>0</formula>
      <formula>0.1</formula>
    </cfRule>
  </conditionalFormatting>
  <conditionalFormatting sqref="E37:E38">
    <cfRule type="cellIs" dxfId="127" priority="125" stopIfTrue="1" operator="between">
      <formula>0.81</formula>
      <formula>1</formula>
    </cfRule>
    <cfRule type="cellIs" dxfId="126" priority="126" stopIfTrue="1" operator="between">
      <formula>0.51</formula>
      <formula>0.8</formula>
    </cfRule>
    <cfRule type="cellIs" dxfId="125" priority="127" stopIfTrue="1" operator="between">
      <formula>0.1</formula>
      <formula>0.5</formula>
    </cfRule>
    <cfRule type="cellIs" dxfId="124" priority="128" stopIfTrue="1" operator="between">
      <formula>0</formula>
      <formula>0.1</formula>
    </cfRule>
  </conditionalFormatting>
  <conditionalFormatting sqref="E43:E44">
    <cfRule type="cellIs" dxfId="123" priority="121" stopIfTrue="1" operator="between">
      <formula>0.81</formula>
      <formula>1</formula>
    </cfRule>
    <cfRule type="cellIs" dxfId="122" priority="122" stopIfTrue="1" operator="between">
      <formula>0.51</formula>
      <formula>0.8</formula>
    </cfRule>
    <cfRule type="cellIs" dxfId="121" priority="123" stopIfTrue="1" operator="between">
      <formula>0.1</formula>
      <formula>0.5</formula>
    </cfRule>
    <cfRule type="cellIs" dxfId="120" priority="124" stopIfTrue="1" operator="between">
      <formula>0</formula>
      <formula>0.1</formula>
    </cfRule>
  </conditionalFormatting>
  <conditionalFormatting sqref="E49:E50">
    <cfRule type="cellIs" dxfId="119" priority="117" stopIfTrue="1" operator="between">
      <formula>0.81</formula>
      <formula>1</formula>
    </cfRule>
    <cfRule type="cellIs" dxfId="118" priority="118" stopIfTrue="1" operator="between">
      <formula>0.51</formula>
      <formula>0.8</formula>
    </cfRule>
    <cfRule type="cellIs" dxfId="117" priority="119" stopIfTrue="1" operator="between">
      <formula>0.1</formula>
      <formula>0.5</formula>
    </cfRule>
    <cfRule type="cellIs" dxfId="116" priority="120" stopIfTrue="1" operator="between">
      <formula>0</formula>
      <formula>0.1</formula>
    </cfRule>
  </conditionalFormatting>
  <conditionalFormatting sqref="E51:E52">
    <cfRule type="cellIs" dxfId="115" priority="113" stopIfTrue="1" operator="between">
      <formula>0.81</formula>
      <formula>1</formula>
    </cfRule>
    <cfRule type="cellIs" dxfId="114" priority="114" stopIfTrue="1" operator="between">
      <formula>0.51</formula>
      <formula>0.8</formula>
    </cfRule>
    <cfRule type="cellIs" dxfId="113" priority="115" stopIfTrue="1" operator="between">
      <formula>0.1</formula>
      <formula>0.5</formula>
    </cfRule>
    <cfRule type="cellIs" dxfId="112" priority="116" stopIfTrue="1" operator="between">
      <formula>0</formula>
      <formula>0.1</formula>
    </cfRule>
  </conditionalFormatting>
  <conditionalFormatting sqref="E55:E56">
    <cfRule type="cellIs" dxfId="111" priority="109" stopIfTrue="1" operator="between">
      <formula>0.81</formula>
      <formula>1</formula>
    </cfRule>
    <cfRule type="cellIs" dxfId="110" priority="110" stopIfTrue="1" operator="between">
      <formula>0.51</formula>
      <formula>0.8</formula>
    </cfRule>
    <cfRule type="cellIs" dxfId="109" priority="111" stopIfTrue="1" operator="between">
      <formula>0.1</formula>
      <formula>0.5</formula>
    </cfRule>
    <cfRule type="cellIs" dxfId="108" priority="112" stopIfTrue="1" operator="between">
      <formula>0</formula>
      <formula>0.1</formula>
    </cfRule>
  </conditionalFormatting>
  <conditionalFormatting sqref="E47:E48">
    <cfRule type="cellIs" dxfId="107" priority="105" stopIfTrue="1" operator="between">
      <formula>0.81</formula>
      <formula>1</formula>
    </cfRule>
    <cfRule type="cellIs" dxfId="106" priority="106" stopIfTrue="1" operator="between">
      <formula>0.51</formula>
      <formula>0.8</formula>
    </cfRule>
    <cfRule type="cellIs" dxfId="105" priority="107" stopIfTrue="1" operator="between">
      <formula>0.1</formula>
      <formula>0.5</formula>
    </cfRule>
    <cfRule type="cellIs" dxfId="104" priority="108" stopIfTrue="1" operator="between">
      <formula>0</formula>
      <formula>0.1</formula>
    </cfRule>
  </conditionalFormatting>
  <conditionalFormatting sqref="E53:E54">
    <cfRule type="cellIs" dxfId="103" priority="101" stopIfTrue="1" operator="between">
      <formula>0.81</formula>
      <formula>1</formula>
    </cfRule>
    <cfRule type="cellIs" dxfId="102" priority="102" stopIfTrue="1" operator="between">
      <formula>0.51</formula>
      <formula>0.8</formula>
    </cfRule>
    <cfRule type="cellIs" dxfId="101" priority="103" stopIfTrue="1" operator="between">
      <formula>0.1</formula>
      <formula>0.5</formula>
    </cfRule>
    <cfRule type="cellIs" dxfId="100" priority="104" stopIfTrue="1" operator="between">
      <formula>0</formula>
      <formula>0.1</formula>
    </cfRule>
  </conditionalFormatting>
  <conditionalFormatting sqref="E59:E60">
    <cfRule type="cellIs" dxfId="99" priority="97" stopIfTrue="1" operator="between">
      <formula>0.81</formula>
      <formula>1</formula>
    </cfRule>
    <cfRule type="cellIs" dxfId="98" priority="98" stopIfTrue="1" operator="between">
      <formula>0.51</formula>
      <formula>0.8</formula>
    </cfRule>
    <cfRule type="cellIs" dxfId="97" priority="99" stopIfTrue="1" operator="between">
      <formula>0.1</formula>
      <formula>0.5</formula>
    </cfRule>
    <cfRule type="cellIs" dxfId="96" priority="100" stopIfTrue="1" operator="between">
      <formula>0</formula>
      <formula>0.1</formula>
    </cfRule>
  </conditionalFormatting>
  <conditionalFormatting sqref="E61:E62">
    <cfRule type="cellIs" dxfId="95" priority="93" stopIfTrue="1" operator="between">
      <formula>0.81</formula>
      <formula>1</formula>
    </cfRule>
    <cfRule type="cellIs" dxfId="94" priority="94" stopIfTrue="1" operator="between">
      <formula>0.51</formula>
      <formula>0.8</formula>
    </cfRule>
    <cfRule type="cellIs" dxfId="93" priority="95" stopIfTrue="1" operator="between">
      <formula>0.1</formula>
      <formula>0.5</formula>
    </cfRule>
    <cfRule type="cellIs" dxfId="92" priority="96" stopIfTrue="1" operator="between">
      <formula>0</formula>
      <formula>0.1</formula>
    </cfRule>
  </conditionalFormatting>
  <conditionalFormatting sqref="E65:E66">
    <cfRule type="cellIs" dxfId="91" priority="89" stopIfTrue="1" operator="between">
      <formula>0.81</formula>
      <formula>1</formula>
    </cfRule>
    <cfRule type="cellIs" dxfId="90" priority="90" stopIfTrue="1" operator="between">
      <formula>0.51</formula>
      <formula>0.8</formula>
    </cfRule>
    <cfRule type="cellIs" dxfId="89" priority="91" stopIfTrue="1" operator="between">
      <formula>0.1</formula>
      <formula>0.5</formula>
    </cfRule>
    <cfRule type="cellIs" dxfId="88" priority="92" stopIfTrue="1" operator="between">
      <formula>0</formula>
      <formula>0.1</formula>
    </cfRule>
  </conditionalFormatting>
  <conditionalFormatting sqref="E57:E58">
    <cfRule type="cellIs" dxfId="87" priority="85" stopIfTrue="1" operator="between">
      <formula>0.81</formula>
      <formula>1</formula>
    </cfRule>
    <cfRule type="cellIs" dxfId="86" priority="86" stopIfTrue="1" operator="between">
      <formula>0.51</formula>
      <formula>0.8</formula>
    </cfRule>
    <cfRule type="cellIs" dxfId="85" priority="87" stopIfTrue="1" operator="between">
      <formula>0.1</formula>
      <formula>0.5</formula>
    </cfRule>
    <cfRule type="cellIs" dxfId="84" priority="88" stopIfTrue="1" operator="between">
      <formula>0</formula>
      <formula>0.1</formula>
    </cfRule>
  </conditionalFormatting>
  <conditionalFormatting sqref="E63:E64">
    <cfRule type="cellIs" dxfId="83" priority="81" stopIfTrue="1" operator="between">
      <formula>0.81</formula>
      <formula>1</formula>
    </cfRule>
    <cfRule type="cellIs" dxfId="82" priority="82" stopIfTrue="1" operator="between">
      <formula>0.51</formula>
      <formula>0.8</formula>
    </cfRule>
    <cfRule type="cellIs" dxfId="81" priority="83" stopIfTrue="1" operator="between">
      <formula>0.1</formula>
      <formula>0.5</formula>
    </cfRule>
    <cfRule type="cellIs" dxfId="80" priority="84" stopIfTrue="1" operator="between">
      <formula>0</formula>
      <formula>0.1</formula>
    </cfRule>
  </conditionalFormatting>
  <conditionalFormatting sqref="E69:E70">
    <cfRule type="cellIs" dxfId="79" priority="77" stopIfTrue="1" operator="between">
      <formula>0.81</formula>
      <formula>1</formula>
    </cfRule>
    <cfRule type="cellIs" dxfId="78" priority="78" stopIfTrue="1" operator="between">
      <formula>0.51</formula>
      <formula>0.8</formula>
    </cfRule>
    <cfRule type="cellIs" dxfId="77" priority="79" stopIfTrue="1" operator="between">
      <formula>0.1</formula>
      <formula>0.5</formula>
    </cfRule>
    <cfRule type="cellIs" dxfId="76" priority="80" stopIfTrue="1" operator="between">
      <formula>0</formula>
      <formula>0.1</formula>
    </cfRule>
  </conditionalFormatting>
  <conditionalFormatting sqref="E71:E72">
    <cfRule type="cellIs" dxfId="75" priority="73" stopIfTrue="1" operator="between">
      <formula>0.81</formula>
      <formula>1</formula>
    </cfRule>
    <cfRule type="cellIs" dxfId="74" priority="74" stopIfTrue="1" operator="between">
      <formula>0.51</formula>
      <formula>0.8</formula>
    </cfRule>
    <cfRule type="cellIs" dxfId="73" priority="75" stopIfTrue="1" operator="between">
      <formula>0.1</formula>
      <formula>0.5</formula>
    </cfRule>
    <cfRule type="cellIs" dxfId="72" priority="76" stopIfTrue="1" operator="between">
      <formula>0</formula>
      <formula>0.1</formula>
    </cfRule>
  </conditionalFormatting>
  <conditionalFormatting sqref="E75:E76">
    <cfRule type="cellIs" dxfId="71" priority="69" stopIfTrue="1" operator="between">
      <formula>0.81</formula>
      <formula>1</formula>
    </cfRule>
    <cfRule type="cellIs" dxfId="70" priority="70" stopIfTrue="1" operator="between">
      <formula>0.51</formula>
      <formula>0.8</formula>
    </cfRule>
    <cfRule type="cellIs" dxfId="69" priority="71" stopIfTrue="1" operator="between">
      <formula>0.1</formula>
      <formula>0.5</formula>
    </cfRule>
    <cfRule type="cellIs" dxfId="68" priority="72" stopIfTrue="1" operator="between">
      <formula>0</formula>
      <formula>0.1</formula>
    </cfRule>
  </conditionalFormatting>
  <conditionalFormatting sqref="E67:E68">
    <cfRule type="cellIs" dxfId="67" priority="65" stopIfTrue="1" operator="between">
      <formula>0.81</formula>
      <formula>1</formula>
    </cfRule>
    <cfRule type="cellIs" dxfId="66" priority="66" stopIfTrue="1" operator="between">
      <formula>0.51</formula>
      <formula>0.8</formula>
    </cfRule>
    <cfRule type="cellIs" dxfId="65" priority="67" stopIfTrue="1" operator="between">
      <formula>0.1</formula>
      <formula>0.5</formula>
    </cfRule>
    <cfRule type="cellIs" dxfId="64" priority="68" stopIfTrue="1" operator="between">
      <formula>0</formula>
      <formula>0.1</formula>
    </cfRule>
  </conditionalFormatting>
  <conditionalFormatting sqref="E73:E74">
    <cfRule type="cellIs" dxfId="63" priority="61" stopIfTrue="1" operator="between">
      <formula>0.81</formula>
      <formula>1</formula>
    </cfRule>
    <cfRule type="cellIs" dxfId="62" priority="62" stopIfTrue="1" operator="between">
      <formula>0.51</formula>
      <formula>0.8</formula>
    </cfRule>
    <cfRule type="cellIs" dxfId="61" priority="63" stopIfTrue="1" operator="between">
      <formula>0.1</formula>
      <formula>0.5</formula>
    </cfRule>
    <cfRule type="cellIs" dxfId="60" priority="64" stopIfTrue="1" operator="between">
      <formula>0</formula>
      <formula>0.1</formula>
    </cfRule>
  </conditionalFormatting>
  <conditionalFormatting sqref="E79:E80">
    <cfRule type="cellIs" dxfId="59" priority="57" stopIfTrue="1" operator="between">
      <formula>0.81</formula>
      <formula>1</formula>
    </cfRule>
    <cfRule type="cellIs" dxfId="58" priority="58" stopIfTrue="1" operator="between">
      <formula>0.51</formula>
      <formula>0.8</formula>
    </cfRule>
    <cfRule type="cellIs" dxfId="57" priority="59" stopIfTrue="1" operator="between">
      <formula>0.1</formula>
      <formula>0.5</formula>
    </cfRule>
    <cfRule type="cellIs" dxfId="56" priority="60" stopIfTrue="1" operator="between">
      <formula>0</formula>
      <formula>0.1</formula>
    </cfRule>
  </conditionalFormatting>
  <conditionalFormatting sqref="E81:E82">
    <cfRule type="cellIs" dxfId="55" priority="53" stopIfTrue="1" operator="between">
      <formula>0.81</formula>
      <formula>1</formula>
    </cfRule>
    <cfRule type="cellIs" dxfId="54" priority="54" stopIfTrue="1" operator="between">
      <formula>0.51</formula>
      <formula>0.8</formula>
    </cfRule>
    <cfRule type="cellIs" dxfId="53" priority="55" stopIfTrue="1" operator="between">
      <formula>0.1</formula>
      <formula>0.5</formula>
    </cfRule>
    <cfRule type="cellIs" dxfId="52" priority="56" stopIfTrue="1" operator="between">
      <formula>0</formula>
      <formula>0.1</formula>
    </cfRule>
  </conditionalFormatting>
  <conditionalFormatting sqref="E85:E86">
    <cfRule type="cellIs" dxfId="51" priority="49" stopIfTrue="1" operator="between">
      <formula>0.81</formula>
      <formula>1</formula>
    </cfRule>
    <cfRule type="cellIs" dxfId="50" priority="50" stopIfTrue="1" operator="between">
      <formula>0.51</formula>
      <formula>0.8</formula>
    </cfRule>
    <cfRule type="cellIs" dxfId="49" priority="51" stopIfTrue="1" operator="between">
      <formula>0.1</formula>
      <formula>0.5</formula>
    </cfRule>
    <cfRule type="cellIs" dxfId="48" priority="52" stopIfTrue="1" operator="between">
      <formula>0</formula>
      <formula>0.1</formula>
    </cfRule>
  </conditionalFormatting>
  <conditionalFormatting sqref="E77:E78">
    <cfRule type="cellIs" dxfId="47" priority="45" stopIfTrue="1" operator="between">
      <formula>0.81</formula>
      <formula>1</formula>
    </cfRule>
    <cfRule type="cellIs" dxfId="46" priority="46" stopIfTrue="1" operator="between">
      <formula>0.51</formula>
      <formula>0.8</formula>
    </cfRule>
    <cfRule type="cellIs" dxfId="45" priority="47" stopIfTrue="1" operator="between">
      <formula>0.1</formula>
      <formula>0.5</formula>
    </cfRule>
    <cfRule type="cellIs" dxfId="44" priority="48" stopIfTrue="1" operator="between">
      <formula>0</formula>
      <formula>0.1</formula>
    </cfRule>
  </conditionalFormatting>
  <conditionalFormatting sqref="E83:E84">
    <cfRule type="cellIs" dxfId="43" priority="41" stopIfTrue="1" operator="between">
      <formula>0.81</formula>
      <formula>1</formula>
    </cfRule>
    <cfRule type="cellIs" dxfId="42" priority="42" stopIfTrue="1" operator="between">
      <formula>0.51</formula>
      <formula>0.8</formula>
    </cfRule>
    <cfRule type="cellIs" dxfId="41" priority="43" stopIfTrue="1" operator="between">
      <formula>0.1</formula>
      <formula>0.5</formula>
    </cfRule>
    <cfRule type="cellIs" dxfId="40" priority="44" stopIfTrue="1" operator="between">
      <formula>0</formula>
      <formula>0.1</formula>
    </cfRule>
  </conditionalFormatting>
  <conditionalFormatting sqref="E89:E90">
    <cfRule type="cellIs" dxfId="39" priority="37" stopIfTrue="1" operator="between">
      <formula>0.81</formula>
      <formula>1</formula>
    </cfRule>
    <cfRule type="cellIs" dxfId="38" priority="38" stopIfTrue="1" operator="between">
      <formula>0.51</formula>
      <formula>0.8</formula>
    </cfRule>
    <cfRule type="cellIs" dxfId="37" priority="39" stopIfTrue="1" operator="between">
      <formula>0.1</formula>
      <formula>0.5</formula>
    </cfRule>
    <cfRule type="cellIs" dxfId="36" priority="40" stopIfTrue="1" operator="between">
      <formula>0</formula>
      <formula>0.1</formula>
    </cfRule>
  </conditionalFormatting>
  <conditionalFormatting sqref="E91:E92">
    <cfRule type="cellIs" dxfId="35" priority="33" stopIfTrue="1" operator="between">
      <formula>0.81</formula>
      <formula>1</formula>
    </cfRule>
    <cfRule type="cellIs" dxfId="34" priority="34" stopIfTrue="1" operator="between">
      <formula>0.51</formula>
      <formula>0.8</formula>
    </cfRule>
    <cfRule type="cellIs" dxfId="33" priority="35" stopIfTrue="1" operator="between">
      <formula>0.1</formula>
      <formula>0.5</formula>
    </cfRule>
    <cfRule type="cellIs" dxfId="32" priority="36" stopIfTrue="1" operator="between">
      <formula>0</formula>
      <formula>0.1</formula>
    </cfRule>
  </conditionalFormatting>
  <conditionalFormatting sqref="E95:E96">
    <cfRule type="cellIs" dxfId="31" priority="29" stopIfTrue="1" operator="between">
      <formula>0.81</formula>
      <formula>1</formula>
    </cfRule>
    <cfRule type="cellIs" dxfId="30" priority="30" stopIfTrue="1" operator="between">
      <formula>0.51</formula>
      <formula>0.8</formula>
    </cfRule>
    <cfRule type="cellIs" dxfId="29" priority="31" stopIfTrue="1" operator="between">
      <formula>0.1</formula>
      <formula>0.5</formula>
    </cfRule>
    <cfRule type="cellIs" dxfId="28" priority="32" stopIfTrue="1" operator="between">
      <formula>0</formula>
      <formula>0.1</formula>
    </cfRule>
  </conditionalFormatting>
  <conditionalFormatting sqref="E87:E88">
    <cfRule type="cellIs" dxfId="27" priority="25" stopIfTrue="1" operator="between">
      <formula>0.81</formula>
      <formula>1</formula>
    </cfRule>
    <cfRule type="cellIs" dxfId="26" priority="26" stopIfTrue="1" operator="between">
      <formula>0.51</formula>
      <formula>0.8</formula>
    </cfRule>
    <cfRule type="cellIs" dxfId="25" priority="27" stopIfTrue="1" operator="between">
      <formula>0.1</formula>
      <formula>0.5</formula>
    </cfRule>
    <cfRule type="cellIs" dxfId="24" priority="28" stopIfTrue="1" operator="between">
      <formula>0</formula>
      <formula>0.1</formula>
    </cfRule>
  </conditionalFormatting>
  <conditionalFormatting sqref="E93:E94">
    <cfRule type="cellIs" dxfId="23" priority="21" stopIfTrue="1" operator="between">
      <formula>0.81</formula>
      <formula>1</formula>
    </cfRule>
    <cfRule type="cellIs" dxfId="22" priority="22" stopIfTrue="1" operator="between">
      <formula>0.51</formula>
      <formula>0.8</formula>
    </cfRule>
    <cfRule type="cellIs" dxfId="21" priority="23" stopIfTrue="1" operator="between">
      <formula>0.1</formula>
      <formula>0.5</formula>
    </cfRule>
    <cfRule type="cellIs" dxfId="20" priority="24" stopIfTrue="1" operator="between">
      <formula>0</formula>
      <formula>0.1</formula>
    </cfRule>
  </conditionalFormatting>
  <conditionalFormatting sqref="E99:E100">
    <cfRule type="cellIs" dxfId="19" priority="17" stopIfTrue="1" operator="between">
      <formula>0.81</formula>
      <formula>1</formula>
    </cfRule>
    <cfRule type="cellIs" dxfId="18" priority="18" stopIfTrue="1" operator="between">
      <formula>0.51</formula>
      <formula>0.8</formula>
    </cfRule>
    <cfRule type="cellIs" dxfId="17" priority="19" stopIfTrue="1" operator="between">
      <formula>0.1</formula>
      <formula>0.5</formula>
    </cfRule>
    <cfRule type="cellIs" dxfId="16" priority="20" stopIfTrue="1" operator="between">
      <formula>0</formula>
      <formula>0.1</formula>
    </cfRule>
  </conditionalFormatting>
  <conditionalFormatting sqref="E101:E102">
    <cfRule type="cellIs" dxfId="15" priority="13" stopIfTrue="1" operator="between">
      <formula>0.81</formula>
      <formula>1</formula>
    </cfRule>
    <cfRule type="cellIs" dxfId="14" priority="14" stopIfTrue="1" operator="between">
      <formula>0.51</formula>
      <formula>0.8</formula>
    </cfRule>
    <cfRule type="cellIs" dxfId="13" priority="15" stopIfTrue="1" operator="between">
      <formula>0.1</formula>
      <formula>0.5</formula>
    </cfRule>
    <cfRule type="cellIs" dxfId="12" priority="16" stopIfTrue="1" operator="between">
      <formula>0</formula>
      <formula>0.1</formula>
    </cfRule>
  </conditionalFormatting>
  <conditionalFormatting sqref="E105:E106">
    <cfRule type="cellIs" dxfId="11" priority="9" stopIfTrue="1" operator="between">
      <formula>0.81</formula>
      <formula>1</formula>
    </cfRule>
    <cfRule type="cellIs" dxfId="10" priority="10" stopIfTrue="1" operator="between">
      <formula>0.51</formula>
      <formula>0.8</formula>
    </cfRule>
    <cfRule type="cellIs" dxfId="9" priority="11" stopIfTrue="1" operator="between">
      <formula>0.1</formula>
      <formula>0.5</formula>
    </cfRule>
    <cfRule type="cellIs" dxfId="8" priority="12" stopIfTrue="1" operator="between">
      <formula>0</formula>
      <formula>0.1</formula>
    </cfRule>
  </conditionalFormatting>
  <conditionalFormatting sqref="E97:E98">
    <cfRule type="cellIs" dxfId="7" priority="5" stopIfTrue="1" operator="between">
      <formula>0.81</formula>
      <formula>1</formula>
    </cfRule>
    <cfRule type="cellIs" dxfId="6" priority="6" stopIfTrue="1" operator="between">
      <formula>0.51</formula>
      <formula>0.8</formula>
    </cfRule>
    <cfRule type="cellIs" dxfId="5" priority="7" stopIfTrue="1" operator="between">
      <formula>0.1</formula>
      <formula>0.5</formula>
    </cfRule>
    <cfRule type="cellIs" dxfId="4" priority="8" stopIfTrue="1" operator="between">
      <formula>0</formula>
      <formula>0.1</formula>
    </cfRule>
  </conditionalFormatting>
  <conditionalFormatting sqref="E103:E104">
    <cfRule type="cellIs" dxfId="3" priority="1" stopIfTrue="1" operator="between">
      <formula>0.81</formula>
      <formula>1</formula>
    </cfRule>
    <cfRule type="cellIs" dxfId="2" priority="2" stopIfTrue="1" operator="between">
      <formula>0.51</formula>
      <formula>0.8</formula>
    </cfRule>
    <cfRule type="cellIs" dxfId="1" priority="3" stopIfTrue="1" operator="between">
      <formula>0.1</formula>
      <formula>0.5</formula>
    </cfRule>
    <cfRule type="cellIs" dxfId="0" priority="4" stopIfTrue="1" operator="between">
      <formula>0</formula>
      <formula>0.1</formula>
    </cfRule>
  </conditionalFormatting>
  <printOptions horizontalCentered="1" verticalCentered="1"/>
  <pageMargins left="1.1811023622047245" right="0.78740157480314965" top="0.39370078740157483" bottom="0.78740157480314965" header="0" footer="0"/>
  <pageSetup paperSize="5" scale="35"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05BD5AC03F5344945B0070FE33550E" ma:contentTypeVersion="3" ma:contentTypeDescription="Crear nuevo documento." ma:contentTypeScope="" ma:versionID="d5caa58a952292be39f25823e18f22a5">
  <xsd:schema xmlns:xsd="http://www.w3.org/2001/XMLSchema" xmlns:xs="http://www.w3.org/2001/XMLSchema" xmlns:p="http://schemas.microsoft.com/office/2006/metadata/properties" xmlns:ns2="bca4056c-3439-4ec6-883c-7f4e1563371f" targetNamespace="http://schemas.microsoft.com/office/2006/metadata/properties" ma:root="true" ma:fieldsID="1c552c2ee2d385c9f4ebfe744e554b02" ns2:_="">
    <xsd:import namespace="bca4056c-3439-4ec6-883c-7f4e1563371f"/>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a4056c-3439-4ec6-883c-7f4e1563371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ash de la sugerencia para compartir" ma:internalName="SharingHintHash" ma:readOnly="true">
      <xsd:simpleType>
        <xsd:restriction base="dms:Text"/>
      </xsd:simpleType>
    </xsd:element>
    <xsd:element name="SharedWithDetails" ma:index="1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0D735B-9295-4933-987B-BAC01A2E3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a4056c-3439-4ec6-883c-7f4e15633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0DBA9-E280-4AEE-8629-13BE66B6EFB3}">
  <ds:schemaRefs>
    <ds:schemaRef ds:uri="http://schemas.microsoft.com/sharepoint/v3/contenttype/forms"/>
  </ds:schemaRefs>
</ds:datastoreItem>
</file>

<file path=customXml/itemProps3.xml><?xml version="1.0" encoding="utf-8"?>
<ds:datastoreItem xmlns:ds="http://schemas.openxmlformats.org/officeDocument/2006/customXml" ds:itemID="{ECE21667-DF7F-4DE0-A61C-A22BB5C2D2B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bca4056c-3439-4ec6-883c-7f4e1563371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SEGUIMIENTO </vt:lpstr>
      <vt:lpstr>SG-SST</vt:lpstr>
      <vt:lpstr>Hoja2</vt:lpstr>
      <vt:lpstr>Hoja1</vt:lpstr>
      <vt:lpstr>SG-AMBIENTE</vt:lpstr>
      <vt:lpstr>SG-CALIDAD</vt:lpstr>
      <vt:lpstr>ACCIONES CORRECTIVAS</vt:lpstr>
      <vt:lpstr>SIMULACROS</vt:lpstr>
      <vt:lpstr>PROGRAMA DE INSPECCIONES DE SEG</vt:lpstr>
      <vt:lpstr>'SEGUIMIENTO '!Área_de_impresión</vt:lpstr>
      <vt:lpstr>'SG-AMBIENTE'!Área_de_impresión</vt:lpstr>
      <vt:lpstr>'SG-CALIDAD'!Área_de_impresión</vt:lpstr>
      <vt:lpstr>'SG-SST'!Área_de_impresión</vt:lpstr>
      <vt:lpstr>SIMULACROS!Área_de_impresión</vt:lpstr>
      <vt:lpstr>'PROGRAMA DE INSPECCIONES DE SEG'!Títulos_a_imprimir</vt:lpstr>
      <vt:lpstr>'SG-AMBIENTE'!Títulos_a_imprimir</vt:lpstr>
      <vt:lpstr>'SG-CALIDAD'!Títulos_a_imprimir</vt:lpstr>
      <vt:lpstr>'SG-SST'!Títulos_a_imprimir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Sandy Poveda Vargas</cp:lastModifiedBy>
  <cp:revision/>
  <cp:lastPrinted>2022-03-16T17:44:44Z</cp:lastPrinted>
  <dcterms:created xsi:type="dcterms:W3CDTF">2006-01-10T16:03:49Z</dcterms:created>
  <dcterms:modified xsi:type="dcterms:W3CDTF">2024-01-31T14:14:17Z</dcterms:modified>
</cp:coreProperties>
</file>