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 36\Desktop\PLAN DE ACCIÓN 2024\"/>
    </mc:Choice>
  </mc:AlternateContent>
  <bookViews>
    <workbookView xWindow="0" yWindow="0" windowWidth="21600" windowHeight="7530" tabRatio="746"/>
  </bookViews>
  <sheets>
    <sheet name="PATRIMONIO" sheetId="12" r:id="rId1"/>
    <sheet name="FORMACION" sheetId="13" r:id="rId2"/>
    <sheet name="FOMENTO" sheetId="14" r:id="rId3"/>
    <sheet name="BIBLIOTECAS" sheetId="18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18" l="1"/>
  <c r="E22" i="18"/>
  <c r="I22" i="18"/>
  <c r="H22" i="18"/>
  <c r="G22" i="18"/>
  <c r="F22" i="18"/>
  <c r="I21" i="18"/>
  <c r="H21" i="18"/>
  <c r="G21" i="18"/>
  <c r="F21" i="18"/>
  <c r="E21" i="18" s="1"/>
  <c r="I29" i="13" l="1"/>
  <c r="H29" i="13"/>
  <c r="F29" i="13"/>
  <c r="G23" i="13"/>
  <c r="G29" i="13" s="1"/>
  <c r="F31" i="14"/>
  <c r="F27" i="14"/>
  <c r="E25" i="12" l="1"/>
  <c r="E17" i="13" l="1"/>
  <c r="E23" i="13"/>
  <c r="E25" i="13"/>
  <c r="E17" i="14"/>
  <c r="E21" i="14"/>
  <c r="E27" i="14"/>
  <c r="E29" i="14"/>
  <c r="E31" i="14"/>
  <c r="G33" i="14"/>
  <c r="F33" i="14"/>
  <c r="E17" i="18"/>
  <c r="E19" i="18"/>
  <c r="E29" i="13" l="1"/>
  <c r="E33" i="14"/>
  <c r="F27" i="12"/>
  <c r="E27" i="12" s="1"/>
  <c r="E21" i="12"/>
  <c r="E23" i="12" l="1"/>
  <c r="E19" i="12"/>
  <c r="E17" i="12"/>
  <c r="I33" i="14" l="1"/>
  <c r="I34" i="14"/>
  <c r="I37" i="14" l="1"/>
</calcChain>
</file>

<file path=xl/sharedStrings.xml><?xml version="1.0" encoding="utf-8"?>
<sst xmlns="http://schemas.openxmlformats.org/spreadsheetml/2006/main" count="339" uniqueCount="147">
  <si>
    <t xml:space="preserve">OBSERVACIONES: </t>
  </si>
  <si>
    <t>E</t>
  </si>
  <si>
    <t>P</t>
  </si>
  <si>
    <t>FIRMA</t>
  </si>
  <si>
    <t>SECRETARIO DESPACHO / GERENTE</t>
  </si>
  <si>
    <t>INDICADORES</t>
  </si>
  <si>
    <t>METAS DE PRODUCTO</t>
  </si>
  <si>
    <t>METAS DE RESULTADO</t>
  </si>
  <si>
    <t>TOTAL  PLAN  DE  ACCIÓN</t>
  </si>
  <si>
    <t>TERMINACION</t>
  </si>
  <si>
    <t xml:space="preserve">INICIO </t>
  </si>
  <si>
    <t>OTROS</t>
  </si>
  <si>
    <t>REGALIAS</t>
  </si>
  <si>
    <t>SGP</t>
  </si>
  <si>
    <t>MPIO</t>
  </si>
  <si>
    <t>EFICIENCIA</t>
  </si>
  <si>
    <t>INDICE INVERSION</t>
  </si>
  <si>
    <t>INDICE FISICO</t>
  </si>
  <si>
    <t>INDICADORES DE GESTION</t>
  </si>
  <si>
    <t>PROGRAMACION (dd/mm/aa)</t>
  </si>
  <si>
    <t>FUENTES DE FINANCIACION                             ( EN MILES DE $)</t>
  </si>
  <si>
    <t>COSTO TOTAL ( MILES DE PESOS)</t>
  </si>
  <si>
    <t>CANT.</t>
  </si>
  <si>
    <t>UNIDAD DE MEDIDA</t>
  </si>
  <si>
    <r>
      <t>PROG</t>
    </r>
    <r>
      <rPr>
        <b/>
        <sz val="12"/>
        <rFont val="Arial MT"/>
      </rPr>
      <t xml:space="preserve">  EJEC</t>
    </r>
  </si>
  <si>
    <t>PRINCIPALES ACTIVIDADES</t>
  </si>
  <si>
    <t>VALOR</t>
  </si>
  <si>
    <t>OBJETO</t>
  </si>
  <si>
    <t>No</t>
  </si>
  <si>
    <t xml:space="preserve">RELACION DE CONTRATOS Y CONVENIOS </t>
  </si>
  <si>
    <r>
      <t>Version:</t>
    </r>
    <r>
      <rPr>
        <sz val="16"/>
        <rFont val="Arial"/>
        <family val="2"/>
      </rPr>
      <t xml:space="preserve"> 01</t>
    </r>
  </si>
  <si>
    <r>
      <t xml:space="preserve">Fecha: </t>
    </r>
    <r>
      <rPr>
        <sz val="16"/>
        <rFont val="Arial"/>
        <family val="2"/>
      </rPr>
      <t>31/08/2017</t>
    </r>
  </si>
  <si>
    <r>
      <t xml:space="preserve">Pagina: </t>
    </r>
    <r>
      <rPr>
        <sz val="16"/>
        <rFont val="Arial"/>
        <family val="2"/>
      </rPr>
      <t>1 de  1</t>
    </r>
  </si>
  <si>
    <r>
      <t xml:space="preserve">Codigo: </t>
    </r>
    <r>
      <rPr>
        <sz val="16"/>
        <rFont val="Arial"/>
        <family val="2"/>
      </rPr>
      <t>FOR-08-PRO-PET-01</t>
    </r>
  </si>
  <si>
    <t xml:space="preserve">SECRETARÍA / ENTIDAD: SECRETARÍA DE CULTURA                                                          / GRUPO: </t>
  </si>
  <si>
    <r>
      <rPr>
        <b/>
        <sz val="12"/>
        <rFont val="Arial"/>
        <family val="2"/>
      </rPr>
      <t>PROCESO:</t>
    </r>
    <r>
      <rPr>
        <sz val="12"/>
        <rFont val="Arial"/>
        <family val="2"/>
      </rPr>
      <t xml:space="preserve"> PLANEACION ESTRATEGICA Y TERRITORIAL</t>
    </r>
  </si>
  <si>
    <r>
      <t xml:space="preserve">Codigo: </t>
    </r>
    <r>
      <rPr>
        <sz val="12"/>
        <rFont val="Arial"/>
        <family val="2"/>
      </rPr>
      <t>FOR-08-PRO-PET-01</t>
    </r>
  </si>
  <si>
    <r>
      <t>Version:</t>
    </r>
    <r>
      <rPr>
        <sz val="12"/>
        <rFont val="Arial"/>
        <family val="2"/>
      </rPr>
      <t xml:space="preserve"> 01</t>
    </r>
  </si>
  <si>
    <r>
      <rPr>
        <b/>
        <sz val="12"/>
        <rFont val="Arial"/>
        <family val="2"/>
      </rPr>
      <t>FORMATO:</t>
    </r>
    <r>
      <rPr>
        <sz val="12"/>
        <rFont val="Arial"/>
        <family val="2"/>
      </rPr>
      <t xml:space="preserve"> PLAN DE ACCION</t>
    </r>
  </si>
  <si>
    <r>
      <t xml:space="preserve">Fecha: </t>
    </r>
    <r>
      <rPr>
        <sz val="12"/>
        <rFont val="Arial"/>
        <family val="2"/>
      </rPr>
      <t>31/08/2017</t>
    </r>
  </si>
  <si>
    <r>
      <t xml:space="preserve">Pagina: </t>
    </r>
    <r>
      <rPr>
        <sz val="12"/>
        <rFont val="Arial"/>
        <family val="2"/>
      </rPr>
      <t>1 de  1</t>
    </r>
  </si>
  <si>
    <t>TOTAL  PLAN  DE  ACCION</t>
  </si>
  <si>
    <t>ÍNDICE INVERSIÓN</t>
  </si>
  <si>
    <t>ÍNDICE FÍSICO</t>
  </si>
  <si>
    <r>
      <t>PROG</t>
    </r>
    <r>
      <rPr>
        <b/>
        <sz val="14"/>
        <rFont val="Arial"/>
        <family val="2"/>
      </rPr>
      <t xml:space="preserve">  EJEC</t>
    </r>
  </si>
  <si>
    <r>
      <t xml:space="preserve">SECRETARÍA / ENTIDAD:  </t>
    </r>
    <r>
      <rPr>
        <sz val="16"/>
        <rFont val="Arial"/>
        <family val="2"/>
      </rPr>
      <t>SECRETARÍA DE CULTURA</t>
    </r>
    <r>
      <rPr>
        <b/>
        <sz val="16"/>
        <rFont val="Arial"/>
        <family val="2"/>
      </rPr>
      <t xml:space="preserve">                             / GRUPO: </t>
    </r>
  </si>
  <si>
    <t xml:space="preserve">COSTO TOTAL </t>
  </si>
  <si>
    <t>FUENTES DE FINANCIACION (EN MILES DE $)</t>
  </si>
  <si>
    <t>TERMINACIÓN</t>
  </si>
  <si>
    <r>
      <t xml:space="preserve">META DE PRODUCTO No. 1: </t>
    </r>
    <r>
      <rPr>
        <sz val="12"/>
        <rFont val="Arial"/>
        <family val="2"/>
      </rPr>
      <t>Intervenir 20 bienes de interes cultural</t>
    </r>
  </si>
  <si>
    <r>
      <t xml:space="preserve">META DE PRODUCTO No. 2: </t>
    </r>
    <r>
      <rPr>
        <sz val="12"/>
        <rFont val="Arial"/>
        <family val="2"/>
      </rPr>
      <t>Diseñar e implementar el complejo cultural panoptico de Ibague</t>
    </r>
  </si>
  <si>
    <r>
      <t xml:space="preserve">META DE PRODUCTO No. 3: </t>
    </r>
    <r>
      <rPr>
        <sz val="12"/>
        <rFont val="Arial"/>
        <family val="2"/>
      </rPr>
      <t>Diseñar e implementar una estratégia para la promoción y salvaguardia del patrimonio material e inmatrial del municipio de Ibagué</t>
    </r>
  </si>
  <si>
    <t xml:space="preserve">Secretaria de Cultura </t>
  </si>
  <si>
    <t>DIMENSION:  IBAGUE SOCIOCULTURAL</t>
  </si>
  <si>
    <t>SECTOR:  CULTURA QUE VIBRA CON OPORTUNIDADES</t>
  </si>
  <si>
    <t>PROGRAMA:  GESTION, PROTECCION Y SALVAGUARDIA DEL PATRIMONIO CULTURAL COLOMBIANO</t>
  </si>
  <si>
    <t>NOMBRE  DEL PROYECTO POAI: PROTECCIÓN ,PROMOCIÓN Y SALVAGUARDIA DEL PATRIMONIO CULTURAL DE IBAGUÉ</t>
  </si>
  <si>
    <r>
      <t xml:space="preserve">Objetivos: </t>
    </r>
    <r>
      <rPr>
        <sz val="18"/>
        <rFont val="Arial"/>
        <family val="2"/>
      </rPr>
      <t xml:space="preserve">Diseñar una estrategia de documentación, valoración, intervención, difusión y apropiación social del patrimonio cultural del municipio de Ibagué.
</t>
    </r>
  </si>
  <si>
    <t>PROGRAMA:  PROMOCION Y ACCESOS EFECTIVO A PROCESOS CULTURALES Y ARTISTICOS</t>
  </si>
  <si>
    <t>CÓDIGO BPIN: 2020730010030</t>
  </si>
  <si>
    <t>RUBRO: FORMACION Y EMPODERAMIENTO CULTURAL DEL MUNICIPIO DE IBAGUE</t>
  </si>
  <si>
    <t xml:space="preserve">Número de procesos formativos desarrollados
 en zonas urbanas y rurales del municipio de
Ibagué
</t>
  </si>
  <si>
    <r>
      <t xml:space="preserve">META DE PRODUCTO No. 1: </t>
    </r>
    <r>
      <rPr>
        <sz val="12"/>
        <rFont val="Arial"/>
        <family val="2"/>
      </rPr>
      <t>Desarrollar 120 procesos formativos (presencial y/o virtual) en zonas urbanas y rurales del municipio de Ibagué</t>
    </r>
  </si>
  <si>
    <r>
      <t xml:space="preserve">META DE PRODUCTO No. 2: </t>
    </r>
    <r>
      <rPr>
        <sz val="12"/>
        <rFont val="Arial"/>
        <family val="2"/>
      </rPr>
      <t>Promover la certificación de agentes culturales y artistas del municipio de Ibagué</t>
    </r>
  </si>
  <si>
    <t>NOMBRE  DEL PROYECTO POAI: FORTALECIMIENTO DESARROLLO Y SOSTENIBILIDAD DEL ECOSISTEMA CREATIVO Y CULTURAL DE LA CIUDAD MUSICAL DE IBAGUÉ</t>
  </si>
  <si>
    <t>CÓDIGO BPIN: 2020730010031</t>
  </si>
  <si>
    <r>
      <t xml:space="preserve">Objetivos: </t>
    </r>
    <r>
      <rPr>
        <sz val="18"/>
        <rFont val="Arial"/>
        <family val="2"/>
      </rPr>
      <t xml:space="preserve">Fortalecer la cobertura y calidad en los procesos formativos artísticos y culturales en el Municipio de Ibagué.
</t>
    </r>
  </si>
  <si>
    <t>FORTALECIMIENTO, DESARROLLO Y SOSTENIBILIDAD DEL ECOSISTEMA CREATIVO DE LA CIUDAD MUSICAL DE IBAGUE</t>
  </si>
  <si>
    <r>
      <t xml:space="preserve">Objetivos:                               </t>
    </r>
    <r>
      <rPr>
        <sz val="18"/>
        <rFont val="Arial"/>
        <family val="2"/>
      </rPr>
      <t xml:space="preserve">Establecer la consolidación de las actividades y manifestaciones artísticas, creativas y culturales del municipio de Ibagué, en los escenarios de desarrollo socio económico y cultural.
</t>
    </r>
  </si>
  <si>
    <t>Apoyar iniciativas artísticas y culturales mediante convocatorias</t>
  </si>
  <si>
    <t xml:space="preserve">META DE RESULTADO No. 1:  </t>
  </si>
  <si>
    <r>
      <t xml:space="preserve">META DE PRODUCTO No. 1: </t>
    </r>
    <r>
      <rPr>
        <sz val="12"/>
        <rFont val="Arial"/>
        <family val="2"/>
      </rPr>
      <t>Formular e implementar la agenda "Ibague vibra capital musical"</t>
    </r>
  </si>
  <si>
    <r>
      <t xml:space="preserve">META DE PRODUCTO No. 2: </t>
    </r>
    <r>
      <rPr>
        <sz val="12"/>
        <rFont val="Arial"/>
        <family val="2"/>
      </rPr>
      <t>Promover la creacion y/o consolidacion de 4 zonas VIC (Vibra Ibague Capital)</t>
    </r>
  </si>
  <si>
    <r>
      <t xml:space="preserve">META DE PRODUCTO No. 3: </t>
    </r>
    <r>
      <rPr>
        <sz val="12"/>
        <rFont val="Arial"/>
        <family val="2"/>
      </rPr>
      <t>Eventos presenciales y/o virtuales en el municipio de Ibague (festivales, ferias entre otros)</t>
    </r>
  </si>
  <si>
    <r>
      <t xml:space="preserve">META DE PRODUCTO No. 4: </t>
    </r>
    <r>
      <rPr>
        <sz val="12"/>
        <rFont val="Arial"/>
        <family val="2"/>
      </rPr>
      <t>Apoyar 320 iniciativas Artisticas y culturales</t>
    </r>
  </si>
  <si>
    <r>
      <t xml:space="preserve">DIMENSION: </t>
    </r>
    <r>
      <rPr>
        <sz val="14"/>
        <rFont val="Arial"/>
        <family val="2"/>
      </rPr>
      <t xml:space="preserve"> IBAGUE</t>
    </r>
    <r>
      <rPr>
        <b/>
        <sz val="14"/>
        <rFont val="Arial"/>
        <family val="2"/>
      </rPr>
      <t xml:space="preserve"> </t>
    </r>
    <r>
      <rPr>
        <sz val="14"/>
        <rFont val="Arial"/>
        <family val="2"/>
      </rPr>
      <t>SOCIAL CULTURAL</t>
    </r>
  </si>
  <si>
    <t>SECTOR: CULTURA QUE VIBRA CON OPORTUNIDADES</t>
  </si>
  <si>
    <r>
      <t xml:space="preserve">PROGRAMA:  4: </t>
    </r>
    <r>
      <rPr>
        <sz val="14"/>
        <rFont val="Arial"/>
        <family val="2"/>
      </rPr>
      <t>FORTALECIMIENTO DE LA RED DE BIBLIOTECAS PUBLICAS Y ESCENARIOS CULTURALES DE IBAGUE</t>
    </r>
  </si>
  <si>
    <r>
      <t xml:space="preserve">NOMBRE  DEL PROYECTO POAI:  </t>
    </r>
    <r>
      <rPr>
        <sz val="14"/>
        <rFont val="Arial"/>
        <family val="2"/>
      </rPr>
      <t>FORTALECIMIENTO DE LA RED DE BIBLIOTECAS PÚBLICAS Y ESCENARIOS CULTURALES DE IBAGUÉ</t>
    </r>
  </si>
  <si>
    <r>
      <t xml:space="preserve">CODIGO BPPIM: </t>
    </r>
    <r>
      <rPr>
        <sz val="14"/>
        <rFont val="Arial"/>
        <family val="2"/>
      </rPr>
      <t>2020730010032</t>
    </r>
  </si>
  <si>
    <r>
      <rPr>
        <b/>
        <sz val="14"/>
        <rFont val="Arial"/>
        <family val="2"/>
      </rPr>
      <t>OBJETIVO</t>
    </r>
    <r>
      <rPr>
        <sz val="14"/>
        <rFont val="Arial"/>
        <family val="2"/>
      </rPr>
      <t xml:space="preserve">: </t>
    </r>
    <r>
      <rPr>
        <sz val="18"/>
        <rFont val="Arial"/>
        <family val="2"/>
      </rPr>
      <t>Fortalecer la Red de Bibliotecas Públicas y escenarios culturales de Ibagué a modo de espacios sociales y culturales que le brindan a la comunidad el acceso a la información.</t>
    </r>
    <r>
      <rPr>
        <sz val="14"/>
        <rFont val="Arial"/>
        <family val="2"/>
      </rPr>
      <t xml:space="preserve">
</t>
    </r>
  </si>
  <si>
    <r>
      <t xml:space="preserve">META DE PRODUCTO No. 1: </t>
    </r>
    <r>
      <rPr>
        <sz val="12"/>
        <rFont val="Arial"/>
        <family val="2"/>
      </rPr>
      <t>IImplementar la estrategia de fortalecimiento integral en infraestructura, capital humano, tecnología y/o dotación de bibliotecas y escenarios culturales.</t>
    </r>
  </si>
  <si>
    <t xml:space="preserve">  </t>
  </si>
  <si>
    <t>CÓDIGO BPIN: 2020730010029</t>
  </si>
  <si>
    <t xml:space="preserve">META DE RESULTADO No. 1: </t>
  </si>
  <si>
    <t>Intervenir bienes muebles</t>
  </si>
  <si>
    <t>Número de bienes intervenidos</t>
  </si>
  <si>
    <t>Intervenir bienes inmuebles</t>
  </si>
  <si>
    <t>Culminar la construcción de la Manzana Cultural - Panoptico</t>
  </si>
  <si>
    <t xml:space="preserve">Contruccion culminada </t>
  </si>
  <si>
    <t>Museografia instalada</t>
  </si>
  <si>
    <t>Instalar Museografía de la Manzana Cultural - Panoptico</t>
  </si>
  <si>
    <t>Numero de Formaciones Realizadas</t>
  </si>
  <si>
    <t>Dotacion entregada</t>
  </si>
  <si>
    <t>Dotación Teatro EFAC</t>
  </si>
  <si>
    <t>Dotación de equipos tecnologicos EFAC</t>
  </si>
  <si>
    <t>Mantenimiento Realizado</t>
  </si>
  <si>
    <t>Apoyar iniciativas artísticas y culturales mediante convocatorias EFAC</t>
  </si>
  <si>
    <t>Numero de Iniciativas apoyadas</t>
  </si>
  <si>
    <t>Implementación de Ibagué como ciudad creativa de la música de la unesco</t>
  </si>
  <si>
    <t>Implementación Realizada</t>
  </si>
  <si>
    <t xml:space="preserve">Fortalecer el ecosistema digital cultural de Ibagué
</t>
  </si>
  <si>
    <t>Ecosistema Fortalecido</t>
  </si>
  <si>
    <t>Ruta Desarrollada</t>
  </si>
  <si>
    <t>Realizar implementación a la "Zona Área de Desarrollo Naranja" - Centro</t>
  </si>
  <si>
    <t>Iniciativas apoyadas</t>
  </si>
  <si>
    <t>Beneficiar a gestores culturales de la ciudad de Ibagué (Pasivo pensional del municipio de Ibagué - beps 20% estampillas procultura)Pasivo pensional del municipio de Ibagué - beps 20% estampillas procultura</t>
  </si>
  <si>
    <t>Gestores Culturales Benficiados</t>
  </si>
  <si>
    <t xml:space="preserve">APOYAR EL 46 SALÓN NACIONAL DE ARTISTAS
INAUDITO MAGDALENA
</t>
  </si>
  <si>
    <t>Apoyo realizado</t>
  </si>
  <si>
    <t xml:space="preserve">Realización de eventos Culturales </t>
  </si>
  <si>
    <t>Numero de eventos Culturales</t>
  </si>
  <si>
    <t>Dotar bibliotecas para el uso de nuevas Tecnologías de la información y la comunicación.</t>
  </si>
  <si>
    <t>Número Bibliotecas Dotadas</t>
  </si>
  <si>
    <t>Realizar talleres de extensión cultural y personal bibliotecario</t>
  </si>
  <si>
    <t>Talleres realizados</t>
  </si>
  <si>
    <t xml:space="preserve"> Realizar Formaciiones culturales segun estrategia Simifarte</t>
  </si>
  <si>
    <t>Realizar Formaciones culturales segun estrategia  EFAC</t>
  </si>
  <si>
    <t>Realizar Mantenimiento Escuela EFAC</t>
  </si>
  <si>
    <t>Realizar implementación a la Zona ADN, "ZONA G"</t>
  </si>
  <si>
    <t>Número de bienes de intervenidos.</t>
  </si>
  <si>
    <t>Número de estrategia implementada</t>
  </si>
  <si>
    <t>Número de Complejo cultural, diseñado e implementado</t>
  </si>
  <si>
    <t>NOMBRE  DEL PROYECTO POAI:  FORTALECIMIENTO DESARROLLO Y SOSTENIBILIDAD DEL ECOSISTEMA CREATIVO Y CULTURAL DE LA CIUDAD MUSICAL DE IBAGUÉ</t>
  </si>
  <si>
    <t>Personas beneficiadas</t>
  </si>
  <si>
    <t>Número de bibliotecas y/o escenarios fortalecidos integralmente</t>
  </si>
  <si>
    <t>Agenda “Ibagué Capital Musical” formulada e implementada.</t>
  </si>
  <si>
    <t>Número de zonas VIC (Vibra Ibagué Capital) promovidas y creadas.</t>
  </si>
  <si>
    <t>Número de eventos desarrollados en las zonas rural y urbana del municipio de Ibagué.</t>
  </si>
  <si>
    <t>Número de iniciativas artísticas y culturales apoyadas</t>
  </si>
  <si>
    <t>SE ANEXA RELACIÓN  DE CONTRATOS "ANEXO PATRIMONIO"</t>
  </si>
  <si>
    <t>SE ANEXA RELACIÓN  DE CONTRATOS "ANEXO FORMACIÓN"</t>
  </si>
  <si>
    <t>SE ANEXA RELACIÓN  DE CONTRATOS "ANEXO FOMENTO"</t>
  </si>
  <si>
    <t>SE ANEXA RELACIÓN  DE CONTRATOS "BILBIOTECAS"</t>
  </si>
  <si>
    <r>
      <t xml:space="preserve">NOMBRE: </t>
    </r>
    <r>
      <rPr>
        <sz val="12"/>
        <rFont val="Arial"/>
        <family val="2"/>
      </rPr>
      <t>DIANA MARIA LONDOÑO GOMEZ - SECRETARIA DE CULTURA</t>
    </r>
  </si>
  <si>
    <t>DIANA MARIA LONDOÑO GOMEZ</t>
  </si>
  <si>
    <t>NOMBRE: DIANA MARIA LONDOÑO GOMEZ - SECRETARIA DE CULTURA</t>
  </si>
  <si>
    <t>Proyectó: DANIELA VILLARRAGA</t>
  </si>
  <si>
    <t>RUBRO: PROTECCION, PROMOCION Y SALVAGUARDAR DEL PATRIMONIO CULTURAL DEL MUNICIPIO DE IBAGUE</t>
  </si>
  <si>
    <t>CODIGO PRESUPUESTAL: 2.15.3.2.02.02.005-01  2.15.3.2.02.02.008-01   2.15.3.2.02.02.009-01  2.15.3.3.05.09.099-05</t>
  </si>
  <si>
    <r>
      <rPr>
        <b/>
        <sz val="14"/>
        <rFont val="Arial"/>
        <family val="2"/>
      </rPr>
      <t>CÓDIGO PRESUPUESTAL</t>
    </r>
    <r>
      <rPr>
        <sz val="14"/>
        <rFont val="Arial"/>
        <family val="2"/>
      </rPr>
      <t xml:space="preserve">:   FORTALECIMIENTO DE LA RED DE BIBLIOTECAS PUBLICAS Y ESCENARIOS CULTURALES DE IBAGUE                     </t>
    </r>
    <r>
      <rPr>
        <b/>
        <sz val="14"/>
        <rFont val="Arial"/>
        <family val="2"/>
      </rPr>
      <t xml:space="preserve">RUBROS: </t>
    </r>
    <r>
      <rPr>
        <sz val="14"/>
        <rFont val="Arial"/>
        <family val="2"/>
      </rPr>
      <t>2.15.3.2.01.01.003.03.02-17   2.15.3.2.02.02.005-05   2.15.3.2.02.02.008-05   2.15.3.2.02.02.008-17   2.15.3.2.02.02.009-05</t>
    </r>
  </si>
  <si>
    <t>CODIGO PRESUPUESTAL:     2.15.3.2.02.02.009-01  2.15.3.2.02.02.009-05  2.15.3.2.02.02.009-17  2.15.3.2.02.02.009-18  2.15.3.3.05.09.099-05</t>
  </si>
  <si>
    <t xml:space="preserve">CODIGO PRESUPUESTAL: 2.15.3.2.01.01.003.05.02-17  2.15.3.2.02.02.008-01  2.15.3.2.02.02.009-05  2.15.3.2.02.02.009-17  2.15.3.2.02.02.009-18  2.15.3.2.02.02.009-59  </t>
  </si>
  <si>
    <t>FECHA DE PROGRAMACION: 2024</t>
  </si>
  <si>
    <t>FECHA DE  SEGUIMIENTO: 2024</t>
  </si>
  <si>
    <t>Socializar e implementar estrategias de apropiación de bienes y manifestaciones</t>
  </si>
  <si>
    <t>Estrategia socializada e implementada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</si>
</sst>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_ &quot;$&quot;\ * #,##0.00_ ;_ &quot;$&quot;\ * \-#,##0.00_ ;_ &quot;$&quot;\ * &quot;-&quot;??_ ;_ @_ "/>
    <numFmt numFmtId="167" formatCode="&quot;$&quot;\ #,##0"/>
    <numFmt numFmtId="168" formatCode="0.0%"/>
    <numFmt numFmtId="169" formatCode="#,##0.0_);\(#,##0.0\)"/>
    <numFmt numFmtId="170" formatCode="_ &quot;$&quot;\ * #,##0_ ;_ &quot;$&quot;\ * \-#,##0_ ;_ &quot;$&quot;\ * &quot;-&quot;??_ ;_ @_ "/>
    <numFmt numFmtId="171" formatCode="_ * #,##0.00_ ;_ * \-#,##0.00_ ;_ * &quot;-&quot;??_ ;_ @_ "/>
    <numFmt numFmtId="172" formatCode="_-* #,##0_-;\-* #,##0_-;_-* &quot;-&quot;??_-;_-@_-"/>
    <numFmt numFmtId="173" formatCode="_-* #,##0\ _€_-;\-* #,##0\ _€_-;_-* &quot;-&quot;??\ _€_-;_-@_-"/>
    <numFmt numFmtId="174" formatCode="#,##0_);\(#,##0\)"/>
  </numFmts>
  <fonts count="30"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 MT"/>
    </font>
    <font>
      <b/>
      <sz val="12"/>
      <name val="Arial"/>
      <family val="2"/>
    </font>
    <font>
      <b/>
      <sz val="12"/>
      <name val="Arial MT"/>
    </font>
    <font>
      <b/>
      <u/>
      <sz val="12"/>
      <name val="Arial MT"/>
    </font>
    <font>
      <sz val="16"/>
      <name val="Arial"/>
      <family val="2"/>
    </font>
    <font>
      <b/>
      <sz val="16"/>
      <name val="Arial MT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2"/>
      <color theme="1"/>
      <name val="Calibri"/>
      <family val="2"/>
      <scheme val="minor"/>
    </font>
    <font>
      <sz val="13"/>
      <name val="Arial"/>
      <family val="2"/>
    </font>
    <font>
      <b/>
      <sz val="13"/>
      <name val="Arial"/>
      <family val="2"/>
    </font>
    <font>
      <b/>
      <u/>
      <sz val="14"/>
      <name val="Arial"/>
      <family val="2"/>
    </font>
    <font>
      <b/>
      <sz val="11"/>
      <name val="Calibri"/>
      <family val="2"/>
    </font>
    <font>
      <sz val="14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 MT"/>
    </font>
    <font>
      <sz val="12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9"/>
      <name val="Verdana"/>
      <family val="2"/>
    </font>
    <font>
      <sz val="16"/>
      <color rgb="FFFF0000"/>
      <name val="Arial"/>
      <family val="2"/>
    </font>
    <font>
      <sz val="11"/>
      <color rgb="FF000000"/>
      <name val="Calibri"/>
      <family val="2"/>
    </font>
    <font>
      <b/>
      <sz val="11"/>
      <name val="Arial"/>
      <family val="2"/>
    </font>
    <font>
      <sz val="12"/>
      <color theme="1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5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27" fillId="0" borderId="0"/>
    <xf numFmtId="41" fontId="27" fillId="0" borderId="0" applyFont="0" applyFill="0" applyBorder="0" applyAlignment="0" applyProtection="0"/>
    <xf numFmtId="0" fontId="11" fillId="0" borderId="0"/>
    <xf numFmtId="0" fontId="1" fillId="0" borderId="0"/>
  </cellStyleXfs>
  <cellXfs count="368">
    <xf numFmtId="0" fontId="0" fillId="0" borderId="0" xfId="0"/>
    <xf numFmtId="0" fontId="3" fillId="0" borderId="0" xfId="1" applyFont="1"/>
    <xf numFmtId="10" fontId="4" fillId="0" borderId="0" xfId="2" applyNumberFormat="1" applyFont="1"/>
    <xf numFmtId="0" fontId="4" fillId="0" borderId="0" xfId="1" applyFont="1"/>
    <xf numFmtId="0" fontId="3" fillId="0" borderId="0" xfId="1" applyFont="1" applyAlignment="1">
      <alignment wrapText="1"/>
    </xf>
    <xf numFmtId="166" fontId="3" fillId="0" borderId="0" xfId="3" applyFont="1" applyBorder="1"/>
    <xf numFmtId="166" fontId="4" fillId="0" borderId="0" xfId="3" applyFont="1" applyBorder="1"/>
    <xf numFmtId="0" fontId="4" fillId="0" borderId="0" xfId="1" applyFont="1" applyAlignment="1">
      <alignment wrapText="1"/>
    </xf>
    <xf numFmtId="166" fontId="4" fillId="0" borderId="0" xfId="3" applyFont="1" applyBorder="1" applyAlignment="1" applyProtection="1">
      <alignment vertical="center"/>
    </xf>
    <xf numFmtId="0" fontId="4" fillId="0" borderId="0" xfId="1" applyFont="1" applyAlignment="1">
      <alignment horizontal="left" wrapText="1"/>
    </xf>
    <xf numFmtId="0" fontId="5" fillId="0" borderId="10" xfId="1" applyFont="1" applyBorder="1" applyAlignment="1">
      <alignment horizontal="left" vertical="center"/>
    </xf>
    <xf numFmtId="169" fontId="6" fillId="0" borderId="11" xfId="1" applyNumberFormat="1" applyFont="1" applyBorder="1" applyAlignment="1">
      <alignment vertical="top"/>
    </xf>
    <xf numFmtId="169" fontId="6" fillId="0" borderId="13" xfId="1" applyNumberFormat="1" applyFont="1" applyBorder="1" applyAlignment="1">
      <alignment vertical="center"/>
    </xf>
    <xf numFmtId="39" fontId="4" fillId="0" borderId="0" xfId="1" applyNumberFormat="1" applyFont="1"/>
    <xf numFmtId="39" fontId="4" fillId="0" borderId="8" xfId="1" applyNumberFormat="1" applyFont="1" applyBorder="1"/>
    <xf numFmtId="169" fontId="3" fillId="0" borderId="0" xfId="1" applyNumberFormat="1" applyFont="1"/>
    <xf numFmtId="10" fontId="4" fillId="0" borderId="0" xfId="2" applyNumberFormat="1" applyFont="1" applyBorder="1" applyProtection="1"/>
    <xf numFmtId="2" fontId="4" fillId="0" borderId="0" xfId="1" applyNumberFormat="1" applyFont="1"/>
    <xf numFmtId="0" fontId="3" fillId="0" borderId="0" xfId="1" applyFont="1" applyAlignment="1">
      <alignment horizontal="left" vertical="center"/>
    </xf>
    <xf numFmtId="0" fontId="3" fillId="0" borderId="9" xfId="1" applyFont="1" applyBorder="1"/>
    <xf numFmtId="170" fontId="4" fillId="0" borderId="1" xfId="3" applyNumberFormat="1" applyFont="1" applyBorder="1" applyAlignment="1" applyProtection="1">
      <alignment vertical="center"/>
    </xf>
    <xf numFmtId="0" fontId="4" fillId="0" borderId="1" xfId="1" applyFont="1" applyBorder="1" applyAlignment="1">
      <alignment horizontal="center" vertical="center" wrapText="1"/>
    </xf>
    <xf numFmtId="170" fontId="4" fillId="0" borderId="1" xfId="3" applyNumberFormat="1" applyFont="1" applyBorder="1" applyAlignment="1">
      <alignment horizontal="center" vertical="center" wrapText="1"/>
    </xf>
    <xf numFmtId="165" fontId="3" fillId="0" borderId="0" xfId="1" applyNumberFormat="1" applyFont="1"/>
    <xf numFmtId="166" fontId="3" fillId="0" borderId="0" xfId="1" applyNumberFormat="1" applyFont="1"/>
    <xf numFmtId="2" fontId="3" fillId="0" borderId="0" xfId="1" applyNumberFormat="1" applyFont="1"/>
    <xf numFmtId="10" fontId="6" fillId="0" borderId="1" xfId="2" applyNumberFormat="1" applyFont="1" applyBorder="1" applyAlignment="1">
      <alignment horizontal="center" vertical="center"/>
    </xf>
    <xf numFmtId="0" fontId="8" fillId="0" borderId="0" xfId="1" applyFont="1"/>
    <xf numFmtId="0" fontId="9" fillId="0" borderId="0" xfId="1" applyFont="1"/>
    <xf numFmtId="0" fontId="5" fillId="0" borderId="1" xfId="1" applyFont="1" applyBorder="1"/>
    <xf numFmtId="0" fontId="5" fillId="0" borderId="17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167" fontId="3" fillId="0" borderId="1" xfId="1" applyNumberFormat="1" applyFont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/>
    </xf>
    <xf numFmtId="167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170" fontId="3" fillId="2" borderId="1" xfId="3" applyNumberFormat="1" applyFont="1" applyFill="1" applyBorder="1" applyAlignment="1">
      <alignment horizontal="center" vertical="center"/>
    </xf>
    <xf numFmtId="0" fontId="6" fillId="0" borderId="0" xfId="1" applyFont="1"/>
    <xf numFmtId="2" fontId="6" fillId="0" borderId="0" xfId="1" applyNumberFormat="1" applyFont="1" applyAlignment="1">
      <alignment vertical="center"/>
    </xf>
    <xf numFmtId="2" fontId="4" fillId="0" borderId="0" xfId="1" applyNumberFormat="1" applyFont="1" applyAlignment="1">
      <alignment vertical="center" wrapText="1"/>
    </xf>
    <xf numFmtId="2" fontId="4" fillId="0" borderId="0" xfId="1" applyNumberFormat="1" applyFont="1" applyAlignment="1">
      <alignment vertical="center"/>
    </xf>
    <xf numFmtId="0" fontId="14" fillId="0" borderId="0" xfId="0" applyFont="1"/>
    <xf numFmtId="0" fontId="13" fillId="0" borderId="0" xfId="0" applyFont="1"/>
    <xf numFmtId="0" fontId="13" fillId="0" borderId="1" xfId="0" applyFont="1" applyBorder="1" applyAlignment="1">
      <alignment horizontal="center" vertical="center"/>
    </xf>
    <xf numFmtId="3" fontId="13" fillId="0" borderId="0" xfId="0" applyNumberFormat="1" applyFont="1"/>
    <xf numFmtId="0" fontId="13" fillId="2" borderId="1" xfId="0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/>
    <xf numFmtId="3" fontId="18" fillId="0" borderId="0" xfId="0" applyNumberFormat="1" applyFont="1"/>
    <xf numFmtId="170" fontId="13" fillId="2" borderId="1" xfId="6" applyNumberFormat="1" applyFont="1" applyFill="1" applyBorder="1" applyAlignment="1">
      <alignment horizontal="right" wrapText="1"/>
    </xf>
    <xf numFmtId="170" fontId="13" fillId="2" borderId="1" xfId="6" applyNumberFormat="1" applyFont="1" applyFill="1" applyBorder="1" applyAlignment="1" applyProtection="1">
      <alignment horizontal="right"/>
    </xf>
    <xf numFmtId="3" fontId="13" fillId="2" borderId="0" xfId="0" applyNumberFormat="1" applyFont="1" applyFill="1"/>
    <xf numFmtId="0" fontId="16" fillId="0" borderId="1" xfId="0" applyFont="1" applyBorder="1" applyAlignment="1">
      <alignment horizontal="center" vertical="center" wrapText="1"/>
    </xf>
    <xf numFmtId="170" fontId="12" fillId="0" borderId="1" xfId="6" applyNumberFormat="1" applyFont="1" applyFill="1" applyBorder="1" applyAlignment="1">
      <alignment horizontal="right" wrapText="1"/>
    </xf>
    <xf numFmtId="0" fontId="20" fillId="0" borderId="1" xfId="1" applyFont="1" applyBorder="1" applyAlignment="1">
      <alignment horizontal="left" vertical="center"/>
    </xf>
    <xf numFmtId="0" fontId="22" fillId="0" borderId="0" xfId="1" applyFont="1"/>
    <xf numFmtId="166" fontId="22" fillId="0" borderId="0" xfId="1" applyNumberFormat="1" applyFont="1"/>
    <xf numFmtId="2" fontId="22" fillId="0" borderId="0" xfId="1" applyNumberFormat="1" applyFont="1"/>
    <xf numFmtId="166" fontId="22" fillId="0" borderId="0" xfId="3" applyFont="1" applyBorder="1"/>
    <xf numFmtId="165" fontId="22" fillId="0" borderId="0" xfId="1" applyNumberFormat="1" applyFont="1"/>
    <xf numFmtId="0" fontId="19" fillId="2" borderId="1" xfId="0" applyFont="1" applyFill="1" applyBorder="1" applyAlignment="1">
      <alignment horizontal="center" vertical="center"/>
    </xf>
    <xf numFmtId="0" fontId="19" fillId="2" borderId="0" xfId="0" applyFont="1" applyFill="1"/>
    <xf numFmtId="39" fontId="19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3" fontId="19" fillId="2" borderId="1" xfId="0" applyNumberFormat="1" applyFont="1" applyFill="1" applyBorder="1" applyAlignment="1">
      <alignment horizontal="center" vertical="center" wrapText="1"/>
    </xf>
    <xf numFmtId="170" fontId="19" fillId="2" borderId="1" xfId="6" applyNumberFormat="1" applyFont="1" applyFill="1" applyBorder="1" applyAlignment="1">
      <alignment horizontal="right" wrapText="1"/>
    </xf>
    <xf numFmtId="170" fontId="19" fillId="2" borderId="1" xfId="6" applyNumberFormat="1" applyFont="1" applyFill="1" applyBorder="1" applyAlignment="1" applyProtection="1">
      <alignment horizontal="right"/>
    </xf>
    <xf numFmtId="3" fontId="19" fillId="2" borderId="0" xfId="0" applyNumberFormat="1" applyFont="1" applyFill="1"/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10" fontId="4" fillId="0" borderId="0" xfId="2" applyNumberFormat="1" applyFont="1" applyBorder="1" applyAlignment="1">
      <alignment horizontal="left"/>
    </xf>
    <xf numFmtId="10" fontId="4" fillId="0" borderId="0" xfId="2" applyNumberFormat="1" applyFont="1" applyAlignment="1">
      <alignment horizontal="left"/>
    </xf>
    <xf numFmtId="173" fontId="19" fillId="2" borderId="0" xfId="0" applyNumberFormat="1" applyFont="1" applyFill="1"/>
    <xf numFmtId="174" fontId="6" fillId="0" borderId="1" xfId="1" applyNumberFormat="1" applyFont="1" applyBorder="1" applyAlignment="1">
      <alignment vertical="top"/>
    </xf>
    <xf numFmtId="174" fontId="6" fillId="0" borderId="10" xfId="1" applyNumberFormat="1" applyFont="1" applyBorder="1" applyAlignment="1">
      <alignment vertical="top"/>
    </xf>
    <xf numFmtId="2" fontId="4" fillId="0" borderId="0" xfId="1" applyNumberFormat="1" applyFont="1" applyAlignment="1">
      <alignment horizontal="left" vertical="top" wrapText="1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2" fontId="6" fillId="0" borderId="0" xfId="1" applyNumberFormat="1" applyFont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/>
    </xf>
    <xf numFmtId="2" fontId="6" fillId="0" borderId="0" xfId="1" applyNumberFormat="1" applyFont="1" applyAlignment="1">
      <alignment horizontal="center" vertical="center"/>
    </xf>
    <xf numFmtId="2" fontId="4" fillId="0" borderId="0" xfId="1" applyNumberFormat="1" applyFont="1" applyAlignment="1">
      <alignment horizontal="left" vertical="center" wrapText="1"/>
    </xf>
    <xf numFmtId="0" fontId="5" fillId="0" borderId="1" xfId="1" applyFont="1" applyBorder="1" applyAlignment="1">
      <alignment horizontal="left" vertical="center"/>
    </xf>
    <xf numFmtId="0" fontId="3" fillId="0" borderId="0" xfId="1" applyFont="1" applyAlignment="1">
      <alignment horizontal="center"/>
    </xf>
    <xf numFmtId="170" fontId="21" fillId="0" borderId="1" xfId="3" applyNumberFormat="1" applyFont="1" applyBorder="1" applyAlignment="1" applyProtection="1">
      <alignment vertical="center"/>
    </xf>
    <xf numFmtId="172" fontId="4" fillId="0" borderId="1" xfId="9" applyNumberFormat="1" applyFont="1" applyBorder="1" applyAlignment="1">
      <alignment horizontal="center" vertical="center" wrapText="1"/>
    </xf>
    <xf numFmtId="1" fontId="5" fillId="0" borderId="16" xfId="1" applyNumberFormat="1" applyFont="1" applyBorder="1" applyAlignment="1">
      <alignment vertical="top"/>
    </xf>
    <xf numFmtId="1" fontId="3" fillId="0" borderId="1" xfId="9" applyNumberFormat="1" applyFont="1" applyBorder="1" applyAlignment="1">
      <alignment horizontal="center"/>
    </xf>
    <xf numFmtId="172" fontId="3" fillId="0" borderId="8" xfId="9" applyNumberFormat="1" applyFont="1" applyBorder="1"/>
    <xf numFmtId="0" fontId="5" fillId="0" borderId="1" xfId="1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39" fontId="13" fillId="2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172" fontId="4" fillId="0" borderId="1" xfId="9" applyNumberFormat="1" applyFont="1" applyBorder="1" applyAlignment="1">
      <alignment horizontal="right" vertical="center" wrapText="1"/>
    </xf>
    <xf numFmtId="172" fontId="3" fillId="0" borderId="0" xfId="9" applyNumberFormat="1" applyFont="1"/>
    <xf numFmtId="172" fontId="4" fillId="0" borderId="0" xfId="9" applyNumberFormat="1" applyFont="1"/>
    <xf numFmtId="41" fontId="3" fillId="0" borderId="0" xfId="1" applyNumberFormat="1" applyFont="1" applyAlignment="1">
      <alignment horizontal="left"/>
    </xf>
    <xf numFmtId="0" fontId="25" fillId="0" borderId="0" xfId="0" applyFont="1" applyAlignment="1">
      <alignment horizontal="justify" vertical="center" wrapText="1"/>
    </xf>
    <xf numFmtId="14" fontId="3" fillId="0" borderId="1" xfId="1" applyNumberFormat="1" applyFont="1" applyBorder="1" applyAlignment="1">
      <alignment horizontal="center" vertical="center"/>
    </xf>
    <xf numFmtId="172" fontId="26" fillId="0" borderId="0" xfId="9" applyNumberFormat="1" applyFont="1"/>
    <xf numFmtId="172" fontId="8" fillId="0" borderId="0" xfId="9" applyNumberFormat="1" applyFont="1"/>
    <xf numFmtId="172" fontId="8" fillId="0" borderId="0" xfId="9" applyNumberFormat="1" applyFont="1" applyBorder="1"/>
    <xf numFmtId="41" fontId="22" fillId="0" borderId="0" xfId="1" applyNumberFormat="1" applyFont="1"/>
    <xf numFmtId="172" fontId="22" fillId="0" borderId="0" xfId="9" applyNumberFormat="1" applyFont="1"/>
    <xf numFmtId="172" fontId="14" fillId="0" borderId="0" xfId="9" applyNumberFormat="1" applyFont="1"/>
    <xf numFmtId="172" fontId="3" fillId="0" borderId="0" xfId="9" applyNumberFormat="1" applyFont="1" applyBorder="1"/>
    <xf numFmtId="41" fontId="3" fillId="0" borderId="0" xfId="1" applyNumberFormat="1" applyFont="1" applyAlignment="1">
      <alignment horizontal="left" vertical="center"/>
    </xf>
    <xf numFmtId="172" fontId="3" fillId="0" borderId="0" xfId="1" applyNumberFormat="1" applyFont="1"/>
    <xf numFmtId="172" fontId="22" fillId="0" borderId="0" xfId="1" applyNumberFormat="1" applyFont="1"/>
    <xf numFmtId="168" fontId="28" fillId="0" borderId="0" xfId="1" applyNumberFormat="1" applyFont="1" applyAlignment="1">
      <alignment horizontal="left" vertical="top"/>
    </xf>
    <xf numFmtId="164" fontId="3" fillId="0" borderId="0" xfId="10" applyFont="1"/>
    <xf numFmtId="164" fontId="3" fillId="0" borderId="0" xfId="1" applyNumberFormat="1" applyFont="1"/>
    <xf numFmtId="164" fontId="13" fillId="0" borderId="0" xfId="10" applyFont="1"/>
    <xf numFmtId="170" fontId="13" fillId="0" borderId="0" xfId="0" applyNumberFormat="1" applyFont="1"/>
    <xf numFmtId="41" fontId="4" fillId="0" borderId="1" xfId="1" applyNumberFormat="1" applyFont="1" applyBorder="1" applyAlignment="1">
      <alignment horizontal="center" vertical="center" wrapText="1"/>
    </xf>
    <xf numFmtId="172" fontId="4" fillId="0" borderId="1" xfId="9" applyNumberFormat="1" applyFont="1" applyFill="1" applyBorder="1" applyAlignment="1" applyProtection="1">
      <alignment vertical="center"/>
    </xf>
    <xf numFmtId="172" fontId="21" fillId="0" borderId="1" xfId="9" applyNumberFormat="1" applyFont="1" applyFill="1" applyBorder="1" applyAlignment="1" applyProtection="1">
      <alignment vertical="center"/>
    </xf>
    <xf numFmtId="41" fontId="4" fillId="0" borderId="1" xfId="8" applyFont="1" applyFill="1" applyBorder="1" applyAlignment="1" applyProtection="1">
      <alignment vertical="center"/>
    </xf>
    <xf numFmtId="39" fontId="4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39" fontId="21" fillId="0" borderId="1" xfId="1" applyNumberFormat="1" applyFont="1" applyBorder="1" applyAlignment="1">
      <alignment horizontal="center" vertical="center"/>
    </xf>
    <xf numFmtId="0" fontId="22" fillId="0" borderId="1" xfId="1" applyFont="1" applyBorder="1" applyAlignment="1">
      <alignment horizontal="center"/>
    </xf>
    <xf numFmtId="172" fontId="3" fillId="0" borderId="1" xfId="9" applyNumberFormat="1" applyFont="1" applyFill="1" applyBorder="1" applyAlignment="1" applyProtection="1">
      <alignment vertical="center"/>
    </xf>
    <xf numFmtId="172" fontId="4" fillId="0" borderId="1" xfId="9" applyNumberFormat="1" applyFont="1" applyFill="1" applyBorder="1" applyAlignment="1">
      <alignment vertical="center"/>
    </xf>
    <xf numFmtId="39" fontId="4" fillId="0" borderId="1" xfId="1" applyNumberFormat="1" applyFont="1" applyBorder="1" applyAlignment="1">
      <alignment vertical="center"/>
    </xf>
    <xf numFmtId="0" fontId="3" fillId="0" borderId="1" xfId="1" applyFont="1" applyBorder="1"/>
    <xf numFmtId="172" fontId="22" fillId="0" borderId="1" xfId="9" applyNumberFormat="1" applyFont="1" applyFill="1" applyBorder="1" applyAlignment="1" applyProtection="1">
      <alignment vertical="center"/>
    </xf>
    <xf numFmtId="41" fontId="4" fillId="0" borderId="1" xfId="8" applyFont="1" applyFill="1" applyBorder="1" applyAlignment="1" applyProtection="1">
      <alignment horizontal="right" vertical="center"/>
    </xf>
    <xf numFmtId="172" fontId="4" fillId="0" borderId="1" xfId="9" applyNumberFormat="1" applyFont="1" applyFill="1" applyBorder="1" applyAlignment="1" applyProtection="1">
      <alignment horizontal="right" vertical="center"/>
    </xf>
    <xf numFmtId="172" fontId="3" fillId="0" borderId="1" xfId="9" applyNumberFormat="1" applyFont="1" applyFill="1" applyBorder="1" applyAlignment="1" applyProtection="1">
      <alignment horizontal="right" vertical="center"/>
    </xf>
    <xf numFmtId="172" fontId="6" fillId="0" borderId="1" xfId="9" applyNumberFormat="1" applyFont="1" applyFill="1" applyBorder="1" applyAlignment="1">
      <alignment horizontal="right" vertical="center"/>
    </xf>
    <xf numFmtId="172" fontId="21" fillId="0" borderId="1" xfId="9" applyNumberFormat="1" applyFont="1" applyFill="1" applyBorder="1" applyAlignment="1" applyProtection="1">
      <alignment horizontal="right" vertical="center"/>
    </xf>
    <xf numFmtId="172" fontId="4" fillId="0" borderId="1" xfId="9" applyNumberFormat="1" applyFont="1" applyFill="1" applyBorder="1" applyAlignment="1">
      <alignment horizontal="right" vertical="center"/>
    </xf>
    <xf numFmtId="172" fontId="22" fillId="0" borderId="1" xfId="9" applyNumberFormat="1" applyFont="1" applyFill="1" applyBorder="1" applyAlignment="1" applyProtection="1">
      <alignment horizontal="right" vertical="center"/>
    </xf>
    <xf numFmtId="172" fontId="4" fillId="0" borderId="1" xfId="9" applyNumberFormat="1" applyFont="1" applyFill="1" applyBorder="1" applyAlignment="1">
      <alignment horizontal="center" vertical="center"/>
    </xf>
    <xf numFmtId="41" fontId="4" fillId="0" borderId="1" xfId="1" applyNumberFormat="1" applyFont="1" applyBorder="1" applyAlignment="1">
      <alignment horizontal="right" vertical="center" wrapText="1"/>
    </xf>
    <xf numFmtId="0" fontId="29" fillId="0" borderId="1" xfId="1" applyFont="1" applyBorder="1" applyAlignment="1">
      <alignment horizontal="center" vertical="center" wrapText="1"/>
    </xf>
    <xf numFmtId="14" fontId="3" fillId="0" borderId="0" xfId="9" applyNumberFormat="1" applyFont="1"/>
    <xf numFmtId="1" fontId="4" fillId="0" borderId="1" xfId="8" applyNumberFormat="1" applyFont="1" applyFill="1" applyBorder="1" applyAlignment="1" applyProtection="1">
      <alignment horizontal="right" vertical="center"/>
    </xf>
    <xf numFmtId="1" fontId="4" fillId="0" borderId="1" xfId="9" applyNumberFormat="1" applyFont="1" applyFill="1" applyBorder="1" applyAlignment="1" applyProtection="1">
      <alignment horizontal="right" vertical="center"/>
    </xf>
    <xf numFmtId="1" fontId="4" fillId="0" borderId="1" xfId="9" applyNumberFormat="1" applyFont="1" applyFill="1" applyBorder="1" applyAlignment="1" applyProtection="1">
      <alignment vertical="center"/>
    </xf>
    <xf numFmtId="1" fontId="19" fillId="2" borderId="1" xfId="6" applyNumberFormat="1" applyFont="1" applyFill="1" applyBorder="1" applyAlignment="1">
      <alignment horizontal="right" wrapText="1"/>
    </xf>
    <xf numFmtId="1" fontId="19" fillId="2" borderId="1" xfId="6" applyNumberFormat="1" applyFont="1" applyFill="1" applyBorder="1" applyAlignment="1" applyProtection="1">
      <alignment horizontal="right"/>
    </xf>
    <xf numFmtId="1" fontId="13" fillId="2" borderId="1" xfId="6" applyNumberFormat="1" applyFont="1" applyFill="1" applyBorder="1" applyAlignment="1" applyProtection="1">
      <alignment horizontal="right"/>
    </xf>
    <xf numFmtId="41" fontId="21" fillId="0" borderId="1" xfId="8" applyFont="1" applyFill="1" applyBorder="1" applyAlignment="1" applyProtection="1">
      <alignment vertical="center"/>
    </xf>
    <xf numFmtId="41" fontId="4" fillId="0" borderId="1" xfId="8" applyFont="1" applyBorder="1" applyAlignment="1">
      <alignment horizontal="center" vertical="center" wrapText="1"/>
    </xf>
    <xf numFmtId="41" fontId="3" fillId="0" borderId="1" xfId="8" applyFont="1" applyFill="1" applyBorder="1" applyAlignment="1" applyProtection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174" fontId="3" fillId="0" borderId="0" xfId="1" applyNumberFormat="1" applyFont="1"/>
    <xf numFmtId="43" fontId="4" fillId="0" borderId="0" xfId="9" applyFont="1"/>
    <xf numFmtId="0" fontId="5" fillId="0" borderId="0" xfId="1" applyFont="1" applyAlignment="1">
      <alignment horizontal="left"/>
    </xf>
    <xf numFmtId="49" fontId="3" fillId="0" borderId="0" xfId="1" applyNumberFormat="1" applyFont="1" applyAlignment="1">
      <alignment horizontal="left"/>
    </xf>
    <xf numFmtId="0" fontId="4" fillId="0" borderId="14" xfId="1" applyFont="1" applyBorder="1" applyAlignment="1">
      <alignment vertical="top" wrapText="1"/>
    </xf>
    <xf numFmtId="0" fontId="4" fillId="0" borderId="10" xfId="1" applyFont="1" applyBorder="1" applyAlignment="1">
      <alignment vertical="top" wrapText="1"/>
    </xf>
    <xf numFmtId="0" fontId="6" fillId="0" borderId="7" xfId="1" applyFont="1" applyBorder="1" applyAlignment="1">
      <alignment horizontal="left" vertical="top" wrapText="1"/>
    </xf>
    <xf numFmtId="0" fontId="6" fillId="0" borderId="6" xfId="1" applyFont="1" applyBorder="1" applyAlignment="1">
      <alignment horizontal="left" vertical="top" wrapText="1"/>
    </xf>
    <xf numFmtId="0" fontId="6" fillId="0" borderId="5" xfId="1" applyFont="1" applyBorder="1" applyAlignment="1">
      <alignment horizontal="left" vertical="top" wrapText="1"/>
    </xf>
    <xf numFmtId="0" fontId="6" fillId="0" borderId="4" xfId="1" applyFont="1" applyBorder="1" applyAlignment="1">
      <alignment horizontal="left" vertical="top" wrapText="1"/>
    </xf>
    <xf numFmtId="0" fontId="6" fillId="0" borderId="3" xfId="1" applyFont="1" applyBorder="1" applyAlignment="1">
      <alignment horizontal="left" vertical="top" wrapText="1"/>
    </xf>
    <xf numFmtId="0" fontId="6" fillId="0" borderId="2" xfId="1" applyFont="1" applyBorder="1" applyAlignment="1">
      <alignment horizontal="left" vertical="top" wrapText="1"/>
    </xf>
    <xf numFmtId="0" fontId="6" fillId="0" borderId="14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5" fillId="0" borderId="8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0" fontId="5" fillId="0" borderId="3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left" vertical="top" wrapText="1"/>
    </xf>
    <xf numFmtId="0" fontId="3" fillId="0" borderId="9" xfId="1" applyFont="1" applyBorder="1" applyAlignment="1">
      <alignment horizontal="left" vertical="top" wrapText="1"/>
    </xf>
    <xf numFmtId="0" fontId="3" fillId="0" borderId="0" xfId="1" applyFont="1" applyAlignment="1">
      <alignment horizontal="left" vertical="top" wrapText="1"/>
    </xf>
    <xf numFmtId="0" fontId="3" fillId="0" borderId="8" xfId="1" applyFont="1" applyBorder="1" applyAlignment="1">
      <alignment horizontal="left" vertical="top" wrapText="1"/>
    </xf>
    <xf numFmtId="0" fontId="3" fillId="0" borderId="4" xfId="1" applyFont="1" applyBorder="1" applyAlignment="1">
      <alignment horizontal="left" vertical="top" wrapText="1"/>
    </xf>
    <xf numFmtId="0" fontId="3" fillId="0" borderId="3" xfId="1" applyFont="1" applyBorder="1" applyAlignment="1">
      <alignment horizontal="left" vertical="top" wrapText="1"/>
    </xf>
    <xf numFmtId="0" fontId="3" fillId="0" borderId="2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 wrapText="1"/>
    </xf>
    <xf numFmtId="0" fontId="3" fillId="0" borderId="7" xfId="1" applyFont="1" applyBorder="1" applyAlignment="1">
      <alignment horizontal="left" vertical="top" wrapText="1"/>
    </xf>
    <xf numFmtId="0" fontId="3" fillId="0" borderId="6" xfId="1" applyFont="1" applyBorder="1" applyAlignment="1">
      <alignment horizontal="left" vertical="top" wrapText="1"/>
    </xf>
    <xf numFmtId="0" fontId="3" fillId="0" borderId="5" xfId="1" applyFont="1" applyBorder="1" applyAlignment="1">
      <alignment horizontal="left" vertical="top" wrapText="1"/>
    </xf>
    <xf numFmtId="0" fontId="5" fillId="0" borderId="13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169" fontId="6" fillId="0" borderId="13" xfId="1" applyNumberFormat="1" applyFont="1" applyBorder="1" applyAlignment="1">
      <alignment horizontal="center" vertical="top"/>
    </xf>
    <xf numFmtId="169" fontId="6" fillId="0" borderId="12" xfId="1" applyNumberFormat="1" applyFont="1" applyBorder="1" applyAlignment="1">
      <alignment horizontal="center" vertical="top"/>
    </xf>
    <xf numFmtId="2" fontId="6" fillId="0" borderId="11" xfId="1" applyNumberFormat="1" applyFont="1" applyBorder="1" applyAlignment="1">
      <alignment horizontal="left" vertical="center"/>
    </xf>
    <xf numFmtId="2" fontId="6" fillId="0" borderId="1" xfId="1" applyNumberFormat="1" applyFont="1" applyBorder="1" applyAlignment="1">
      <alignment horizontal="left" vertical="center"/>
    </xf>
    <xf numFmtId="39" fontId="4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4" fillId="0" borderId="14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3" fillId="0" borderId="19" xfId="1" applyFont="1" applyBorder="1" applyAlignment="1">
      <alignment vertical="center" wrapText="1"/>
    </xf>
    <xf numFmtId="0" fontId="3" fillId="0" borderId="17" xfId="1" applyFont="1" applyBorder="1" applyAlignment="1">
      <alignment vertical="center" wrapText="1"/>
    </xf>
    <xf numFmtId="0" fontId="4" fillId="0" borderId="19" xfId="1" applyFont="1" applyBorder="1" applyAlignment="1">
      <alignment vertical="top" wrapText="1"/>
    </xf>
    <xf numFmtId="0" fontId="4" fillId="0" borderId="17" xfId="1" applyFont="1" applyBorder="1" applyAlignment="1">
      <alignment vertical="top" wrapText="1"/>
    </xf>
    <xf numFmtId="0" fontId="6" fillId="0" borderId="14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2" fontId="4" fillId="0" borderId="0" xfId="1" applyNumberFormat="1" applyFont="1" applyAlignment="1">
      <alignment horizontal="left" vertical="top" wrapText="1"/>
    </xf>
    <xf numFmtId="0" fontId="6" fillId="0" borderId="7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/>
    </xf>
    <xf numFmtId="0" fontId="3" fillId="0" borderId="13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2" fontId="3" fillId="0" borderId="13" xfId="1" applyNumberFormat="1" applyFont="1" applyBorder="1" applyAlignment="1">
      <alignment horizontal="left" vertical="center" wrapText="1"/>
    </xf>
    <xf numFmtId="2" fontId="3" fillId="0" borderId="12" xfId="1" applyNumberFormat="1" applyFont="1" applyBorder="1" applyAlignment="1">
      <alignment horizontal="left" vertical="center" wrapText="1"/>
    </xf>
    <xf numFmtId="2" fontId="3" fillId="0" borderId="11" xfId="1" applyNumberFormat="1" applyFont="1" applyBorder="1" applyAlignment="1">
      <alignment horizontal="left" vertical="center" wrapText="1"/>
    </xf>
    <xf numFmtId="2" fontId="4" fillId="0" borderId="0" xfId="1" applyNumberFormat="1" applyFont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0" fontId="5" fillId="0" borderId="12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2" fontId="5" fillId="0" borderId="13" xfId="1" applyNumberFormat="1" applyFont="1" applyBorder="1" applyAlignment="1">
      <alignment horizontal="center" vertical="center" wrapText="1"/>
    </xf>
    <xf numFmtId="2" fontId="5" fillId="0" borderId="12" xfId="1" applyNumberFormat="1" applyFont="1" applyBorder="1" applyAlignment="1">
      <alignment horizontal="center" vertical="center" wrapText="1"/>
    </xf>
    <xf numFmtId="2" fontId="5" fillId="0" borderId="11" xfId="1" applyNumberFormat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left" vertical="top" wrapText="1"/>
    </xf>
    <xf numFmtId="0" fontId="5" fillId="0" borderId="12" xfId="1" applyFont="1" applyBorder="1" applyAlignment="1">
      <alignment horizontal="left" vertical="top" wrapText="1"/>
    </xf>
    <xf numFmtId="0" fontId="5" fillId="0" borderId="11" xfId="1" applyFont="1" applyBorder="1" applyAlignment="1">
      <alignment horizontal="left" vertical="top" wrapText="1"/>
    </xf>
    <xf numFmtId="2" fontId="3" fillId="0" borderId="13" xfId="1" applyNumberFormat="1" applyFont="1" applyBorder="1" applyAlignment="1">
      <alignment horizontal="center" vertical="center" wrapText="1"/>
    </xf>
    <xf numFmtId="2" fontId="3" fillId="0" borderId="12" xfId="1" applyNumberFormat="1" applyFont="1" applyBorder="1" applyAlignment="1">
      <alignment horizontal="center" vertical="center" wrapText="1"/>
    </xf>
    <xf numFmtId="2" fontId="3" fillId="0" borderId="11" xfId="1" applyNumberFormat="1" applyFont="1" applyBorder="1" applyAlignment="1">
      <alignment horizontal="center" vertical="center" wrapText="1"/>
    </xf>
    <xf numFmtId="2" fontId="6" fillId="0" borderId="0" xfId="1" applyNumberFormat="1" applyFont="1" applyAlignment="1">
      <alignment horizontal="center" vertical="center" wrapText="1"/>
    </xf>
    <xf numFmtId="0" fontId="5" fillId="0" borderId="15" xfId="1" applyFont="1" applyBorder="1" applyAlignment="1">
      <alignment horizontal="left" vertical="center"/>
    </xf>
    <xf numFmtId="0" fontId="5" fillId="0" borderId="12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2" fontId="5" fillId="0" borderId="1" xfId="1" applyNumberFormat="1" applyFont="1" applyBorder="1" applyAlignment="1">
      <alignment horizontal="center" vertical="center"/>
    </xf>
    <xf numFmtId="0" fontId="5" fillId="0" borderId="15" xfId="1" applyFont="1" applyBorder="1" applyAlignment="1">
      <alignment horizontal="left" vertical="center" wrapText="1"/>
    </xf>
    <xf numFmtId="10" fontId="8" fillId="0" borderId="13" xfId="2" applyNumberFormat="1" applyFont="1" applyBorder="1" applyAlignment="1">
      <alignment horizontal="center" wrapText="1"/>
    </xf>
    <xf numFmtId="10" fontId="8" fillId="0" borderId="12" xfId="2" applyNumberFormat="1" applyFont="1" applyBorder="1" applyAlignment="1">
      <alignment horizontal="center" wrapText="1"/>
    </xf>
    <xf numFmtId="10" fontId="8" fillId="0" borderId="11" xfId="2" applyNumberFormat="1" applyFont="1" applyBorder="1" applyAlignment="1">
      <alignment horizontal="center" wrapText="1"/>
    </xf>
    <xf numFmtId="2" fontId="6" fillId="0" borderId="0" xfId="1" applyNumberFormat="1" applyFont="1" applyAlignment="1">
      <alignment horizontal="center" vertical="center"/>
    </xf>
    <xf numFmtId="168" fontId="28" fillId="0" borderId="1" xfId="1" applyNumberFormat="1" applyFont="1" applyBorder="1" applyAlignment="1">
      <alignment horizontal="left" vertical="top"/>
    </xf>
    <xf numFmtId="0" fontId="28" fillId="0" borderId="1" xfId="1" applyFont="1" applyBorder="1" applyAlignment="1">
      <alignment horizontal="left" vertical="top" wrapText="1"/>
    </xf>
    <xf numFmtId="0" fontId="3" fillId="0" borderId="14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5" fillId="0" borderId="13" xfId="1" applyFont="1" applyBorder="1" applyAlignment="1">
      <alignment horizontal="left"/>
    </xf>
    <xf numFmtId="0" fontId="5" fillId="0" borderId="12" xfId="1" applyFont="1" applyBorder="1" applyAlignment="1">
      <alignment horizontal="left"/>
    </xf>
    <xf numFmtId="0" fontId="5" fillId="0" borderId="11" xfId="1" applyFont="1" applyBorder="1" applyAlignment="1">
      <alignment horizontal="left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5" fillId="0" borderId="7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23" fillId="0" borderId="7" xfId="1" applyFont="1" applyBorder="1" applyAlignment="1">
      <alignment horizontal="left" vertical="top" wrapText="1"/>
    </xf>
    <xf numFmtId="0" fontId="23" fillId="0" borderId="6" xfId="1" applyFont="1" applyBorder="1" applyAlignment="1">
      <alignment horizontal="left" vertical="top" wrapText="1"/>
    </xf>
    <xf numFmtId="0" fontId="23" fillId="0" borderId="5" xfId="1" applyFont="1" applyBorder="1" applyAlignment="1">
      <alignment horizontal="left" vertical="top" wrapText="1"/>
    </xf>
    <xf numFmtId="0" fontId="23" fillId="0" borderId="9" xfId="1" applyFont="1" applyBorder="1" applyAlignment="1">
      <alignment horizontal="left" vertical="top" wrapText="1"/>
    </xf>
    <xf numFmtId="0" fontId="23" fillId="0" borderId="0" xfId="1" applyFont="1" applyAlignment="1">
      <alignment horizontal="left" vertical="top" wrapText="1"/>
    </xf>
    <xf numFmtId="0" fontId="23" fillId="0" borderId="8" xfId="1" applyFont="1" applyBorder="1" applyAlignment="1">
      <alignment horizontal="left" vertical="top" wrapText="1"/>
    </xf>
    <xf numFmtId="0" fontId="23" fillId="0" borderId="4" xfId="1" applyFont="1" applyBorder="1" applyAlignment="1">
      <alignment horizontal="left" vertical="top" wrapText="1"/>
    </xf>
    <xf numFmtId="0" fontId="23" fillId="0" borderId="3" xfId="1" applyFont="1" applyBorder="1" applyAlignment="1">
      <alignment horizontal="left" vertical="top" wrapText="1"/>
    </xf>
    <xf numFmtId="0" fontId="23" fillId="0" borderId="2" xfId="1" applyFont="1" applyBorder="1" applyAlignment="1">
      <alignment horizontal="left" vertical="top" wrapText="1"/>
    </xf>
    <xf numFmtId="168" fontId="28" fillId="0" borderId="7" xfId="1" applyNumberFormat="1" applyFont="1" applyBorder="1" applyAlignment="1">
      <alignment horizontal="left" vertical="top"/>
    </xf>
    <xf numFmtId="168" fontId="28" fillId="0" borderId="6" xfId="1" applyNumberFormat="1" applyFont="1" applyBorder="1" applyAlignment="1">
      <alignment horizontal="left" vertical="top"/>
    </xf>
    <xf numFmtId="168" fontId="28" fillId="0" borderId="5" xfId="1" applyNumberFormat="1" applyFont="1" applyBorder="1" applyAlignment="1">
      <alignment horizontal="left" vertical="top"/>
    </xf>
    <xf numFmtId="168" fontId="28" fillId="0" borderId="4" xfId="1" applyNumberFormat="1" applyFont="1" applyBorder="1" applyAlignment="1">
      <alignment horizontal="left" vertical="top"/>
    </xf>
    <xf numFmtId="168" fontId="28" fillId="0" borderId="3" xfId="1" applyNumberFormat="1" applyFont="1" applyBorder="1" applyAlignment="1">
      <alignment horizontal="left" vertical="top"/>
    </xf>
    <xf numFmtId="168" fontId="28" fillId="0" borderId="2" xfId="1" applyNumberFormat="1" applyFont="1" applyBorder="1" applyAlignment="1">
      <alignment horizontal="left" vertical="top"/>
    </xf>
    <xf numFmtId="0" fontId="5" fillId="0" borderId="7" xfId="1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28" fillId="0" borderId="7" xfId="1" applyFont="1" applyBorder="1" applyAlignment="1">
      <alignment horizontal="left" vertical="top" wrapText="1"/>
    </xf>
    <xf numFmtId="0" fontId="28" fillId="0" borderId="6" xfId="1" applyFont="1" applyBorder="1" applyAlignment="1">
      <alignment horizontal="left" vertical="top" wrapText="1"/>
    </xf>
    <xf numFmtId="0" fontId="28" fillId="0" borderId="5" xfId="1" applyFont="1" applyBorder="1" applyAlignment="1">
      <alignment horizontal="left" vertical="top" wrapText="1"/>
    </xf>
    <xf numFmtId="0" fontId="28" fillId="0" borderId="4" xfId="1" applyFont="1" applyBorder="1" applyAlignment="1">
      <alignment horizontal="left" vertical="top" wrapText="1"/>
    </xf>
    <xf numFmtId="0" fontId="28" fillId="0" borderId="3" xfId="1" applyFont="1" applyBorder="1" applyAlignment="1">
      <alignment horizontal="left" vertical="top" wrapText="1"/>
    </xf>
    <xf numFmtId="0" fontId="28" fillId="0" borderId="2" xfId="1" applyFont="1" applyBorder="1" applyAlignment="1">
      <alignment horizontal="left" vertical="top" wrapText="1"/>
    </xf>
    <xf numFmtId="0" fontId="6" fillId="0" borderId="13" xfId="1" applyFont="1" applyBorder="1" applyAlignment="1">
      <alignment horizontal="center" vertical="center"/>
    </xf>
    <xf numFmtId="3" fontId="3" fillId="0" borderId="19" xfId="1" applyNumberFormat="1" applyFont="1" applyBorder="1" applyAlignment="1">
      <alignment vertical="center" wrapText="1"/>
    </xf>
    <xf numFmtId="3" fontId="3" fillId="0" borderId="17" xfId="1" applyNumberFormat="1" applyFont="1" applyBorder="1" applyAlignment="1">
      <alignment vertical="center" wrapText="1"/>
    </xf>
    <xf numFmtId="10" fontId="3" fillId="0" borderId="13" xfId="2" applyNumberFormat="1" applyFont="1" applyBorder="1" applyAlignment="1">
      <alignment horizontal="center" wrapText="1"/>
    </xf>
    <xf numFmtId="10" fontId="3" fillId="0" borderId="12" xfId="2" applyNumberFormat="1" applyFont="1" applyBorder="1" applyAlignment="1">
      <alignment horizontal="center" wrapText="1"/>
    </xf>
    <xf numFmtId="10" fontId="3" fillId="0" borderId="11" xfId="2" applyNumberFormat="1" applyFont="1" applyBorder="1" applyAlignment="1">
      <alignment horizontal="center" wrapText="1"/>
    </xf>
    <xf numFmtId="1" fontId="5" fillId="0" borderId="15" xfId="1" applyNumberFormat="1" applyFont="1" applyBorder="1" applyAlignment="1">
      <alignment horizontal="left" vertical="top"/>
    </xf>
    <xf numFmtId="1" fontId="5" fillId="0" borderId="12" xfId="1" applyNumberFormat="1" applyFont="1" applyBorder="1" applyAlignment="1">
      <alignment horizontal="left" vertical="top"/>
    </xf>
    <xf numFmtId="1" fontId="5" fillId="0" borderId="11" xfId="1" applyNumberFormat="1" applyFont="1" applyBorder="1" applyAlignment="1">
      <alignment horizontal="left" vertical="top"/>
    </xf>
    <xf numFmtId="0" fontId="5" fillId="0" borderId="15" xfId="1" applyFont="1" applyBorder="1" applyAlignment="1">
      <alignment horizontal="center" vertical="top" wrapText="1"/>
    </xf>
    <xf numFmtId="0" fontId="5" fillId="0" borderId="12" xfId="1" applyFont="1" applyBorder="1" applyAlignment="1">
      <alignment horizontal="center" vertical="top" wrapText="1"/>
    </xf>
    <xf numFmtId="0" fontId="5" fillId="0" borderId="11" xfId="1" applyFont="1" applyBorder="1" applyAlignment="1">
      <alignment horizontal="center" vertical="top" wrapText="1"/>
    </xf>
    <xf numFmtId="0" fontId="4" fillId="0" borderId="14" xfId="1" applyFont="1" applyBorder="1" applyAlignment="1">
      <alignment horizontal="left" vertical="top" wrapText="1"/>
    </xf>
    <xf numFmtId="0" fontId="4" fillId="0" borderId="10" xfId="1" applyFont="1" applyBorder="1" applyAlignment="1">
      <alignment horizontal="left" vertical="top" wrapText="1"/>
    </xf>
    <xf numFmtId="168" fontId="5" fillId="0" borderId="7" xfId="1" applyNumberFormat="1" applyFont="1" applyBorder="1" applyAlignment="1">
      <alignment horizontal="left" vertical="top"/>
    </xf>
    <xf numFmtId="168" fontId="5" fillId="0" borderId="6" xfId="1" applyNumberFormat="1" applyFont="1" applyBorder="1" applyAlignment="1">
      <alignment horizontal="left" vertical="top"/>
    </xf>
    <xf numFmtId="168" fontId="5" fillId="0" borderId="5" xfId="1" applyNumberFormat="1" applyFont="1" applyBorder="1" applyAlignment="1">
      <alignment horizontal="left" vertical="top"/>
    </xf>
    <xf numFmtId="168" fontId="5" fillId="0" borderId="9" xfId="1" applyNumberFormat="1" applyFont="1" applyBorder="1" applyAlignment="1">
      <alignment horizontal="left" vertical="top"/>
    </xf>
    <xf numFmtId="168" fontId="5" fillId="0" borderId="0" xfId="1" applyNumberFormat="1" applyFont="1" applyAlignment="1">
      <alignment horizontal="left" vertical="top"/>
    </xf>
    <xf numFmtId="168" fontId="5" fillId="0" borderId="8" xfId="1" applyNumberFormat="1" applyFont="1" applyBorder="1" applyAlignment="1">
      <alignment horizontal="left" vertical="top"/>
    </xf>
    <xf numFmtId="168" fontId="5" fillId="0" borderId="1" xfId="1" applyNumberFormat="1" applyFont="1" applyBorder="1" applyAlignment="1">
      <alignment horizontal="left" vertical="top"/>
    </xf>
    <xf numFmtId="10" fontId="2" fillId="0" borderId="13" xfId="2" applyNumberFormat="1" applyFont="1" applyBorder="1" applyAlignment="1">
      <alignment horizontal="center" wrapText="1"/>
    </xf>
    <xf numFmtId="10" fontId="2" fillId="0" borderId="12" xfId="2" applyNumberFormat="1" applyFont="1" applyBorder="1" applyAlignment="1">
      <alignment horizontal="center" wrapText="1"/>
    </xf>
    <xf numFmtId="10" fontId="2" fillId="0" borderId="11" xfId="2" applyNumberFormat="1" applyFont="1" applyBorder="1" applyAlignment="1">
      <alignment horizontal="center" wrapText="1"/>
    </xf>
    <xf numFmtId="0" fontId="8" fillId="0" borderId="14" xfId="1" applyFont="1" applyBorder="1" applyAlignment="1">
      <alignment horizontal="center"/>
    </xf>
    <xf numFmtId="0" fontId="8" fillId="0" borderId="18" xfId="1" applyFont="1" applyBorder="1" applyAlignment="1">
      <alignment horizontal="center"/>
    </xf>
    <xf numFmtId="0" fontId="8" fillId="0" borderId="10" xfId="1" applyFont="1" applyBorder="1" applyAlignment="1">
      <alignment horizontal="center"/>
    </xf>
    <xf numFmtId="0" fontId="10" fillId="0" borderId="13" xfId="1" applyFont="1" applyBorder="1" applyAlignment="1">
      <alignment horizontal="left"/>
    </xf>
    <xf numFmtId="0" fontId="10" fillId="0" borderId="12" xfId="1" applyFont="1" applyBorder="1" applyAlignment="1">
      <alignment horizontal="left"/>
    </xf>
    <xf numFmtId="0" fontId="10" fillId="0" borderId="11" xfId="1" applyFont="1" applyBorder="1" applyAlignment="1">
      <alignment horizontal="left"/>
    </xf>
    <xf numFmtId="0" fontId="8" fillId="0" borderId="7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10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top" wrapText="1"/>
    </xf>
    <xf numFmtId="2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2" fontId="12" fillId="0" borderId="1" xfId="0" applyNumberFormat="1" applyFont="1" applyBorder="1" applyAlignment="1">
      <alignment horizontal="center" vertical="center"/>
    </xf>
    <xf numFmtId="10" fontId="13" fillId="0" borderId="1" xfId="5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justify" vertical="distributed" wrapText="1"/>
    </xf>
    <xf numFmtId="0" fontId="13" fillId="0" borderId="1" xfId="0" applyFont="1" applyBorder="1" applyAlignment="1">
      <alignment horizontal="justify" vertical="distributed"/>
    </xf>
    <xf numFmtId="0" fontId="13" fillId="2" borderId="14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left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3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39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174" fontId="6" fillId="0" borderId="14" xfId="1" applyNumberFormat="1" applyFont="1" applyBorder="1" applyAlignment="1">
      <alignment horizontal="center" vertical="top"/>
    </xf>
    <xf numFmtId="174" fontId="6" fillId="0" borderId="10" xfId="1" applyNumberFormat="1" applyFont="1" applyBorder="1" applyAlignment="1">
      <alignment horizontal="center" vertical="top"/>
    </xf>
    <xf numFmtId="0" fontId="5" fillId="0" borderId="7" xfId="1" applyFont="1" applyBorder="1" applyAlignment="1">
      <alignment horizontal="center" vertical="top" wrapText="1"/>
    </xf>
    <xf numFmtId="0" fontId="5" fillId="0" borderId="6" xfId="1" applyFont="1" applyBorder="1" applyAlignment="1">
      <alignment horizontal="center" vertical="top" wrapText="1"/>
    </xf>
    <xf numFmtId="0" fontId="5" fillId="0" borderId="5" xfId="1" applyFont="1" applyBorder="1" applyAlignment="1">
      <alignment horizontal="center" vertical="top" wrapText="1"/>
    </xf>
    <xf numFmtId="0" fontId="5" fillId="0" borderId="9" xfId="1" applyFont="1" applyBorder="1" applyAlignment="1">
      <alignment horizontal="center" vertical="top" wrapText="1"/>
    </xf>
    <xf numFmtId="0" fontId="5" fillId="0" borderId="0" xfId="1" applyFont="1" applyAlignment="1">
      <alignment horizontal="center" vertical="top" wrapText="1"/>
    </xf>
    <xf numFmtId="0" fontId="5" fillId="0" borderId="8" xfId="1" applyFont="1" applyBorder="1" applyAlignment="1">
      <alignment horizontal="center" vertical="top" wrapText="1"/>
    </xf>
    <xf numFmtId="0" fontId="5" fillId="0" borderId="4" xfId="1" applyFont="1" applyBorder="1" applyAlignment="1">
      <alignment horizontal="center" vertical="top" wrapText="1"/>
    </xf>
    <xf numFmtId="0" fontId="5" fillId="0" borderId="3" xfId="1" applyFont="1" applyBorder="1" applyAlignment="1">
      <alignment horizontal="center" vertical="top" wrapText="1"/>
    </xf>
    <xf numFmtId="0" fontId="5" fillId="0" borderId="2" xfId="1" applyFont="1" applyBorder="1" applyAlignment="1">
      <alignment horizontal="center" vertical="top" wrapText="1"/>
    </xf>
  </cellXfs>
  <cellStyles count="15">
    <cellStyle name="Millares" xfId="9" builtinId="3"/>
    <cellStyle name="Millares [0]" xfId="8" builtinId="6"/>
    <cellStyle name="Millares [0] 2" xfId="12"/>
    <cellStyle name="Millares 2" xfId="4"/>
    <cellStyle name="Millares 3" xfId="7"/>
    <cellStyle name="Moneda [0]" xfId="10" builtinId="7"/>
    <cellStyle name="Moneda 2" xfId="3"/>
    <cellStyle name="Moneda 3" xfId="6"/>
    <cellStyle name="Normal" xfId="0" builtinId="0"/>
    <cellStyle name="Normal 2" xfId="1"/>
    <cellStyle name="Normal 2 2" xfId="13"/>
    <cellStyle name="Normal 3" xfId="14"/>
    <cellStyle name="Normal 4" xfId="11"/>
    <cellStyle name="Porcentaje" xfId="5" builtinId="5"/>
    <cellStyle name="Porcentaje 2" xfId="2"/>
  </cellStyles>
  <dxfs count="0"/>
  <tableStyles count="0" defaultTableStyle="TableStyleMedium2" defaultPivotStyle="PivotStyleLight16"/>
  <colors>
    <mruColors>
      <color rgb="FFEBF47C"/>
      <color rgb="FFF8FB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457200</xdr:colOff>
          <xdr:row>0</xdr:row>
          <xdr:rowOff>266700</xdr:rowOff>
        </xdr:from>
        <xdr:to>
          <xdr:col>0</xdr:col>
          <xdr:colOff>4981575</xdr:colOff>
          <xdr:row>3</xdr:row>
          <xdr:rowOff>38100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61818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1073727</xdr:colOff>
      <xdr:row>32</xdr:row>
      <xdr:rowOff>121227</xdr:rowOff>
    </xdr:from>
    <xdr:to>
      <xdr:col>11</xdr:col>
      <xdr:colOff>452993</xdr:colOff>
      <xdr:row>32</xdr:row>
      <xdr:rowOff>675409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35" t="28676" r="59605" b="10471"/>
        <a:stretch/>
      </xdr:blipFill>
      <xdr:spPr bwMode="auto">
        <a:xfrm>
          <a:off x="17733818" y="12330545"/>
          <a:ext cx="2046266" cy="55418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4200525</xdr:colOff>
          <xdr:row>3</xdr:row>
          <xdr:rowOff>238125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2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7614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1073727</xdr:colOff>
      <xdr:row>33</xdr:row>
      <xdr:rowOff>69273</xdr:rowOff>
    </xdr:from>
    <xdr:to>
      <xdr:col>11</xdr:col>
      <xdr:colOff>833993</xdr:colOff>
      <xdr:row>33</xdr:row>
      <xdr:rowOff>633845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35" t="28676" r="59605" b="10471"/>
        <a:stretch/>
      </xdr:blipFill>
      <xdr:spPr bwMode="auto">
        <a:xfrm>
          <a:off x="16919863" y="11464637"/>
          <a:ext cx="2046266" cy="56457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171450</xdr:rowOff>
        </xdr:from>
        <xdr:to>
          <xdr:col>0</xdr:col>
          <xdr:colOff>5429250</xdr:colOff>
          <xdr:row>3</xdr:row>
          <xdr:rowOff>171450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4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7614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1141763</xdr:colOff>
      <xdr:row>37</xdr:row>
      <xdr:rowOff>13606</xdr:rowOff>
    </xdr:from>
    <xdr:to>
      <xdr:col>12</xdr:col>
      <xdr:colOff>122464</xdr:colOff>
      <xdr:row>37</xdr:row>
      <xdr:rowOff>462889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35" t="28676" r="59605" b="10471"/>
        <a:stretch/>
      </xdr:blipFill>
      <xdr:spPr bwMode="auto">
        <a:xfrm>
          <a:off x="17075727" y="12450535"/>
          <a:ext cx="2368880" cy="44928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781050</xdr:colOff>
          <xdr:row>0</xdr:row>
          <xdr:rowOff>123825</xdr:rowOff>
        </xdr:from>
        <xdr:to>
          <xdr:col>0</xdr:col>
          <xdr:colOff>4029075</xdr:colOff>
          <xdr:row>3</xdr:row>
          <xdr:rowOff>190500</xdr:rowOff>
        </xdr:to>
        <xdr:sp macro="" textlink="">
          <xdr:nvSpPr>
            <xdr:cNvPr id="19458" name="Object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6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5" name="Imagen 1" descr="CAPITAL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33518" y="14883"/>
          <a:ext cx="14150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1141763</xdr:colOff>
      <xdr:row>24</xdr:row>
      <xdr:rowOff>13606</xdr:rowOff>
    </xdr:from>
    <xdr:to>
      <xdr:col>11</xdr:col>
      <xdr:colOff>655864</xdr:colOff>
      <xdr:row>24</xdr:row>
      <xdr:rowOff>462889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35" t="28676" r="59605" b="10471"/>
        <a:stretch/>
      </xdr:blipFill>
      <xdr:spPr bwMode="auto">
        <a:xfrm>
          <a:off x="17324738" y="10186306"/>
          <a:ext cx="2362076" cy="44928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43"/>
  <sheetViews>
    <sheetView tabSelected="1" zoomScale="55" zoomScaleNormal="55" workbookViewId="0">
      <selection activeCell="I1" sqref="I1:L1"/>
    </sheetView>
  </sheetViews>
  <sheetFormatPr baseColWidth="10" defaultColWidth="12.7109375" defaultRowHeight="15"/>
  <cols>
    <col min="1" max="1" width="86.85546875" style="1" customWidth="1"/>
    <col min="2" max="2" width="10.28515625" style="1" customWidth="1"/>
    <col min="3" max="3" width="25.7109375" style="1" customWidth="1"/>
    <col min="4" max="4" width="12.7109375" style="1" customWidth="1"/>
    <col min="5" max="5" width="22.85546875" style="1" customWidth="1"/>
    <col min="6" max="6" width="23" style="1" bestFit="1" customWidth="1"/>
    <col min="7" max="7" width="24" style="1" bestFit="1" customWidth="1"/>
    <col min="8" max="8" width="18" style="1" customWidth="1"/>
    <col min="9" max="9" width="26.5703125" style="1" bestFit="1" customWidth="1"/>
    <col min="10" max="10" width="19.5703125" style="1" customWidth="1"/>
    <col min="11" max="11" width="20.42578125" style="1" bestFit="1" customWidth="1"/>
    <col min="12" max="12" width="12.7109375" style="1" customWidth="1"/>
    <col min="13" max="13" width="19.42578125" style="1" customWidth="1"/>
    <col min="14" max="14" width="17.7109375" style="1" customWidth="1"/>
    <col min="15" max="15" width="16.28515625" style="1" customWidth="1"/>
    <col min="16" max="16" width="12.7109375" style="1"/>
    <col min="17" max="17" width="14.28515625" style="1" customWidth="1"/>
    <col min="18" max="18" width="18.7109375" style="1" customWidth="1"/>
    <col min="19" max="19" width="33.85546875" style="1" customWidth="1"/>
    <col min="20" max="20" width="12.7109375" style="1" hidden="1" customWidth="1"/>
    <col min="21" max="21" width="24.28515625" style="1" customWidth="1"/>
    <col min="22" max="22" width="22.7109375" style="1" customWidth="1"/>
    <col min="23" max="24" width="12.7109375" style="1"/>
    <col min="25" max="25" width="16.85546875" style="1" customWidth="1"/>
    <col min="26" max="26" width="12.7109375" style="1"/>
    <col min="27" max="27" width="30.140625" style="1" customWidth="1"/>
    <col min="28" max="28" width="15.28515625" style="1" customWidth="1"/>
    <col min="29" max="29" width="15.85546875" style="1" customWidth="1"/>
    <col min="30" max="30" width="24.28515625" style="1" customWidth="1"/>
    <col min="31" max="31" width="17.140625" style="1" customWidth="1"/>
    <col min="32" max="16384" width="12.7109375" style="1"/>
  </cols>
  <sheetData>
    <row r="1" spans="1:248" ht="37.5" customHeight="1">
      <c r="A1" s="240"/>
      <c r="B1" s="243" t="s">
        <v>35</v>
      </c>
      <c r="C1" s="244"/>
      <c r="D1" s="244"/>
      <c r="E1" s="244"/>
      <c r="F1" s="244"/>
      <c r="G1" s="244"/>
      <c r="H1" s="245"/>
      <c r="I1" s="249" t="s">
        <v>36</v>
      </c>
      <c r="J1" s="250"/>
      <c r="K1" s="250"/>
      <c r="L1" s="251"/>
      <c r="M1" s="252"/>
      <c r="N1" s="253"/>
      <c r="O1" s="37"/>
    </row>
    <row r="2" spans="1:248" ht="37.5" customHeight="1">
      <c r="A2" s="241"/>
      <c r="B2" s="246"/>
      <c r="C2" s="247"/>
      <c r="D2" s="247"/>
      <c r="E2" s="247"/>
      <c r="F2" s="247"/>
      <c r="G2" s="247"/>
      <c r="H2" s="248"/>
      <c r="I2" s="249" t="s">
        <v>37</v>
      </c>
      <c r="J2" s="250"/>
      <c r="K2" s="250"/>
      <c r="L2" s="251"/>
      <c r="M2" s="254"/>
      <c r="N2" s="255"/>
      <c r="O2" s="37"/>
    </row>
    <row r="3" spans="1:248" ht="33.75" customHeight="1">
      <c r="A3" s="241"/>
      <c r="B3" s="243" t="s">
        <v>38</v>
      </c>
      <c r="C3" s="244"/>
      <c r="D3" s="244"/>
      <c r="E3" s="244"/>
      <c r="F3" s="244"/>
      <c r="G3" s="244"/>
      <c r="H3" s="245"/>
      <c r="I3" s="249" t="s">
        <v>39</v>
      </c>
      <c r="J3" s="250"/>
      <c r="K3" s="250"/>
      <c r="L3" s="251"/>
      <c r="M3" s="254"/>
      <c r="N3" s="255"/>
      <c r="O3" s="37"/>
    </row>
    <row r="4" spans="1:248" ht="38.25" customHeight="1">
      <c r="A4" s="242"/>
      <c r="B4" s="246"/>
      <c r="C4" s="247"/>
      <c r="D4" s="247"/>
      <c r="E4" s="247"/>
      <c r="F4" s="247"/>
      <c r="G4" s="247"/>
      <c r="H4" s="248"/>
      <c r="I4" s="249" t="s">
        <v>40</v>
      </c>
      <c r="J4" s="250"/>
      <c r="K4" s="250"/>
      <c r="L4" s="251"/>
      <c r="M4" s="256"/>
      <c r="N4" s="257"/>
      <c r="O4" s="37"/>
    </row>
    <row r="5" spans="1:248" ht="38.25" customHeight="1">
      <c r="A5" s="258"/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37"/>
    </row>
    <row r="6" spans="1:248" ht="31.5" customHeight="1">
      <c r="A6" s="249" t="s">
        <v>34</v>
      </c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1"/>
      <c r="O6" s="37"/>
    </row>
    <row r="7" spans="1:248" ht="36" customHeight="1">
      <c r="A7" s="29" t="s">
        <v>143</v>
      </c>
      <c r="B7" s="259" t="s">
        <v>144</v>
      </c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</row>
    <row r="8" spans="1:248" ht="36" customHeight="1">
      <c r="A8" s="30" t="s">
        <v>53</v>
      </c>
      <c r="B8" s="209"/>
      <c r="C8" s="210"/>
      <c r="D8" s="210"/>
      <c r="E8" s="210"/>
      <c r="F8" s="211"/>
      <c r="G8" s="261" t="s">
        <v>57</v>
      </c>
      <c r="H8" s="262"/>
      <c r="I8" s="263"/>
      <c r="J8" s="219" t="s">
        <v>29</v>
      </c>
      <c r="K8" s="220"/>
      <c r="L8" s="220"/>
      <c r="M8" s="220"/>
      <c r="N8" s="221"/>
      <c r="O8" s="38"/>
      <c r="Q8" s="228"/>
      <c r="R8" s="228"/>
      <c r="S8" s="228"/>
      <c r="T8" s="228"/>
      <c r="U8" s="228"/>
    </row>
    <row r="9" spans="1:248" ht="36" customHeight="1">
      <c r="A9" s="229" t="s">
        <v>54</v>
      </c>
      <c r="B9" s="230"/>
      <c r="C9" s="230"/>
      <c r="D9" s="230"/>
      <c r="E9" s="230"/>
      <c r="F9" s="231"/>
      <c r="G9" s="264"/>
      <c r="H9" s="265"/>
      <c r="I9" s="266"/>
      <c r="J9" s="79" t="s">
        <v>28</v>
      </c>
      <c r="K9" s="232" t="s">
        <v>27</v>
      </c>
      <c r="L9" s="232"/>
      <c r="M9" s="232"/>
      <c r="N9" s="79" t="s">
        <v>26</v>
      </c>
      <c r="O9" s="38"/>
      <c r="Q9" s="78"/>
      <c r="R9" s="78"/>
      <c r="S9" s="78"/>
      <c r="T9" s="78"/>
      <c r="U9" s="78"/>
    </row>
    <row r="10" spans="1:248" ht="75.75" customHeight="1">
      <c r="A10" s="233" t="s">
        <v>55</v>
      </c>
      <c r="B10" s="217"/>
      <c r="C10" s="217"/>
      <c r="D10" s="217"/>
      <c r="E10" s="217"/>
      <c r="F10" s="218"/>
      <c r="G10" s="264"/>
      <c r="H10" s="265"/>
      <c r="I10" s="266"/>
      <c r="J10" s="87"/>
      <c r="K10" s="234" t="s">
        <v>130</v>
      </c>
      <c r="L10" s="235"/>
      <c r="M10" s="236"/>
      <c r="N10" s="88"/>
      <c r="O10" s="38"/>
      <c r="Q10" s="80"/>
      <c r="R10" s="237"/>
      <c r="S10" s="237"/>
      <c r="T10" s="237"/>
      <c r="U10" s="80"/>
      <c r="W10" s="83"/>
      <c r="X10" s="83"/>
    </row>
    <row r="11" spans="1:248" ht="45.6" customHeight="1">
      <c r="A11" s="222" t="s">
        <v>56</v>
      </c>
      <c r="B11" s="223"/>
      <c r="C11" s="223"/>
      <c r="D11" s="223"/>
      <c r="E11" s="223"/>
      <c r="F11" s="224"/>
      <c r="G11" s="264"/>
      <c r="H11" s="265"/>
      <c r="I11" s="266"/>
      <c r="J11" s="31"/>
      <c r="K11" s="225"/>
      <c r="L11" s="226"/>
      <c r="M11" s="227"/>
      <c r="N11" s="32"/>
      <c r="O11" s="38"/>
      <c r="Q11" s="39"/>
      <c r="R11" s="215"/>
      <c r="S11" s="215"/>
      <c r="T11" s="215"/>
      <c r="U11" s="8"/>
      <c r="W11" s="25"/>
      <c r="X11" s="5"/>
      <c r="Y11" s="23"/>
    </row>
    <row r="12" spans="1:248" ht="39.75" customHeight="1">
      <c r="A12" s="86" t="s">
        <v>83</v>
      </c>
      <c r="B12" s="209"/>
      <c r="C12" s="210"/>
      <c r="D12" s="210"/>
      <c r="E12" s="210"/>
      <c r="F12" s="211"/>
      <c r="G12" s="264"/>
      <c r="H12" s="265"/>
      <c r="I12" s="266"/>
      <c r="J12" s="33"/>
      <c r="K12" s="212"/>
      <c r="L12" s="213"/>
      <c r="M12" s="214"/>
      <c r="N12" s="34"/>
      <c r="O12" s="38"/>
      <c r="Q12" s="39"/>
      <c r="R12" s="215"/>
      <c r="S12" s="215"/>
      <c r="T12" s="215"/>
      <c r="U12" s="8"/>
      <c r="W12" s="25"/>
      <c r="X12" s="5"/>
      <c r="Y12" s="23"/>
    </row>
    <row r="13" spans="1:248" ht="61.15" customHeight="1">
      <c r="A13" s="89" t="s">
        <v>139</v>
      </c>
      <c r="B13" s="216" t="s">
        <v>138</v>
      </c>
      <c r="C13" s="217"/>
      <c r="D13" s="217"/>
      <c r="E13" s="217"/>
      <c r="F13" s="218"/>
      <c r="G13" s="267"/>
      <c r="H13" s="268"/>
      <c r="I13" s="269"/>
      <c r="J13" s="35"/>
      <c r="K13" s="212"/>
      <c r="L13" s="213"/>
      <c r="M13" s="214"/>
      <c r="N13" s="36"/>
      <c r="O13" s="38"/>
      <c r="Q13" s="40"/>
      <c r="R13" s="215"/>
      <c r="S13" s="215"/>
      <c r="T13" s="81"/>
      <c r="U13" s="8"/>
      <c r="V13" s="7"/>
      <c r="W13" s="25"/>
      <c r="X13" s="5"/>
      <c r="Y13" s="23"/>
    </row>
    <row r="14" spans="1:248" ht="28.5" customHeight="1">
      <c r="A14" s="198" t="s">
        <v>25</v>
      </c>
      <c r="B14" s="199" t="s">
        <v>24</v>
      </c>
      <c r="C14" s="200" t="s">
        <v>23</v>
      </c>
      <c r="D14" s="200" t="s">
        <v>22</v>
      </c>
      <c r="E14" s="200" t="s">
        <v>21</v>
      </c>
      <c r="F14" s="202" t="s">
        <v>20</v>
      </c>
      <c r="G14" s="203"/>
      <c r="H14" s="203"/>
      <c r="I14" s="204"/>
      <c r="J14" s="200" t="s">
        <v>19</v>
      </c>
      <c r="K14" s="200"/>
      <c r="L14" s="208" t="s">
        <v>18</v>
      </c>
      <c r="M14" s="208"/>
      <c r="N14" s="208"/>
      <c r="O14" s="3"/>
      <c r="P14" s="3"/>
      <c r="Q14" s="9"/>
      <c r="R14" s="201"/>
      <c r="S14" s="201"/>
      <c r="T14" s="3"/>
      <c r="U14" s="8"/>
      <c r="V14" s="3"/>
      <c r="W14" s="17"/>
      <c r="X14" s="5"/>
      <c r="Y14" s="2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198"/>
      <c r="B15" s="200"/>
      <c r="C15" s="200"/>
      <c r="D15" s="200"/>
      <c r="E15" s="200"/>
      <c r="F15" s="205"/>
      <c r="G15" s="206"/>
      <c r="H15" s="206"/>
      <c r="I15" s="207"/>
      <c r="J15" s="200"/>
      <c r="K15" s="200"/>
      <c r="L15" s="200" t="s">
        <v>17</v>
      </c>
      <c r="M15" s="200" t="s">
        <v>16</v>
      </c>
      <c r="N15" s="198" t="s">
        <v>15</v>
      </c>
      <c r="O15" s="3"/>
      <c r="P15" s="3"/>
      <c r="Q15" s="7"/>
      <c r="R15" s="201"/>
      <c r="S15" s="201"/>
      <c r="T15" s="3"/>
      <c r="U15" s="6"/>
      <c r="V15" s="3"/>
      <c r="W15" s="17"/>
      <c r="X15" s="5"/>
      <c r="Y15" s="2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198"/>
      <c r="B16" s="200"/>
      <c r="C16" s="200"/>
      <c r="D16" s="200"/>
      <c r="E16" s="200"/>
      <c r="F16" s="76" t="s">
        <v>14</v>
      </c>
      <c r="G16" s="76" t="s">
        <v>13</v>
      </c>
      <c r="H16" s="76" t="s">
        <v>12</v>
      </c>
      <c r="I16" s="26" t="s">
        <v>11</v>
      </c>
      <c r="J16" s="76" t="s">
        <v>10</v>
      </c>
      <c r="K16" s="77" t="s">
        <v>9</v>
      </c>
      <c r="L16" s="200"/>
      <c r="M16" s="200"/>
      <c r="N16" s="198"/>
      <c r="O16" s="3"/>
      <c r="P16" s="3"/>
      <c r="Q16" s="4"/>
      <c r="R16" s="201"/>
      <c r="S16" s="201"/>
      <c r="U16" s="5"/>
      <c r="W16" s="17"/>
      <c r="X16" s="5"/>
      <c r="Y16" s="2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48" ht="24" customHeight="1">
      <c r="A17" s="192" t="s">
        <v>85</v>
      </c>
      <c r="B17" s="82" t="s">
        <v>2</v>
      </c>
      <c r="C17" s="190" t="s">
        <v>86</v>
      </c>
      <c r="D17" s="150">
        <v>1</v>
      </c>
      <c r="E17" s="148">
        <f>+F17</f>
        <v>177685000</v>
      </c>
      <c r="F17" s="120">
        <v>177685000</v>
      </c>
      <c r="G17" s="118"/>
      <c r="H17" s="118"/>
      <c r="I17" s="118"/>
      <c r="J17" s="101">
        <v>44927</v>
      </c>
      <c r="K17" s="101">
        <v>45290</v>
      </c>
      <c r="L17" s="77"/>
      <c r="M17" s="77"/>
      <c r="N17" s="76"/>
      <c r="O17" s="3"/>
      <c r="P17" s="3"/>
      <c r="Q17" s="4"/>
      <c r="R17" s="75"/>
      <c r="S17" s="75"/>
      <c r="U17" s="5"/>
      <c r="W17" s="17"/>
      <c r="X17" s="5"/>
      <c r="Y17" s="2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</row>
    <row r="18" spans="1:248" ht="24" customHeight="1">
      <c r="A18" s="193"/>
      <c r="B18" s="54" t="s">
        <v>1</v>
      </c>
      <c r="C18" s="191"/>
      <c r="D18" s="150">
        <v>0</v>
      </c>
      <c r="E18" s="148">
        <v>0</v>
      </c>
      <c r="F18" s="120"/>
      <c r="G18" s="119"/>
      <c r="H18" s="119"/>
      <c r="I18" s="119"/>
      <c r="J18" s="101">
        <v>44927</v>
      </c>
      <c r="K18" s="101">
        <v>45290</v>
      </c>
      <c r="L18" s="77"/>
      <c r="M18" s="77"/>
      <c r="N18" s="76"/>
      <c r="O18" s="3"/>
      <c r="P18" s="3"/>
      <c r="Q18" s="4"/>
      <c r="R18" s="75"/>
      <c r="S18" s="75"/>
      <c r="U18" s="5"/>
      <c r="W18" s="17"/>
      <c r="X18" s="5"/>
      <c r="Y18" s="2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</row>
    <row r="19" spans="1:248" ht="24" customHeight="1">
      <c r="A19" s="192" t="s">
        <v>87</v>
      </c>
      <c r="B19" s="82" t="s">
        <v>2</v>
      </c>
      <c r="C19" s="190" t="s">
        <v>86</v>
      </c>
      <c r="D19" s="150">
        <v>2</v>
      </c>
      <c r="E19" s="120">
        <f>+F19</f>
        <v>200000000</v>
      </c>
      <c r="F19" s="120">
        <v>200000000</v>
      </c>
      <c r="G19" s="118"/>
      <c r="H19" s="118"/>
      <c r="I19" s="118"/>
      <c r="J19" s="101">
        <v>44927</v>
      </c>
      <c r="K19" s="101">
        <v>45290</v>
      </c>
      <c r="L19" s="121"/>
      <c r="M19" s="121"/>
      <c r="N19" s="122"/>
      <c r="U19" s="24"/>
      <c r="W19" s="25"/>
      <c r="X19" s="5"/>
      <c r="Y19" s="23"/>
    </row>
    <row r="20" spans="1:248" s="55" customFormat="1" ht="24" customHeight="1">
      <c r="A20" s="193"/>
      <c r="B20" s="54" t="s">
        <v>1</v>
      </c>
      <c r="C20" s="191"/>
      <c r="D20" s="150">
        <v>0</v>
      </c>
      <c r="E20" s="120">
        <v>0</v>
      </c>
      <c r="F20" s="120"/>
      <c r="G20" s="119"/>
      <c r="H20" s="119"/>
      <c r="I20" s="119"/>
      <c r="J20" s="101">
        <v>44927</v>
      </c>
      <c r="K20" s="101">
        <v>45290</v>
      </c>
      <c r="L20" s="123"/>
      <c r="M20" s="123"/>
      <c r="N20" s="124"/>
      <c r="O20" s="105"/>
      <c r="U20" s="56"/>
      <c r="W20" s="57"/>
      <c r="X20" s="58"/>
      <c r="Y20" s="59"/>
    </row>
    <row r="21" spans="1:248" ht="24" customHeight="1">
      <c r="A21" s="194" t="s">
        <v>145</v>
      </c>
      <c r="B21" s="82" t="s">
        <v>2</v>
      </c>
      <c r="C21" s="190" t="s">
        <v>146</v>
      </c>
      <c r="D21" s="150">
        <v>1</v>
      </c>
      <c r="E21" s="120">
        <f>+F21</f>
        <v>132825000</v>
      </c>
      <c r="F21" s="149">
        <v>132825000</v>
      </c>
      <c r="G21" s="125"/>
      <c r="H21" s="118"/>
      <c r="I21" s="126"/>
      <c r="J21" s="101">
        <v>44927</v>
      </c>
      <c r="K21" s="101">
        <v>45290</v>
      </c>
      <c r="L21" s="127"/>
      <c r="M21" s="127"/>
      <c r="N21" s="128"/>
    </row>
    <row r="22" spans="1:248" s="55" customFormat="1" ht="24" customHeight="1">
      <c r="A22" s="195"/>
      <c r="B22" s="54" t="s">
        <v>1</v>
      </c>
      <c r="C22" s="191"/>
      <c r="D22" s="150">
        <v>0</v>
      </c>
      <c r="E22" s="120">
        <v>0</v>
      </c>
      <c r="F22" s="120"/>
      <c r="G22" s="119"/>
      <c r="H22" s="119"/>
      <c r="I22" s="129"/>
      <c r="J22" s="101">
        <v>44927</v>
      </c>
      <c r="K22" s="101">
        <v>45290</v>
      </c>
      <c r="L22" s="127"/>
      <c r="M22" s="127"/>
      <c r="N22" s="128"/>
    </row>
    <row r="23" spans="1:248" ht="24" customHeight="1">
      <c r="A23" s="194" t="s">
        <v>88</v>
      </c>
      <c r="B23" s="82" t="s">
        <v>2</v>
      </c>
      <c r="C23" s="190" t="s">
        <v>89</v>
      </c>
      <c r="D23" s="150">
        <v>1</v>
      </c>
      <c r="E23" s="120">
        <f>+F23</f>
        <v>1155000000</v>
      </c>
      <c r="F23" s="149">
        <v>1155000000</v>
      </c>
      <c r="G23" s="125"/>
      <c r="H23" s="118"/>
      <c r="I23" s="126"/>
      <c r="J23" s="101">
        <v>44927</v>
      </c>
      <c r="K23" s="101">
        <v>45290</v>
      </c>
      <c r="L23" s="127"/>
      <c r="M23" s="127"/>
      <c r="N23" s="128"/>
    </row>
    <row r="24" spans="1:248" s="55" customFormat="1" ht="24" customHeight="1">
      <c r="A24" s="195"/>
      <c r="B24" s="54" t="s">
        <v>1</v>
      </c>
      <c r="C24" s="191"/>
      <c r="D24" s="150">
        <v>0</v>
      </c>
      <c r="E24" s="120">
        <v>0</v>
      </c>
      <c r="F24" s="120"/>
      <c r="G24" s="119"/>
      <c r="H24" s="119"/>
      <c r="I24" s="129"/>
      <c r="J24" s="101">
        <v>44927</v>
      </c>
      <c r="K24" s="101">
        <v>45290</v>
      </c>
      <c r="L24" s="127"/>
      <c r="M24" s="127"/>
      <c r="N24" s="128"/>
    </row>
    <row r="25" spans="1:248" s="55" customFormat="1" ht="24" customHeight="1">
      <c r="A25" s="155" t="s">
        <v>91</v>
      </c>
      <c r="B25" s="82" t="s">
        <v>2</v>
      </c>
      <c r="C25" s="190" t="s">
        <v>90</v>
      </c>
      <c r="D25" s="21">
        <v>1</v>
      </c>
      <c r="E25" s="120">
        <f>+F25</f>
        <v>300000000</v>
      </c>
      <c r="F25" s="120">
        <v>300000000</v>
      </c>
      <c r="G25" s="119"/>
      <c r="H25" s="119"/>
      <c r="I25" s="129"/>
      <c r="J25" s="101">
        <v>44927</v>
      </c>
      <c r="K25" s="101">
        <v>45290</v>
      </c>
      <c r="L25" s="121"/>
      <c r="M25" s="121"/>
      <c r="N25" s="122"/>
    </row>
    <row r="26" spans="1:248" s="55" customFormat="1" ht="24" customHeight="1">
      <c r="A26" s="156"/>
      <c r="B26" s="54" t="s">
        <v>1</v>
      </c>
      <c r="C26" s="191"/>
      <c r="D26" s="21">
        <v>0</v>
      </c>
      <c r="E26" s="120">
        <v>0</v>
      </c>
      <c r="F26" s="120"/>
      <c r="G26" s="119"/>
      <c r="H26" s="119"/>
      <c r="I26" s="129"/>
      <c r="J26" s="101">
        <v>44927</v>
      </c>
      <c r="K26" s="101">
        <v>45290</v>
      </c>
      <c r="L26" s="121"/>
      <c r="M26" s="121"/>
      <c r="N26" s="122"/>
    </row>
    <row r="27" spans="1:248" ht="15.75">
      <c r="A27" s="196" t="s">
        <v>8</v>
      </c>
      <c r="B27" s="82" t="s">
        <v>2</v>
      </c>
      <c r="C27" s="190"/>
      <c r="D27" s="21"/>
      <c r="E27" s="85">
        <f>SUM(F27:I27)</f>
        <v>1965510000</v>
      </c>
      <c r="F27" s="85">
        <f>+F17+F19+F23+F25+F21</f>
        <v>1965510000</v>
      </c>
      <c r="G27" s="85"/>
      <c r="H27" s="85"/>
      <c r="I27" s="85"/>
      <c r="J27" s="22"/>
      <c r="K27" s="22"/>
      <c r="L27" s="188"/>
      <c r="M27" s="188"/>
      <c r="N27" s="189"/>
    </row>
    <row r="28" spans="1:248" ht="15.75">
      <c r="A28" s="197"/>
      <c r="B28" s="54" t="s">
        <v>1</v>
      </c>
      <c r="C28" s="191"/>
      <c r="D28" s="21"/>
      <c r="E28" s="20">
        <v>0</v>
      </c>
      <c r="F28" s="20"/>
      <c r="G28" s="84">
        <v>0</v>
      </c>
      <c r="H28" s="84">
        <v>0</v>
      </c>
      <c r="I28" s="84">
        <v>0</v>
      </c>
      <c r="J28" s="20"/>
      <c r="K28" s="20"/>
      <c r="L28" s="188"/>
      <c r="M28" s="188"/>
      <c r="N28" s="189"/>
    </row>
    <row r="29" spans="1:248">
      <c r="B29" s="19"/>
      <c r="E29" s="18"/>
      <c r="F29" s="15"/>
      <c r="G29" s="17"/>
      <c r="H29" s="17"/>
      <c r="I29" s="17"/>
      <c r="J29" s="16"/>
      <c r="K29" s="16"/>
      <c r="L29" s="15"/>
      <c r="M29" s="13"/>
      <c r="N29" s="14"/>
      <c r="O29" s="13"/>
    </row>
    <row r="30" spans="1:248" ht="15.75">
      <c r="A30" s="12" t="s">
        <v>7</v>
      </c>
      <c r="B30" s="181" t="s">
        <v>6</v>
      </c>
      <c r="C30" s="182"/>
      <c r="D30" s="183"/>
      <c r="E30" s="184" t="s">
        <v>5</v>
      </c>
      <c r="F30" s="185"/>
      <c r="G30" s="185"/>
      <c r="H30" s="185"/>
      <c r="I30" s="11"/>
      <c r="J30" s="186" t="s">
        <v>4</v>
      </c>
      <c r="K30" s="187"/>
      <c r="L30" s="187"/>
      <c r="M30" s="187"/>
      <c r="N30" s="187"/>
    </row>
    <row r="31" spans="1:248" ht="25.5" customHeight="1">
      <c r="A31" s="163" t="s">
        <v>70</v>
      </c>
      <c r="B31" s="165" t="s">
        <v>49</v>
      </c>
      <c r="C31" s="166"/>
      <c r="D31" s="167"/>
      <c r="E31" s="171" t="s">
        <v>120</v>
      </c>
      <c r="F31" s="172"/>
      <c r="G31" s="173"/>
      <c r="H31" s="10" t="s">
        <v>2</v>
      </c>
      <c r="I31" s="74">
        <v>3</v>
      </c>
      <c r="J31" s="177" t="s">
        <v>134</v>
      </c>
      <c r="K31" s="177"/>
      <c r="L31" s="177"/>
      <c r="M31" s="177"/>
      <c r="N31" s="177"/>
    </row>
    <row r="32" spans="1:248" ht="25.5" customHeight="1">
      <c r="A32" s="164"/>
      <c r="B32" s="168"/>
      <c r="C32" s="169"/>
      <c r="D32" s="170"/>
      <c r="E32" s="174"/>
      <c r="F32" s="175"/>
      <c r="G32" s="176"/>
      <c r="H32" s="82" t="s">
        <v>1</v>
      </c>
      <c r="I32" s="73">
        <v>0</v>
      </c>
      <c r="J32" s="177"/>
      <c r="K32" s="177"/>
      <c r="L32" s="177"/>
      <c r="M32" s="177"/>
      <c r="N32" s="177"/>
    </row>
    <row r="33" spans="1:50" ht="62.25" customHeight="1">
      <c r="A33" s="164"/>
      <c r="B33" s="165" t="s">
        <v>50</v>
      </c>
      <c r="C33" s="166"/>
      <c r="D33" s="167"/>
      <c r="E33" s="178" t="s">
        <v>121</v>
      </c>
      <c r="F33" s="179"/>
      <c r="G33" s="180"/>
      <c r="H33" s="82" t="s">
        <v>2</v>
      </c>
      <c r="I33" s="73">
        <v>1</v>
      </c>
      <c r="J33" s="238" t="s">
        <v>3</v>
      </c>
      <c r="K33" s="238"/>
      <c r="L33" s="238"/>
      <c r="M33" s="238"/>
      <c r="N33" s="238"/>
    </row>
    <row r="34" spans="1:50" ht="34.5" customHeight="1">
      <c r="A34" s="164"/>
      <c r="B34" s="168"/>
      <c r="C34" s="169"/>
      <c r="D34" s="170"/>
      <c r="E34" s="174"/>
      <c r="F34" s="175"/>
      <c r="G34" s="176"/>
      <c r="H34" s="82" t="s">
        <v>1</v>
      </c>
      <c r="I34" s="73">
        <v>0</v>
      </c>
      <c r="J34" s="239"/>
      <c r="K34" s="239"/>
      <c r="L34" s="239"/>
      <c r="M34" s="239"/>
      <c r="N34" s="239"/>
    </row>
    <row r="35" spans="1:50" ht="34.5" customHeight="1">
      <c r="A35" s="164"/>
      <c r="B35" s="165" t="s">
        <v>51</v>
      </c>
      <c r="C35" s="166"/>
      <c r="D35" s="167"/>
      <c r="E35" s="178" t="s">
        <v>122</v>
      </c>
      <c r="F35" s="179"/>
      <c r="G35" s="180"/>
      <c r="H35" s="82" t="s">
        <v>2</v>
      </c>
      <c r="I35" s="73">
        <v>1</v>
      </c>
      <c r="J35" s="239"/>
      <c r="K35" s="239"/>
      <c r="L35" s="239"/>
      <c r="M35" s="239"/>
      <c r="N35" s="239"/>
    </row>
    <row r="36" spans="1:50" ht="39" customHeight="1">
      <c r="A36" s="164"/>
      <c r="B36" s="168"/>
      <c r="C36" s="169"/>
      <c r="D36" s="170"/>
      <c r="E36" s="174"/>
      <c r="F36" s="175"/>
      <c r="G36" s="176"/>
      <c r="H36" s="82" t="s">
        <v>1</v>
      </c>
      <c r="I36" s="73">
        <v>0</v>
      </c>
      <c r="J36" s="238"/>
      <c r="K36" s="238"/>
      <c r="L36" s="238"/>
      <c r="M36" s="238"/>
      <c r="N36" s="238"/>
    </row>
    <row r="37" spans="1:50">
      <c r="A37" s="157" t="s">
        <v>0</v>
      </c>
      <c r="B37" s="158"/>
      <c r="C37" s="158"/>
      <c r="D37" s="158"/>
      <c r="E37" s="158"/>
      <c r="F37" s="158"/>
      <c r="G37" s="158"/>
      <c r="H37" s="158"/>
      <c r="I37" s="159"/>
      <c r="J37" s="238"/>
      <c r="K37" s="238"/>
      <c r="L37" s="238"/>
      <c r="M37" s="238"/>
      <c r="N37" s="238"/>
    </row>
    <row r="38" spans="1:50" ht="6.75" customHeight="1">
      <c r="A38" s="160"/>
      <c r="B38" s="161"/>
      <c r="C38" s="161"/>
      <c r="D38" s="161"/>
      <c r="E38" s="161"/>
      <c r="F38" s="161"/>
      <c r="G38" s="161"/>
      <c r="H38" s="161"/>
      <c r="I38" s="162"/>
      <c r="J38" s="238"/>
      <c r="K38" s="238"/>
      <c r="L38" s="238"/>
      <c r="M38" s="238"/>
      <c r="N38" s="238"/>
    </row>
    <row r="39" spans="1:50" ht="18.75" customHeight="1">
      <c r="A39" s="68" t="s">
        <v>137</v>
      </c>
      <c r="B39" s="68"/>
      <c r="C39" s="68"/>
      <c r="D39" s="68"/>
      <c r="E39" s="68"/>
      <c r="F39" s="68"/>
      <c r="G39" s="69"/>
      <c r="H39" s="68"/>
      <c r="I39" s="68"/>
      <c r="J39" s="70"/>
      <c r="K39" s="70"/>
      <c r="L39" s="68"/>
      <c r="M39" s="68"/>
      <c r="N39" s="68"/>
    </row>
    <row r="40" spans="1:50" ht="15.75">
      <c r="A40" s="68"/>
      <c r="B40" s="68"/>
      <c r="C40" s="68"/>
      <c r="D40" s="68"/>
      <c r="E40" s="68"/>
      <c r="F40" s="68"/>
      <c r="G40" s="69"/>
      <c r="H40" s="68"/>
      <c r="I40" s="68"/>
      <c r="J40" s="71"/>
      <c r="K40" s="71"/>
      <c r="L40" s="68"/>
      <c r="M40" s="68"/>
      <c r="N40" s="68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</row>
    <row r="41" spans="1:50" ht="15.75">
      <c r="A41" s="153" t="s">
        <v>135</v>
      </c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</row>
    <row r="42" spans="1:50" ht="15.75">
      <c r="A42" s="154" t="s">
        <v>52</v>
      </c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</row>
    <row r="43" spans="1:50" ht="15.75">
      <c r="G43" s="3"/>
      <c r="J43" s="2"/>
      <c r="K43" s="2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</row>
  </sheetData>
  <mergeCells count="75">
    <mergeCell ref="J33:N33"/>
    <mergeCell ref="J34:N35"/>
    <mergeCell ref="J36:N38"/>
    <mergeCell ref="A1:A4"/>
    <mergeCell ref="B1:H2"/>
    <mergeCell ref="I1:L1"/>
    <mergeCell ref="M1:N4"/>
    <mergeCell ref="I2:L2"/>
    <mergeCell ref="B3:H4"/>
    <mergeCell ref="I3:L3"/>
    <mergeCell ref="I4:L4"/>
    <mergeCell ref="A5:N5"/>
    <mergeCell ref="A6:N6"/>
    <mergeCell ref="B7:N7"/>
    <mergeCell ref="B8:F8"/>
    <mergeCell ref="G8:I13"/>
    <mergeCell ref="J8:N8"/>
    <mergeCell ref="A11:F11"/>
    <mergeCell ref="K11:M11"/>
    <mergeCell ref="Q8:U8"/>
    <mergeCell ref="A9:F9"/>
    <mergeCell ref="K9:M9"/>
    <mergeCell ref="A10:F10"/>
    <mergeCell ref="K10:M10"/>
    <mergeCell ref="R10:T10"/>
    <mergeCell ref="R11:T11"/>
    <mergeCell ref="B12:F12"/>
    <mergeCell ref="K12:M12"/>
    <mergeCell ref="R12:T12"/>
    <mergeCell ref="K13:M13"/>
    <mergeCell ref="R13:S13"/>
    <mergeCell ref="B13:F13"/>
    <mergeCell ref="M15:M16"/>
    <mergeCell ref="N15:N16"/>
    <mergeCell ref="R15:S15"/>
    <mergeCell ref="R16:S16"/>
    <mergeCell ref="F14:I15"/>
    <mergeCell ref="J14:K15"/>
    <mergeCell ref="L14:N14"/>
    <mergeCell ref="R14:S14"/>
    <mergeCell ref="L15:L16"/>
    <mergeCell ref="A14:A16"/>
    <mergeCell ref="B14:B16"/>
    <mergeCell ref="C14:C16"/>
    <mergeCell ref="D14:D16"/>
    <mergeCell ref="E14:E16"/>
    <mergeCell ref="N27:N28"/>
    <mergeCell ref="C25:C26"/>
    <mergeCell ref="A19:A20"/>
    <mergeCell ref="C19:C20"/>
    <mergeCell ref="A17:A18"/>
    <mergeCell ref="C17:C18"/>
    <mergeCell ref="A23:A24"/>
    <mergeCell ref="C23:C24"/>
    <mergeCell ref="A27:A28"/>
    <mergeCell ref="C27:C28"/>
    <mergeCell ref="L27:L28"/>
    <mergeCell ref="A21:A22"/>
    <mergeCell ref="C21:C22"/>
    <mergeCell ref="A41:N41"/>
    <mergeCell ref="A42:N42"/>
    <mergeCell ref="A25:A26"/>
    <mergeCell ref="A37:I38"/>
    <mergeCell ref="A31:A36"/>
    <mergeCell ref="B31:D32"/>
    <mergeCell ref="E31:G32"/>
    <mergeCell ref="J31:N32"/>
    <mergeCell ref="B33:D34"/>
    <mergeCell ref="E33:G34"/>
    <mergeCell ref="B35:D36"/>
    <mergeCell ref="E35:G36"/>
    <mergeCell ref="B30:D30"/>
    <mergeCell ref="E30:H30"/>
    <mergeCell ref="J30:N30"/>
    <mergeCell ref="M27:M28"/>
  </mergeCells>
  <pageMargins left="0.7" right="0.7" top="0.75" bottom="0.75" header="0.3" footer="0.3"/>
  <pageSetup paperSize="9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shapeId="11265" r:id="rId4">
          <objectPr defaultSize="0" autoPict="0" r:id="rId5">
            <anchor moveWithCells="1" sizeWithCells="1">
              <from>
                <xdr:col>0</xdr:col>
                <xdr:colOff>457200</xdr:colOff>
                <xdr:row>0</xdr:row>
                <xdr:rowOff>266700</xdr:rowOff>
              </from>
              <to>
                <xdr:col>0</xdr:col>
                <xdr:colOff>4981575</xdr:colOff>
                <xdr:row>3</xdr:row>
                <xdr:rowOff>38100</xdr:rowOff>
              </to>
            </anchor>
          </objectPr>
        </oleObject>
      </mc:Choice>
      <mc:Fallback>
        <oleObject shapeId="1126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72"/>
  <sheetViews>
    <sheetView zoomScale="55" zoomScaleNormal="55" workbookViewId="0">
      <selection sqref="A1:A4"/>
    </sheetView>
  </sheetViews>
  <sheetFormatPr baseColWidth="10" defaultColWidth="12.7109375" defaultRowHeight="15"/>
  <cols>
    <col min="1" max="1" width="86.85546875" style="1" customWidth="1"/>
    <col min="2" max="2" width="10.28515625" style="1" customWidth="1"/>
    <col min="3" max="3" width="25.7109375" style="1" customWidth="1"/>
    <col min="4" max="4" width="12.7109375" style="1" customWidth="1"/>
    <col min="5" max="5" width="22.85546875" style="1" customWidth="1"/>
    <col min="6" max="6" width="18.5703125" style="1" customWidth="1"/>
    <col min="7" max="7" width="19.140625" style="3" customWidth="1"/>
    <col min="8" max="8" width="18" style="1" customWidth="1"/>
    <col min="9" max="9" width="23.28515625" style="1" customWidth="1"/>
    <col min="10" max="10" width="17.42578125" style="2" customWidth="1"/>
    <col min="11" max="11" width="16.85546875" style="2" customWidth="1"/>
    <col min="12" max="12" width="12.7109375" style="1" customWidth="1"/>
    <col min="13" max="13" width="14" style="1" customWidth="1"/>
    <col min="14" max="14" width="17.7109375" style="1" customWidth="1"/>
    <col min="15" max="15" width="16.28515625" style="1" customWidth="1"/>
    <col min="16" max="16" width="12.7109375" style="1"/>
    <col min="17" max="17" width="14.28515625" style="1" customWidth="1"/>
    <col min="18" max="18" width="18.7109375" style="1" customWidth="1"/>
    <col min="19" max="19" width="33.85546875" style="1" customWidth="1"/>
    <col min="20" max="20" width="12.7109375" style="1" hidden="1" customWidth="1"/>
    <col min="21" max="21" width="24.28515625" style="1" customWidth="1"/>
    <col min="22" max="22" width="22.7109375" style="1" customWidth="1"/>
    <col min="23" max="24" width="12.7109375" style="1"/>
    <col min="25" max="25" width="16.85546875" style="1" customWidth="1"/>
    <col min="26" max="26" width="12.7109375" style="1"/>
    <col min="27" max="27" width="30.140625" style="1" customWidth="1"/>
    <col min="28" max="28" width="15.28515625" style="1" customWidth="1"/>
    <col min="29" max="29" width="15.85546875" style="1" customWidth="1"/>
    <col min="30" max="30" width="24.28515625" style="1" customWidth="1"/>
    <col min="31" max="31" width="17.140625" style="1" customWidth="1"/>
    <col min="32" max="16384" width="12.7109375" style="1"/>
  </cols>
  <sheetData>
    <row r="1" spans="1:248" ht="37.5" customHeight="1">
      <c r="A1" s="240"/>
      <c r="B1" s="243" t="s">
        <v>35</v>
      </c>
      <c r="C1" s="244"/>
      <c r="D1" s="244"/>
      <c r="E1" s="244"/>
      <c r="F1" s="244"/>
      <c r="G1" s="244"/>
      <c r="H1" s="245"/>
      <c r="I1" s="249" t="s">
        <v>36</v>
      </c>
      <c r="J1" s="250"/>
      <c r="K1" s="250"/>
      <c r="L1" s="251"/>
      <c r="M1" s="252"/>
      <c r="N1" s="253"/>
      <c r="O1" s="37"/>
    </row>
    <row r="2" spans="1:248" ht="37.5" customHeight="1">
      <c r="A2" s="241"/>
      <c r="B2" s="246"/>
      <c r="C2" s="247"/>
      <c r="D2" s="247"/>
      <c r="E2" s="247"/>
      <c r="F2" s="247"/>
      <c r="G2" s="247"/>
      <c r="H2" s="248"/>
      <c r="I2" s="249" t="s">
        <v>37</v>
      </c>
      <c r="J2" s="250"/>
      <c r="K2" s="250"/>
      <c r="L2" s="251"/>
      <c r="M2" s="254"/>
      <c r="N2" s="255"/>
      <c r="O2" s="37"/>
    </row>
    <row r="3" spans="1:248" ht="33.75" customHeight="1">
      <c r="A3" s="241"/>
      <c r="B3" s="243" t="s">
        <v>38</v>
      </c>
      <c r="C3" s="244"/>
      <c r="D3" s="244"/>
      <c r="E3" s="244"/>
      <c r="F3" s="244"/>
      <c r="G3" s="244"/>
      <c r="H3" s="245"/>
      <c r="I3" s="249" t="s">
        <v>39</v>
      </c>
      <c r="J3" s="250"/>
      <c r="K3" s="250"/>
      <c r="L3" s="251"/>
      <c r="M3" s="254"/>
      <c r="N3" s="255"/>
      <c r="O3" s="37"/>
    </row>
    <row r="4" spans="1:248" ht="38.25" customHeight="1">
      <c r="A4" s="242"/>
      <c r="B4" s="246"/>
      <c r="C4" s="247"/>
      <c r="D4" s="247"/>
      <c r="E4" s="247"/>
      <c r="F4" s="247"/>
      <c r="G4" s="247"/>
      <c r="H4" s="248"/>
      <c r="I4" s="249" t="s">
        <v>40</v>
      </c>
      <c r="J4" s="250"/>
      <c r="K4" s="250"/>
      <c r="L4" s="251"/>
      <c r="M4" s="256"/>
      <c r="N4" s="257"/>
      <c r="O4" s="37"/>
    </row>
    <row r="5" spans="1:248" ht="38.25" customHeight="1">
      <c r="A5" s="258"/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37"/>
    </row>
    <row r="6" spans="1:248" ht="31.5" customHeight="1">
      <c r="A6" s="249" t="s">
        <v>34</v>
      </c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1"/>
      <c r="O6" s="37"/>
    </row>
    <row r="7" spans="1:248" ht="36" customHeight="1">
      <c r="A7" s="29" t="s">
        <v>143</v>
      </c>
      <c r="B7" s="259" t="s">
        <v>144</v>
      </c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</row>
    <row r="8" spans="1:248" ht="36" customHeight="1">
      <c r="A8" s="30" t="s">
        <v>53</v>
      </c>
      <c r="B8" s="209"/>
      <c r="C8" s="210"/>
      <c r="D8" s="210"/>
      <c r="E8" s="210"/>
      <c r="F8" s="211"/>
      <c r="G8" s="261" t="s">
        <v>66</v>
      </c>
      <c r="H8" s="262"/>
      <c r="I8" s="263"/>
      <c r="J8" s="219" t="s">
        <v>29</v>
      </c>
      <c r="K8" s="220"/>
      <c r="L8" s="220"/>
      <c r="M8" s="220"/>
      <c r="N8" s="221"/>
      <c r="O8" s="38"/>
      <c r="Q8" s="228"/>
      <c r="R8" s="228"/>
      <c r="S8" s="228"/>
      <c r="T8" s="228"/>
      <c r="U8" s="228"/>
    </row>
    <row r="9" spans="1:248" ht="36" customHeight="1">
      <c r="A9" s="229" t="s">
        <v>54</v>
      </c>
      <c r="B9" s="230"/>
      <c r="C9" s="230"/>
      <c r="D9" s="230"/>
      <c r="E9" s="230"/>
      <c r="F9" s="231"/>
      <c r="G9" s="264"/>
      <c r="H9" s="265"/>
      <c r="I9" s="266"/>
      <c r="J9" s="79" t="s">
        <v>28</v>
      </c>
      <c r="K9" s="232" t="s">
        <v>27</v>
      </c>
      <c r="L9" s="232"/>
      <c r="M9" s="232"/>
      <c r="N9" s="79" t="s">
        <v>26</v>
      </c>
      <c r="O9" s="38"/>
      <c r="Q9" s="78"/>
      <c r="R9" s="78"/>
      <c r="S9" s="78"/>
      <c r="T9" s="78"/>
      <c r="U9" s="78"/>
    </row>
    <row r="10" spans="1:248" ht="53.25" customHeight="1">
      <c r="A10" s="233" t="s">
        <v>58</v>
      </c>
      <c r="B10" s="217"/>
      <c r="C10" s="217"/>
      <c r="D10" s="217"/>
      <c r="E10" s="217"/>
      <c r="F10" s="218"/>
      <c r="G10" s="264"/>
      <c r="H10" s="265"/>
      <c r="I10" s="266"/>
      <c r="J10" s="87"/>
      <c r="K10" s="288" t="s">
        <v>131</v>
      </c>
      <c r="L10" s="289"/>
      <c r="M10" s="290"/>
      <c r="N10" s="88"/>
      <c r="O10" s="38"/>
      <c r="Q10" s="80"/>
      <c r="R10" s="237"/>
      <c r="S10" s="237"/>
      <c r="T10" s="237"/>
      <c r="U10" s="80"/>
      <c r="W10" s="83"/>
      <c r="X10" s="83"/>
    </row>
    <row r="11" spans="1:248" ht="48.75" customHeight="1">
      <c r="A11" s="294" t="s">
        <v>123</v>
      </c>
      <c r="B11" s="295"/>
      <c r="C11" s="295"/>
      <c r="D11" s="295"/>
      <c r="E11" s="295"/>
      <c r="F11" s="296"/>
      <c r="G11" s="264"/>
      <c r="H11" s="265"/>
      <c r="I11" s="266"/>
      <c r="J11" s="31"/>
      <c r="K11" s="225"/>
      <c r="L11" s="226"/>
      <c r="M11" s="227"/>
      <c r="N11" s="32"/>
      <c r="O11" s="38"/>
      <c r="Q11" s="39"/>
      <c r="R11" s="215"/>
      <c r="S11" s="215"/>
      <c r="T11" s="215"/>
      <c r="U11" s="8"/>
      <c r="W11" s="25"/>
      <c r="X11" s="5"/>
      <c r="Y11" s="23"/>
    </row>
    <row r="12" spans="1:248" ht="48.75" customHeight="1">
      <c r="A12" s="291" t="s">
        <v>59</v>
      </c>
      <c r="B12" s="292"/>
      <c r="C12" s="292"/>
      <c r="D12" s="292"/>
      <c r="E12" s="292"/>
      <c r="F12" s="293"/>
      <c r="G12" s="264"/>
      <c r="H12" s="265"/>
      <c r="I12" s="266"/>
      <c r="J12" s="33"/>
      <c r="K12" s="212"/>
      <c r="L12" s="213"/>
      <c r="M12" s="214"/>
      <c r="N12" s="34"/>
      <c r="O12" s="38"/>
      <c r="Q12" s="39"/>
      <c r="R12" s="215"/>
      <c r="S12" s="215"/>
      <c r="T12" s="215"/>
      <c r="U12" s="8"/>
      <c r="W12" s="25"/>
      <c r="X12" s="5"/>
      <c r="Y12" s="23"/>
    </row>
    <row r="13" spans="1:248" ht="79.5" customHeight="1">
      <c r="A13" s="89" t="s">
        <v>142</v>
      </c>
      <c r="B13" s="216" t="s">
        <v>60</v>
      </c>
      <c r="C13" s="217"/>
      <c r="D13" s="217"/>
      <c r="E13" s="217"/>
      <c r="F13" s="218"/>
      <c r="G13" s="264"/>
      <c r="H13" s="265"/>
      <c r="I13" s="266"/>
      <c r="J13" s="35"/>
      <c r="K13" s="212"/>
      <c r="L13" s="213"/>
      <c r="M13" s="214"/>
      <c r="N13" s="36"/>
      <c r="O13" s="38"/>
      <c r="Q13" s="40"/>
      <c r="R13" s="215"/>
      <c r="S13" s="215"/>
      <c r="T13" s="81"/>
      <c r="U13" s="8"/>
      <c r="V13" s="7"/>
      <c r="W13" s="25"/>
      <c r="X13" s="5"/>
      <c r="Y13" s="23"/>
    </row>
    <row r="14" spans="1:248" ht="28.5" customHeight="1">
      <c r="A14" s="198" t="s">
        <v>25</v>
      </c>
      <c r="B14" s="199" t="s">
        <v>24</v>
      </c>
      <c r="C14" s="200" t="s">
        <v>23</v>
      </c>
      <c r="D14" s="200" t="s">
        <v>22</v>
      </c>
      <c r="E14" s="200" t="s">
        <v>21</v>
      </c>
      <c r="F14" s="202" t="s">
        <v>20</v>
      </c>
      <c r="G14" s="203"/>
      <c r="H14" s="203"/>
      <c r="I14" s="204"/>
      <c r="J14" s="200" t="s">
        <v>19</v>
      </c>
      <c r="K14" s="200"/>
      <c r="L14" s="208" t="s">
        <v>18</v>
      </c>
      <c r="M14" s="208"/>
      <c r="N14" s="208"/>
      <c r="O14" s="3"/>
      <c r="P14" s="3"/>
      <c r="Q14" s="9"/>
      <c r="R14" s="201"/>
      <c r="S14" s="201"/>
      <c r="T14" s="3"/>
      <c r="U14" s="8"/>
      <c r="V14" s="3"/>
      <c r="W14" s="17"/>
      <c r="X14" s="5"/>
      <c r="Y14" s="2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198"/>
      <c r="B15" s="200"/>
      <c r="C15" s="200"/>
      <c r="D15" s="200"/>
      <c r="E15" s="200"/>
      <c r="F15" s="205"/>
      <c r="G15" s="206"/>
      <c r="H15" s="206"/>
      <c r="I15" s="207"/>
      <c r="J15" s="200"/>
      <c r="K15" s="200"/>
      <c r="L15" s="200" t="s">
        <v>17</v>
      </c>
      <c r="M15" s="200" t="s">
        <v>16</v>
      </c>
      <c r="N15" s="198" t="s">
        <v>15</v>
      </c>
      <c r="O15" s="3"/>
      <c r="P15" s="3"/>
      <c r="Q15" s="7"/>
      <c r="R15" s="201"/>
      <c r="S15" s="201"/>
      <c r="T15" s="3"/>
      <c r="U15" s="6"/>
      <c r="V15" s="3"/>
      <c r="W15" s="17"/>
      <c r="X15" s="5"/>
      <c r="Y15" s="2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198"/>
      <c r="B16" s="200"/>
      <c r="C16" s="200"/>
      <c r="D16" s="200"/>
      <c r="E16" s="200"/>
      <c r="F16" s="76" t="s">
        <v>14</v>
      </c>
      <c r="G16" s="76" t="s">
        <v>13</v>
      </c>
      <c r="H16" s="76" t="s">
        <v>12</v>
      </c>
      <c r="I16" s="26" t="s">
        <v>11</v>
      </c>
      <c r="J16" s="76" t="s">
        <v>10</v>
      </c>
      <c r="K16" s="77" t="s">
        <v>9</v>
      </c>
      <c r="L16" s="200"/>
      <c r="M16" s="200"/>
      <c r="N16" s="198"/>
      <c r="O16" s="3"/>
      <c r="P16" s="3"/>
      <c r="Q16" s="4"/>
      <c r="R16" s="201"/>
      <c r="S16" s="201"/>
      <c r="U16" s="5"/>
      <c r="W16" s="17"/>
      <c r="X16" s="5"/>
      <c r="Y16" s="2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48" ht="24" customHeight="1">
      <c r="A17" s="286" t="s">
        <v>116</v>
      </c>
      <c r="B17" s="82" t="s">
        <v>2</v>
      </c>
      <c r="C17" s="190" t="s">
        <v>92</v>
      </c>
      <c r="D17" s="21">
        <v>13</v>
      </c>
      <c r="E17" s="96">
        <f>+F17+G17+H17+I17</f>
        <v>455070000</v>
      </c>
      <c r="F17" s="131"/>
      <c r="G17" s="132">
        <v>455070000</v>
      </c>
      <c r="H17" s="133"/>
      <c r="I17" s="133"/>
      <c r="J17" s="101">
        <v>44927</v>
      </c>
      <c r="K17" s="101">
        <v>45290</v>
      </c>
      <c r="L17" s="77"/>
      <c r="M17" s="77"/>
      <c r="N17" s="76"/>
      <c r="O17" s="3"/>
      <c r="P17" s="3"/>
      <c r="Q17" s="4"/>
      <c r="R17" s="75"/>
      <c r="S17" s="75"/>
      <c r="U17" s="5"/>
      <c r="W17" s="17"/>
      <c r="X17" s="5"/>
      <c r="Y17" s="2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</row>
    <row r="18" spans="1:248" ht="24" customHeight="1">
      <c r="A18" s="287"/>
      <c r="B18" s="54" t="s">
        <v>1</v>
      </c>
      <c r="C18" s="191"/>
      <c r="D18" s="21">
        <v>0</v>
      </c>
      <c r="E18" s="138">
        <v>0</v>
      </c>
      <c r="F18" s="131">
        <v>0</v>
      </c>
      <c r="G18" s="131">
        <v>0</v>
      </c>
      <c r="H18" s="134"/>
      <c r="I18" s="134"/>
      <c r="J18" s="101">
        <v>44927</v>
      </c>
      <c r="K18" s="101">
        <v>45290</v>
      </c>
      <c r="L18" s="77"/>
      <c r="M18" s="77"/>
      <c r="N18" s="76"/>
      <c r="O18" s="3"/>
      <c r="P18" s="3"/>
      <c r="Q18" s="4"/>
      <c r="R18" s="75"/>
      <c r="S18" s="75"/>
      <c r="U18" s="5"/>
      <c r="W18" s="17"/>
      <c r="X18" s="5"/>
      <c r="Y18" s="2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</row>
    <row r="19" spans="1:248" ht="26.25" hidden="1" customHeight="1">
      <c r="A19" s="194" t="s">
        <v>94</v>
      </c>
      <c r="B19" s="82" t="s">
        <v>2</v>
      </c>
      <c r="C19" s="190" t="s">
        <v>93</v>
      </c>
      <c r="D19" s="21">
        <v>1</v>
      </c>
      <c r="E19" s="130"/>
      <c r="F19" s="132"/>
      <c r="G19" s="132"/>
      <c r="H19" s="131"/>
      <c r="I19" s="135"/>
      <c r="J19" s="101">
        <v>44927</v>
      </c>
      <c r="K19" s="101">
        <v>45290</v>
      </c>
      <c r="L19" s="127"/>
      <c r="M19" s="127"/>
      <c r="N19" s="128"/>
    </row>
    <row r="20" spans="1:248" s="55" customFormat="1" ht="26.25" hidden="1" customHeight="1">
      <c r="A20" s="195"/>
      <c r="B20" s="54" t="s">
        <v>1</v>
      </c>
      <c r="C20" s="191"/>
      <c r="D20" s="21">
        <v>0</v>
      </c>
      <c r="E20" s="130">
        <v>0</v>
      </c>
      <c r="F20" s="131"/>
      <c r="G20" s="131"/>
      <c r="H20" s="134"/>
      <c r="I20" s="136"/>
      <c r="J20" s="101">
        <v>44927</v>
      </c>
      <c r="K20" s="101">
        <v>45290</v>
      </c>
      <c r="L20" s="127"/>
      <c r="M20" s="127"/>
      <c r="N20" s="128"/>
    </row>
    <row r="21" spans="1:248" ht="26.25" hidden="1" customHeight="1">
      <c r="A21" s="194" t="s">
        <v>95</v>
      </c>
      <c r="B21" s="82" t="s">
        <v>2</v>
      </c>
      <c r="C21" s="190" t="s">
        <v>93</v>
      </c>
      <c r="D21" s="21">
        <v>1</v>
      </c>
      <c r="E21" s="130">
        <v>0</v>
      </c>
      <c r="F21" s="132"/>
      <c r="G21" s="132">
        <v>0</v>
      </c>
      <c r="H21" s="131"/>
      <c r="I21" s="135"/>
      <c r="J21" s="101">
        <v>44927</v>
      </c>
      <c r="K21" s="101">
        <v>45290</v>
      </c>
      <c r="L21" s="127"/>
      <c r="M21" s="127"/>
      <c r="N21" s="128"/>
    </row>
    <row r="22" spans="1:248" s="55" customFormat="1" ht="26.25" hidden="1" customHeight="1">
      <c r="A22" s="195"/>
      <c r="B22" s="54" t="s">
        <v>1</v>
      </c>
      <c r="C22" s="191"/>
      <c r="D22" s="21">
        <v>0</v>
      </c>
      <c r="E22" s="130">
        <v>0</v>
      </c>
      <c r="F22" s="131"/>
      <c r="G22" s="131"/>
      <c r="H22" s="134"/>
      <c r="I22" s="136"/>
      <c r="J22" s="101">
        <v>44927</v>
      </c>
      <c r="K22" s="101">
        <v>45290</v>
      </c>
      <c r="L22" s="127"/>
      <c r="M22" s="127"/>
      <c r="N22" s="128"/>
    </row>
    <row r="23" spans="1:248" s="55" customFormat="1" ht="30.75" customHeight="1">
      <c r="A23" s="155" t="s">
        <v>117</v>
      </c>
      <c r="B23" s="82" t="s">
        <v>2</v>
      </c>
      <c r="C23" s="190" t="s">
        <v>92</v>
      </c>
      <c r="D23" s="21">
        <v>4</v>
      </c>
      <c r="E23" s="96">
        <f>+F23+G23+H23+I23</f>
        <v>640697060</v>
      </c>
      <c r="F23" s="131">
        <v>300000000</v>
      </c>
      <c r="G23" s="131">
        <f>20790000+319907060</f>
        <v>340697060</v>
      </c>
      <c r="H23" s="134"/>
      <c r="I23" s="132"/>
      <c r="J23" s="101">
        <v>45078</v>
      </c>
      <c r="K23" s="101">
        <v>45290</v>
      </c>
      <c r="L23" s="121"/>
      <c r="M23" s="121"/>
      <c r="N23" s="122"/>
    </row>
    <row r="24" spans="1:248" s="55" customFormat="1" ht="15.75">
      <c r="A24" s="156"/>
      <c r="B24" s="54" t="s">
        <v>1</v>
      </c>
      <c r="C24" s="191"/>
      <c r="D24" s="21">
        <v>0</v>
      </c>
      <c r="E24" s="130">
        <v>0</v>
      </c>
      <c r="F24" s="141"/>
      <c r="G24" s="131">
        <v>0</v>
      </c>
      <c r="H24" s="134"/>
      <c r="I24" s="136"/>
      <c r="J24" s="101">
        <v>45231</v>
      </c>
      <c r="K24" s="101">
        <v>45290</v>
      </c>
      <c r="L24" s="121"/>
      <c r="M24" s="121"/>
      <c r="N24" s="122"/>
    </row>
    <row r="25" spans="1:248" s="55" customFormat="1" ht="15.75" customHeight="1">
      <c r="A25" s="192" t="s">
        <v>118</v>
      </c>
      <c r="B25" s="82" t="s">
        <v>2</v>
      </c>
      <c r="C25" s="190" t="s">
        <v>96</v>
      </c>
      <c r="D25" s="21">
        <v>1</v>
      </c>
      <c r="E25" s="96">
        <f>+F25+G25+H25+I25</f>
        <v>0</v>
      </c>
      <c r="F25" s="131"/>
      <c r="G25" s="142"/>
      <c r="H25" s="131"/>
      <c r="I25" s="131">
        <v>0</v>
      </c>
      <c r="J25" s="101">
        <v>44927</v>
      </c>
      <c r="K25" s="101">
        <v>45290</v>
      </c>
      <c r="L25" s="121"/>
      <c r="M25" s="121"/>
      <c r="N25" s="122"/>
    </row>
    <row r="26" spans="1:248" s="55" customFormat="1" ht="15.75">
      <c r="A26" s="193"/>
      <c r="B26" s="54" t="s">
        <v>1</v>
      </c>
      <c r="C26" s="191"/>
      <c r="D26" s="21">
        <v>0</v>
      </c>
      <c r="E26" s="130"/>
      <c r="F26" s="131"/>
      <c r="G26" s="142"/>
      <c r="H26" s="134"/>
      <c r="I26" s="134"/>
      <c r="J26" s="101">
        <v>44927</v>
      </c>
      <c r="K26" s="101">
        <v>45290</v>
      </c>
      <c r="L26" s="123"/>
      <c r="M26" s="123"/>
      <c r="N26" s="124"/>
    </row>
    <row r="27" spans="1:248" s="55" customFormat="1" ht="15.75" hidden="1" customHeight="1">
      <c r="A27" s="194" t="s">
        <v>97</v>
      </c>
      <c r="B27" s="82" t="s">
        <v>2</v>
      </c>
      <c r="C27" s="190" t="s">
        <v>98</v>
      </c>
      <c r="D27" s="21">
        <v>1</v>
      </c>
      <c r="E27" s="130"/>
      <c r="F27" s="132"/>
      <c r="G27" s="132"/>
      <c r="H27" s="131"/>
      <c r="I27" s="135"/>
      <c r="J27" s="101">
        <v>44562</v>
      </c>
      <c r="K27" s="101"/>
      <c r="L27" s="127"/>
      <c r="M27" s="127"/>
      <c r="N27" s="128"/>
    </row>
    <row r="28" spans="1:248" s="55" customFormat="1" ht="15.75" hidden="1">
      <c r="A28" s="195"/>
      <c r="B28" s="54" t="s">
        <v>1</v>
      </c>
      <c r="C28" s="191"/>
      <c r="D28" s="21">
        <v>0</v>
      </c>
      <c r="E28" s="130"/>
      <c r="F28" s="131"/>
      <c r="G28" s="131"/>
      <c r="H28" s="134"/>
      <c r="I28" s="136"/>
      <c r="J28" s="101">
        <v>44562</v>
      </c>
      <c r="K28" s="101"/>
      <c r="L28" s="127"/>
      <c r="M28" s="127"/>
      <c r="N28" s="128"/>
    </row>
    <row r="29" spans="1:248" ht="15.75">
      <c r="A29" s="285" t="s">
        <v>8</v>
      </c>
      <c r="B29" s="82" t="s">
        <v>2</v>
      </c>
      <c r="C29" s="190"/>
      <c r="D29" s="21"/>
      <c r="E29" s="96">
        <f>+F29+G29+H29+I29</f>
        <v>1095767060</v>
      </c>
      <c r="F29" s="96">
        <f>+F25+F23+F17</f>
        <v>300000000</v>
      </c>
      <c r="G29" s="96">
        <f t="shared" ref="G29:I29" si="0">+G25+G23+G17</f>
        <v>795767060</v>
      </c>
      <c r="H29" s="96">
        <f t="shared" si="0"/>
        <v>0</v>
      </c>
      <c r="I29" s="96">
        <f t="shared" si="0"/>
        <v>0</v>
      </c>
      <c r="J29" s="22"/>
      <c r="K29" s="22"/>
      <c r="L29" s="188"/>
      <c r="M29" s="188"/>
      <c r="N29" s="189"/>
    </row>
    <row r="30" spans="1:248" ht="15.75">
      <c r="A30" s="285"/>
      <c r="B30" s="54" t="s">
        <v>1</v>
      </c>
      <c r="C30" s="191"/>
      <c r="D30" s="21"/>
      <c r="E30" s="96">
        <v>0</v>
      </c>
      <c r="F30" s="96">
        <v>0</v>
      </c>
      <c r="G30" s="96">
        <v>0</v>
      </c>
      <c r="H30" s="96">
        <v>0</v>
      </c>
      <c r="I30" s="96">
        <v>0</v>
      </c>
      <c r="J30" s="20"/>
      <c r="K30" s="20"/>
      <c r="L30" s="188"/>
      <c r="M30" s="188"/>
      <c r="N30" s="189"/>
    </row>
    <row r="31" spans="1:248">
      <c r="B31" s="19"/>
      <c r="E31" s="18"/>
      <c r="F31" s="151"/>
      <c r="G31" s="152"/>
      <c r="H31" s="17"/>
      <c r="I31" s="17"/>
      <c r="J31" s="16"/>
      <c r="K31" s="16"/>
      <c r="L31" s="15"/>
      <c r="M31" s="13"/>
      <c r="N31" s="14"/>
      <c r="O31" s="13"/>
    </row>
    <row r="32" spans="1:248" ht="15.75">
      <c r="A32" s="12" t="s">
        <v>7</v>
      </c>
      <c r="B32" s="181" t="s">
        <v>6</v>
      </c>
      <c r="C32" s="182"/>
      <c r="D32" s="183"/>
      <c r="E32" s="184" t="s">
        <v>5</v>
      </c>
      <c r="F32" s="185"/>
      <c r="G32" s="185"/>
      <c r="H32" s="185"/>
      <c r="I32" s="11"/>
      <c r="J32" s="186" t="s">
        <v>4</v>
      </c>
      <c r="K32" s="187"/>
      <c r="L32" s="187"/>
      <c r="M32" s="187"/>
      <c r="N32" s="187"/>
    </row>
    <row r="33" spans="1:50" ht="40.5" customHeight="1">
      <c r="A33" s="163" t="s">
        <v>84</v>
      </c>
      <c r="B33" s="165" t="s">
        <v>62</v>
      </c>
      <c r="C33" s="166"/>
      <c r="D33" s="167"/>
      <c r="E33" s="171" t="s">
        <v>61</v>
      </c>
      <c r="F33" s="172"/>
      <c r="G33" s="173"/>
      <c r="H33" s="10" t="s">
        <v>2</v>
      </c>
      <c r="I33" s="74">
        <v>45</v>
      </c>
      <c r="J33" s="276" t="s">
        <v>136</v>
      </c>
      <c r="K33" s="277"/>
      <c r="L33" s="277"/>
      <c r="M33" s="277"/>
      <c r="N33" s="278"/>
    </row>
    <row r="34" spans="1:50" ht="60.75" customHeight="1">
      <c r="A34" s="164"/>
      <c r="B34" s="168"/>
      <c r="C34" s="169"/>
      <c r="D34" s="170"/>
      <c r="E34" s="174"/>
      <c r="F34" s="175"/>
      <c r="G34" s="176"/>
      <c r="H34" s="82" t="s">
        <v>1</v>
      </c>
      <c r="I34" s="73">
        <v>0</v>
      </c>
      <c r="J34" s="238" t="s">
        <v>3</v>
      </c>
      <c r="K34" s="238"/>
      <c r="L34" s="238"/>
      <c r="M34" s="238"/>
      <c r="N34" s="238"/>
    </row>
    <row r="35" spans="1:50" ht="25.5" customHeight="1">
      <c r="A35" s="164"/>
      <c r="B35" s="165" t="s">
        <v>63</v>
      </c>
      <c r="C35" s="166"/>
      <c r="D35" s="167"/>
      <c r="E35" s="178" t="s">
        <v>124</v>
      </c>
      <c r="F35" s="179"/>
      <c r="G35" s="180"/>
      <c r="H35" s="82" t="s">
        <v>2</v>
      </c>
      <c r="I35" s="73">
        <v>200</v>
      </c>
      <c r="J35" s="279"/>
      <c r="K35" s="280"/>
      <c r="L35" s="280"/>
      <c r="M35" s="280"/>
      <c r="N35" s="281"/>
    </row>
    <row r="36" spans="1:50" ht="25.5" customHeight="1">
      <c r="A36" s="164"/>
      <c r="B36" s="168"/>
      <c r="C36" s="169"/>
      <c r="D36" s="170"/>
      <c r="E36" s="174"/>
      <c r="F36" s="175"/>
      <c r="G36" s="176"/>
      <c r="H36" s="82" t="s">
        <v>1</v>
      </c>
      <c r="I36" s="73">
        <v>0</v>
      </c>
      <c r="J36" s="282"/>
      <c r="K36" s="283"/>
      <c r="L36" s="283"/>
      <c r="M36" s="283"/>
      <c r="N36" s="284"/>
    </row>
    <row r="37" spans="1:50" ht="34.5" customHeight="1">
      <c r="A37" s="157" t="s">
        <v>0</v>
      </c>
      <c r="B37" s="158"/>
      <c r="C37" s="158"/>
      <c r="D37" s="158"/>
      <c r="E37" s="158"/>
      <c r="F37" s="158"/>
      <c r="G37" s="158"/>
      <c r="H37" s="158"/>
      <c r="I37" s="159"/>
      <c r="J37" s="270" t="s">
        <v>3</v>
      </c>
      <c r="K37" s="271"/>
      <c r="L37" s="271"/>
      <c r="M37" s="271"/>
      <c r="N37" s="272"/>
    </row>
    <row r="38" spans="1:50" ht="27" customHeight="1">
      <c r="A38" s="160"/>
      <c r="B38" s="161"/>
      <c r="C38" s="161"/>
      <c r="D38" s="161"/>
      <c r="E38" s="161"/>
      <c r="F38" s="161"/>
      <c r="G38" s="161"/>
      <c r="H38" s="161"/>
      <c r="I38" s="162"/>
      <c r="J38" s="273"/>
      <c r="K38" s="274"/>
      <c r="L38" s="274"/>
      <c r="M38" s="274"/>
      <c r="N38" s="275"/>
    </row>
    <row r="39" spans="1:50">
      <c r="A39" s="68" t="s">
        <v>137</v>
      </c>
      <c r="B39" s="68"/>
      <c r="C39" s="68"/>
      <c r="D39" s="68"/>
      <c r="E39" s="68"/>
      <c r="F39" s="68"/>
      <c r="G39" s="69"/>
      <c r="H39" s="68"/>
      <c r="I39" s="68"/>
      <c r="J39" s="112"/>
      <c r="K39" s="112"/>
      <c r="L39" s="112"/>
      <c r="M39" s="112"/>
      <c r="N39" s="112"/>
    </row>
    <row r="40" spans="1:50" ht="15.75">
      <c r="A40" s="68"/>
      <c r="B40" s="68"/>
      <c r="C40" s="68"/>
      <c r="D40" s="68"/>
      <c r="E40" s="68"/>
      <c r="F40" s="68"/>
      <c r="G40" s="69"/>
      <c r="H40" s="68"/>
      <c r="I40" s="68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</row>
    <row r="41" spans="1:50" ht="15.75">
      <c r="A41" s="153" t="s">
        <v>135</v>
      </c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</row>
    <row r="42" spans="1:50" ht="15.75">
      <c r="A42" s="154" t="s">
        <v>52</v>
      </c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</row>
    <row r="43" spans="1:50" ht="15.75"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</row>
    <row r="44" spans="1:50" ht="15.75">
      <c r="F44" s="110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</row>
    <row r="45" spans="1:50" ht="15.75">
      <c r="E45" s="113"/>
      <c r="F45" s="113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</row>
    <row r="46" spans="1:50" ht="15.75">
      <c r="F46" s="114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</row>
    <row r="47" spans="1:50" ht="15.75">
      <c r="F47" s="110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</row>
    <row r="48" spans="1:50" ht="15.75"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</row>
    <row r="49" spans="15:50" ht="15.75"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</row>
    <row r="50" spans="15:50" ht="15.75"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</row>
    <row r="51" spans="15:50" ht="15.75"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</row>
    <row r="52" spans="15:50" ht="15.75"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</row>
    <row r="53" spans="15:50" ht="15.75"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</row>
    <row r="54" spans="15:50" ht="15.75"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</row>
    <row r="55" spans="15:50" ht="15.75"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</row>
    <row r="56" spans="15:50" ht="15.75"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</row>
    <row r="57" spans="15:50" ht="15.75"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</row>
    <row r="58" spans="15:50" ht="15.75"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</row>
    <row r="59" spans="15:50" ht="15.75"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</row>
    <row r="60" spans="15:50" ht="15.75"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</row>
    <row r="61" spans="15:50" ht="15.75"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</row>
    <row r="62" spans="15:50" ht="15.75"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</row>
    <row r="63" spans="15:50" ht="15.75"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</row>
    <row r="64" spans="15:50" ht="15.75"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</row>
    <row r="65" spans="15:50" ht="15.75"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</row>
    <row r="66" spans="15:50" ht="15.75"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</row>
    <row r="67" spans="15:50" ht="15.75"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</row>
    <row r="68" spans="15:50" ht="15.75"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</row>
    <row r="69" spans="15:50" ht="15.75"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</row>
    <row r="70" spans="15:50" ht="15.75"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</row>
    <row r="71" spans="15:50" ht="15.75"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</row>
    <row r="72" spans="15:50" ht="15.75"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</row>
  </sheetData>
  <mergeCells count="75">
    <mergeCell ref="A1:A4"/>
    <mergeCell ref="B1:H2"/>
    <mergeCell ref="I1:L1"/>
    <mergeCell ref="M1:N4"/>
    <mergeCell ref="I2:L2"/>
    <mergeCell ref="B3:H4"/>
    <mergeCell ref="I3:L3"/>
    <mergeCell ref="I4:L4"/>
    <mergeCell ref="A5:N5"/>
    <mergeCell ref="A6:N6"/>
    <mergeCell ref="B7:N7"/>
    <mergeCell ref="B8:F8"/>
    <mergeCell ref="J8:N8"/>
    <mergeCell ref="Q8:U8"/>
    <mergeCell ref="A9:F9"/>
    <mergeCell ref="K9:M9"/>
    <mergeCell ref="A10:F10"/>
    <mergeCell ref="K10:M10"/>
    <mergeCell ref="R10:T10"/>
    <mergeCell ref="G8:I13"/>
    <mergeCell ref="K11:M11"/>
    <mergeCell ref="A12:F12"/>
    <mergeCell ref="R11:T11"/>
    <mergeCell ref="K12:M12"/>
    <mergeCell ref="R12:T12"/>
    <mergeCell ref="K13:M13"/>
    <mergeCell ref="R13:S13"/>
    <mergeCell ref="A11:F11"/>
    <mergeCell ref="R15:S15"/>
    <mergeCell ref="R16:S16"/>
    <mergeCell ref="A17:A18"/>
    <mergeCell ref="C17:C18"/>
    <mergeCell ref="F14:I15"/>
    <mergeCell ref="J14:K15"/>
    <mergeCell ref="L14:N14"/>
    <mergeCell ref="R14:S14"/>
    <mergeCell ref="L15:L16"/>
    <mergeCell ref="A14:A16"/>
    <mergeCell ref="B14:B16"/>
    <mergeCell ref="C14:C16"/>
    <mergeCell ref="D14:D16"/>
    <mergeCell ref="E14:E16"/>
    <mergeCell ref="N15:N16"/>
    <mergeCell ref="M15:M16"/>
    <mergeCell ref="A42:N42"/>
    <mergeCell ref="B13:F13"/>
    <mergeCell ref="A33:A36"/>
    <mergeCell ref="B33:D34"/>
    <mergeCell ref="E33:G34"/>
    <mergeCell ref="B35:D36"/>
    <mergeCell ref="E35:G36"/>
    <mergeCell ref="J35:N36"/>
    <mergeCell ref="A29:A30"/>
    <mergeCell ref="C29:C30"/>
    <mergeCell ref="L29:L30"/>
    <mergeCell ref="M29:M30"/>
    <mergeCell ref="N29:N30"/>
    <mergeCell ref="B32:D32"/>
    <mergeCell ref="A27:A28"/>
    <mergeCell ref="C27:C28"/>
    <mergeCell ref="A37:I38"/>
    <mergeCell ref="J37:N38"/>
    <mergeCell ref="A41:N41"/>
    <mergeCell ref="E32:H32"/>
    <mergeCell ref="J32:N32"/>
    <mergeCell ref="J33:N33"/>
    <mergeCell ref="J34:N34"/>
    <mergeCell ref="A25:A26"/>
    <mergeCell ref="C25:C26"/>
    <mergeCell ref="A19:A20"/>
    <mergeCell ref="C19:C20"/>
    <mergeCell ref="A21:A22"/>
    <mergeCell ref="C21:C22"/>
    <mergeCell ref="A23:A24"/>
    <mergeCell ref="C23:C24"/>
  </mergeCells>
  <pageMargins left="0.7" right="0.7" top="0.75" bottom="0.75" header="0.3" footer="0.3"/>
  <pageSetup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shapeId="12289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4200525</xdr:colOff>
                <xdr:row>3</xdr:row>
                <xdr:rowOff>238125</xdr:rowOff>
              </to>
            </anchor>
          </objectPr>
        </oleObject>
      </mc:Choice>
      <mc:Fallback>
        <oleObject shapeId="1228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82"/>
  <sheetViews>
    <sheetView zoomScale="55" zoomScaleNormal="55" workbookViewId="0">
      <selection activeCell="A8" sqref="A8"/>
    </sheetView>
  </sheetViews>
  <sheetFormatPr baseColWidth="10" defaultColWidth="12.7109375" defaultRowHeight="15"/>
  <cols>
    <col min="1" max="1" width="86.85546875" style="1" customWidth="1"/>
    <col min="2" max="2" width="10.28515625" style="1" customWidth="1"/>
    <col min="3" max="3" width="25.7109375" style="1" customWidth="1"/>
    <col min="4" max="4" width="12.7109375" style="1" customWidth="1"/>
    <col min="5" max="5" width="22.85546875" style="1" customWidth="1"/>
    <col min="6" max="6" width="21.42578125" style="1" customWidth="1"/>
    <col min="7" max="7" width="18" style="3" customWidth="1"/>
    <col min="8" max="8" width="18" style="1" customWidth="1"/>
    <col min="9" max="9" width="23.28515625" style="1" customWidth="1"/>
    <col min="10" max="10" width="21.140625" style="2" customWidth="1"/>
    <col min="11" max="11" width="16.85546875" style="2" customWidth="1"/>
    <col min="12" max="12" width="12.7109375" style="1" customWidth="1"/>
    <col min="13" max="13" width="14" style="1" customWidth="1"/>
    <col min="14" max="14" width="17.7109375" style="1" customWidth="1"/>
    <col min="15" max="15" width="16.28515625" style="1" customWidth="1"/>
    <col min="16" max="16" width="32.7109375" style="97" customWidth="1"/>
    <col min="17" max="17" width="14.28515625" style="1" customWidth="1"/>
    <col min="18" max="18" width="18.7109375" style="1" customWidth="1"/>
    <col min="19" max="19" width="33.85546875" style="1" customWidth="1"/>
    <col min="20" max="20" width="12.7109375" style="1" hidden="1" customWidth="1"/>
    <col min="21" max="21" width="24.28515625" style="1" customWidth="1"/>
    <col min="22" max="22" width="22.7109375" style="1" customWidth="1"/>
    <col min="23" max="24" width="12.7109375" style="1"/>
    <col min="25" max="25" width="16.85546875" style="1" customWidth="1"/>
    <col min="26" max="26" width="12.7109375" style="1"/>
    <col min="27" max="27" width="30.140625" style="1" customWidth="1"/>
    <col min="28" max="28" width="15.28515625" style="1" customWidth="1"/>
    <col min="29" max="29" width="15.85546875" style="1" customWidth="1"/>
    <col min="30" max="30" width="24.28515625" style="1" customWidth="1"/>
    <col min="31" max="31" width="17.140625" style="1" customWidth="1"/>
    <col min="32" max="16384" width="12.7109375" style="1"/>
  </cols>
  <sheetData>
    <row r="1" spans="1:248" ht="37.5" customHeight="1">
      <c r="A1" s="240"/>
      <c r="B1" s="243" t="s">
        <v>35</v>
      </c>
      <c r="C1" s="244"/>
      <c r="D1" s="244"/>
      <c r="E1" s="244"/>
      <c r="F1" s="244"/>
      <c r="G1" s="244"/>
      <c r="H1" s="245"/>
      <c r="I1" s="249" t="s">
        <v>36</v>
      </c>
      <c r="J1" s="250"/>
      <c r="K1" s="250"/>
      <c r="L1" s="251"/>
      <c r="M1" s="252"/>
      <c r="N1" s="253"/>
      <c r="O1" s="37"/>
    </row>
    <row r="2" spans="1:248" ht="37.5" customHeight="1">
      <c r="A2" s="241"/>
      <c r="B2" s="246"/>
      <c r="C2" s="247"/>
      <c r="D2" s="247"/>
      <c r="E2" s="247"/>
      <c r="F2" s="247"/>
      <c r="G2" s="247"/>
      <c r="H2" s="248"/>
      <c r="I2" s="249" t="s">
        <v>37</v>
      </c>
      <c r="J2" s="250"/>
      <c r="K2" s="250"/>
      <c r="L2" s="251"/>
      <c r="M2" s="254"/>
      <c r="N2" s="255"/>
      <c r="O2" s="37"/>
    </row>
    <row r="3" spans="1:248" ht="33.75" customHeight="1">
      <c r="A3" s="241"/>
      <c r="B3" s="243" t="s">
        <v>38</v>
      </c>
      <c r="C3" s="244"/>
      <c r="D3" s="244"/>
      <c r="E3" s="244"/>
      <c r="F3" s="244"/>
      <c r="G3" s="244"/>
      <c r="H3" s="245"/>
      <c r="I3" s="249" t="s">
        <v>39</v>
      </c>
      <c r="J3" s="250"/>
      <c r="K3" s="250"/>
      <c r="L3" s="251"/>
      <c r="M3" s="254"/>
      <c r="N3" s="255"/>
      <c r="O3" s="37"/>
    </row>
    <row r="4" spans="1:248" ht="38.25" customHeight="1">
      <c r="A4" s="242"/>
      <c r="B4" s="246"/>
      <c r="C4" s="247"/>
      <c r="D4" s="247"/>
      <c r="E4" s="247"/>
      <c r="F4" s="247"/>
      <c r="G4" s="247"/>
      <c r="H4" s="248"/>
      <c r="I4" s="249" t="s">
        <v>40</v>
      </c>
      <c r="J4" s="250"/>
      <c r="K4" s="250"/>
      <c r="L4" s="251"/>
      <c r="M4" s="256"/>
      <c r="N4" s="257"/>
      <c r="O4" s="37"/>
    </row>
    <row r="5" spans="1:248" ht="38.25" customHeight="1">
      <c r="A5" s="258"/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37"/>
    </row>
    <row r="6" spans="1:248" ht="31.5" customHeight="1">
      <c r="A6" s="249" t="s">
        <v>34</v>
      </c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1"/>
      <c r="O6" s="37"/>
    </row>
    <row r="7" spans="1:248" ht="36" customHeight="1">
      <c r="A7" s="29" t="s">
        <v>143</v>
      </c>
      <c r="B7" s="259" t="s">
        <v>144</v>
      </c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</row>
    <row r="8" spans="1:248" ht="36" customHeight="1">
      <c r="A8" s="30" t="s">
        <v>53</v>
      </c>
      <c r="B8" s="209"/>
      <c r="C8" s="210"/>
      <c r="D8" s="210"/>
      <c r="E8" s="210"/>
      <c r="F8" s="211"/>
      <c r="G8" s="261" t="s">
        <v>68</v>
      </c>
      <c r="H8" s="262"/>
      <c r="I8" s="263"/>
      <c r="J8" s="219" t="s">
        <v>29</v>
      </c>
      <c r="K8" s="220"/>
      <c r="L8" s="220"/>
      <c r="M8" s="220"/>
      <c r="N8" s="221"/>
      <c r="O8" s="38"/>
      <c r="Q8" s="228"/>
      <c r="R8" s="228"/>
      <c r="S8" s="228"/>
      <c r="T8" s="228"/>
      <c r="U8" s="228"/>
    </row>
    <row r="9" spans="1:248" ht="36" customHeight="1">
      <c r="A9" s="229" t="s">
        <v>54</v>
      </c>
      <c r="B9" s="230"/>
      <c r="C9" s="230"/>
      <c r="D9" s="230"/>
      <c r="E9" s="230"/>
      <c r="F9" s="231"/>
      <c r="G9" s="264"/>
      <c r="H9" s="265"/>
      <c r="I9" s="266"/>
      <c r="J9" s="79" t="s">
        <v>28</v>
      </c>
      <c r="K9" s="232" t="s">
        <v>27</v>
      </c>
      <c r="L9" s="232"/>
      <c r="M9" s="232"/>
      <c r="N9" s="79" t="s">
        <v>26</v>
      </c>
      <c r="O9" s="38"/>
      <c r="Q9" s="78"/>
      <c r="R9" s="78"/>
      <c r="S9" s="78"/>
      <c r="T9" s="78"/>
      <c r="U9" s="78"/>
    </row>
    <row r="10" spans="1:248" ht="38.25" customHeight="1">
      <c r="A10" s="233" t="s">
        <v>58</v>
      </c>
      <c r="B10" s="217"/>
      <c r="C10" s="217"/>
      <c r="D10" s="217"/>
      <c r="E10" s="217"/>
      <c r="F10" s="218"/>
      <c r="G10" s="264"/>
      <c r="H10" s="265"/>
      <c r="I10" s="266"/>
      <c r="J10" s="87"/>
      <c r="K10" s="306" t="s">
        <v>132</v>
      </c>
      <c r="L10" s="307"/>
      <c r="M10" s="308"/>
      <c r="N10" s="88"/>
      <c r="O10" s="38"/>
      <c r="Q10" s="80"/>
      <c r="R10" s="237"/>
      <c r="S10" s="237"/>
      <c r="T10" s="237"/>
      <c r="U10" s="80"/>
      <c r="W10" s="83"/>
      <c r="X10" s="83"/>
    </row>
    <row r="11" spans="1:248" ht="38.25" customHeight="1">
      <c r="A11" s="222" t="s">
        <v>64</v>
      </c>
      <c r="B11" s="223"/>
      <c r="C11" s="223"/>
      <c r="D11" s="223"/>
      <c r="E11" s="223"/>
      <c r="F11" s="224"/>
      <c r="G11" s="264"/>
      <c r="H11" s="265"/>
      <c r="I11" s="266"/>
      <c r="J11" s="31"/>
      <c r="K11" s="225"/>
      <c r="L11" s="226"/>
      <c r="M11" s="227"/>
      <c r="N11" s="32"/>
      <c r="O11" s="38"/>
      <c r="Q11" s="39"/>
      <c r="R11" s="215"/>
      <c r="S11" s="215"/>
      <c r="T11" s="215"/>
      <c r="U11" s="8"/>
      <c r="W11" s="25"/>
      <c r="X11" s="5"/>
      <c r="Y11" s="23"/>
    </row>
    <row r="12" spans="1:248" ht="38.25" customHeight="1">
      <c r="A12" s="291" t="s">
        <v>65</v>
      </c>
      <c r="B12" s="292"/>
      <c r="C12" s="292"/>
      <c r="D12" s="292"/>
      <c r="E12" s="292"/>
      <c r="F12" s="293"/>
      <c r="G12" s="264"/>
      <c r="H12" s="265"/>
      <c r="I12" s="266"/>
      <c r="J12" s="33"/>
      <c r="K12" s="212"/>
      <c r="L12" s="213"/>
      <c r="M12" s="214"/>
      <c r="N12" s="34"/>
      <c r="O12" s="38"/>
      <c r="Q12" s="39"/>
      <c r="R12" s="215"/>
      <c r="S12" s="215"/>
      <c r="T12" s="215"/>
      <c r="U12" s="8"/>
      <c r="W12" s="25"/>
      <c r="X12" s="5"/>
      <c r="Y12" s="23"/>
    </row>
    <row r="13" spans="1:248" ht="54.75" customHeight="1">
      <c r="A13" s="89" t="s">
        <v>141</v>
      </c>
      <c r="B13" s="216" t="s">
        <v>67</v>
      </c>
      <c r="C13" s="217"/>
      <c r="D13" s="217"/>
      <c r="E13" s="217"/>
      <c r="F13" s="218"/>
      <c r="G13" s="264"/>
      <c r="H13" s="265"/>
      <c r="I13" s="266"/>
      <c r="J13" s="35"/>
      <c r="K13" s="212"/>
      <c r="L13" s="213"/>
      <c r="M13" s="214"/>
      <c r="N13" s="36"/>
      <c r="O13" s="38"/>
      <c r="Q13" s="40"/>
      <c r="R13" s="215"/>
      <c r="S13" s="215"/>
      <c r="T13" s="81"/>
      <c r="U13" s="8"/>
      <c r="V13" s="7"/>
      <c r="W13" s="25"/>
      <c r="X13" s="5"/>
      <c r="Y13" s="23"/>
    </row>
    <row r="14" spans="1:248" ht="28.5" customHeight="1">
      <c r="A14" s="198" t="s">
        <v>25</v>
      </c>
      <c r="B14" s="199" t="s">
        <v>24</v>
      </c>
      <c r="C14" s="200" t="s">
        <v>23</v>
      </c>
      <c r="D14" s="200" t="s">
        <v>22</v>
      </c>
      <c r="E14" s="200" t="s">
        <v>21</v>
      </c>
      <c r="F14" s="202" t="s">
        <v>20</v>
      </c>
      <c r="G14" s="203"/>
      <c r="H14" s="203"/>
      <c r="I14" s="204"/>
      <c r="J14" s="200" t="s">
        <v>19</v>
      </c>
      <c r="K14" s="200"/>
      <c r="L14" s="208" t="s">
        <v>18</v>
      </c>
      <c r="M14" s="208"/>
      <c r="N14" s="208"/>
      <c r="O14" s="3"/>
      <c r="P14" s="98"/>
      <c r="Q14" s="9"/>
      <c r="R14" s="201"/>
      <c r="S14" s="201"/>
      <c r="T14" s="3"/>
      <c r="U14" s="8"/>
      <c r="V14" s="3"/>
      <c r="W14" s="17"/>
      <c r="X14" s="5"/>
      <c r="Y14" s="2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198"/>
      <c r="B15" s="200"/>
      <c r="C15" s="200"/>
      <c r="D15" s="200"/>
      <c r="E15" s="200"/>
      <c r="F15" s="205"/>
      <c r="G15" s="206"/>
      <c r="H15" s="206"/>
      <c r="I15" s="207"/>
      <c r="J15" s="200"/>
      <c r="K15" s="200"/>
      <c r="L15" s="200" t="s">
        <v>17</v>
      </c>
      <c r="M15" s="200" t="s">
        <v>16</v>
      </c>
      <c r="N15" s="198" t="s">
        <v>15</v>
      </c>
      <c r="O15" s="3"/>
      <c r="P15" s="98"/>
      <c r="Q15" s="7"/>
      <c r="R15" s="201"/>
      <c r="S15" s="201"/>
      <c r="T15" s="3"/>
      <c r="U15" s="6"/>
      <c r="V15" s="3"/>
      <c r="W15" s="17"/>
      <c r="X15" s="5"/>
      <c r="Y15" s="2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198"/>
      <c r="B16" s="200"/>
      <c r="C16" s="200"/>
      <c r="D16" s="200"/>
      <c r="E16" s="200"/>
      <c r="F16" s="76" t="s">
        <v>14</v>
      </c>
      <c r="G16" s="76" t="s">
        <v>13</v>
      </c>
      <c r="H16" s="76" t="s">
        <v>12</v>
      </c>
      <c r="I16" s="26" t="s">
        <v>11</v>
      </c>
      <c r="J16" s="76" t="s">
        <v>10</v>
      </c>
      <c r="K16" s="77" t="s">
        <v>9</v>
      </c>
      <c r="L16" s="200"/>
      <c r="M16" s="200"/>
      <c r="N16" s="198"/>
      <c r="O16" s="3"/>
      <c r="P16" s="98"/>
      <c r="Q16" s="4"/>
      <c r="R16" s="201"/>
      <c r="S16" s="201"/>
      <c r="U16" s="5"/>
      <c r="W16" s="17"/>
      <c r="X16" s="5"/>
      <c r="Y16" s="2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48" ht="24" customHeight="1">
      <c r="A17" s="286" t="s">
        <v>99</v>
      </c>
      <c r="B17" s="82" t="s">
        <v>2</v>
      </c>
      <c r="C17" s="190" t="s">
        <v>100</v>
      </c>
      <c r="D17" s="21">
        <v>1</v>
      </c>
      <c r="E17" s="120">
        <f>+F17+G17</f>
        <v>2000000</v>
      </c>
      <c r="F17" s="118">
        <v>2000000</v>
      </c>
      <c r="G17" s="118"/>
      <c r="H17" s="137"/>
      <c r="I17" s="137"/>
      <c r="J17" s="101">
        <v>44927</v>
      </c>
      <c r="K17" s="101">
        <v>45290</v>
      </c>
      <c r="L17" s="77"/>
      <c r="M17" s="77"/>
      <c r="N17" s="76"/>
      <c r="O17" s="3"/>
      <c r="P17" s="98"/>
      <c r="Q17" s="4"/>
      <c r="R17" s="75"/>
      <c r="S17" s="75"/>
      <c r="U17" s="5"/>
      <c r="W17" s="17"/>
      <c r="X17" s="5"/>
      <c r="Y17" s="2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</row>
    <row r="18" spans="1:248" ht="24" customHeight="1">
      <c r="A18" s="287"/>
      <c r="B18" s="54" t="s">
        <v>1</v>
      </c>
      <c r="C18" s="191"/>
      <c r="D18" s="139">
        <v>0</v>
      </c>
      <c r="E18" s="117">
        <v>0</v>
      </c>
      <c r="F18" s="143"/>
      <c r="G18" s="118">
        <v>0</v>
      </c>
      <c r="H18" s="119"/>
      <c r="I18" s="119"/>
      <c r="J18" s="101">
        <v>44927</v>
      </c>
      <c r="K18" s="101">
        <v>45290</v>
      </c>
      <c r="L18" s="77"/>
      <c r="M18" s="77"/>
      <c r="N18" s="76"/>
      <c r="O18" s="3"/>
      <c r="P18" s="98"/>
      <c r="Q18" s="4"/>
      <c r="R18" s="75"/>
      <c r="S18" s="75"/>
      <c r="U18" s="5"/>
      <c r="W18" s="17"/>
      <c r="X18" s="5"/>
      <c r="Y18" s="2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</row>
    <row r="19" spans="1:248" ht="24" hidden="1" customHeight="1">
      <c r="A19" s="192" t="s">
        <v>101</v>
      </c>
      <c r="B19" s="82" t="s">
        <v>2</v>
      </c>
      <c r="C19" s="190" t="s">
        <v>102</v>
      </c>
      <c r="D19" s="139">
        <v>1</v>
      </c>
      <c r="E19" s="120">
        <v>0</v>
      </c>
      <c r="F19" s="118"/>
      <c r="G19" s="118"/>
      <c r="H19" s="118"/>
      <c r="I19" s="118"/>
      <c r="J19" s="101">
        <v>44927</v>
      </c>
      <c r="K19" s="101">
        <v>45290</v>
      </c>
      <c r="L19" s="121"/>
      <c r="M19" s="121"/>
      <c r="N19" s="122"/>
      <c r="U19" s="24"/>
      <c r="W19" s="25"/>
      <c r="X19" s="5"/>
      <c r="Y19" s="23"/>
    </row>
    <row r="20" spans="1:248" s="55" customFormat="1" ht="28.5" hidden="1" customHeight="1">
      <c r="A20" s="193"/>
      <c r="B20" s="54" t="s">
        <v>1</v>
      </c>
      <c r="C20" s="191"/>
      <c r="D20" s="139"/>
      <c r="E20" s="120">
        <v>0</v>
      </c>
      <c r="F20" s="118"/>
      <c r="G20" s="118"/>
      <c r="H20" s="119"/>
      <c r="I20" s="118"/>
      <c r="J20" s="101">
        <v>44927</v>
      </c>
      <c r="K20" s="101">
        <v>45290</v>
      </c>
      <c r="L20" s="123"/>
      <c r="M20" s="123"/>
      <c r="N20" s="124"/>
      <c r="P20" s="106"/>
      <c r="U20" s="56"/>
      <c r="W20" s="57"/>
      <c r="X20" s="58"/>
      <c r="Y20" s="59"/>
    </row>
    <row r="21" spans="1:248" s="55" customFormat="1" ht="26.25" customHeight="1">
      <c r="A21" s="155" t="s">
        <v>119</v>
      </c>
      <c r="B21" s="82" t="s">
        <v>2</v>
      </c>
      <c r="C21" s="190" t="s">
        <v>103</v>
      </c>
      <c r="D21" s="139">
        <v>1</v>
      </c>
      <c r="E21" s="120">
        <f>+F21+G21</f>
        <v>100000000</v>
      </c>
      <c r="F21" s="118">
        <v>100000000</v>
      </c>
      <c r="G21" s="143"/>
      <c r="H21" s="118"/>
      <c r="I21" s="125"/>
      <c r="J21" s="101">
        <v>44927</v>
      </c>
      <c r="K21" s="101">
        <v>45290</v>
      </c>
      <c r="L21" s="121"/>
      <c r="M21" s="121"/>
      <c r="N21" s="122"/>
      <c r="P21" s="106"/>
    </row>
    <row r="22" spans="1:248" s="55" customFormat="1" ht="26.25" customHeight="1">
      <c r="A22" s="156"/>
      <c r="B22" s="54" t="s">
        <v>1</v>
      </c>
      <c r="C22" s="191"/>
      <c r="D22" s="139">
        <v>0</v>
      </c>
      <c r="E22" s="120">
        <v>0</v>
      </c>
      <c r="F22" s="118">
        <v>0</v>
      </c>
      <c r="G22" s="143"/>
      <c r="H22" s="119"/>
      <c r="I22" s="129"/>
      <c r="J22" s="101">
        <v>44927</v>
      </c>
      <c r="K22" s="101">
        <v>45290</v>
      </c>
      <c r="L22" s="121"/>
      <c r="M22" s="121"/>
      <c r="N22" s="122"/>
      <c r="P22" s="106"/>
    </row>
    <row r="23" spans="1:248" s="55" customFormat="1" ht="26.25" hidden="1" customHeight="1">
      <c r="A23" s="155" t="s">
        <v>104</v>
      </c>
      <c r="B23" s="155" t="s">
        <v>2</v>
      </c>
      <c r="C23" s="155" t="s">
        <v>100</v>
      </c>
      <c r="D23" s="139">
        <v>1</v>
      </c>
      <c r="E23" s="120"/>
      <c r="F23" s="118"/>
      <c r="G23" s="118"/>
      <c r="H23" s="119"/>
      <c r="I23" s="129"/>
      <c r="J23" s="101">
        <v>44927</v>
      </c>
      <c r="K23" s="101">
        <v>45290</v>
      </c>
      <c r="L23" s="121"/>
      <c r="M23" s="121"/>
      <c r="N23" s="122"/>
      <c r="P23" s="106" t="s">
        <v>82</v>
      </c>
    </row>
    <row r="24" spans="1:248" s="55" customFormat="1" ht="26.25" hidden="1" customHeight="1">
      <c r="A24" s="156"/>
      <c r="B24" s="156" t="s">
        <v>1</v>
      </c>
      <c r="C24" s="156"/>
      <c r="D24" s="139"/>
      <c r="E24" s="120">
        <v>0</v>
      </c>
      <c r="F24" s="118"/>
      <c r="G24" s="118"/>
      <c r="H24" s="119"/>
      <c r="I24" s="129"/>
      <c r="J24" s="101">
        <v>44927</v>
      </c>
      <c r="K24" s="101">
        <v>45290</v>
      </c>
      <c r="L24" s="121"/>
      <c r="M24" s="121"/>
      <c r="N24" s="122"/>
      <c r="P24" s="106"/>
    </row>
    <row r="25" spans="1:248" s="55" customFormat="1" ht="26.25" hidden="1" customHeight="1">
      <c r="A25" s="155" t="s">
        <v>108</v>
      </c>
      <c r="B25" s="82" t="s">
        <v>2</v>
      </c>
      <c r="C25" s="190" t="s">
        <v>109</v>
      </c>
      <c r="D25" s="139">
        <v>80</v>
      </c>
      <c r="E25" s="120"/>
      <c r="F25" s="118"/>
      <c r="G25" s="118"/>
      <c r="H25" s="118"/>
      <c r="I25" s="125"/>
      <c r="J25" s="101">
        <v>44927</v>
      </c>
      <c r="K25" s="101">
        <v>45290</v>
      </c>
      <c r="L25" s="121"/>
      <c r="M25" s="121"/>
      <c r="N25" s="122"/>
      <c r="P25" s="106"/>
    </row>
    <row r="26" spans="1:248" s="55" customFormat="1" ht="26.25" hidden="1" customHeight="1">
      <c r="A26" s="156"/>
      <c r="B26" s="54" t="s">
        <v>1</v>
      </c>
      <c r="C26" s="191"/>
      <c r="D26" s="139"/>
      <c r="E26" s="120">
        <v>0</v>
      </c>
      <c r="F26" s="118"/>
      <c r="G26" s="118"/>
      <c r="H26" s="119"/>
      <c r="I26" s="129"/>
      <c r="J26" s="101">
        <v>44927</v>
      </c>
      <c r="K26" s="101">
        <v>45290</v>
      </c>
      <c r="L26" s="121"/>
      <c r="M26" s="121"/>
      <c r="N26" s="122"/>
      <c r="P26" s="106"/>
      <c r="Q26" s="111"/>
    </row>
    <row r="27" spans="1:248" s="55" customFormat="1" ht="24.75" customHeight="1">
      <c r="A27" s="297" t="s">
        <v>110</v>
      </c>
      <c r="B27" s="82" t="s">
        <v>2</v>
      </c>
      <c r="C27" s="190" t="s">
        <v>111</v>
      </c>
      <c r="D27" s="139">
        <v>70</v>
      </c>
      <c r="E27" s="120">
        <f>+F27+G27</f>
        <v>2993819515</v>
      </c>
      <c r="F27" s="118">
        <f>1200000000+300000000</f>
        <v>1500000000</v>
      </c>
      <c r="G27" s="118">
        <v>1493819515</v>
      </c>
      <c r="H27" s="118"/>
      <c r="I27" s="125"/>
      <c r="J27" s="101">
        <v>44927</v>
      </c>
      <c r="K27" s="101">
        <v>45290</v>
      </c>
      <c r="L27" s="121"/>
      <c r="M27" s="121"/>
      <c r="N27" s="122"/>
      <c r="P27" s="106"/>
    </row>
    <row r="28" spans="1:248" s="55" customFormat="1" ht="24.75" customHeight="1">
      <c r="A28" s="298"/>
      <c r="B28" s="54" t="s">
        <v>1</v>
      </c>
      <c r="C28" s="191"/>
      <c r="D28" s="139">
        <v>0</v>
      </c>
      <c r="E28" s="120">
        <v>0</v>
      </c>
      <c r="F28" s="118">
        <v>0</v>
      </c>
      <c r="G28" s="118">
        <v>0</v>
      </c>
      <c r="H28" s="119"/>
      <c r="I28" s="129"/>
      <c r="J28" s="101">
        <v>44927</v>
      </c>
      <c r="K28" s="101">
        <v>45290</v>
      </c>
      <c r="L28" s="121"/>
      <c r="M28" s="121"/>
      <c r="N28" s="122"/>
      <c r="P28" s="106"/>
    </row>
    <row r="29" spans="1:248" s="55" customFormat="1" ht="26.25" customHeight="1">
      <c r="A29" s="297" t="s">
        <v>106</v>
      </c>
      <c r="B29" s="82" t="s">
        <v>2</v>
      </c>
      <c r="C29" s="190" t="s">
        <v>107</v>
      </c>
      <c r="D29" s="139">
        <v>8</v>
      </c>
      <c r="E29" s="120">
        <f>+F29+G29</f>
        <v>0</v>
      </c>
      <c r="F29" s="118">
        <v>0</v>
      </c>
      <c r="G29" s="143"/>
      <c r="H29" s="118"/>
      <c r="I29" s="125"/>
      <c r="J29" s="101">
        <v>44927</v>
      </c>
      <c r="K29" s="101">
        <v>45290</v>
      </c>
      <c r="L29" s="121"/>
      <c r="M29" s="121"/>
      <c r="N29" s="122"/>
      <c r="P29" s="106"/>
    </row>
    <row r="30" spans="1:248" s="55" customFormat="1" ht="26.25" customHeight="1">
      <c r="A30" s="298"/>
      <c r="B30" s="54" t="s">
        <v>1</v>
      </c>
      <c r="C30" s="191"/>
      <c r="D30" s="139">
        <v>0</v>
      </c>
      <c r="E30" s="120">
        <v>0</v>
      </c>
      <c r="F30" s="118">
        <v>0</v>
      </c>
      <c r="G30" s="143"/>
      <c r="H30" s="119"/>
      <c r="I30" s="129"/>
      <c r="J30" s="101">
        <v>44927</v>
      </c>
      <c r="K30" s="101">
        <v>45290</v>
      </c>
      <c r="L30" s="121"/>
      <c r="M30" s="121"/>
      <c r="N30" s="122"/>
      <c r="P30" s="102"/>
    </row>
    <row r="31" spans="1:248" s="55" customFormat="1" ht="26.25" customHeight="1">
      <c r="A31" s="297" t="s">
        <v>69</v>
      </c>
      <c r="B31" s="82" t="s">
        <v>2</v>
      </c>
      <c r="C31" s="190" t="s">
        <v>105</v>
      </c>
      <c r="D31" s="139">
        <v>80</v>
      </c>
      <c r="E31" s="120">
        <f>+F31+G31</f>
        <v>735947220</v>
      </c>
      <c r="F31" s="118">
        <f>1035947220-300000000</f>
        <v>735947220</v>
      </c>
      <c r="G31" s="120"/>
      <c r="H31" s="118"/>
      <c r="I31" s="125"/>
      <c r="J31" s="101">
        <v>45017</v>
      </c>
      <c r="K31" s="101">
        <v>45290</v>
      </c>
      <c r="L31" s="121"/>
      <c r="M31" s="121"/>
      <c r="N31" s="122"/>
      <c r="P31" s="102"/>
    </row>
    <row r="32" spans="1:248" s="55" customFormat="1" ht="30.75" customHeight="1">
      <c r="A32" s="298"/>
      <c r="B32" s="54" t="s">
        <v>1</v>
      </c>
      <c r="C32" s="191"/>
      <c r="D32" s="21">
        <v>0</v>
      </c>
      <c r="E32" s="120">
        <v>0</v>
      </c>
      <c r="F32" s="147">
        <v>0</v>
      </c>
      <c r="G32" s="143"/>
      <c r="H32" s="119"/>
      <c r="I32" s="125"/>
      <c r="J32" s="101">
        <v>45017</v>
      </c>
      <c r="K32" s="101">
        <v>45290</v>
      </c>
      <c r="L32" s="121"/>
      <c r="M32" s="121"/>
      <c r="N32" s="122"/>
      <c r="P32" s="102"/>
    </row>
    <row r="33" spans="1:50" ht="20.25">
      <c r="A33" s="285" t="s">
        <v>8</v>
      </c>
      <c r="B33" s="82" t="s">
        <v>2</v>
      </c>
      <c r="C33" s="190"/>
      <c r="D33" s="21"/>
      <c r="E33" s="85">
        <f>+E31+E29+E27+E21+E17</f>
        <v>3831766735</v>
      </c>
      <c r="F33" s="85">
        <f>+F31+F29+F27+F21+F17</f>
        <v>2337947220</v>
      </c>
      <c r="G33" s="85">
        <f>+G31+G29+G27+G21+G17</f>
        <v>1493819515</v>
      </c>
      <c r="H33" s="85"/>
      <c r="I33" s="85">
        <f t="shared" ref="I33" si="0">+I31+I29+I27+I25+I23+I21+I19+I17</f>
        <v>0</v>
      </c>
      <c r="J33" s="22"/>
      <c r="K33" s="22"/>
      <c r="L33" s="188"/>
      <c r="M33" s="188"/>
      <c r="N33" s="189"/>
      <c r="P33" s="103"/>
    </row>
    <row r="34" spans="1:50" ht="20.25">
      <c r="A34" s="285"/>
      <c r="B34" s="54" t="s">
        <v>1</v>
      </c>
      <c r="C34" s="191"/>
      <c r="D34" s="21"/>
      <c r="E34" s="85">
        <v>0</v>
      </c>
      <c r="F34" s="85">
        <v>0</v>
      </c>
      <c r="G34" s="85">
        <v>0</v>
      </c>
      <c r="H34" s="85"/>
      <c r="I34" s="85">
        <f t="shared" ref="I34" si="1">+I32+I30+I28+I26+I24+I22+I20+I18</f>
        <v>0</v>
      </c>
      <c r="J34" s="20"/>
      <c r="K34" s="20"/>
      <c r="L34" s="188"/>
      <c r="M34" s="188"/>
      <c r="N34" s="189"/>
      <c r="P34" s="103"/>
    </row>
    <row r="35" spans="1:50" ht="20.25">
      <c r="B35" s="19"/>
      <c r="E35" s="109"/>
      <c r="F35" s="109"/>
      <c r="G35" s="109"/>
      <c r="H35" s="109"/>
      <c r="I35" s="109"/>
      <c r="J35" s="16"/>
      <c r="K35" s="16"/>
      <c r="L35" s="15"/>
      <c r="M35" s="13"/>
      <c r="N35" s="14"/>
      <c r="O35" s="13"/>
      <c r="P35" s="104"/>
    </row>
    <row r="36" spans="1:50" ht="20.25">
      <c r="A36" s="12" t="s">
        <v>7</v>
      </c>
      <c r="B36" s="181" t="s">
        <v>6</v>
      </c>
      <c r="C36" s="182"/>
      <c r="D36" s="183"/>
      <c r="E36" s="184" t="s">
        <v>5</v>
      </c>
      <c r="F36" s="185"/>
      <c r="G36" s="185"/>
      <c r="H36" s="185"/>
      <c r="I36" s="11"/>
      <c r="J36" s="186" t="s">
        <v>4</v>
      </c>
      <c r="K36" s="187"/>
      <c r="L36" s="187"/>
      <c r="M36" s="187"/>
      <c r="N36" s="187"/>
      <c r="P36" s="104"/>
    </row>
    <row r="37" spans="1:50" ht="36" customHeight="1">
      <c r="A37" s="163" t="s">
        <v>70</v>
      </c>
      <c r="B37" s="165" t="s">
        <v>71</v>
      </c>
      <c r="C37" s="166"/>
      <c r="D37" s="167"/>
      <c r="E37" s="171" t="s">
        <v>126</v>
      </c>
      <c r="F37" s="172"/>
      <c r="G37" s="173"/>
      <c r="H37" s="10" t="s">
        <v>2</v>
      </c>
      <c r="I37" s="74">
        <f>+D17</f>
        <v>1</v>
      </c>
      <c r="J37" s="276" t="s">
        <v>136</v>
      </c>
      <c r="K37" s="277"/>
      <c r="L37" s="277"/>
      <c r="M37" s="277"/>
      <c r="N37" s="278"/>
      <c r="P37" s="103"/>
    </row>
    <row r="38" spans="1:50" ht="37.5" customHeight="1">
      <c r="A38" s="164"/>
      <c r="B38" s="168"/>
      <c r="C38" s="169"/>
      <c r="D38" s="170"/>
      <c r="E38" s="174"/>
      <c r="F38" s="175"/>
      <c r="G38" s="176"/>
      <c r="H38" s="82" t="s">
        <v>1</v>
      </c>
      <c r="I38" s="73">
        <v>0</v>
      </c>
      <c r="J38" s="238" t="s">
        <v>3</v>
      </c>
      <c r="K38" s="238"/>
      <c r="L38" s="238"/>
      <c r="M38" s="238"/>
      <c r="N38" s="238"/>
      <c r="P38" s="103"/>
    </row>
    <row r="39" spans="1:50" ht="30.75" customHeight="1">
      <c r="A39" s="164"/>
      <c r="B39" s="165" t="s">
        <v>72</v>
      </c>
      <c r="C39" s="166"/>
      <c r="D39" s="167"/>
      <c r="E39" s="171" t="s">
        <v>127</v>
      </c>
      <c r="F39" s="172"/>
      <c r="G39" s="173"/>
      <c r="H39" s="10" t="s">
        <v>2</v>
      </c>
      <c r="I39" s="73">
        <v>1</v>
      </c>
      <c r="J39" s="279"/>
      <c r="K39" s="280"/>
      <c r="L39" s="280"/>
      <c r="M39" s="280"/>
      <c r="N39" s="281"/>
    </row>
    <row r="40" spans="1:50" ht="32.25" customHeight="1">
      <c r="A40" s="164"/>
      <c r="B40" s="168"/>
      <c r="C40" s="169"/>
      <c r="D40" s="170"/>
      <c r="E40" s="174"/>
      <c r="F40" s="175"/>
      <c r="G40" s="176"/>
      <c r="H40" s="82" t="s">
        <v>1</v>
      </c>
      <c r="I40" s="73">
        <v>0</v>
      </c>
      <c r="J40" s="282"/>
      <c r="K40" s="283"/>
      <c r="L40" s="283"/>
      <c r="M40" s="283"/>
      <c r="N40" s="284"/>
    </row>
    <row r="41" spans="1:50" ht="27.75" customHeight="1">
      <c r="A41" s="164"/>
      <c r="B41" s="165" t="s">
        <v>73</v>
      </c>
      <c r="C41" s="166"/>
      <c r="D41" s="167"/>
      <c r="E41" s="171" t="s">
        <v>128</v>
      </c>
      <c r="F41" s="172"/>
      <c r="G41" s="173"/>
      <c r="H41" s="10" t="s">
        <v>2</v>
      </c>
      <c r="I41" s="73">
        <v>70</v>
      </c>
      <c r="J41" s="270" t="s">
        <v>3</v>
      </c>
      <c r="K41" s="271"/>
      <c r="L41" s="271"/>
      <c r="M41" s="271"/>
      <c r="N41" s="272"/>
    </row>
    <row r="42" spans="1:50" ht="23.25" customHeight="1">
      <c r="A42" s="164"/>
      <c r="B42" s="168"/>
      <c r="C42" s="169"/>
      <c r="D42" s="170"/>
      <c r="E42" s="174"/>
      <c r="F42" s="175"/>
      <c r="G42" s="176"/>
      <c r="H42" s="82" t="s">
        <v>1</v>
      </c>
      <c r="I42" s="73">
        <v>0</v>
      </c>
      <c r="J42" s="273"/>
      <c r="K42" s="274"/>
      <c r="L42" s="274"/>
      <c r="M42" s="274"/>
      <c r="N42" s="275"/>
    </row>
    <row r="43" spans="1:50" ht="30.75" customHeight="1">
      <c r="A43" s="164"/>
      <c r="B43" s="165" t="s">
        <v>74</v>
      </c>
      <c r="C43" s="166"/>
      <c r="D43" s="167"/>
      <c r="E43" s="178" t="s">
        <v>129</v>
      </c>
      <c r="F43" s="179"/>
      <c r="G43" s="180"/>
      <c r="H43" s="82" t="s">
        <v>2</v>
      </c>
      <c r="I43" s="73">
        <v>80</v>
      </c>
      <c r="J43" s="299"/>
      <c r="K43" s="300"/>
      <c r="L43" s="300"/>
      <c r="M43" s="300"/>
      <c r="N43" s="301"/>
    </row>
    <row r="44" spans="1:50" ht="29.25" customHeight="1">
      <c r="A44" s="164"/>
      <c r="B44" s="168"/>
      <c r="C44" s="169"/>
      <c r="D44" s="170"/>
      <c r="E44" s="174"/>
      <c r="F44" s="175"/>
      <c r="G44" s="176"/>
      <c r="H44" s="82" t="s">
        <v>1</v>
      </c>
      <c r="I44" s="73">
        <v>0</v>
      </c>
      <c r="J44" s="302"/>
      <c r="K44" s="303"/>
      <c r="L44" s="303"/>
      <c r="M44" s="303"/>
      <c r="N44" s="304"/>
    </row>
    <row r="45" spans="1:50">
      <c r="A45" s="157" t="s">
        <v>0</v>
      </c>
      <c r="B45" s="158"/>
      <c r="C45" s="158"/>
      <c r="D45" s="158"/>
      <c r="E45" s="158"/>
      <c r="F45" s="158"/>
      <c r="G45" s="158"/>
      <c r="H45" s="158"/>
      <c r="I45" s="159"/>
      <c r="J45" s="305"/>
      <c r="K45" s="305"/>
      <c r="L45" s="305"/>
      <c r="M45" s="305"/>
      <c r="N45" s="305"/>
    </row>
    <row r="46" spans="1:50">
      <c r="A46" s="160"/>
      <c r="B46" s="161"/>
      <c r="C46" s="161"/>
      <c r="D46" s="161"/>
      <c r="E46" s="161"/>
      <c r="F46" s="161"/>
      <c r="G46" s="161"/>
      <c r="H46" s="161"/>
      <c r="I46" s="162"/>
      <c r="J46" s="305"/>
      <c r="K46" s="305"/>
      <c r="L46" s="305"/>
      <c r="M46" s="305"/>
      <c r="N46" s="305"/>
    </row>
    <row r="47" spans="1:50">
      <c r="A47" s="68" t="s">
        <v>137</v>
      </c>
      <c r="B47" s="68"/>
      <c r="C47" s="68"/>
      <c r="D47" s="68"/>
      <c r="E47" s="68"/>
      <c r="F47" s="68"/>
      <c r="G47" s="69"/>
      <c r="H47" s="68"/>
      <c r="I47" s="68"/>
      <c r="J47" s="70"/>
      <c r="K47" s="70"/>
      <c r="L47" s="68"/>
      <c r="M47" s="68"/>
      <c r="N47" s="68"/>
    </row>
    <row r="48" spans="1:50" ht="15.75">
      <c r="A48" s="68"/>
      <c r="B48" s="68"/>
      <c r="C48" s="68"/>
      <c r="D48" s="68"/>
      <c r="E48" s="99"/>
      <c r="F48" s="68"/>
      <c r="G48" s="69"/>
      <c r="H48" s="68"/>
      <c r="I48" s="68"/>
      <c r="J48" s="71"/>
      <c r="K48" s="71"/>
      <c r="L48" s="68"/>
      <c r="M48" s="68"/>
      <c r="N48" s="68"/>
      <c r="O48" s="41"/>
      <c r="P48" s="107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</row>
    <row r="49" spans="1:50" ht="15.75">
      <c r="A49" s="153" t="s">
        <v>135</v>
      </c>
      <c r="B49" s="153"/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41"/>
      <c r="P49" s="107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</row>
    <row r="50" spans="1:50" ht="15.75">
      <c r="A50" s="154" t="s">
        <v>52</v>
      </c>
      <c r="B50" s="154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41"/>
      <c r="P50" s="107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</row>
    <row r="51" spans="1:50" ht="15.75">
      <c r="E51" s="113"/>
      <c r="F51" s="97"/>
      <c r="G51" s="98"/>
      <c r="O51" s="41"/>
      <c r="P51" s="107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</row>
    <row r="52" spans="1:50" ht="15.75">
      <c r="E52" s="97"/>
      <c r="F52" s="97"/>
      <c r="G52" s="98"/>
      <c r="O52" s="41"/>
      <c r="P52" s="107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</row>
    <row r="53" spans="1:50" ht="15.75">
      <c r="E53" s="140"/>
      <c r="F53" s="97"/>
      <c r="G53" s="98"/>
      <c r="O53" s="41"/>
      <c r="P53" s="107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</row>
    <row r="54" spans="1:50" ht="15.75">
      <c r="E54" s="140"/>
      <c r="F54" s="97"/>
      <c r="G54" s="98"/>
      <c r="O54" s="41"/>
      <c r="P54" s="107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</row>
    <row r="55" spans="1:50" ht="15.75">
      <c r="E55" s="97"/>
      <c r="F55" s="97"/>
      <c r="G55" s="98"/>
      <c r="O55" s="41"/>
      <c r="P55" s="107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</row>
    <row r="56" spans="1:50" ht="15.75">
      <c r="E56" s="97"/>
      <c r="F56" s="97"/>
      <c r="G56" s="98"/>
      <c r="O56" s="41"/>
      <c r="P56" s="107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</row>
    <row r="57" spans="1:50" ht="15.75">
      <c r="C57" s="100"/>
      <c r="E57" s="97"/>
      <c r="F57" s="97"/>
      <c r="G57" s="98"/>
      <c r="O57" s="41"/>
      <c r="P57" s="107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</row>
    <row r="58" spans="1:50" ht="15.75">
      <c r="C58" s="100"/>
      <c r="E58" s="97"/>
      <c r="F58" s="97"/>
      <c r="G58" s="98"/>
      <c r="O58" s="41"/>
      <c r="P58" s="107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</row>
    <row r="59" spans="1:50" ht="15.75">
      <c r="C59" s="100"/>
      <c r="E59" s="97"/>
      <c r="F59" s="97"/>
      <c r="G59" s="98"/>
      <c r="O59" s="41"/>
      <c r="P59" s="107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</row>
    <row r="60" spans="1:50" ht="15.75">
      <c r="C60" s="100"/>
      <c r="E60" s="97"/>
      <c r="F60" s="97"/>
      <c r="G60" s="98"/>
      <c r="O60" s="41"/>
      <c r="P60" s="107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</row>
    <row r="61" spans="1:50" ht="15.75">
      <c r="E61" s="97"/>
      <c r="F61" s="97"/>
      <c r="G61" s="98"/>
      <c r="O61" s="41"/>
      <c r="P61" s="107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</row>
    <row r="62" spans="1:50" ht="15.75">
      <c r="O62" s="41"/>
      <c r="P62" s="107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</row>
    <row r="63" spans="1:50" ht="15.75">
      <c r="O63" s="41"/>
      <c r="P63" s="107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</row>
    <row r="64" spans="1:50" ht="15.75">
      <c r="O64" s="41"/>
      <c r="P64" s="107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</row>
    <row r="65" spans="15:50" ht="15.75">
      <c r="O65" s="41"/>
      <c r="P65" s="107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</row>
    <row r="66" spans="15:50" ht="15.75">
      <c r="O66" s="41"/>
      <c r="P66" s="107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</row>
    <row r="67" spans="15:50" ht="15.75">
      <c r="O67" s="41"/>
      <c r="P67" s="107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</row>
    <row r="68" spans="15:50" ht="15.75">
      <c r="O68" s="41"/>
      <c r="P68" s="107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</row>
    <row r="69" spans="15:50" ht="15.75">
      <c r="O69" s="41"/>
      <c r="P69" s="107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</row>
    <row r="70" spans="15:50" ht="15.75">
      <c r="O70" s="41"/>
      <c r="P70" s="107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</row>
    <row r="71" spans="15:50" ht="15.75">
      <c r="O71" s="41"/>
      <c r="P71" s="107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</row>
    <row r="72" spans="15:50" ht="15.75">
      <c r="O72" s="41"/>
      <c r="P72" s="107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</row>
    <row r="73" spans="15:50" ht="15.75">
      <c r="O73" s="41"/>
      <c r="P73" s="107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</row>
    <row r="74" spans="15:50" ht="15.75">
      <c r="O74" s="41"/>
      <c r="P74" s="107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</row>
    <row r="75" spans="15:50" ht="15.75">
      <c r="O75" s="41"/>
      <c r="P75" s="107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</row>
    <row r="76" spans="15:50" ht="15.75">
      <c r="O76" s="41"/>
      <c r="P76" s="107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</row>
    <row r="77" spans="15:50" ht="15.75">
      <c r="O77" s="41"/>
      <c r="P77" s="107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</row>
    <row r="78" spans="15:50" ht="15.75">
      <c r="O78" s="41"/>
      <c r="P78" s="107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</row>
    <row r="79" spans="15:50" ht="15.75">
      <c r="O79" s="41"/>
      <c r="P79" s="107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</row>
    <row r="80" spans="15:50" ht="15.75">
      <c r="O80" s="41"/>
      <c r="P80" s="107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</row>
    <row r="81" spans="15:50" ht="15.75">
      <c r="O81" s="41"/>
      <c r="P81" s="107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</row>
    <row r="82" spans="15:50">
      <c r="P82" s="108"/>
    </row>
  </sheetData>
  <mergeCells count="86">
    <mergeCell ref="J36:N36"/>
    <mergeCell ref="C25:C26"/>
    <mergeCell ref="N33:N34"/>
    <mergeCell ref="L33:L34"/>
    <mergeCell ref="M33:M34"/>
    <mergeCell ref="A21:A22"/>
    <mergeCell ref="C21:C22"/>
    <mergeCell ref="A17:A18"/>
    <mergeCell ref="C17:C18"/>
    <mergeCell ref="A19:A20"/>
    <mergeCell ref="C19:C20"/>
    <mergeCell ref="J14:K15"/>
    <mergeCell ref="A14:A16"/>
    <mergeCell ref="B14:B16"/>
    <mergeCell ref="C14:C16"/>
    <mergeCell ref="D14:D16"/>
    <mergeCell ref="F14:I15"/>
    <mergeCell ref="E14:E16"/>
    <mergeCell ref="A1:A4"/>
    <mergeCell ref="B1:H2"/>
    <mergeCell ref="I1:L1"/>
    <mergeCell ref="M1:N4"/>
    <mergeCell ref="I2:L2"/>
    <mergeCell ref="B3:H4"/>
    <mergeCell ref="I3:L3"/>
    <mergeCell ref="I4:L4"/>
    <mergeCell ref="A5:N5"/>
    <mergeCell ref="R11:T11"/>
    <mergeCell ref="A12:F12"/>
    <mergeCell ref="K12:M12"/>
    <mergeCell ref="R12:T12"/>
    <mergeCell ref="A6:N6"/>
    <mergeCell ref="B7:N7"/>
    <mergeCell ref="B8:F8"/>
    <mergeCell ref="J8:N8"/>
    <mergeCell ref="G8:I13"/>
    <mergeCell ref="B13:F13"/>
    <mergeCell ref="K13:M13"/>
    <mergeCell ref="R13:S13"/>
    <mergeCell ref="Q8:U8"/>
    <mergeCell ref="A9:F9"/>
    <mergeCell ref="K9:M9"/>
    <mergeCell ref="A10:F10"/>
    <mergeCell ref="K10:M10"/>
    <mergeCell ref="R10:T10"/>
    <mergeCell ref="A11:F11"/>
    <mergeCell ref="K11:M11"/>
    <mergeCell ref="R14:S14"/>
    <mergeCell ref="L15:L16"/>
    <mergeCell ref="M15:M16"/>
    <mergeCell ref="N15:N16"/>
    <mergeCell ref="R15:S15"/>
    <mergeCell ref="R16:S16"/>
    <mergeCell ref="L14:N14"/>
    <mergeCell ref="A49:N49"/>
    <mergeCell ref="A50:N50"/>
    <mergeCell ref="A37:A44"/>
    <mergeCell ref="B37:D38"/>
    <mergeCell ref="E37:G38"/>
    <mergeCell ref="B43:D44"/>
    <mergeCell ref="E43:G44"/>
    <mergeCell ref="J43:N44"/>
    <mergeCell ref="B41:D42"/>
    <mergeCell ref="E39:G40"/>
    <mergeCell ref="E41:G42"/>
    <mergeCell ref="J45:N46"/>
    <mergeCell ref="J37:N37"/>
    <mergeCell ref="J39:N40"/>
    <mergeCell ref="J41:N42"/>
    <mergeCell ref="J38:N38"/>
    <mergeCell ref="A23:A24"/>
    <mergeCell ref="C23:C24"/>
    <mergeCell ref="B39:D40"/>
    <mergeCell ref="A45:I46"/>
    <mergeCell ref="A25:A26"/>
    <mergeCell ref="A31:A32"/>
    <mergeCell ref="C27:C28"/>
    <mergeCell ref="C29:C30"/>
    <mergeCell ref="C31:C32"/>
    <mergeCell ref="A33:A34"/>
    <mergeCell ref="C33:C34"/>
    <mergeCell ref="E36:H36"/>
    <mergeCell ref="B36:D36"/>
    <mergeCell ref="A27:A28"/>
    <mergeCell ref="A29:A30"/>
    <mergeCell ref="B23:B24"/>
  </mergeCells>
  <pageMargins left="0.7" right="0.7" top="0.75" bottom="0.75" header="0.3" footer="0.3"/>
  <pageSetup paperSize="9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shapeId="13313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171450</xdr:rowOff>
              </from>
              <to>
                <xdr:col>0</xdr:col>
                <xdr:colOff>5429250</xdr:colOff>
                <xdr:row>3</xdr:row>
                <xdr:rowOff>171450</xdr:rowOff>
              </to>
            </anchor>
          </objectPr>
        </oleObject>
      </mc:Choice>
      <mc:Fallback>
        <oleObject shapeId="1331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35"/>
  <sheetViews>
    <sheetView zoomScale="55" zoomScaleNormal="55" workbookViewId="0">
      <selection activeCell="A8" sqref="A8:F8"/>
    </sheetView>
  </sheetViews>
  <sheetFormatPr baseColWidth="10" defaultColWidth="11.42578125" defaultRowHeight="18"/>
  <cols>
    <col min="1" max="1" width="75.140625" style="42" customWidth="1"/>
    <col min="2" max="2" width="11.42578125" style="42"/>
    <col min="3" max="3" width="27.85546875" style="42" customWidth="1"/>
    <col min="4" max="4" width="9.7109375" style="42" customWidth="1"/>
    <col min="5" max="5" width="25.42578125" style="42" customWidth="1"/>
    <col min="6" max="6" width="26.28515625" style="42" customWidth="1"/>
    <col min="7" max="7" width="24.5703125" style="42" bestFit="1" customWidth="1"/>
    <col min="8" max="8" width="18" style="42" customWidth="1"/>
    <col min="9" max="9" width="24.28515625" style="42" customWidth="1"/>
    <col min="10" max="10" width="18.85546875" style="42" customWidth="1"/>
    <col min="11" max="11" width="23.85546875" style="42" customWidth="1"/>
    <col min="12" max="12" width="12.5703125" style="42" customWidth="1"/>
    <col min="13" max="13" width="17.42578125" style="42" customWidth="1"/>
    <col min="14" max="14" width="16.85546875" style="42" customWidth="1"/>
    <col min="15" max="15" width="13.7109375" style="44" bestFit="1" customWidth="1"/>
    <col min="16" max="16" width="22" style="42" bestFit="1" customWidth="1"/>
    <col min="17" max="17" width="24" style="42" bestFit="1" customWidth="1"/>
    <col min="18" max="19" width="11.42578125" style="42"/>
    <col min="20" max="20" width="18.140625" style="42" bestFit="1" customWidth="1"/>
    <col min="21" max="16384" width="11.42578125" style="42"/>
  </cols>
  <sheetData>
    <row r="1" spans="1:15" s="27" customFormat="1" ht="20.25">
      <c r="A1" s="309"/>
      <c r="B1" s="243" t="s">
        <v>35</v>
      </c>
      <c r="C1" s="244"/>
      <c r="D1" s="244"/>
      <c r="E1" s="244"/>
      <c r="F1" s="244"/>
      <c r="G1" s="244"/>
      <c r="H1" s="245"/>
      <c r="I1" s="312" t="s">
        <v>33</v>
      </c>
      <c r="J1" s="313"/>
      <c r="K1" s="313"/>
      <c r="L1" s="314"/>
      <c r="M1" s="315"/>
      <c r="N1" s="316"/>
      <c r="O1" s="28"/>
    </row>
    <row r="2" spans="1:15" s="27" customFormat="1" ht="20.25">
      <c r="A2" s="310"/>
      <c r="B2" s="246"/>
      <c r="C2" s="247"/>
      <c r="D2" s="247"/>
      <c r="E2" s="247"/>
      <c r="F2" s="247"/>
      <c r="G2" s="247"/>
      <c r="H2" s="248"/>
      <c r="I2" s="312" t="s">
        <v>30</v>
      </c>
      <c r="J2" s="313"/>
      <c r="K2" s="313"/>
      <c r="L2" s="314"/>
      <c r="M2" s="317"/>
      <c r="N2" s="318"/>
      <c r="O2" s="28"/>
    </row>
    <row r="3" spans="1:15" s="27" customFormat="1" ht="20.25">
      <c r="A3" s="310"/>
      <c r="B3" s="243" t="s">
        <v>38</v>
      </c>
      <c r="C3" s="244"/>
      <c r="D3" s="244"/>
      <c r="E3" s="244"/>
      <c r="F3" s="244"/>
      <c r="G3" s="244"/>
      <c r="H3" s="245"/>
      <c r="I3" s="312" t="s">
        <v>31</v>
      </c>
      <c r="J3" s="313"/>
      <c r="K3" s="313"/>
      <c r="L3" s="314"/>
      <c r="M3" s="317"/>
      <c r="N3" s="318"/>
      <c r="O3" s="28"/>
    </row>
    <row r="4" spans="1:15" s="27" customFormat="1" ht="20.25">
      <c r="A4" s="311"/>
      <c r="B4" s="246"/>
      <c r="C4" s="247"/>
      <c r="D4" s="247"/>
      <c r="E4" s="247"/>
      <c r="F4" s="247"/>
      <c r="G4" s="247"/>
      <c r="H4" s="248"/>
      <c r="I4" s="312" t="s">
        <v>32</v>
      </c>
      <c r="J4" s="313"/>
      <c r="K4" s="313"/>
      <c r="L4" s="314"/>
      <c r="M4" s="319"/>
      <c r="N4" s="320"/>
      <c r="O4" s="28"/>
    </row>
    <row r="5" spans="1:15" s="27" customFormat="1" ht="20.25">
      <c r="A5" s="321"/>
      <c r="B5" s="321"/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28"/>
    </row>
    <row r="6" spans="1:15" ht="20.25">
      <c r="A6" s="322" t="s">
        <v>45</v>
      </c>
      <c r="B6" s="322"/>
      <c r="C6" s="322"/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</row>
    <row r="7" spans="1:15">
      <c r="A7" s="29" t="s">
        <v>143</v>
      </c>
      <c r="B7" s="259" t="s">
        <v>144</v>
      </c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</row>
    <row r="8" spans="1:15" ht="51" customHeight="1">
      <c r="A8" s="323" t="s">
        <v>75</v>
      </c>
      <c r="B8" s="323"/>
      <c r="C8" s="323"/>
      <c r="D8" s="323"/>
      <c r="E8" s="323"/>
      <c r="F8" s="323"/>
      <c r="G8" s="324" t="s">
        <v>80</v>
      </c>
      <c r="H8" s="324"/>
      <c r="I8" s="324"/>
      <c r="J8" s="325" t="s">
        <v>29</v>
      </c>
      <c r="K8" s="325"/>
      <c r="L8" s="325"/>
      <c r="M8" s="325"/>
      <c r="N8" s="325"/>
    </row>
    <row r="9" spans="1:15" ht="51" customHeight="1">
      <c r="A9" s="326" t="s">
        <v>76</v>
      </c>
      <c r="B9" s="326"/>
      <c r="C9" s="326"/>
      <c r="D9" s="326"/>
      <c r="E9" s="326"/>
      <c r="F9" s="326"/>
      <c r="G9" s="324"/>
      <c r="H9" s="324"/>
      <c r="I9" s="324"/>
      <c r="J9" s="95" t="s">
        <v>28</v>
      </c>
      <c r="K9" s="327" t="s">
        <v>27</v>
      </c>
      <c r="L9" s="327"/>
      <c r="M9" s="327"/>
      <c r="N9" s="95" t="s">
        <v>26</v>
      </c>
    </row>
    <row r="10" spans="1:15" ht="51" customHeight="1">
      <c r="A10" s="326" t="s">
        <v>77</v>
      </c>
      <c r="B10" s="326"/>
      <c r="C10" s="326"/>
      <c r="D10" s="326"/>
      <c r="E10" s="326"/>
      <c r="F10" s="326"/>
      <c r="G10" s="324"/>
      <c r="H10" s="324"/>
      <c r="I10" s="324"/>
      <c r="J10" s="328" t="s">
        <v>133</v>
      </c>
      <c r="K10" s="328"/>
      <c r="L10" s="328"/>
      <c r="M10" s="328"/>
      <c r="N10" s="328"/>
    </row>
    <row r="11" spans="1:15" ht="51" customHeight="1">
      <c r="A11" s="326" t="s">
        <v>78</v>
      </c>
      <c r="B11" s="326"/>
      <c r="C11" s="326"/>
      <c r="D11" s="326"/>
      <c r="E11" s="326"/>
      <c r="F11" s="326"/>
      <c r="G11" s="324"/>
      <c r="H11" s="324"/>
      <c r="I11" s="324"/>
      <c r="J11" s="328"/>
      <c r="K11" s="328"/>
      <c r="L11" s="328"/>
      <c r="M11" s="328"/>
      <c r="N11" s="328"/>
    </row>
    <row r="12" spans="1:15" ht="51" customHeight="1">
      <c r="A12" s="323" t="s">
        <v>79</v>
      </c>
      <c r="B12" s="323"/>
      <c r="C12" s="323"/>
      <c r="D12" s="323"/>
      <c r="E12" s="323"/>
      <c r="F12" s="323"/>
      <c r="G12" s="324"/>
      <c r="H12" s="324"/>
      <c r="I12" s="324"/>
      <c r="J12" s="328"/>
      <c r="K12" s="328"/>
      <c r="L12" s="328"/>
      <c r="M12" s="328"/>
      <c r="N12" s="328"/>
    </row>
    <row r="13" spans="1:15" ht="66" customHeight="1">
      <c r="A13" s="329" t="s">
        <v>140</v>
      </c>
      <c r="B13" s="330"/>
      <c r="C13" s="330"/>
      <c r="D13" s="330"/>
      <c r="E13" s="330"/>
      <c r="F13" s="330"/>
      <c r="G13" s="324"/>
      <c r="H13" s="324"/>
      <c r="I13" s="324"/>
      <c r="J13" s="328"/>
      <c r="K13" s="328"/>
      <c r="L13" s="328"/>
      <c r="M13" s="328"/>
      <c r="N13" s="328"/>
      <c r="O13" s="48"/>
    </row>
    <row r="14" spans="1:15">
      <c r="A14" s="339" t="s">
        <v>25</v>
      </c>
      <c r="B14" s="340" t="s">
        <v>44</v>
      </c>
      <c r="C14" s="335" t="s">
        <v>23</v>
      </c>
      <c r="D14" s="335" t="s">
        <v>22</v>
      </c>
      <c r="E14" s="335" t="s">
        <v>46</v>
      </c>
      <c r="F14" s="335" t="s">
        <v>47</v>
      </c>
      <c r="G14" s="335"/>
      <c r="H14" s="335"/>
      <c r="I14" s="335"/>
      <c r="J14" s="335" t="s">
        <v>19</v>
      </c>
      <c r="K14" s="335"/>
      <c r="L14" s="336" t="s">
        <v>18</v>
      </c>
      <c r="M14" s="336"/>
      <c r="N14" s="336"/>
    </row>
    <row r="15" spans="1:15">
      <c r="A15" s="339"/>
      <c r="B15" s="335"/>
      <c r="C15" s="335"/>
      <c r="D15" s="335"/>
      <c r="E15" s="335"/>
      <c r="F15" s="335"/>
      <c r="G15" s="335"/>
      <c r="H15" s="335"/>
      <c r="I15" s="335"/>
      <c r="J15" s="335"/>
      <c r="K15" s="335"/>
      <c r="L15" s="337" t="s">
        <v>43</v>
      </c>
      <c r="M15" s="337" t="s">
        <v>42</v>
      </c>
      <c r="N15" s="338" t="s">
        <v>15</v>
      </c>
    </row>
    <row r="16" spans="1:15">
      <c r="A16" s="339"/>
      <c r="B16" s="335"/>
      <c r="C16" s="335"/>
      <c r="D16" s="335"/>
      <c r="E16" s="335"/>
      <c r="F16" s="76" t="s">
        <v>14</v>
      </c>
      <c r="G16" s="76" t="s">
        <v>13</v>
      </c>
      <c r="H16" s="76" t="s">
        <v>12</v>
      </c>
      <c r="I16" s="26" t="s">
        <v>11</v>
      </c>
      <c r="J16" s="92" t="s">
        <v>10</v>
      </c>
      <c r="K16" s="91" t="s">
        <v>48</v>
      </c>
      <c r="L16" s="337"/>
      <c r="M16" s="337"/>
      <c r="N16" s="338"/>
    </row>
    <row r="17" spans="1:50" s="47" customFormat="1" ht="24" customHeight="1">
      <c r="A17" s="331" t="s">
        <v>112</v>
      </c>
      <c r="B17" s="45" t="s">
        <v>2</v>
      </c>
      <c r="C17" s="333" t="s">
        <v>113</v>
      </c>
      <c r="D17" s="46">
        <v>6</v>
      </c>
      <c r="E17" s="49">
        <f>+F17+G17</f>
        <v>334365000</v>
      </c>
      <c r="F17" s="49">
        <f>250365000+84000000-118965000</f>
        <v>215400000</v>
      </c>
      <c r="G17" s="50">
        <v>118965000</v>
      </c>
      <c r="H17" s="50"/>
      <c r="I17" s="50"/>
      <c r="J17" s="101">
        <v>44927</v>
      </c>
      <c r="K17" s="101">
        <v>45290</v>
      </c>
      <c r="L17" s="94"/>
      <c r="M17" s="94"/>
      <c r="N17" s="93"/>
      <c r="O17" s="51"/>
    </row>
    <row r="18" spans="1:50" s="61" customFormat="1" ht="24" customHeight="1">
      <c r="A18" s="332"/>
      <c r="B18" s="60" t="s">
        <v>1</v>
      </c>
      <c r="C18" s="334"/>
      <c r="D18" s="64">
        <v>0</v>
      </c>
      <c r="E18" s="144">
        <v>0</v>
      </c>
      <c r="F18" s="144">
        <v>0</v>
      </c>
      <c r="G18" s="145">
        <v>0</v>
      </c>
      <c r="H18" s="66"/>
      <c r="I18" s="66"/>
      <c r="J18" s="101">
        <v>44927</v>
      </c>
      <c r="K18" s="101">
        <v>45290</v>
      </c>
      <c r="L18" s="62"/>
      <c r="M18" s="62"/>
      <c r="N18" s="63"/>
      <c r="O18" s="67"/>
    </row>
    <row r="19" spans="1:50" s="47" customFormat="1" ht="24" customHeight="1">
      <c r="A19" s="331" t="s">
        <v>114</v>
      </c>
      <c r="B19" s="45" t="s">
        <v>2</v>
      </c>
      <c r="C19" s="333" t="s">
        <v>115</v>
      </c>
      <c r="D19" s="46">
        <v>6</v>
      </c>
      <c r="E19" s="49">
        <f>+F19+G19</f>
        <v>84600000</v>
      </c>
      <c r="F19" s="49">
        <v>84600000</v>
      </c>
      <c r="G19" s="146">
        <v>0</v>
      </c>
      <c r="H19" s="50"/>
      <c r="I19" s="50"/>
      <c r="J19" s="101">
        <v>44927</v>
      </c>
      <c r="K19" s="101">
        <v>45290</v>
      </c>
      <c r="L19" s="344"/>
      <c r="M19" s="344"/>
      <c r="N19" s="345"/>
      <c r="O19" s="51"/>
    </row>
    <row r="20" spans="1:50" s="61" customFormat="1" ht="24" customHeight="1">
      <c r="A20" s="332"/>
      <c r="B20" s="60" t="s">
        <v>1</v>
      </c>
      <c r="C20" s="334"/>
      <c r="D20" s="64">
        <v>0</v>
      </c>
      <c r="E20" s="65">
        <v>0</v>
      </c>
      <c r="F20" s="65">
        <v>0</v>
      </c>
      <c r="G20" s="145">
        <v>0</v>
      </c>
      <c r="H20" s="66"/>
      <c r="I20" s="66"/>
      <c r="J20" s="101">
        <v>44927</v>
      </c>
      <c r="K20" s="101">
        <v>45290</v>
      </c>
      <c r="L20" s="344"/>
      <c r="M20" s="344"/>
      <c r="N20" s="345"/>
      <c r="O20" s="67"/>
      <c r="P20" s="72"/>
    </row>
    <row r="21" spans="1:50" ht="24" customHeight="1">
      <c r="A21" s="341" t="s">
        <v>41</v>
      </c>
      <c r="B21" s="43" t="s">
        <v>2</v>
      </c>
      <c r="C21" s="52"/>
      <c r="D21" s="90"/>
      <c r="E21" s="53">
        <f>SUM(F21:I21)</f>
        <v>418965000</v>
      </c>
      <c r="F21" s="53">
        <f>+F19+F17</f>
        <v>300000000</v>
      </c>
      <c r="G21" s="53">
        <f t="shared" ref="G21:I21" si="0">+G19+G17</f>
        <v>118965000</v>
      </c>
      <c r="H21" s="53">
        <f t="shared" si="0"/>
        <v>0</v>
      </c>
      <c r="I21" s="53">
        <f t="shared" si="0"/>
        <v>0</v>
      </c>
      <c r="J21" s="101"/>
      <c r="K21" s="101"/>
      <c r="L21" s="342"/>
      <c r="M21" s="342"/>
      <c r="N21" s="343"/>
    </row>
    <row r="22" spans="1:50" ht="24" customHeight="1">
      <c r="A22" s="341"/>
      <c r="B22" s="43" t="s">
        <v>1</v>
      </c>
      <c r="C22" s="90"/>
      <c r="D22" s="90"/>
      <c r="E22" s="53">
        <f>SUM(F22:I22)</f>
        <v>0</v>
      </c>
      <c r="F22" s="53">
        <f>+F18+F20</f>
        <v>0</v>
      </c>
      <c r="G22" s="53">
        <f t="shared" ref="G22:I22" si="1">+G18+G20</f>
        <v>0</v>
      </c>
      <c r="H22" s="53">
        <f t="shared" si="1"/>
        <v>0</v>
      </c>
      <c r="I22" s="53">
        <f t="shared" si="1"/>
        <v>0</v>
      </c>
      <c r="J22" s="101"/>
      <c r="K22" s="101"/>
      <c r="L22" s="342"/>
      <c r="M22" s="342"/>
      <c r="N22" s="343"/>
    </row>
    <row r="23" spans="1:50" s="1" customFormat="1" ht="15.75">
      <c r="A23" s="12" t="s">
        <v>7</v>
      </c>
      <c r="B23" s="181" t="s">
        <v>6</v>
      </c>
      <c r="C23" s="182"/>
      <c r="D23" s="183"/>
      <c r="E23" s="184" t="s">
        <v>5</v>
      </c>
      <c r="F23" s="185"/>
      <c r="G23" s="185"/>
      <c r="H23" s="185"/>
      <c r="I23" s="11"/>
      <c r="J23" s="186" t="s">
        <v>4</v>
      </c>
      <c r="K23" s="187"/>
      <c r="L23" s="187"/>
      <c r="M23" s="187"/>
      <c r="N23" s="187"/>
    </row>
    <row r="24" spans="1:50" s="1" customFormat="1" ht="54" customHeight="1">
      <c r="A24" s="163" t="s">
        <v>70</v>
      </c>
      <c r="B24" s="359" t="s">
        <v>81</v>
      </c>
      <c r="C24" s="360"/>
      <c r="D24" s="361"/>
      <c r="E24" s="346" t="s">
        <v>125</v>
      </c>
      <c r="F24" s="347"/>
      <c r="G24" s="348"/>
      <c r="H24" s="355" t="s">
        <v>2</v>
      </c>
      <c r="I24" s="357">
        <v>6</v>
      </c>
      <c r="J24" s="276" t="s">
        <v>136</v>
      </c>
      <c r="K24" s="277"/>
      <c r="L24" s="277"/>
      <c r="M24" s="277"/>
      <c r="N24" s="278"/>
    </row>
    <row r="25" spans="1:50" s="1" customFormat="1" ht="44.25" customHeight="1">
      <c r="A25" s="164"/>
      <c r="B25" s="362"/>
      <c r="C25" s="363"/>
      <c r="D25" s="364"/>
      <c r="E25" s="349"/>
      <c r="F25" s="350"/>
      <c r="G25" s="351"/>
      <c r="H25" s="356"/>
      <c r="I25" s="358"/>
      <c r="J25" s="238" t="s">
        <v>3</v>
      </c>
      <c r="K25" s="238"/>
      <c r="L25" s="238"/>
      <c r="M25" s="238"/>
      <c r="N25" s="238"/>
    </row>
    <row r="26" spans="1:50" s="1" customFormat="1" ht="34.5" customHeight="1">
      <c r="A26" s="164"/>
      <c r="B26" s="362"/>
      <c r="C26" s="363"/>
      <c r="D26" s="364"/>
      <c r="E26" s="349"/>
      <c r="F26" s="350"/>
      <c r="G26" s="351"/>
      <c r="H26" s="355" t="s">
        <v>1</v>
      </c>
      <c r="I26" s="357">
        <v>0</v>
      </c>
      <c r="J26" s="279"/>
      <c r="K26" s="280"/>
      <c r="L26" s="280"/>
      <c r="M26" s="280"/>
      <c r="N26" s="281"/>
    </row>
    <row r="27" spans="1:50" s="1" customFormat="1" ht="34.5" customHeight="1">
      <c r="A27" s="164"/>
      <c r="B27" s="365"/>
      <c r="C27" s="366"/>
      <c r="D27" s="367"/>
      <c r="E27" s="352"/>
      <c r="F27" s="353"/>
      <c r="G27" s="354"/>
      <c r="H27" s="356"/>
      <c r="I27" s="358"/>
      <c r="J27" s="282"/>
      <c r="K27" s="283"/>
      <c r="L27" s="283"/>
      <c r="M27" s="283"/>
      <c r="N27" s="284"/>
    </row>
    <row r="28" spans="1:50" s="1" customFormat="1" ht="15" customHeight="1">
      <c r="A28" s="157" t="s">
        <v>0</v>
      </c>
      <c r="B28" s="158"/>
      <c r="C28" s="158"/>
      <c r="D28" s="158"/>
      <c r="E28" s="158"/>
      <c r="F28" s="158"/>
      <c r="G28" s="158"/>
      <c r="H28" s="158"/>
      <c r="I28" s="159"/>
      <c r="J28" s="270" t="s">
        <v>3</v>
      </c>
      <c r="K28" s="271"/>
      <c r="L28" s="271"/>
      <c r="M28" s="271"/>
      <c r="N28" s="272"/>
    </row>
    <row r="29" spans="1:50" s="1" customFormat="1" ht="45" customHeight="1">
      <c r="A29" s="160"/>
      <c r="B29" s="161"/>
      <c r="C29" s="161"/>
      <c r="D29" s="161"/>
      <c r="E29" s="161"/>
      <c r="F29" s="161"/>
      <c r="G29" s="161"/>
      <c r="H29" s="161"/>
      <c r="I29" s="162"/>
      <c r="J29" s="273"/>
      <c r="K29" s="274"/>
      <c r="L29" s="274"/>
      <c r="M29" s="274"/>
      <c r="N29" s="275"/>
    </row>
    <row r="30" spans="1:50" s="1" customFormat="1" ht="15">
      <c r="A30" s="68" t="s">
        <v>137</v>
      </c>
      <c r="B30" s="68"/>
      <c r="C30" s="68"/>
      <c r="D30" s="68"/>
      <c r="E30" s="68"/>
      <c r="F30" s="68"/>
      <c r="G30" s="69"/>
      <c r="H30" s="68"/>
      <c r="I30" s="68"/>
      <c r="J30" s="70"/>
      <c r="K30" s="70"/>
      <c r="L30" s="68"/>
      <c r="M30" s="68"/>
      <c r="N30" s="68"/>
    </row>
    <row r="31" spans="1:50" s="1" customFormat="1" ht="15.75">
      <c r="A31" s="68"/>
      <c r="B31" s="68"/>
      <c r="C31" s="68"/>
      <c r="D31" s="68"/>
      <c r="E31" s="68"/>
      <c r="F31" s="68"/>
      <c r="G31" s="69"/>
      <c r="H31" s="68"/>
      <c r="I31" s="68"/>
      <c r="J31" s="71"/>
      <c r="K31" s="71"/>
      <c r="L31" s="68"/>
      <c r="M31" s="68"/>
      <c r="N31" s="68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</row>
    <row r="32" spans="1:50" s="1" customFormat="1" ht="15.75">
      <c r="A32" s="153" t="s">
        <v>135</v>
      </c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</row>
    <row r="33" spans="1:50" s="1" customFormat="1" ht="15.75">
      <c r="A33" s="154" t="s">
        <v>52</v>
      </c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</row>
    <row r="34" spans="1:50">
      <c r="E34" s="115"/>
      <c r="F34" s="115"/>
      <c r="G34" s="115"/>
    </row>
    <row r="35" spans="1:50">
      <c r="F35" s="116"/>
    </row>
  </sheetData>
  <mergeCells count="60">
    <mergeCell ref="A32:N32"/>
    <mergeCell ref="A33:N33"/>
    <mergeCell ref="B24:D27"/>
    <mergeCell ref="A28:I29"/>
    <mergeCell ref="J28:N29"/>
    <mergeCell ref="B23:D23"/>
    <mergeCell ref="E23:H23"/>
    <mergeCell ref="J23:N23"/>
    <mergeCell ref="A24:A27"/>
    <mergeCell ref="J26:N27"/>
    <mergeCell ref="E24:G27"/>
    <mergeCell ref="H24:H25"/>
    <mergeCell ref="H26:H27"/>
    <mergeCell ref="I24:I25"/>
    <mergeCell ref="I26:I27"/>
    <mergeCell ref="J24:N24"/>
    <mergeCell ref="J25:N25"/>
    <mergeCell ref="A21:A22"/>
    <mergeCell ref="L21:L22"/>
    <mergeCell ref="M21:M22"/>
    <mergeCell ref="N21:N22"/>
    <mergeCell ref="M19:M20"/>
    <mergeCell ref="A19:A20"/>
    <mergeCell ref="C19:C20"/>
    <mergeCell ref="L19:L20"/>
    <mergeCell ref="N19:N20"/>
    <mergeCell ref="A17:A18"/>
    <mergeCell ref="C17:C18"/>
    <mergeCell ref="F14:I15"/>
    <mergeCell ref="J14:K15"/>
    <mergeCell ref="L14:N14"/>
    <mergeCell ref="L15:L16"/>
    <mergeCell ref="M15:M16"/>
    <mergeCell ref="N15:N16"/>
    <mergeCell ref="A14:A16"/>
    <mergeCell ref="B14:B16"/>
    <mergeCell ref="C14:C16"/>
    <mergeCell ref="D14:D16"/>
    <mergeCell ref="E14:E16"/>
    <mergeCell ref="A5:N5"/>
    <mergeCell ref="A6:N6"/>
    <mergeCell ref="A8:F8"/>
    <mergeCell ref="G8:I13"/>
    <mergeCell ref="J8:N8"/>
    <mergeCell ref="A9:F9"/>
    <mergeCell ref="K9:M9"/>
    <mergeCell ref="A10:F10"/>
    <mergeCell ref="J10:N13"/>
    <mergeCell ref="A11:F11"/>
    <mergeCell ref="A12:F12"/>
    <mergeCell ref="A13:F13"/>
    <mergeCell ref="B7:N7"/>
    <mergeCell ref="A1:A4"/>
    <mergeCell ref="B1:H2"/>
    <mergeCell ref="I1:L1"/>
    <mergeCell ref="M1:N4"/>
    <mergeCell ref="I2:L2"/>
    <mergeCell ref="B3:H4"/>
    <mergeCell ref="I3:L3"/>
    <mergeCell ref="I4:L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shapeId="19458" r:id="rId3">
          <objectPr defaultSize="0" autoPict="0" r:id="rId4">
            <anchor moveWithCells="1" sizeWithCells="1">
              <from>
                <xdr:col>0</xdr:col>
                <xdr:colOff>781050</xdr:colOff>
                <xdr:row>0</xdr:row>
                <xdr:rowOff>123825</xdr:rowOff>
              </from>
              <to>
                <xdr:col>0</xdr:col>
                <xdr:colOff>4029075</xdr:colOff>
                <xdr:row>3</xdr:row>
                <xdr:rowOff>190500</xdr:rowOff>
              </to>
            </anchor>
          </objectPr>
        </oleObject>
      </mc:Choice>
      <mc:Fallback>
        <oleObject shapeId="19458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PATRIMONIO</vt:lpstr>
      <vt:lpstr>FORMACION</vt:lpstr>
      <vt:lpstr>FOMENTO</vt:lpstr>
      <vt:lpstr>BIBLIOTECAS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ARGENIS01</cp:lastModifiedBy>
  <cp:lastPrinted>2019-07-11T21:13:30Z</cp:lastPrinted>
  <dcterms:created xsi:type="dcterms:W3CDTF">2017-08-24T15:03:39Z</dcterms:created>
  <dcterms:modified xsi:type="dcterms:W3CDTF">2023-12-20T15:55:19Z</dcterms:modified>
</cp:coreProperties>
</file>