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drawings/drawing4.xml" ContentType="application/vnd.openxmlformats-officedocument.drawing+xml"/>
  <Override PartName="/xl/embeddings/oleObject4.bin" ContentType="application/vnd.openxmlformats-officedocument.oleObject"/>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C:\Users\equipo 60\Desktop\Instrumentos de Planeación 2023 - cierre\PA para Contraloría\"/>
    </mc:Choice>
  </mc:AlternateContent>
  <bookViews>
    <workbookView xWindow="0" yWindow="0" windowWidth="21600" windowHeight="7530" tabRatio="746"/>
  </bookViews>
  <sheets>
    <sheet name="PATRIMONIO" sheetId="12" r:id="rId1"/>
    <sheet name="FORMACION" sheetId="13" r:id="rId2"/>
    <sheet name="FOMENTO" sheetId="14" r:id="rId3"/>
    <sheet name="BIBLIOTECAS" sheetId="18" r:id="rId4"/>
    <sheet name="ANEXO BILBIOTECAS" sheetId="24" r:id="rId5"/>
    <sheet name="ANEXO PATRIMONIO" sheetId="21" r:id="rId6"/>
    <sheet name="ANEXO FORMACIÓN" sheetId="22" r:id="rId7"/>
    <sheet name="ANEXO FOMENTO" sheetId="23" r:id="rId8"/>
  </sheets>
  <definedNames>
    <definedName name="_xlnm._FilterDatabase" localSheetId="4" hidden="1">'ANEXO BILBIOTECAS'!$A$1:$D$24</definedName>
    <definedName name="_xlnm._FilterDatabase" localSheetId="7" hidden="1">'ANEXO FOMENTO'!$A$1:$D$296</definedName>
    <definedName name="_xlnm._FilterDatabase" localSheetId="6" hidden="1">'ANEXO FORMACIÓN'!$A$1:$D$84</definedName>
    <definedName name="_xlnm._FilterDatabase" localSheetId="5" hidden="1">'ANEXO PATRIMONIO'!$B$2:$E$56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N18" i="12" l="1"/>
  <c r="N20" i="18" l="1"/>
  <c r="N22" i="18"/>
  <c r="N24" i="18"/>
  <c r="N18" i="18"/>
  <c r="M20" i="18"/>
  <c r="O20" i="18" s="1"/>
  <c r="M22" i="18"/>
  <c r="O22" i="18" s="1"/>
  <c r="M24" i="18"/>
  <c r="O24" i="18" s="1"/>
  <c r="M18" i="18"/>
  <c r="O18" i="18" s="1"/>
  <c r="O28" i="14"/>
  <c r="N30" i="14"/>
  <c r="N28" i="14"/>
  <c r="N26" i="14"/>
  <c r="N18" i="14"/>
  <c r="M30" i="14"/>
  <c r="O30" i="14" s="1"/>
  <c r="M28" i="14"/>
  <c r="M26" i="14"/>
  <c r="O26" i="14" s="1"/>
  <c r="M18" i="14"/>
  <c r="O18" i="14" s="1"/>
  <c r="O20" i="13"/>
  <c r="O18" i="13"/>
  <c r="N20" i="13"/>
  <c r="N22" i="13"/>
  <c r="N18" i="13"/>
  <c r="M20" i="13"/>
  <c r="M22" i="13"/>
  <c r="O22" i="13" s="1"/>
  <c r="O20" i="12"/>
  <c r="O22" i="12"/>
  <c r="N20" i="12"/>
  <c r="N22" i="12"/>
  <c r="M20" i="12"/>
  <c r="M22" i="12"/>
  <c r="M18" i="12"/>
  <c r="O18" i="12" s="1"/>
  <c r="I24" i="13" l="1"/>
  <c r="J24" i="13"/>
  <c r="I25" i="13"/>
  <c r="J25" i="13"/>
  <c r="G52" i="14" l="1"/>
  <c r="I32" i="14" l="1"/>
  <c r="J33" i="14"/>
  <c r="J32" i="14"/>
  <c r="H25" i="12" l="1"/>
  <c r="J25" i="12"/>
  <c r="H24" i="12"/>
  <c r="I24" i="12"/>
  <c r="J24" i="12"/>
  <c r="F40" i="13" l="1"/>
  <c r="G41" i="13" s="1"/>
  <c r="G42" i="13" l="1"/>
  <c r="G39" i="13"/>
  <c r="G46" i="13" l="1"/>
  <c r="I33" i="14" l="1"/>
  <c r="J36" i="14"/>
  <c r="F52" i="14" l="1"/>
  <c r="H39" i="13" l="1"/>
  <c r="G45" i="13" l="1"/>
</calcChain>
</file>

<file path=xl/comments1.xml><?xml version="1.0" encoding="utf-8"?>
<comments xmlns="http://schemas.openxmlformats.org/spreadsheetml/2006/main">
  <authors>
    <author>Johanna Alexandra Cocoma soriano</author>
  </authors>
  <commentList>
    <comment ref="D9" authorId="0" shapeId="0">
      <text>
        <r>
          <rPr>
            <b/>
            <sz val="9"/>
            <color indexed="81"/>
            <rFont val="Tahoma"/>
            <charset val="1"/>
          </rPr>
          <t>Johanna Alexandra Cocoma soriano:</t>
        </r>
        <r>
          <rPr>
            <sz val="9"/>
            <color indexed="81"/>
            <rFont val="Tahoma"/>
            <charset val="1"/>
          </rPr>
          <t xml:space="preserve">
CANCELACIÓN SALDO NO EJECUCIÓN</t>
        </r>
      </text>
    </comment>
  </commentList>
</comments>
</file>

<file path=xl/sharedStrings.xml><?xml version="1.0" encoding="utf-8"?>
<sst xmlns="http://schemas.openxmlformats.org/spreadsheetml/2006/main" count="1542" uniqueCount="719">
  <si>
    <t xml:space="preserve">OBSERVACIONES: </t>
  </si>
  <si>
    <t>E</t>
  </si>
  <si>
    <t>P</t>
  </si>
  <si>
    <t>FIRMA</t>
  </si>
  <si>
    <t>SECRETARIO DESPACHO / GERENTE</t>
  </si>
  <si>
    <t>INDICADORES</t>
  </si>
  <si>
    <t>METAS DE PRODUCTO</t>
  </si>
  <si>
    <t>METAS DE RESULTADO</t>
  </si>
  <si>
    <t>TOTAL  PLAN  DE  ACCIÓN</t>
  </si>
  <si>
    <t>TERMINACION</t>
  </si>
  <si>
    <t xml:space="preserve">INICIO </t>
  </si>
  <si>
    <t>OTROS</t>
  </si>
  <si>
    <t>REGALIAS</t>
  </si>
  <si>
    <t>SGP</t>
  </si>
  <si>
    <t>MPIO</t>
  </si>
  <si>
    <t>EFICIENCIA</t>
  </si>
  <si>
    <t>INDICE INVERSION</t>
  </si>
  <si>
    <t>INDICE FISICO</t>
  </si>
  <si>
    <t>INDICADORES DE GESTION</t>
  </si>
  <si>
    <t>PROGRAMACION (dd/mm/aa)</t>
  </si>
  <si>
    <t>CANT.</t>
  </si>
  <si>
    <t>UNIDAD DE MEDIDA</t>
  </si>
  <si>
    <t>PRINCIPALES ACTIVIDADES</t>
  </si>
  <si>
    <t>VALOR</t>
  </si>
  <si>
    <t>OBJETO</t>
  </si>
  <si>
    <t>No</t>
  </si>
  <si>
    <t xml:space="preserve">RELACION DE CONTRATOS Y CONVENIOS </t>
  </si>
  <si>
    <t xml:space="preserve">SECRETARÍA / ENTIDAD: SECRETARÍA DE CULTURA                                                          / GRUPO: </t>
  </si>
  <si>
    <t>TOTAL  PLAN  DE  ACCION</t>
  </si>
  <si>
    <t>ÍNDICE INVERSIÓN</t>
  </si>
  <si>
    <t>ÍNDICE FÍSICO</t>
  </si>
  <si>
    <t xml:space="preserve">COSTO TOTAL </t>
  </si>
  <si>
    <t>TERMINACIÓN</t>
  </si>
  <si>
    <t xml:space="preserve">Secretaria de Cultura </t>
  </si>
  <si>
    <t>DIMENSION:  IBAGUE SOCIOCULTURAL</t>
  </si>
  <si>
    <t>SECTOR:  CULTURA QUE VIBRA CON OPORTUNIDADES</t>
  </si>
  <si>
    <t>PROGRAMA:  GESTION, PROTECCION Y SALVAGUARDIA DEL PATRIMONIO CULTURAL COLOMBIANO</t>
  </si>
  <si>
    <t>NOMBRE  DEL PROYECTO POAI: PROTECCIÓN ,PROMOCIÓN Y SALVAGUARDIA DEL PATRIMONIO CULTURAL DE IBAGUÉ</t>
  </si>
  <si>
    <t>PROGRAMA:  PROMOCION Y ACCESOS EFECTIVO A PROCESOS CULTURALES Y ARTISTICOS</t>
  </si>
  <si>
    <t>CÓDIGO BPIN: 2020730010030</t>
  </si>
  <si>
    <t>RUBRO: FORMACION Y EMPODERAMIENTO CULTURAL DEL MUNICIPIO DE IBAGUE</t>
  </si>
  <si>
    <t xml:space="preserve">Número de procesos formativos desarrollados
 en zonas urbanas y rurales del municipio de
Ibagué
</t>
  </si>
  <si>
    <t>NOMBRE  DEL PROYECTO POAI: FORTALECIMIENTO DESARROLLO Y SOSTENIBILIDAD DEL ECOSISTEMA CREATIVO Y CULTURAL DE LA CIUDAD MUSICAL DE IBAGUÉ</t>
  </si>
  <si>
    <t>CÓDIGO BPIN: 2020730010031</t>
  </si>
  <si>
    <t>FORTALECIMIENTO, DESARROLLO Y SOSTENIBILIDAD DEL ECOSISTEMA CREATIVO DE LA CIUDAD MUSICAL DE IBAGUE</t>
  </si>
  <si>
    <t>Apoyar iniciativas artísticas y culturales mediante convocatorias</t>
  </si>
  <si>
    <t xml:space="preserve">META DE RESULTADO No. 1:  </t>
  </si>
  <si>
    <t>SECTOR: CULTURA QUE VIBRA CON OPORTUNIDADES</t>
  </si>
  <si>
    <t xml:space="preserve">  </t>
  </si>
  <si>
    <t>CÓDIGO BPIN: 2020730010029</t>
  </si>
  <si>
    <t xml:space="preserve">META DE RESULTADO No. 1: </t>
  </si>
  <si>
    <t>Intervenir bienes muebles</t>
  </si>
  <si>
    <t>Número de bienes intervenidos</t>
  </si>
  <si>
    <t>Intervenir bienes inmuebles</t>
  </si>
  <si>
    <t>Culminar la construcción de la Manzana Cultural - Panoptico</t>
  </si>
  <si>
    <t xml:space="preserve">Contruccion culminada </t>
  </si>
  <si>
    <t>Numero de Formaciones Realizadas</t>
  </si>
  <si>
    <t>Implementación Realizada</t>
  </si>
  <si>
    <t xml:space="preserve">Fortalecer el ecosistema digital cultural de Ibagué
</t>
  </si>
  <si>
    <t>Ecosistema Fortalecido</t>
  </si>
  <si>
    <t>Realizar implementación a la "Zona Área de Desarrollo Naranja" - Centro</t>
  </si>
  <si>
    <t>Iniciativas apoyadas</t>
  </si>
  <si>
    <t>Beneficiar a gestores culturales de la ciudad de Ibagué (Pasivo pensional del municipio de Ibagué - beps 20% estampillas procultura)Pasivo pensional del municipio de Ibagué - beps 20% estampillas procultura</t>
  </si>
  <si>
    <t>Gestores Culturales Benficiados</t>
  </si>
  <si>
    <t xml:space="preserve">APOYAR EL 46 SALÓN NACIONAL DE ARTISTAS
INAUDITO MAGDALENA
</t>
  </si>
  <si>
    <t>Apoyo realizado</t>
  </si>
  <si>
    <t xml:space="preserve">Realización de eventos Culturales </t>
  </si>
  <si>
    <t>Numero de eventos Culturales</t>
  </si>
  <si>
    <t>Dotar bibliotecas para el uso de nuevas Tecnologías de la información y la comunicación.</t>
  </si>
  <si>
    <t>Número Bibliotecas Dotadas</t>
  </si>
  <si>
    <t>Realizar talleres de extensión cultural y personal bibliotecario</t>
  </si>
  <si>
    <t>Talleres realizados</t>
  </si>
  <si>
    <t>Realizar Formaciones culturales segun estrategia  EFAC</t>
  </si>
  <si>
    <t>LUIS GABRIEL GUZMAN ROJAS</t>
  </si>
  <si>
    <t>ELOISA  ARTEAGA MARTINEZ</t>
  </si>
  <si>
    <t>MAURICIO  OLAYA ARIZA</t>
  </si>
  <si>
    <t>FUNDACION MUSICAL DE COLOMBIA</t>
  </si>
  <si>
    <t>DANIA CAROLINA BARRIOS GONGORA</t>
  </si>
  <si>
    <t>FERNANDO  BUSTOS SANTAMARIA</t>
  </si>
  <si>
    <t>JUAN FELIPE QUINTERO NARVAEZ</t>
  </si>
  <si>
    <t>HUGO MANUEL BARRERO</t>
  </si>
  <si>
    <t>JULIAN GABRIEL ARTEAGA VALENCIA</t>
  </si>
  <si>
    <t>MARIA CAMILA JIMENEZ MOLINA</t>
  </si>
  <si>
    <t>NIDIA CONSTANZA COLMENARES ECHEVERRY</t>
  </si>
  <si>
    <t>ADRIANA DEL ROCIO ARANGO RODRIGUEZ</t>
  </si>
  <si>
    <t>ANA JULIA SALGADO HORTA</t>
  </si>
  <si>
    <t>JUAN CAMILO URUEÑA PIÑERES</t>
  </si>
  <si>
    <t>JUAN JARVEY LOZANO RODRIGUEZ</t>
  </si>
  <si>
    <t>WILDER ANTONIO RUIZ CARDENAS</t>
  </si>
  <si>
    <t>ALFONSO  GARCIA CABEZAS</t>
  </si>
  <si>
    <t>ADRIANA MARITZA GARCIA TOVAR</t>
  </si>
  <si>
    <t>CAROL LIZETH RODRIGUEZ ROJAS</t>
  </si>
  <si>
    <t>OSCAR DANIEL OSORIO TOVAR</t>
  </si>
  <si>
    <t>GLORIA IVONNE HURTADO MUNOZ</t>
  </si>
  <si>
    <t>NORA MILENA REINA MOLINA</t>
  </si>
  <si>
    <t>TERCERO</t>
  </si>
  <si>
    <t>No CONTRATO</t>
  </si>
  <si>
    <t>01</t>
  </si>
  <si>
    <t>05</t>
  </si>
  <si>
    <t>17</t>
  </si>
  <si>
    <t>18</t>
  </si>
  <si>
    <t>Número de bibliotecas y/o escenarios fortalecidos integralmente</t>
  </si>
  <si>
    <t>NOMBRE  DEL PROYECTO POAI:  FORTALECIMIENTO DESARROLLO Y SOSTENIBILIDAD DEL ECOSISTEMA CREATIVO Y CULTURAL DE LA CIUDAD MUSICAL DE IBAGUÉ</t>
  </si>
  <si>
    <t>Número de bienes de intervenidos.</t>
  </si>
  <si>
    <t>Número de estrategia implementada</t>
  </si>
  <si>
    <t>Número de Complejo cultural, diseñado e implementado</t>
  </si>
  <si>
    <t>Personas beneficiadas</t>
  </si>
  <si>
    <t>Agenda “Ibagué Capital Musical” formulada e implementada.</t>
  </si>
  <si>
    <t>Número de zonas VIC (Vibra Ibagué Capital) promovidas y creadas.</t>
  </si>
  <si>
    <t>Número de eventos desarrollados en las zonas rural y urbana del municipio de Ibagué.</t>
  </si>
  <si>
    <t>Número de iniciativas artísticas y culturales apoyadas</t>
  </si>
  <si>
    <t>SE ANEXA RELACIÓN  DE CONTRATOS "ANEXO PATRIMONIO"</t>
  </si>
  <si>
    <t xml:space="preserve">NOMBRE:  </t>
  </si>
  <si>
    <t>DIANA MARIA LONDOÑO GOMEZ</t>
  </si>
  <si>
    <t>NOMBRE: DIANA MARIA LONDOÑO GOMEZ - SECRETARIA DE CULTURA</t>
  </si>
  <si>
    <t>SE ANEXA RELACIÓN  DE CONTRATOS "ANEXO FORMACIÓN"</t>
  </si>
  <si>
    <t>SE ANEXA RELACIÓN  DE CONTRATOS "ANEXO FOMENTO"</t>
  </si>
  <si>
    <t>SE ANEXA RELACIÓN  DE CONTRATOS "BILBIOTECAS"</t>
  </si>
  <si>
    <t>EDISON LIBARDO JIMENEZ RODRIGUEZ</t>
  </si>
  <si>
    <t>INSTITUTO DE  FINANCIAMIENTO PROMOCION Y DESARROLLO DE IBAGUE INFIBAGUE</t>
  </si>
  <si>
    <t>ANGELICA JOHANA ORTIZ CUADROS</t>
  </si>
  <si>
    <t>MARLON  ARTEAGA LOZANO</t>
  </si>
  <si>
    <t>Proyectó: DANIELA VILLARRAGA</t>
  </si>
  <si>
    <t>FECHA DE PROGRAMACION: 2023</t>
  </si>
  <si>
    <t xml:space="preserve"> TRANSFERIR RECURSOS AL INSTITUTO DE FINANCIAMIENTO, PROMOCIÓN Y DESARROLLO DE IBAGUÉ – INFIBAGUE EN CUMPLIMIENTO DEL DEL ART.2° DEL ACUERDO MUNICIPAL N.0017 DEL  22 DE DICIEMBRE DEL 2022 ;</t>
  </si>
  <si>
    <t xml:space="preserve"> TRANSFERIR RECURSOS AL INSTITUTO DE FINANCIAMIENTO, PROMOCIÓN Y DESARROLLO DE IBAGUÉ – INFIBAGUE EN CUMPLIMIENTO DEL NUMERAL 5 DEL ART. 301 DEL ACUERDO 
MUNICIPAL N.0015 DEL 2021;</t>
  </si>
  <si>
    <t>SC-040  CONTRATAR LA PRESTACION DE SERVICIOS PROFESIONALES  PARA EL ACOMPAÑAMIENTO DEL PROYECTO FORMACIÓN Y EMPODERAMIENTO CULTURAL DEL MUNICIPIO DE IBAGUÉ  - EFAC;</t>
  </si>
  <si>
    <t>949</t>
  </si>
  <si>
    <t>SC-047 CONTRATAR LA PRESTACION DE SERVICIOS PROFESIONALES  PARA EL ACOMPAÑAMIENTO DEL PROYECTO FORMACIÓN Y EMPODERAMIENTO CULTURAL DEL MUNICIPIO DE IBAGUÉ  - EFAC;</t>
  </si>
  <si>
    <t>909</t>
  </si>
  <si>
    <t>LEIDY LORENA ORTEGON CARTAGENA</t>
  </si>
  <si>
    <t>SC-057 CONTRATAR LA PRESTACION DE SERVICIOS PROFESIONALES PARA EL ACOMPAÑAMIENTO DEL PROYECTO FORMACIÓN Y EMPODERAMIENTO CULTURAL DEL MUNICIPIO DE IBAGUÉ;</t>
  </si>
  <si>
    <t>908</t>
  </si>
  <si>
    <t>SC-050 CONTRATAR LA PRESTACION DE SERVICIOS PROFESIONALES  PARA EL ACOMPAÑAMIENTO DEL PROYECTO FORMACIÓN Y EMPODERAMIENTO CULTURAL DEL MUNICIPIO DE IBAGUÉ  - EFAC;</t>
  </si>
  <si>
    <t>911</t>
  </si>
  <si>
    <t>SC-051 CONTRATAR LA PRESTACION DE SERVICIOS PROFESIONALES  PARA EL ACOMPAÑAMIENTO DEL PROYECTO FORMACIÓN Y EMPODERAMIENTO CULTURAL DEL MUNICIPIO DE IBAGUÉ  - EFAC;</t>
  </si>
  <si>
    <t>910</t>
  </si>
  <si>
    <t>SC-024 CONTRATAR LA PRESTACION DE SERVICIOS PROFESIONALES ESPECIALIZADOS PARA EL ACOMPAÑAMIENTO DEL PROYECTO FORMACIÓN Y EMPODERAMIENTO CULTURAL DEL MUNICIPIO DE IBAGUÉ - SIMIFARTE;</t>
  </si>
  <si>
    <t>941</t>
  </si>
  <si>
    <t>SC-061 CONTRATAR LA PRESTACION DE SERVICIOS DE APOYO A LA GESTIÓN PARA EL ACOMPAÑAMIENTO DEL PROYECTO FORTALECIMIENTO DE LA RED DE BIBLIOTECAS PUBLICAS Y ESCENARIOS CULTURAES DE IBAGUÉ;</t>
  </si>
  <si>
    <t>912</t>
  </si>
  <si>
    <t>SC-078 CONTRATAR LA PRESTACION DE SERVICIOS PROFESIONALES PARA EL ACOMPAÑAMIENTO DEL PROYECTO FORMACIÓN Y EMPODERAMIENTO CULTURAL DEL MUNICIPIO DE IBAGUÉ - SIMIFARTE;</t>
  </si>
  <si>
    <t>913</t>
  </si>
  <si>
    <t>SC-048 CONTRATAR LA PRESTACION DE SERVICIOS PROFESIONALES  PARA EL ACOMPAÑAMIENTO DEL PROYECTO FORMACIÓN Y EMPODERAMIENTO CULTURAL DEL MUNICIPIO DE IBAGUÉ  - EFAC;</t>
  </si>
  <si>
    <t>915</t>
  </si>
  <si>
    <t>SC-044 CONTRATAR LA PRESTACION DE SERVICIOS PROFESIONALES  PARA EL ACOMPAÑAMIENTO DEL PROYECTO FORMACIÓN Y EMPODERAMIENTO CULTURAL DEL MUNICIPIO DE IBAGUÉ  - EFAC;</t>
  </si>
  <si>
    <t>914</t>
  </si>
  <si>
    <t>SC-055 CONTRATAR LA PRESTACION DE SERVICIOS PROFESIONALES PARA EL 
ACOMPAÑAMIENTO DEL PROYECTO FORMACIÓN Y EMPODERAMIENTO CULTURAL DEL MUNICIPIO 
DE IBAGUÉ ;</t>
  </si>
  <si>
    <t>886</t>
  </si>
  <si>
    <t>SC-045 CONTRATAR LA PRESTACION DE SERVICIOS PROFESIONALES  PARA EL ACOMPAÑAMIENTO DEL PROYECTO FORMACIÓN Y EMPODERAMIENTO CULTURAL DEL MUNICIPIO DE IBAGUÉ  - EFAC;</t>
  </si>
  <si>
    <t>894</t>
  </si>
  <si>
    <t>SC-017 CONTRATAR LA PRESTACION DE SERVICIOS DE APOYO A LA GESTIÓN   PARA EL ACOMPAÑAMIENTO DEL PROYECTO FORTALECIMIENTO, DESARROLLO Y SOSTENIBILIDAD DEL ECOSISTEMA CREATIVO Y CULTURAL DE LA CIUDAD MUSICAL DE IBAGUÉ;</t>
  </si>
  <si>
    <t>753</t>
  </si>
  <si>
    <t>SC-059 CONTRATAR LA PRESTACION DE SERVICIOS PROFESIONALES ESPECIALIZADOS PARA EL ACOMPAÑAMIENTO DEL PROYECTO FORTALECIMIENTO DE LA RED DE BIBLIOTECAS PUBLICAS Y ESCENARIOS CULTURAES DE IBAGUÉ;</t>
  </si>
  <si>
    <t>562</t>
  </si>
  <si>
    <t>MIYER  URUE¿¿A ACOSTA</t>
  </si>
  <si>
    <t>SC-019 CONTRATAR LA PRESTACION DE SERVICIOS PROFESIONALES PARA EL ACOMPAÑAMIENTO DEL PROYECTO FORTALECIMIENTO, DESARROLLO Y SOSTENIBILIDAD DEL ECOSISTEMA CREATIVO Y CULTURAL DE LA CIUDAD MUSICAL DE IBAGUÉ;</t>
  </si>
  <si>
    <t>594</t>
  </si>
  <si>
    <t xml:space="preserve"> SC-006 CONTRATAR LA PRESTACION DE SERVICIOS DE APOYO A LA GESTIÓN PARA EL ACOMPAÑAMIENTO DEL PROYECTO FORTALECIMIENTO, DESARROLLO Y SOSTENIBILIDAD DEL ECOSISTEMA CREATIVO Y CULTURAL DE LA CIUDAD MUSICAL DE IBAGUÉ
;</t>
  </si>
  <si>
    <t>458</t>
  </si>
  <si>
    <t>SC-005 CONTRATAR LA PRESTACION DE SERVICIOS PROFESIONAL PARA EL ACOMPAÑAMIENTO DEL PROYECTO FORTALECIMIENTO, DESARROLLO Y SOSTENIBILIDAD DEL ECOSISTEMA CREATIVO Y CULTURAL DE LA CIUDAD MUSICAL DE IBAGUÉ;</t>
  </si>
  <si>
    <t>361</t>
  </si>
  <si>
    <t>SC-007 CONTRATAR LA PRESTACION DE SERVICIOS PROFESIONALES PARA EL ACOMPAÑAMIENTO DEL PROYECTO FORTALECIMIENTO, DESARROLLO Y SOSTENIBILIDAD DEL 
ECOSISTEMA CREATIVO Y CULTURAL DE LA CIUDAD MUSICAL DE IBAGUÉ
;</t>
  </si>
  <si>
    <t>385</t>
  </si>
  <si>
    <t xml:space="preserve"> SC-036 CONTRATAR LA PRESTACION DE SERVICIOS PROFESIONALES PARA EL ACOMPAÑAMIENTO DEL PROYECTO FORMACIÓN Y EMPODERAMIENTO CULTURAL DEL MUNICIPIO DE IBAGUÉ;</t>
  </si>
  <si>
    <t>383</t>
  </si>
  <si>
    <t xml:space="preserve"> SC-008 CONTRATAR LA PRESTACION DE SERVICIOS PROFESIONALES ESPECIALIZADOS PARA EL ACOMPAÑAMIENTO DEL PROYECTO FORTALECIMIENTO, DESARROLLO Y SOSTENIBILIDAD DEL ECOSISTEMA CREATIVO Y CULTURAL DE LA CIUDAD MUSICAL DE IBAGUÉ
;</t>
  </si>
  <si>
    <t>344</t>
  </si>
  <si>
    <t xml:space="preserve"> SC-010 CONTRATAR LA PRESTACION DE SERVICIOS PROFESIONALES PARA EL 
ACOMPAÑAMIENTO DEL PROYECTO FORTALECIMIENTO, DESARROLLO Y SOSTENIBILIDAD DEL 
ECOSISTEMA CREATIVO Y CULTURAL DE LA CIUDAD MUSICAL DE IBAGUÉ
;</t>
  </si>
  <si>
    <t>295</t>
  </si>
  <si>
    <t>SC-018 CONTRATAR LA PRESTACION DE SERVICIOS DE APOYO A LA GESTIÓN  PARA EL ACOMPAÑAMIENTO DEL PROYECTO FORTALECIMIENTO, DESARROLLO Y SOSTENIBILIDAD DEL ECOSISTEMA CREATIVO Y CULTURAL DE LA CIUDAD MUSICAL DE IBAGUÉ;</t>
  </si>
  <si>
    <t>296</t>
  </si>
  <si>
    <t>SC-037 CONTRATAR LA PRESTACIÓN DE SERVICIOS PROFESIONALES ESPECIALIZADO  PARA EL ACOMPAÑAMIENTO DEL PROYECTO FORMACIÓN Y EMPODERAMIENTO CULTURAL DEL MUNICIPIO DE IBAGUÉ.;</t>
  </si>
  <si>
    <t>266</t>
  </si>
  <si>
    <t>OBJETO: SC-002 CONTRATAR LA PRESTACIÓN DE SERVICIOS PROFESIONALES ESPECIALIZADOS PARA LA EJECUCIÓN DEL PROYECTO  PROTECCIÓN, PROMOCIÓN Y SALVAGUARDIA DEL PATRIMONIO CULTURAL DE IBAGUÉ ;</t>
  </si>
  <si>
    <t>265</t>
  </si>
  <si>
    <t>NATHALY ALEJANDRA GRACIA RUIZ</t>
  </si>
  <si>
    <t>SC-011 CONTRATAR LA PRESTACION DE SERVICIOS PROFESIONALES  ESPECIALIZADOS PARA EL ACOMPAÑAMIENTO DEL PROYECTO FORTALECIMIENTO, DESARROLLO Y SOSTENIBILIDAD DEL ECOSISTEMA CREATIVO Y CULTURAL DE LA CIUDAD MUSICAL DE IBAGUÉ.;</t>
  </si>
  <si>
    <t>230</t>
  </si>
  <si>
    <t>SC-009 CONTRATAR LA PRESTACION DE SERVICIOS PROFESIONALES PARA EL ACOMPAÑAMIENTO DEL PROYECTO FORTALECIMIENTO, DESARROLLO Y SOSTENIBILIDAD DEL ECOSISTEMA CREATIVO Y CULTURAL DE LA CIUDAD MUSICAL DE IBAGUÉ;</t>
  </si>
  <si>
    <t>101</t>
  </si>
  <si>
    <t xml:space="preserve"> SC-001 CONTRATAR LA PRESTACIÓN DE SERVICIOS PROFESIONALES ESPECIALIZADOS PARA 
LA EJECUCIÓN DEL PROYECTO  PROTECCIÓN, PROMOCIÓN Y SALVAGUARDIA DEL PATRIMONIO 
CULTURAL DE IBAGUÉ ;</t>
  </si>
  <si>
    <t>23</t>
  </si>
  <si>
    <t xml:space="preserve"> SC-022 CONTRATAR CON LA FUNDACIÓN MUSICAL DE COLOMBIA LA REALIZACIÓN DEL XXXVII FESTIVAL NACIONAL DE MÚSICA COLOMBIANA, XXIX CONCURSO NACIONAL DE DUETOS PRÍNCIPES DE LA CANCIÓN Y XXVI CONCURSO NACIONAL DE COMPOSICIÓN LEONOR 
BUENAVENTURA;</t>
  </si>
  <si>
    <t>7</t>
  </si>
  <si>
    <t>CODIGO PRESUPUESTAL: 215320202009-01 215320202005-01  215320202008-01 215330509099-01   215330509099-05</t>
  </si>
  <si>
    <t xml:space="preserve"> Realizar Formaciones culturales segun estrategia Simifarte</t>
  </si>
  <si>
    <t>1/0142023</t>
  </si>
  <si>
    <t>Consolidación de Ibagué como ciudad creativa de la música de la unesco</t>
  </si>
  <si>
    <t>Consolidación Realizada</t>
  </si>
  <si>
    <t>efac</t>
  </si>
  <si>
    <t>simifarte</t>
  </si>
  <si>
    <t>1124</t>
  </si>
  <si>
    <t>SC-049 CONTRATAR LA PRESTACION DE SERVICIOS PROFESIONALES  PARA EL ACOMPAÑAMIENTO DEL PROYECTO FORMACIÓN Y EMPODERAMIENTO CULTURAL DEL MUNICIPIO DE IBAGUÉ  - EFAC;</t>
  </si>
  <si>
    <t>CARLOS  ANDRES RUBIO MOGOLLON</t>
  </si>
  <si>
    <t>895</t>
  </si>
  <si>
    <t>SC-043 CONTRATAR LA PRESTACION DE SERVICIOS PROFESIONALES  PARA EL ACOMPAÑAMIENTO DEL PROYECTO FORMACIÓN Y EMPODERAMIENTO CULTURAL DEL MUNICIPIO DE IBAGUÉ  - EFAC;</t>
  </si>
  <si>
    <t>JHON ALEXANDER TORRES REYES</t>
  </si>
  <si>
    <t>1043</t>
  </si>
  <si>
    <t>SC-046 CONTRATAR LA PRESTACION DE SERVICIOS PROFESIONALES  PARA EL ACOMPAÑAMIENTO DEL PROYECTO FORMACIÓN Y EMPODERAMIENTO CULTURAL DEL MUNICIPIO DE IBAGUÉ  - EFAC;</t>
  </si>
  <si>
    <t>ROLANDO  RODRIGUEZ PEDRAZA</t>
  </si>
  <si>
    <t>1123</t>
  </si>
  <si>
    <t>SC-041 CONTRATAR LA PRESTACION DE SERVICIOS PROFESIONALES  PARA EL ACOMPAÑAMIENTO DEL PROYECTO FORMACIÓN Y EMPODERAMIENTO CULTURAL DEL MUNICIPIO DE IBAGUÉ  - EFAC;</t>
  </si>
  <si>
    <t>JULIANA  PENAGOS CENDALES</t>
  </si>
  <si>
    <t>1159</t>
  </si>
  <si>
    <t>SC-042 CONTRATAR LA PRESTACION DE SERVICIOS PROFESIONALES  PARA EL ACOMPAÑAMIENTO DEL PROYECTO FORMACIÓN Y EMPODERAMIENTO CULTURAL DEL MUNICIPIO DE IBAGUÉ  - EFAC;</t>
  </si>
  <si>
    <t>YANCES  DIAZ RIAÑO</t>
  </si>
  <si>
    <t>977</t>
  </si>
  <si>
    <t>SC-025 CONTRATAR LA PRESTACION DE SERVICIOS PROFESIONALES PARA EL ACOMPAÑAMIENTO DEL PROYECTO FORMACIÓN Y EMPODERAMIENTO CULTURAL DEL MUNICIPIO DE IBAGUÉ - SIMIFARTE;</t>
  </si>
  <si>
    <t>MARTHA MILENA CASTRO GONZALEZ</t>
  </si>
  <si>
    <t>1182</t>
  </si>
  <si>
    <t>SC-026 CONTRATAR LA PRESTACION DE SERVICIOS PROFESIONALES  PARA EL ACOMPAÑAMIENTO DEL PROYECTO FORMACIÓN Y EMPODERAMIENTO CULTURAL DEL MUNICIPIO DE IBAGUÉ - SIMIFARTE;</t>
  </si>
  <si>
    <t>EYMAR JOSE DIAZ BETANCOURT</t>
  </si>
  <si>
    <t>1183</t>
  </si>
  <si>
    <t>SC-013 CONTRATAR LA PRESTACION DE SERVICIOS PROFESIONALES PARA EL ACOMPAÑAMIENTO DEL PROYECTO FORTALECIMIENTO, DESARROLLO Y SOSTENIBILIDAD DEL ECOSISTEMA CREATIVO Y CULTURAL DE LA CIUDAD MUSICAL DE IBAGUÉ;</t>
  </si>
  <si>
    <t>LAURA  MILENA PERILLA  MORENO</t>
  </si>
  <si>
    <t>1184</t>
  </si>
  <si>
    <t>SC-103 CONTRATAR LA PRESTACION DE SERVICIOS PROFESIONALES PARA EL ACOMPAÑAMIENTO DEL PROYECTO FORMACIÓN Y EMPODERAMIENTO CULTURAL DEL MUNICIPIO DE IBAGUÉ - SIMIFARTE;</t>
  </si>
  <si>
    <t>IVAN DARIO GONZALEZ RONDON</t>
  </si>
  <si>
    <t>1243</t>
  </si>
  <si>
    <t>SC-72 CONTRATAR LA PRESTACION DE SERVICIOS DE APOYO A LA GESTIÓN PARA EL ACOMPAÑAMIENTO DEL PROYECTO FORMACIÓN Y EMPODERAMIENTO CULTURAL DEL MUNICIPIO DE IBAGUÉ - SIMIFARTE
;</t>
  </si>
  <si>
    <t>HELEN ESPERANZA SUAREZ OLIVEROS</t>
  </si>
  <si>
    <t>1296</t>
  </si>
  <si>
    <t>SC-016 CONTRATAR LA PRESTACION DE SERVICIOS PROFESIONALES PARA EL ACOMPAÑAMIENTO DEL PROYECTO FORTALECIMIENTO, DESARROLLO Y SOSTENIBILIDAD DEL ECOSISTEMA CREATIVO Y CULTURAL DE LA CIUDAD MUSICAL DE IBAGUÉ;</t>
  </si>
  <si>
    <t>JUAN  SEBASTIAN BOCANEGRA  VALENCIA</t>
  </si>
  <si>
    <t>1297</t>
  </si>
  <si>
    <t>SC-012 CONTRATAR LA PRESTACION DE SERVICIOSDE APOYO A LA GESTIÓN PARA EL ACOMPAÑAMIENTO DEL PROYECTO FORTALECIMIENTO, DESARROLLO Y SOSTENIBILIDAD DEL ECOSISTEMA CREATIVO Y CULTURAL DE LA CIUDAD MUSICAL DE IBAGUÉ;</t>
  </si>
  <si>
    <t>HECTOR GUIOVANY VILLA SEPULVEDA</t>
  </si>
  <si>
    <t>1303</t>
  </si>
  <si>
    <t>SC- 71 CONTRATAR LA PRESTACION DE SERVICIOS DE APOYO A LA GESTIÓN PARA EL ACOMPAÑAMIENTO DEL PROYECTO FORTALECIMIENTO DE LA RED DE BIBLIOTECAS PUBLICAS Y ESCENARIOS CULTURAES DE IBAGUÉ;</t>
  </si>
  <si>
    <t>GLORIA AMPARO ROA SIERRA</t>
  </si>
  <si>
    <t>1274</t>
  </si>
  <si>
    <t>SC-104 CONTRATAR LA PRESTACION DE SERVICIOS PROFESIONALES PARA EL ACOMPAÑAMIENTO DEL PROYECTO FORMACIÓN Y EMPODERAMIENTO CULTURAL DEL MUNICIPIO DE IBAGUÉ - SIMIFARTE;</t>
  </si>
  <si>
    <t>JENNY CAMILA TORRES PARRA</t>
  </si>
  <si>
    <t>1247</t>
  </si>
  <si>
    <t>SC-060 CONTRATAR LA PRESTACION DE SERVICIOS DE APOYO A LA GESTIÓN PARA EL ACOMPAÑAMIENTO DEL PROYECTO FORTALECIMIENTO DE LA RED DE BIBLIOTECAS PUBLICAS Y ESCENARIOS CULTURAES DE IBAGUÉ;</t>
  </si>
  <si>
    <t>INGRID YOBANA LEON TRIANA</t>
  </si>
  <si>
    <t>1333</t>
  </si>
  <si>
    <t>SC-015 CONTRATAR LA PRESTACION DE SERVICIOS DE APOYO A LA GESTIÓN PARA EL ACOMPAÑAMIENTO DEL PROYECTO FORTALECIMIENTO, DESARROLLO Y SOSTENIBILIDAD DEL  ECOSISTEMA CREATIVO Y CULTURAL DE LA CIUDAD MUSICAL DE IBAGUÉ
;</t>
  </si>
  <si>
    <t>ANGEL ALIRIO FLOREZ TRIANA</t>
  </si>
  <si>
    <t>1369</t>
  </si>
  <si>
    <t>SC-032 CONTRATAR LA PRESTACION DE SERVICIOS DE APOYO A LA GESTIÓN  PARA EL ACOMPAÑAMIENTO DEL PROYECTO FORMACIÓN Y EMPODERAMIENTO CULTURAL DEL MUNICIPIO DE IBAGUÉ - SIMIFARTE;</t>
  </si>
  <si>
    <t>LISETH PAOLA RODRIGUEZ LARA</t>
  </si>
  <si>
    <t>1416</t>
  </si>
  <si>
    <t>SC-069 CONTRATAR LA PRESTACION DE SERVICIOS DE APOYO A LA GESTIÓN PARA EL ACOMPAÑAMIENTO DEL PROYECTO FORTALECIMIENTO DE LA RED DE BIBLIOTECAS PUBLICAS Y ESCENARIOS CULTURAES DE IBAGUÉ;</t>
  </si>
  <si>
    <t>ANGELA MARCELA VELASQUEZ LOZANO</t>
  </si>
  <si>
    <t>1452</t>
  </si>
  <si>
    <t>SC-062 CONTRATAR LA PRESTACION DE SERVICIOS DE APOYO A LA GESTIÓN PARA EL ACOMPAÑAMIENTO DEL PROYECTO FORTALECIMIENTO DE LA RED DE BIBLIOTECAS PUBLICAS Y ESCENARIOS CULTURAES DE IBAGUÉ;</t>
  </si>
  <si>
    <t>ANGIE PAOLA CAMELO GUALTEROS</t>
  </si>
  <si>
    <t>1459</t>
  </si>
  <si>
    <t>SC-084 CONTRATAR LA PRESTACION DE SERVICIOS PROFESIONALES PARA EL ACOMPAÑAMIENTO DEL PROYECTO FORTALECIMIENTO, DESARROLLO Y SOSTENIBILIDAD DEL ECOSISTEMA CREATIVO Y CULTURAL DE LA CIUDAD MUSICAL DE IBAGUÉ;</t>
  </si>
  <si>
    <t>LADY CAROLINA PUENTES  MOLANO</t>
  </si>
  <si>
    <t>535</t>
  </si>
  <si>
    <t>PAGO RECONOCIMIENTO VIGENCIA EXPIRADA DEL CONTRATO 535 DEL 18 DE MAYO DE 2020, QUE TIENE POR OBJETO OBJETO DE “LA PRESTACIÓN DE SERVICIOS 
PROFESIONALES PARA EL FORTALECIMIENTO DEL PROYECTO MEJORES EQUIPAMENTOS PARA LA CULTURA Y EL ARTE”. ;</t>
  </si>
  <si>
    <t>ANA  MARIA VELASQUEZ HERNANDEZ</t>
  </si>
  <si>
    <t>1439</t>
  </si>
  <si>
    <t>SC-082 CONTRATAR LA PRESTACION DE SERVICIOS PROFESIONALES  PARA EL ACOMPAÑAMIENTO DEL PROYECTO FORMACIÓN Y EMPODERAMIENTO CULTURAL DEL MUNICIPIO DE IBAGUÉ - SIMIFARTE;</t>
  </si>
  <si>
    <t>CARLOS HUMBERTO VASQUEZ LOZANO</t>
  </si>
  <si>
    <t>1493</t>
  </si>
  <si>
    <t>SC-014 CONTRATAR LA PRESTACION DE SERVICIOSDE APOYO A LA GESTIÓN   PARA EL ACOMPAÑAMIENTO DEL PROYECTO FORTALECIMIENTO, DESARROLLO Y SOSTENIBILIDAD DEL ECOSISTEMA CREATIVO Y CULTURAL DE LA CIUDAD MUSICAL DE IBAGUÉ ;</t>
  </si>
  <si>
    <t>JAVIER  OSPINA GIL</t>
  </si>
  <si>
    <t>1486</t>
  </si>
  <si>
    <t xml:space="preserve"> SC-094 CONTRATAR LA PRESTACION DE SERVICIOS PROFESIONALES  PARA EL ACOMPAÑAMIENTO DEL PROYECTO FORTALECIMIENTO, DESARROLLO Y SOSTENIBILIDAD DEL 
ECOSISTEMA CREATIVO Y CULTURAL DE LA CIUDAD MUSICAL DE IBAGUÉ ;</t>
  </si>
  <si>
    <t>KATHERINE  DAYANA LEIVA  HUACA</t>
  </si>
  <si>
    <t>1544</t>
  </si>
  <si>
    <t xml:space="preserve"> SC-020 AUNAR ESFUERZOS ENTRE LA ALCALDIA MUNICIPAL DE IBAGUE Y LA CAMARA DE
COMERCIO DE IBAGUE PARA EL FORTALECIMIENTO, DESARROLLO Y EJECUCION DE LOS PROYECTOS
DE FOMENTO Y CIRCULACION QUE SE ADELANTAN POR PARTE DE LA SECRETARIA DE CULTURA;</t>
  </si>
  <si>
    <t>CAMARA DE COMERCIO DE IBAGUE</t>
  </si>
  <si>
    <t>1438</t>
  </si>
  <si>
    <t>SC-075 CONTRATAR LA PRESTACION DE SERVICIOS PROFESIONALES  PARA EL ACOMPAÑAMIENTO DEL PROYECTO FORMACIÓN Y EMPODERAMIENTO CULTURAL DEL MUNICIPIO DE IBAGUÉ - SIMIFARTE;</t>
  </si>
  <si>
    <t>RAUL  GUZMAN BELTRAN</t>
  </si>
  <si>
    <t>1392</t>
  </si>
  <si>
    <t>SC-030 CONTRATAR LA PRESTACION DE SERVICIOS DE APOYO A LA GESTIÓN  PARA EL ACOMPAÑAMIENTO DEL PROYECTO FORMACIÓN Y EMPODERAMIENTO CULTURAL DEL MUNICIPIO DE IBAGUÉ - SIMIFARTE;</t>
  </si>
  <si>
    <t>NATALIA  GARCIA BERNAL</t>
  </si>
  <si>
    <t>1536</t>
  </si>
  <si>
    <t>SC-083 CONTRATAR LA PRESTACION DE SERVICIOS DE APOYO A LA GESTIÓN PARA EL 
ACOMPAÑAMIENTO DEL PROYECTO FORMACIÓN Y EMPODERAMIENTO CULTURAL DEL MUNICIPIO 
DE IBAGUÉ - SIMIFARTE
;</t>
  </si>
  <si>
    <t>XIMENA ANDREA VARON RODRIGUEZ</t>
  </si>
  <si>
    <t>1538</t>
  </si>
  <si>
    <t>SC-90 CONTRATAR LA PRESTACION DE SERVICIOS PROFESIONALES  PARA EL ACOMPAÑAMIENTO DEL PROYECTO FORTALECIMIENTO, DESARROLLO Y SOSTENIBILIDAD DEL 
ECOSISTEMA CREATIVO Y CULTURAL DE LA CIUDAD MUSICAL DE IBAGUÉ ;</t>
  </si>
  <si>
    <t>WILLIAM DUVAN CAMPOS AMAYA</t>
  </si>
  <si>
    <t>1454</t>
  </si>
  <si>
    <t>SC-091 CONTRATAR LA PRESTACION DE SERVICIOS PROFESIONALES  PARA EL ACOMPAÑAMIENTO DEL PROYECTO FORTALECIMIENTO, DESARROLLO Y SOSTENIBILIDAD DEL 
ECOSISTEMA CREATIVO Y CULTURAL DE LA CIUDAD MUSICAL DE IBAGUÉ ;</t>
  </si>
  <si>
    <t>JUAN  DAVID ZAPATA TAUTIVA</t>
  </si>
  <si>
    <t>1661</t>
  </si>
  <si>
    <t>SC-085 CONTRATAR LA PRESTACION DE SERVICIOS DE APOYO A LA GESTIÓN PARA EL ACOMPAÑAMIENTO DEL PROYECTO FORTALECIMIENTO, DESARROLLO Y SOSTENIBILIDAD DEL ECOSISTEMA CREATIVO Y CULTURAL DE LA CIUDAD MUSICAL DE IBAGUÉ;</t>
  </si>
  <si>
    <t>LUIS  GABRIEL  TRUJILLO  VALENCIA</t>
  </si>
  <si>
    <t>1708</t>
  </si>
  <si>
    <t>SC-021 CONTRATAR A MONTO AGOTABLE LA PRESTACION DE SERVICIOS LOGISTICOS PARA EL DESARROLLO Y ORGANIZACIÓN DE LAS ACTIVIDADES ARTISTICAS Y CULTURALES REALIZADAS POR PARTE DE LA SECRETARIA DE CULTURA DEL MUNICIPIO DE IBAGUE.;</t>
  </si>
  <si>
    <t>LEON GRAFICAS S.A.S</t>
  </si>
  <si>
    <t>1666</t>
  </si>
  <si>
    <t>SC - 093 CONTRATAR LA PRESTACION DE SERVICIOS PROFESIONALES PARA EL ACOMPAÑAMIENTO DEL PROYECTO FORMACIÓN Y EMPODERAMIENTO CULTURAL DEL MUNICIPIO 
DE IBAGUÉ - SIMIFARTE ;</t>
  </si>
  <si>
    <t>FERNANDO  RICARDO HENAO OLAYA</t>
  </si>
  <si>
    <t>1669</t>
  </si>
  <si>
    <t>SC-079 CONTRATAR LA PRESTACION DE SERVICIOS DE APOYO A LA GESTIÓN  PARA EL ACOMPAÑAMIENTO DEL PROYECTO FORMACIÓN Y EMPODERAMIENTO CULTURAL DEL MUNICIPIO DE IBAGUÉ - SIMIFARTE ;</t>
  </si>
  <si>
    <t>BRANDON STIVEN SERNA GOMEZ</t>
  </si>
  <si>
    <t>1678</t>
  </si>
  <si>
    <t xml:space="preserve"> SC-029 CONTRATAR LA PRESTACION DE SERVICIOS DE APOYO A LA GESTIÓN  PARA EL ACOMPAÑAMIENTO DEL PROYECTO FORMACIÓN Y EMPODERAMIENTO CULTURAL DEL MUNICIPIO 
DE IBAGUÉ - SIMIFARTE ;</t>
  </si>
  <si>
    <t>JAIRO JOSE ZAMBRANO GALLARDO</t>
  </si>
  <si>
    <t>1783</t>
  </si>
  <si>
    <t>SC-65 CONTRATAR LA PRESTACIÓN DE SERVICIOS DE INTERNET PARA LAS BIBLIOTECAS;</t>
  </si>
  <si>
    <t>FUNDACION NACIONAL PARA EL FOMENTO DEL TRABAJO Y DESARROLLO HUMANO MEGAPROYECTOS DE COLOMBIA ONG</t>
  </si>
  <si>
    <t>1796</t>
  </si>
  <si>
    <t>SC-095 AUNAR ESFUERZOS TÉCNICOS ADMINISTRATIVOS Y FINANCIEROS ENTRE LA FUNDACIÓN DESPERTARTE Y LA ALCALDÍA MUNICIPAL DE IBAGUÉ -SECRETARÍA DE CULTURA PARA EL DESARROLLO DE LA PLATAFORMA DISONARTE ;</t>
  </si>
  <si>
    <t>FUNDACION DESPERTARTE</t>
  </si>
  <si>
    <t>1857</t>
  </si>
  <si>
    <t>SC-089 CONTRATAR LA PRESTACION DE SERVICIOS LOGISTICOS, OPERATIVOS Y TECNICOS PARA EL FOMENTO DE ESPACIOS DE CIRCULACION ARTISTICA Y CULTURAL DURANTE EL DESARROLLO DE LA AGENDA CULTURA Y EL FESTIVAL FOLCLORICO COLOMBIANO EN EL MARCO DE LA VERSION 49 EN EL MUNICIPIO DE IBAGUE ;</t>
  </si>
  <si>
    <t>1804</t>
  </si>
  <si>
    <t>SC-70 CONTRATAR LA PRESTACION DE SERVICIOS DE APOYO A LA GESTIÓN PARA EL 
ACOMPAÑAMIENTO DEL PROYECTO FORTALECIMIENTO DE LA RED DE BIBLIOTECAS PUBLICAS Y 
ESCENARIOS CULTURAES DE IBAGUÉ ;</t>
  </si>
  <si>
    <t>JULIA VERONICA GALINDO  RODRIGUEZ</t>
  </si>
  <si>
    <t>1784</t>
  </si>
  <si>
    <t>SC - 092 CONTRATAR LA PRESTACION DE SERVICIOS PROFESIONALES  PARA EL ACOMPAÑAMIENTO DEL PROYECTO FORMACIÓN Y EMPODERAMIENTO CULTURAL DEL MUNICIPIO 
DE IBAGUÉ - SIMIFARTE ;</t>
  </si>
  <si>
    <t>YERALDINE  RODRIGUEZ LOZANO</t>
  </si>
  <si>
    <t>1882</t>
  </si>
  <si>
    <t>SC- 080 CONTRATAR LA COMPRA DE MATERIALES Y SUMINISTROS CON DESTINO A LAS 
BIBLIOTECAS PUBLICAS DEL MUNICIPIO DE IBAGUÉ ;</t>
  </si>
  <si>
    <t>DISTRIBUIDORA JLI S.A.S</t>
  </si>
  <si>
    <t>1786</t>
  </si>
  <si>
    <t>SC-087 CONTRATAR LA PRESTACION DE SERVICIOS DE APOYO A LA GESTIÓN  PARA EL ACOMPAÑAMIENTO DEL PROYECTO FORMACIÓN Y EMPODERAMIENTO CULTURAL DEL MUNICIPIO DE IBAGUÉ - SIMIFARTE;</t>
  </si>
  <si>
    <t>MURILLO MURILLO JOSE FERNANDO</t>
  </si>
  <si>
    <t>1911</t>
  </si>
  <si>
    <t>SC - 101 AUNAR ESFUERZOS TÉCNICOS, ECONÓMICOS, LOGÍSTICOS Y ADMINISTRATIVOS ENTRE LA ALCALDÍA MUNICIPAL Y LA CORPORACIÓN PARA EL DESARROLLO CULTURAL Y ARTÍSTICO SAN SEBASTIÁN DE MARIQUITA CORARTE, PARA LA REALIZACIÓN DEL LANZAMIENTO DEL XXVIII FESTIVAL NACIONAL DE MÚSICA “MANGOSTINO DE ORO”;</t>
  </si>
  <si>
    <t>CORPORACION PARA EL DESARROLLLO CULTURAL Y ARTISTICO SAN SEBASTIAN DE MARIQUITA</t>
  </si>
  <si>
    <t>OTORGAR INCENTIVOS ECONÓMICOS A LOS GANADORES DE LA CONVOCATORIA IBAGUÉ SE VISTE DE FOLCLOR 2023;</t>
  </si>
  <si>
    <t>SHERILLYN DALIHANA CORTES  LOMBANA</t>
  </si>
  <si>
    <t>DANNA  LEXANDRA  VIATELA  CASTAÑEDA</t>
  </si>
  <si>
    <t>LINA GABRIELA CUENCA HERRERA</t>
  </si>
  <si>
    <t>ANGIE LICETH GALINDO MENDIETA</t>
  </si>
  <si>
    <t>ERIKA LORENA GUTIERREZ RUIZ</t>
  </si>
  <si>
    <t>MARIA PAULA RAMIREZ CASTELLANOS</t>
  </si>
  <si>
    <t>MARIA ALEJANDRA RINCON MENDEZ</t>
  </si>
  <si>
    <t>GERALDINE  LOPEZ TORRES</t>
  </si>
  <si>
    <t>ANDREA MARIA TORRES CAMPOS</t>
  </si>
  <si>
    <t>YERILIN DAYANA PRADA  LOPEZ</t>
  </si>
  <si>
    <t>NICOL ANDREA RINCON GARCIA</t>
  </si>
  <si>
    <t>TANIA CAROLINA HURTADO GONZALEZ</t>
  </si>
  <si>
    <t>LUISA FERNANDA BELTRAN QUINTERO</t>
  </si>
  <si>
    <t>HASLY NATALIA ROA RODRIGUEZ</t>
  </si>
  <si>
    <t>LAURA  JIMENA RAMIREZ ARREDONDO</t>
  </si>
  <si>
    <t>PAULA ANDREA COMBITA CHAVEZ</t>
  </si>
  <si>
    <t>MARIANA  MADRID SILVA</t>
  </si>
  <si>
    <t>LAURA DANIELA BARAJAS OYOLA</t>
  </si>
  <si>
    <t>XIMENA  SAENZ AGUDELO</t>
  </si>
  <si>
    <t>LAURA DANIELA PULIDO ALZATE</t>
  </si>
  <si>
    <t>CRISTIAN CAMILO ARIAS REYES</t>
  </si>
  <si>
    <t>NORALBA  MENESES JIMENEZ</t>
  </si>
  <si>
    <t>ASOCIACION NIÑOS ARTISTAS DE COLOMBIA</t>
  </si>
  <si>
    <t>DARLYN ALBERTO CABRERA PINZON</t>
  </si>
  <si>
    <t>ANGIE LICETH GARCIA  DIAZ</t>
  </si>
  <si>
    <t>DELIA JAHEL GONZALEZ NARANJO</t>
  </si>
  <si>
    <t>HERMES DE JESUS SANCHEZ CALLEJAS</t>
  </si>
  <si>
    <t>YEFFERSON OFREY GARCIA GARCIA</t>
  </si>
  <si>
    <t>FREDDI  CIFUENTES MEJIA</t>
  </si>
  <si>
    <t>JUAN GABRIEL ZEA CACHAYA</t>
  </si>
  <si>
    <t>DIEGO FERNANDO RIAÑO GUERRERO</t>
  </si>
  <si>
    <t>DIEGO HERNANDO VALDES MELO</t>
  </si>
  <si>
    <t>JUAN   SEBASTIAN PARRA MARIN</t>
  </si>
  <si>
    <t>BRAYAN STIVEN  MORENO RODRIGUEZ</t>
  </si>
  <si>
    <t>OSCAR  MELO CARDOZO</t>
  </si>
  <si>
    <t>LUIS ANTONIO MAYORGA CELEMIN</t>
  </si>
  <si>
    <t>JULIAN  FELIPE RODRIGUEZ ALFARO</t>
  </si>
  <si>
    <t>CARLOS ALBERTO GARCIA CASTRO</t>
  </si>
  <si>
    <t>ANDERSON JAVIER MORENO MANRIQUE</t>
  </si>
  <si>
    <t>JUAN CAMILO GIRALDO VASQUEZ</t>
  </si>
  <si>
    <t>ELMERS ARLEIDY ROJAS GALEANO</t>
  </si>
  <si>
    <t>JUAN  MIGUEL PINTO MERA</t>
  </si>
  <si>
    <t>DANIEL JOSE RAMIREZ CELEMIN</t>
  </si>
  <si>
    <t>JAVIER  ALFONSO DIAZ GARCIA</t>
  </si>
  <si>
    <t>CARMEN YADIRA  MONTAÑEZ  DIAZ</t>
  </si>
  <si>
    <t>CRISTIAN DAVID BETANCOURTH  SABOGAL</t>
  </si>
  <si>
    <t>SERGIO ALEJANDRO GARCIA SEPULVEDA</t>
  </si>
  <si>
    <t>ALIRIO  FLOREZ ARDILA</t>
  </si>
  <si>
    <t>BLANCA LUCERO LAMPREA LOZANO</t>
  </si>
  <si>
    <t>JUAN  DAVID CAMACHO BARBOSA</t>
  </si>
  <si>
    <t>JONATAN ERNESTO HERNANDEZ BOCANEGRA</t>
  </si>
  <si>
    <t>JORGE IVAN CELEMIN DEVIA</t>
  </si>
  <si>
    <t>HENRY ALEXANDER  LADINO  RUBIO</t>
  </si>
  <si>
    <t>LIZETH TATIANA ARANDA SANDOVAL</t>
  </si>
  <si>
    <t>YERSON  ALEXIS LEAL ARENIZ</t>
  </si>
  <si>
    <t>JAIRO  HUMBERTO  CRUZ  RIOS</t>
  </si>
  <si>
    <t>CESAR AUGUSTO HERNANDEZ SAAVEDRA</t>
  </si>
  <si>
    <t>JUAN PABLO PANTOJA VASQUEZ</t>
  </si>
  <si>
    <t>LUIS  FELIPE RODRIGUEZ TORO</t>
  </si>
  <si>
    <t>HOSMAN FERNANDO OSORIO BONILLA</t>
  </si>
  <si>
    <t>LUIS GABRIEL MONTEALEGRE GARCIA</t>
  </si>
  <si>
    <t>HEIDY JOHANNA SANCHEZ FORERO</t>
  </si>
  <si>
    <t>CESAR AUGUSTO MORA VIRGUEZ</t>
  </si>
  <si>
    <t>IVAN RENE VARGAS PANCHE</t>
  </si>
  <si>
    <t>ALEXANDER  BUSTOS  GONZALEZ</t>
  </si>
  <si>
    <t>SHELSEA   KARINA BETANCOURT  SALCEDO</t>
  </si>
  <si>
    <t>JOHN GILBERTO URUEÑA PALOMARES</t>
  </si>
  <si>
    <t>DAVID FELIPE SANDOVAL POSADA</t>
  </si>
  <si>
    <t>BRAYHAN DAVID ATAHUALPA GARAY</t>
  </si>
  <si>
    <t>JOHANNA ALEJANDRA TOVAR TAMAYO</t>
  </si>
  <si>
    <t>ANDRES FELIPE DUARTE VILLANUEVA</t>
  </si>
  <si>
    <t>WILINGTON  RODRIGUEZ JIMENEZ</t>
  </si>
  <si>
    <t>MARIA PAULA NOPAN RINCON</t>
  </si>
  <si>
    <t>DIEGO ALEXANDER GUEVARA LIBERATO</t>
  </si>
  <si>
    <t>HAROLD  OCA ROJAS</t>
  </si>
  <si>
    <t>ANDRES FELIPE GUEVARA OCHOA</t>
  </si>
  <si>
    <t>CRISTHIAN CAMILO CASALLAS GAMBOA</t>
  </si>
  <si>
    <t>BENJAMIN  CELEMIN  DEVIA</t>
  </si>
  <si>
    <t>MARIA JOSE GALVIS NUÑEZ</t>
  </si>
  <si>
    <t>DIANA ALEXANDRA MURCIA VARON</t>
  </si>
  <si>
    <t>DIANA  VALENTINA GARCIA ROA</t>
  </si>
  <si>
    <t>ELVIA MILENA GIL BEDOYA</t>
  </si>
  <si>
    <t>IVAN DANILO ACOSTA OLARTE</t>
  </si>
  <si>
    <t>JULIO CESAR CANCHON  BONILLA</t>
  </si>
  <si>
    <t>RAFAEL  NUÑEZ GIL</t>
  </si>
  <si>
    <t>CAMILO ANDRESQUITIAN SANCHEZ</t>
  </si>
  <si>
    <t>ALFONSO  ARANDA MARTINEZ</t>
  </si>
  <si>
    <t>JORGE GUSTAVO CASTELLANOS MASMELA</t>
  </si>
  <si>
    <t>JUAN  SEBASTIAN TORRES ANDRADE</t>
  </si>
  <si>
    <t>PARRA POLANCO HECTOR-DAVID</t>
  </si>
  <si>
    <t>JUAN  DIEGO ARAGON VANEGAS</t>
  </si>
  <si>
    <t>JHON MARIO CORTES CASTAÑO</t>
  </si>
  <si>
    <t>FREDY ALEXANDER ROJAS VILLAMIL</t>
  </si>
  <si>
    <t>DIEGO FABIAN GARCIA RAMOS</t>
  </si>
  <si>
    <t>JESUS DAVID ORJUELA TORRES</t>
  </si>
  <si>
    <t>KEVIN ESTEBAN GOMEZ GOMEZ</t>
  </si>
  <si>
    <t>DAVID  HERLEY IVARRA  BARCO</t>
  </si>
  <si>
    <t>KAREN JULIANA SANCHEZ SUAREZ</t>
  </si>
  <si>
    <t>IVAN  ALBERTO CEBALLOS  PRADA</t>
  </si>
  <si>
    <t>DANIEL  GUEVARA LEAL</t>
  </si>
  <si>
    <t>DAIRO ALBERTO RUIZ VARGAS</t>
  </si>
  <si>
    <t>DANIEL JOSE RAMIREZ RAMIREZ</t>
  </si>
  <si>
    <t>MEIBY  JULIET MENDEZ  ALVIS</t>
  </si>
  <si>
    <t>VIVIANA  LEYTON MENDEZ</t>
  </si>
  <si>
    <t>HAROLD  RICH ORTIZ</t>
  </si>
  <si>
    <t>DANIEL ESTEBAN URIBE</t>
  </si>
  <si>
    <t>LEIDY PAOLA ZEA ROZO</t>
  </si>
  <si>
    <t>CORPORACION ARTISTICA Y CULTURAL URBANA</t>
  </si>
  <si>
    <t>ANGELA MARIA ZULUETA AYERBE</t>
  </si>
  <si>
    <t>LUISA  FERNANDA ACOSTA RINCON</t>
  </si>
  <si>
    <t>ANA MARIA MACHADO CAMPOS</t>
  </si>
  <si>
    <t>AYLEEN  MELISSA ROZO SANCHEZ</t>
  </si>
  <si>
    <t>EIMY JULITH TRIANA MARTINEZ</t>
  </si>
  <si>
    <t>LORENA ALEXANDRA RODRIGUEZ ROMERO</t>
  </si>
  <si>
    <t>JUAN JOSE CAICEDO  BONILLA</t>
  </si>
  <si>
    <t>JULIAN CAMILO MATEUS NARANJO</t>
  </si>
  <si>
    <t>CESPEDES GONZALEZ ANGIE DAYANNA</t>
  </si>
  <si>
    <t>MARTHA  SHIELEY BERMUDEZ   GARCIA</t>
  </si>
  <si>
    <t>JUAN DIEGO VARGAS SALGADO</t>
  </si>
  <si>
    <t>JUAN CARLOS ROJAS CARDONA</t>
  </si>
  <si>
    <t>MARCELA  JARAMILLO JARAMILLO</t>
  </si>
  <si>
    <t>MARTHA CECILIA MARIN MORALES</t>
  </si>
  <si>
    <t>MARIA ALEJANDRA SANCHEZ FIGUEROA</t>
  </si>
  <si>
    <t>JOHANNA  ROZO GONGORA</t>
  </si>
  <si>
    <t>SANLI JOHANNA LOPEZ MORENO</t>
  </si>
  <si>
    <t>WILSON JAVIER QUESADA RAMIREZ</t>
  </si>
  <si>
    <t>CORPORACION DANZAS FOLCLORICAS CIUDAD MUSICAL</t>
  </si>
  <si>
    <t>FUNDACION CULTURAL EN ESCENA IBAGUE</t>
  </si>
  <si>
    <t>WILLY SANTIAGO VARGAS SALGADO</t>
  </si>
  <si>
    <t>MINDREY YOSIVA RINCON  LUNA</t>
  </si>
  <si>
    <t>YASMIN   LEAL  PUMAREJO</t>
  </si>
  <si>
    <t>KELLY PAULYN GUZMAN  RODRIGUEZ</t>
  </si>
  <si>
    <t>2048</t>
  </si>
  <si>
    <t>SC - 112 AUNAR ESFUERZOS ADMINISTRATIVOS, LOGÍSTICOS Y FINANCIEROS ENTRE LA ALCALDÍA MUNICIPAL DE IBAGUÉ Y LA 
CORPORACIÓN ROCK LOCAL, CON EL FIN DE REALIZAR EL XXII FESTIVAL INTERNACIONAL IBAGUE CIUDAD ROCK ;</t>
  </si>
  <si>
    <t>CORPORACION ROCK LOCAL</t>
  </si>
  <si>
    <t>2094</t>
  </si>
  <si>
    <t>SC- 097 AUNAR RECURSOS ADMINISTRATIVOS, TÉCNICOS Y FINANCIEROS, ENTRE LA ALCALDÍA DE IBAGUÉ - SECRETARÍA DE CULTURA Y LA FUNDACIÓN SALVI PARA LA REALIZACIÓN DEL IBAGUÉ FESTIVAL 2023.;</t>
  </si>
  <si>
    <t>FUNDACION SALVI</t>
  </si>
  <si>
    <t>2093</t>
  </si>
  <si>
    <t>SC- 115 AUNAR ESFUERZOS TÉCNICOS, HUMANOS, ADMINISTRATIVOS, FINANCIEROS Y LOGÍSTICOS ENTRE LA ALCALDÍA DE IBAGUÉ – SECRETARÍA DE CULTURA Y  LA CORPORACIÓN ARTÍSTICA Y CULTURAL SENSACIÓN DEL SWING PARA REALIZAR EL  XVIII FESTIVAL INTERNACIONAL DE HIP HOP  ÁRMATE DE ARTE 2023” ;</t>
  </si>
  <si>
    <t>CORPORACION ARTISTICA Y CULTURAL SENSACION DEL SWING</t>
  </si>
  <si>
    <t>2095</t>
  </si>
  <si>
    <t xml:space="preserve"> SC- 116 AUNAR ESFUERZOS HUMANOS,  TÉCNICOS, ADMINISTRATIVOS  Y  FINANCIEROS  ENTRE EL MUNICIPIO DE IBAGUÉ – SECRETARIA DE CULTURA Y LA FUNDACIÓN NACIONAL BATUTA  PARA IMPLEMENTAR UN PROGRAMA DE FORMACIÓN MUSICAL Y PSICOSOCIAL DE MANERA PRESENCIAL PARA  NIÑOS, NIÑAS, ADOLESCENTES Y JOVENES, EN CONDICIÓN DE DISCAPACIDAD, EN UN CENTRO MUSICAL EN LA CIUDAD DE IBAGUÉ, TOLIMA. ;</t>
  </si>
  <si>
    <t>FUNDACION BATUTA</t>
  </si>
  <si>
    <t>1689</t>
  </si>
  <si>
    <t>SC-098 CONTRATAR LA PRESTACION DE SERVICIOSDE APOYO A LA GESTIÓN   PARA EL ACOMPAÑAMIENTO DEL PROYECTO FORTALECIMIENTO, DESARROLLO Y SOSTENIBILIDAD DEL ECOSISTEMA CREATIVO Y CULTURAL DE LA CIUDAD MUSICAL DE IBAGUÉ;</t>
  </si>
  <si>
    <t>JOSE ISMAEL RIOS TORRES</t>
  </si>
  <si>
    <t>FABIAN LEONARDO CAMPOS SUAREZ</t>
  </si>
  <si>
    <t>MANUEL  ESTEBAN  URIBE  PEÑA</t>
  </si>
  <si>
    <t>NICOLAS   SANCHEZ GARCIA</t>
  </si>
  <si>
    <t>Realizar Formaciones culturales segun estrategia Simifarte (Personas en condición de discapacidad)</t>
  </si>
  <si>
    <t xml:space="preserve">RES. 1010 -000044 </t>
  </si>
  <si>
    <t>Dotar con material bibliográfico y didácticos.</t>
  </si>
  <si>
    <t>Dotración Realizada</t>
  </si>
  <si>
    <t>2092</t>
  </si>
  <si>
    <t>SC-118 AUNAR ESFUERZOS TÉCNICOS, HUMANOS, ADMINISTRATIVOS, FINANCIEROS Y LÓGISTICOS ENTRE LA ALCADÍA DE IBAGUÉ – SECRETARÍA DE CULTURA Y  LA CORPORACIÓN ARTISTICA Y CULTURAL SCALA MUSICAL PARA REALIZAR EL 7° FESTIVAL INTERNACIONAL DE COROS Y ORQUESTAS SINFÓNICAS INFANTOJUVENILES -IBAFEST 2023 ;</t>
  </si>
  <si>
    <t>CORPORACION ARTISTICA Y CULTURAL SCALA MUSICAL</t>
  </si>
  <si>
    <t>ANGELICA MARIA OSMAN GARCIA</t>
  </si>
  <si>
    <t>MARIA CAROLINA MONTEALEGRE GARCIA</t>
  </si>
  <si>
    <t>DIEGO JULIAN CARDENAS GARZON</t>
  </si>
  <si>
    <t>LINA MARIA LONDOÑO ARAUJO</t>
  </si>
  <si>
    <t>MICHAEL  STEVEN TAMAYO MURILLO</t>
  </si>
  <si>
    <t>CARMEN ROSA DIAZ BUITRAGO</t>
  </si>
  <si>
    <t>JOSE  EFREN GARCIA</t>
  </si>
  <si>
    <t>JOHANA PAOLA FORERO URREA</t>
  </si>
  <si>
    <t>PEDRO ESTEBAN FUENTES YATE</t>
  </si>
  <si>
    <t>YEISON GEANNINI GIL HERRERA</t>
  </si>
  <si>
    <t>OMAR STEVEN GARCIA POSADA</t>
  </si>
  <si>
    <t>HANNER  RODRIGUEZ AGUDELO</t>
  </si>
  <si>
    <t>2154</t>
  </si>
  <si>
    <t>SC- 113 AUNAR ESFUERZOS ADMINISTRATIVOS, LOGISTICOS Y FINANCIEROS ENTRE LA ALCALDIA MUNICIPAL DE IBAGUE Y LA FUNDACION DE MUSICA Y ARTES NAIOT, CON EL FIN DE REALIZAR EL FESTIVAL GOSPEL 2023. ;</t>
  </si>
  <si>
    <t>FUNDACION DE MUSICA Y ARTES NAIOT</t>
  </si>
  <si>
    <t>ANGELA  PATRICIA GRANADA SOLARTE</t>
  </si>
  <si>
    <t>2310</t>
  </si>
  <si>
    <t>SC-099 CONTRATAR LA PRESTACION DE SERVICIOS PROFESIONALES PARA EL ACOMPAÑAMIENTO DEL PROYECTO FORMACIÓN Y EMPODERAMIENTO CULTURAL DEL MUNICIPIO 
DE IBAGUÉ - SIMIFARTE ;</t>
  </si>
  <si>
    <t>GABRIEL  GALEANO BUITRAGO</t>
  </si>
  <si>
    <t>2341</t>
  </si>
  <si>
    <t>SC - 117 AUNAR ESFUERZOS FINANCIEROS LOGÍSTICOS CULTURALES Y ADMINISTRATIVOS ENTRE EL MUNICIPIO DE IBAGUÉ- SECRETARIA DE CULTURA Y LA FUNDACIÓN CHAQUEN PARA REALIZAR EL XIII ENCUENTRO DE MÚSICA HIP-HOP EN EL MUNICIPIO DE IBAGUÉ ;</t>
  </si>
  <si>
    <t>FUNDACION CHAQUEN</t>
  </si>
  <si>
    <t>2348</t>
  </si>
  <si>
    <t>SC-086 CONTRATAR LA PRESTACION DE SERVICIOS PROFESIONALES PARA EL ACOMPAÑAMIENTO DEL PROYECTO FORMACIÓN Y EMPODERAMIENTO CULTURAL DEL MUNICIPIO 
DE IBAGUÉ - SIMIFARTE ;</t>
  </si>
  <si>
    <t>VIVIANA  ALEXANDRA SALGUERO CRUZ</t>
  </si>
  <si>
    <t>2413</t>
  </si>
  <si>
    <t>SC-119 CONTRATAR LA PRESTACION DE SERVICIOS PROFESIONALES  PARA EL ACOMPAÑAMIENTO DEL PROYECTO FORMACIÓN Y EMPODERAMIENTO CULTURAL DEL MUNICIPIO 
DE IBAGUÉ - SIMIFARTE ;</t>
  </si>
  <si>
    <t>JAMES ARLEY MUÑOZ  LOZANO</t>
  </si>
  <si>
    <t>1925</t>
  </si>
  <si>
    <t>PAGO RECONOCIMIENTO VIGENCIA EXPIRADA DEL CONTRATO 1925 DEL 28 DE JULIO DE 2021, QUE TIENE POR OBJETO “CONTRATAR EL MEJORAMIENTO Y MANTENIMIENTO DE LA INFRAESTRUCTURA FISICA DE ALGUNAS BIBLIOTECAS Y ESCENARIOS CULTURALES DEL MUNICIPIO DE IBAGUE” ;</t>
  </si>
  <si>
    <t>NORTON FERNANDO ARENAS PRADA</t>
  </si>
  <si>
    <t>2558</t>
  </si>
  <si>
    <t>SC-076 CONTRATAR LA PRESTACION DE SERVICIOS PROFESIONALES PARA EL ACOMPAÑAMIENTO DEL PROYECTO FORMACIÓN Y EMPODERAMIENTO CULTURAL DEL MUNICIPIO 
DE IBAGUÉ - SIMIFARTE ;</t>
  </si>
  <si>
    <t>GUSTAVO ADOLFO VARGAS SILVA</t>
  </si>
  <si>
    <t>2559</t>
  </si>
  <si>
    <t>SC-121 CONTRATAR LA PRESTACION DE SERVICIOS PROFESIONALES  PARA EL ACOMPAÑAMIENTO DEL PROYECTO FORMACIÓN Y EMPODERAMIENTO CULTURAL DEL MUNICIPIO 
DE IBAGUÉ - SIMIFARTE ;</t>
  </si>
  <si>
    <t>NELSON ANDRES RODRIGUEZ ZAPATA</t>
  </si>
  <si>
    <t>194</t>
  </si>
  <si>
    <t>PAGO RECONOCIMIENTO VIGENCIA EXPIRADA DEL CONTRATO 0194 DEL 19 DE MARZO DE 2020, QUE TIENE POROBJETO “CONTRATAR UN PROFESIONAL ESPECIALIZADO PARA EL ACOMPAÑAMIENTO DEL PROYECTO “PROTECCION, PROMOCION Y SALVAGUARDIA DEL PATRIMONIO CULTURAL DEL MUNICIPIO DE IBAGUE”. ;</t>
  </si>
  <si>
    <t>1490</t>
  </si>
  <si>
    <t>PAGO RECONOCIMIENTO VIGENCIA EXPIRADA DEL CONTRATO 1490 DEL 14 DE OCTUBRE DE 2020, QUE TIENE POROBJETO “CONTRATAR UN PROFESIONAL ESPECIALIZADO PARA EL ACOMPAÑAMIENTO DEL PROYECTO “PROTECCION, PROMOCION Y SALVAGUARDIA DEL PATRIMONIO CULTURAL DEL MUNICIPIO DE IBAGUE”. ;</t>
  </si>
  <si>
    <t>2579</t>
  </si>
  <si>
    <t>SC-100 CONTRATAR LA PRESTACION DE SERVICIOS PROFESIONALES  PARA EL ACOMPAÑAMIENTO DEL PROYECTO FORTALECIMIENTO, DESARROLLO Y SOSTENIBILIDAD DEL 
ECOSISTEMA CREATIVO Y CULTURAL DE LA CIUDAD MUSICAL DE IBAGUÉ ;</t>
  </si>
  <si>
    <t>RAFAEL ANDRES SANTAMARIA BELTRAN</t>
  </si>
  <si>
    <t>2671</t>
  </si>
  <si>
    <t xml:space="preserve"> SC- 114 CONTRATAR LA COMPRA DE ELEMENTOS PARA MODERNIZAR LAS BIBLIOTECAS PUBLICAS DEL MUNICIPIO DE IBAGUÉ, A TRAVÉS DE LA TIENDA VIRTUAL.;</t>
  </si>
  <si>
    <t>FERRICENTROS S.A.S</t>
  </si>
  <si>
    <t>2266</t>
  </si>
  <si>
    <t>PAGO VIGENCIA EXPIRADA DEL CONTRATO 2266 DEL 03 DE DICIEMBRE DE 2020 QUE TIENE POR OBJETO “CONTRATAR LA PRESTACIÓN DE SERVICIOS DE APOYO A LA GESTIÓN PARA EL ACOMPAÑAMIENTO DEL PROYECTO FORTALECIMIENTO DE LA RED DE BIBLIOTECAS PÚBLICAS Y ESCENARIOS CULTURALES DE IBAGUE”. ;</t>
  </si>
  <si>
    <t>2672</t>
  </si>
  <si>
    <t>JAIME  BELTRAN URIBE</t>
  </si>
  <si>
    <t>2686</t>
  </si>
  <si>
    <t>SC - 110 ELABORACION DE LOS ESTUDIOS Y DISEÑOS REQUERIDOS PARA LAS ADECUACIONES FUNCIONALES DE LA INFRAESTRUCTURA EN LA BIBLIOTECA VIRTUAL PÚBLICA VIÑA 
CALDERON.;</t>
  </si>
  <si>
    <t>DANIEL ALEJANDRO RIAÑO GARCIA</t>
  </si>
  <si>
    <t>DAYANA CAROLINA TAPIA LOZANO</t>
  </si>
  <si>
    <t>ADICIÓN Y PRÓRROGA 01 AL CONTRATO DE PRESTACIÓN DE SERVICIOS Nº 562 DE MARZO 9 DE 2023, CUYO OBJETO ES SC-059 CONTRATAR LA PRESTACION DE SERVICIOS PROFESIONALES ESPECIALIZADOS PARA EL ACOMPAÑAMIENTO DEL PROYECTO FORTALECIMIENTO DE LA RED DE BIBLIOTECAS PUBLICAS Y ESCENARIOS CULTURALES DE IBAGUÉ.;</t>
  </si>
  <si>
    <t>2723</t>
  </si>
  <si>
    <t xml:space="preserve"> SC-096 CONTRATAR LA RESTAURACIÓN DE LOS MURALES “LAS LAVANDERAS Y EL MOHÁN”, “EL SUEÑO Y EL ENSUEÑO” Y “COSECHA DE ILUSIONES” UBICADOS EN LA BIBLIOTECA SOLEDAD RENGIFO DE LA CIUDAD DE IBAGUÉ. ;</t>
  </si>
  <si>
    <t>TEMISTOCLES  SUAREZ RODRIGUEZ</t>
  </si>
  <si>
    <t>2742</t>
  </si>
  <si>
    <t>SC 125  AUNAR ESFUERZOS  ADMINISTRATIVOS, TÉCNICOS, FINANCIEROS Y LOGÍSTICOS ENTRE LA ALCALDÍA MUNICIPAL Y LA CORPORACIÓN ICM IBAGUÉ CIUDAD MUSICAL, PARA EL DESARROLLO CULTURAL Y ARTÍSTICO DEL FESTIVAL DE MÚSICA “OCOBO DE ORO” EN SU SEPTIMA VERSÍÓN EN EL MARCO DEL PROYECTO DENOMINADO FORTALECIMIENTO, DESARROLLO Y SOSTENIBILIDAD DEL ECOSISTEMA CREATIVO Y CULTURAL DE LA CIUDAD MUSICAL DE IBAGUÉ;</t>
  </si>
  <si>
    <t>CORPORACIÓN ICM IBAGUE CIUDAD MUSICAL</t>
  </si>
  <si>
    <t>ADICIÓN Y PRÓRROGA 01 AL CONTRATO DE PRESTACIÓN DE SERVICIOS Nº 0230 DE FEBRERO 22 DE 2023, CUYO OBJETO ES SC-011 CONTRATAR LA PRESTACION DE SERVICIOS PROFESIONALES ESPECIALIZADOS PARA EL ACOMPAÑAMIENTO DEL PROYECTO FORTALECIMIENTO, DESARROLLO Y SOSTENIBILIDAD DEL ECOSISTEMA CREATIVO Y CULTURAL DE LA CUIDAD MUSICAL DE IBAGUE ;</t>
  </si>
  <si>
    <t>ADICIÓN Y PRÓRROGA 01 AL CONTRATO DE PRESTACIÓN DE SERVICIOS Nº 0266 DE FEBRERO 24 DE 2023, CUYO OBJETO ES SC-037 CONTRATAR LA PRESTACIÓN DE SERVICIOS PROFESIONALES ESPECIALIZADO PARA EL ACOMPAÑAMIENTO DEL PROYECTO FORMACIÓN Y EMPODERAMIENTO CULTURAL DEL MUNICIPIO DE IBAGUÉ. ;</t>
  </si>
  <si>
    <t>ADICIÓN Y PRÓRROGA 01 AL CONTRATO DE PRESTACIÓN DE SERVICIOS Nº 0296 DE FEBRERO 24 DE 2023, CUYO OBJETO ES SC-018 CONTRATAR LA PRESTACION DE SERVICIOS DE 
APOYO A LA GESTIÓN PARA EL ACOMPAÑAMIENTO DEL PROYECTO FORTALECIMIENTO, DESARROLLO Y SOSTENIBILIDAD DEL ECOSISTEMA CREATIVO Y CULTURAL DE LA CUIDAD MUSICAL 
DE IBAGUE;</t>
  </si>
  <si>
    <t>ADICIÓN Y PRÓRROGA 01 AL CONTRATO DE PRESTACIÓN DE SERVICIOS Nº 0383 DE MARZO 01 DE 2023, CUYO OBJETO ES SC-036 CONTRATAR LA PRESTACION DE SERVICIOS DE APOYO A LA GESTIÓN  PARA EL ACOMPAÑAMIENTO DEL PROYECTO FORMACIÓN Y EMPODERAMIENTO CULTURAL DEL MUNICIPIO DE IBAGUÉ ;</t>
  </si>
  <si>
    <t>ADICIÓN Y PRÓRROGA 01 AL CONTRATO DE PRESTACIÓN DE SERVICIOS Nº 0361 DE MARZO 01 DE 2023, CUYO OBJETO ES SC-005 CONTRATAR LA PRESTACION DE SERVICIOS PROFESIONAL PARA EL ACOMPAÑAMIENTO DEL PROYECTO FORTALECIMIENTO, DESARROLLO Y SOSTENIBILIDAD DEL ECOSISTEMA CREATIVO Y CULTURAL DE LA CUIDAD MUSICAL DE IBAGUE ;</t>
  </si>
  <si>
    <t>ADICIÓN Y PRÓRROGA 01 AL CONTRATO DE PRESTACIÓN DE SERVICIOS Nº 0295 DE FEBRERO 24 DE 2023, CUYO OBJETO ES SC-010 CONTRATAR LA PRESTACION DE SERVICIOS 
PROFESIONALES PARA EL ACOMPAÑAMIENTO DEL PROYECTO FORTALECIMIENTO, DESARROLLO Y SOSTENIBILIDAD DEL ECOSISTEMA CREATIVO Y CULTURAL DE LA CUIDAD MUSICAL DE IBAGUE ;</t>
  </si>
  <si>
    <t>ADICIÓN Y PRÓRROGA 01 AL CONTRATO DE PRESTACIÓN DE SERVICIOS Nº 0385 DE MARZO 01 DE 2023, CUYO OBJETO ES SC-007 CONTRATAR LA PRESTACION DE SERVICIOS PROFESIONALES PARA EL ACOMPAÑAMIENTO DEL PROYECTO FORTALECIMIENTO, DESARROLLO Y SOSTENIBILIDAD DEL ECOSISTEMA CREATIVO Y CULTURAL DE LA CUIDAD MUSICAL DE IBAGUE ;</t>
  </si>
  <si>
    <t>ADICIÓN Y PRÓRROGA 01 AL CONTRATO DE PRESTACIÓN DE SERVICIOS Nº 0344 DE 
FEBRERO 28 DE 2023, CUYO OBJETO ES SC-008 CONTRATAR LA PRESTACION DE SERVICIOS PROFESIONALES ESPECIALIZADOS PARA EL ACOMPAÑAMIENTO DEL PROYECTO FORTALECIMIENTO, DESARROLLO Y SOSTENIBILIDAD DEL ECOSISTEMA CREATIVO Y CULTURAL DE LA CUIDAD MUSICAL DE IBAGUE ;</t>
  </si>
  <si>
    <t>Realizar Mantenimiento de las bibliotecas adscritas a la red</t>
  </si>
  <si>
    <t>CODIGO PRESUPUESTAL:     2.15.3.2.02.02.009-05  2.15.3.2.02.02.009-01   2.15.3.2.02.02.009-17    2.15.3.2.02.02.009-18    2.15.3.2.02.02.009-59   2.15.3.2.01.01.003.05.02-17  2.15.3.2.02.02.008-01</t>
  </si>
  <si>
    <t>ADICIÓN Y PRÓRROGA 01 AL CONTRATO DE PRESTACIÓN DE SERVICIOS Nº 0594 DE MARZO 
10 DE 2023, CUYO OBJETO ES SC-019 CONTRATAR LA PRESTACION DE SERVICIOS PROFESIONALES 
PARA EL ACOMPAÑAMIENTO DEL PROYECTO FORTALECIMIENTO, DESARROLLO Y SOSTENIBILIDAD 
DEL ECOSISTEMA CREATIVO Y CULTURAL DE LA CUIDAD MUSICAL DE IBAGUE ;</t>
  </si>
  <si>
    <t>ADICIÓN Y PRÓRROGA 01 AL CONTRATO DE PRESTACIÓN DE SERVICIOS Nº 0977 DE MARZO 29 DE 2023, CUYO OBJETO ES SC-025 CONTRATAR LA PRESTACION DE SERVICIOS PROFESIONALES  PARA EL ACOMPAÑAMIENTO DEL PROYECTO FORMACIÓN Y EMPODERAMIENTO CULTURAL DEL MUNICIPIO DE IBAGUÉ - SIMIFARTE ;</t>
  </si>
  <si>
    <t>OBJETO: ADICIÓN Y PRÓRROGA 01 AL CONTRATO DE PRESTACIÓN DE SERVICIOS Nº 1183 DE ABRIL 11 DE 2023, CUYO OBJETO ES SC-013 CONTRATAR LA PRESTACIÓN DE SERVICIOS PROFESIONALES PARA EL ACOMPAÑAMIENTO DEL PROYECTO FORTALECIMIENTO, DESARROLLO Y SOSTENIBILIDAD DEL ECOSISTEMA CREATIVO Y CULTURAL DE LA CUIDAD MUSICAL DE IBAGUÉ;</t>
  </si>
  <si>
    <t>ADICIÓN Y PRÓRROGA 01 AL CONTRATO DE PRESTACIÓN DE SERVICIOS Nº 1296 DE ABRIL 19 DE 2023, CUYO OBJETO ES SC-016 CONTRATAR LA PRESTACION DE SERVICIOS PROFESIONALES PARA EL ACOMPAÑAMIENTO DEL PROYECTO FORTALECIMIENTO, DESARROLLO Y SOSTENIBILIDAD DEL ECOSISTEMA CREATIVO Y CULTURAL DE LA CUIDAD MUSICAL DE IBAGUE ;</t>
  </si>
  <si>
    <t>ADICIÓN NO 001 AL CONTRATO 1708 DEL 2023 CUYO OBJETO ES SC-021 CONTRATAR A MONTO AGOTABLE LA PRESTACIÓN DE SERVICIOS LOGÍSTICOS PARA EL DESARROLLO Y ORGANIZACIÓN DE LAS ACTIVIDADES ARTÍSTICAS Y CULTURALES REALIZADAS POR PARTE DE LA SECRETARIA DE CULTURA DEL MUNICIPIO DE IBAGUÉ;</t>
  </si>
  <si>
    <t>ADICIÓN Y PRÓRROGA 01 AL CONTRATO DE PRESTACIÓN DE SERVICIOS Nº 1333 DE ABRIL 
21 DE 2023, CUYO OBJETO ES SC-015 CONTRATAR LA PRESTACION DE SERVICIOS DE APOYO A LA 
GESTIÓN PARA EL ACOMPAÑAMIENTO DEL PROYECTO FORTALECIMIENTO, DESARROLLO Y 
SOSTENIBILIDAD DEL ECOSISTEMA CREATIVO Y CULTURAL DE LA CUIDAD MUSICAL DE IBAGUE ;</t>
  </si>
  <si>
    <t>ADICIÓN Y PRÓRROGA 01 AL CONTRATO DE PRESTACIÓN DE SERVICIOS Nº 1369 DE ABRIL 25 DE 2023, CUYO OBJETO ES SC-032 CONTRATAR LA PRESTACION DE SERVICIOS DE APOYO A LA GESTIÓN  PARA EL ACOMPAÑAMIENTO DEL PROYECTO FORMACIÓN Y EMPODERAMIENTO CULTURAL DEL MUNICIPIO DE IBAGUÉ - SIMIFARTE;</t>
  </si>
  <si>
    <t>GARANTIZAR EL PAGO DE LOS RECURSOS DE LA ESTAMPILLA PRO CULTURA PARA LA VIGENCIA 2023. EN CUMPLIMIENTO DEL DECRETO 2012 DE 2017.;</t>
  </si>
  <si>
    <t>ADICIÓN Y PRÓRROGA 01 AL CONTRATO DE PRESTACIÓN DE SERVICIOS Nº 753 DE MARZO 21 DE 2023, CUYO OBJETO ES SC-017 CONTRATAR LA PRESTACION DE SERVICIOS DE APOYO A LA GESTIÓN PARA EL ACOMPAÑAMIENTO DEL PROYECTO FORTALECIMIENTO, DESARROLLO Y SOSTENIBILIDAD DEL ECOSISTEMA CREATIVO Y CULTURAL DE LA CUIDAD MUSICAL DE IBAGUE ;</t>
  </si>
  <si>
    <t>ADICIÓN Y PRÓRROGA 01 AL CONTRATO DE PRESTACIÓN DE SERVICIOS Nº 912 DE MARZO 
28 DE 2023, CUYO OBJETO ES SC-061 CONTRATAR LA PRESTACION DE SERVICIOS DE APOYO A LA 
GESTIÓN PARA EL ACOMPAÑAMIENTO DEL PROYECTO FORTALECIMIENTO DE LA RED DE 
BIBLIOTECAS PUBLICAS Y ESCENARIOS CULTURALES DE IBAGUÉ. ;</t>
  </si>
  <si>
    <t>ADICIÓN Y PRÓRROGA 01 AL CONTRATO DE PRESTACIÓN DE SERVICIOS Nº 913 DE MARZO 28 DE 2023, CUYO OBJETO ES SC-078 CONTRATAR LA PRESTACION DE SERVICIOS PROFESIONALES PARA EL ACOMPAÑAMIENTO DEL PROYECTO FORMACIÓN Y EMPODERAMIENTO CULTURAL DEL MUNICIPIO DE IBAGUÉ - SIMIFARTE;</t>
  </si>
  <si>
    <t>APOYAR LAS INICIATIVAS CULTURALES, A TRAVÉS DE LA ENTREGA DE INCENTIVOS ECONÓMICOS A LOS GANADORES DE LA CONVOCATORIA DEL “PORTAFOLIO MUNICIPAL DE 
ESTÍMULOS ARTÍSTICOS Y CULTURALES DE IBAGUÉ 2023” ;</t>
  </si>
  <si>
    <t>ADICIÓN Y PRÓRROGA 01 AL CONTRATO DE PRESTACIÓN DE SERVICIOS Nº 908 DE MARZO 
28 DE 2023, CUYO OBJETO ES SC-057 CONTRATAR LA PRESTACION DE SERVICIOS PROFESIONALES 
PARA EL ACOMPAÑAMIENTO DEL PROYECTO FORMACIÓN Y EMPODERAMIENTO CULTURAL DEL 
MUNICIPIO DE IBAGUÉ;</t>
  </si>
  <si>
    <t>ADICIÓN Y PRÓRROGA 01 AL CONTRATO DE PRESTACIÓN DE SERVICIOS Nº 1493 DE MAYO 05 DE 2023, CUYO OBJETO ES SC-014 CONTRATAR LA PRESTACION DE SERVICIOS DE APOYO A LA GESTIÓN PARA EL ACOMPAÑAMIENTO DEL PROYECTO FORTALECIMIENTO, DESARROLLO Y SOSTENIBILIDAD DEL ECOSISTEMA CREATIVO Y CULTURAL DE LA CUIDAD MUSICAL DE IBAGUE;</t>
  </si>
  <si>
    <t xml:space="preserve"> ADICIÓN Y PRÓRROGA 01 AL CONTRATO DE PRESTACIÓN DE SERVICIOS Nº 911 DE MARZO 28 DE 2023, CUYO OBJETO ES SC-050 CONTRATAR LA PRESTACION DE SERVICIOS PROFESIONALES PARA EL ACOMPAÑAMIENTO DEL PROYECTO FORMACIÓN Y EMPODERAMIENTO CULTURAL DEL MUNICIPIO DE IBAGUÉ - EFAC ;</t>
  </si>
  <si>
    <t>ADICIÓN Y PRÓRROGA 01 AL CONTRATO DE PRESTACIÓN DE SERVICIOS Nº 949 DE MARZO 28 DE 2023, CUYO OBJETO ES SC-040 CONTRATAR LA PRESTACION DE SERVICIOS PROFESIONALES PARA EL ACOMPAÑAMIENTO DEL PROYECTO FORMACIÓN Y EMPODERAMIENTO CULTURAL DEL 
MUNICIPIO DE IBAGUÉ - EFAC ;</t>
  </si>
  <si>
    <t xml:space="preserve"> ADICIÓN Y PRÓRROGA 01 AL CONTRATO DE PRESTACIÓN DE SERVICIOS Nº 915 DE MARZO 28 DE 2023, CUYO OBJETO ES SC-048 CONTRATAR LA PRESTACION DE SERVICIOS PROFESIONALES PARA EL ACOMPAÑAMIENTO DEL PROYECTO FORMACIÓN Y EMPODERAMIENTO CULTURAL DEL MUNICIPIO DE IBAGUÉ - EFAC ;</t>
  </si>
  <si>
    <t>ADICIÓN Y PRÓRROGA 01 AL CONTRATO DE PRESTACIÓN DE SERVICIOS Nº 894 DE MARZO 27 DE 2023, CUYO OBJETO ES SC-045 CONTRATAR LA PRESTACION DE SERVICIOS PROFESIONALES PARA EL ACOMPAÑAMIENTO DEL PROYECTO FORMACIÓN Y EMPODERAMIENTO CULTURAL DEL MUNICIPIO DE IBAGUÉ - EFAC ;</t>
  </si>
  <si>
    <t>ADICIÓN Y PRÓRROGA 01 AL CONTRATO DE PRESTACIÓN DE SERVICIOS Nº 914 DE MARZO 28 DE 2023, CUYO OBJETO ES SC-044 CONTRATAR LA PRESTACION DE SERVICIOS PROFESIONALES PARA EL ACOMPAÑAMIENTO DEL PROYECTO FORMACIÓN Y EMPODERAMIENTO CULTURAL DEL MUNICIPIO DE IBAGUÉ - EFAC ;</t>
  </si>
  <si>
    <t>ADICIÓN Y PRÓRROGA 01 AL CONTRATO DE PRESTACIÓN DE SERVICIOS Nº 909 DE MARZO 28 DE 2023, CUYO OBJETO ES SC-047 CONTRATAR LA PRESTACION DE SERVICIOS PROFESIONALES PARA EL ACOMPAÑAMIENTO DEL PROYECTO FORMACIÓN Y EMPODERAMIENTO CULTURAL DEL MUNICIPIO DE IBAGUÉ - EFAC;</t>
  </si>
  <si>
    <t>ADICIÓN Y PRÓRROGA 01 AL CONTRATO DE PRESTACIÓN DE SERVICIOS Nº 1123 DE MARZO 31 DE 2023, CUYO OBJETO ES SC-041 CONTRATAR LA PRESTACION DE SERVICIOS PROFESIONALES PARA EL ACOMPAÑAMIENTO DEL PROYECTO FORMACIÓN Y EMPODERAMIENTO CULTURAL DEL MUNICIPIO DE IBAGUÉ - EFAC ;</t>
  </si>
  <si>
    <t>ADICIÓN Y PRÓRROGA 01 AL CONTRATO DE PRESTACIÓN DE SERVICIOS Nº 910 DE MARZO 28 DE 2023, CUYO OBJETO ES SC-051 CONTRATAR LA PRESTACION DE SERVICIOS PROFESIONALES PARA EL ACOMPAÑAMIENTO DEL PROYECTO FORMACIÓN Y EMPODERAMIENTO CULTURAL DEL MUNICIPIO DE IBAGUÉ - EFAC ;</t>
  </si>
  <si>
    <t>ADMINISTRADORA COLOMBIANA DE PENSIONES COLPENSIONES</t>
  </si>
  <si>
    <t>CORPORACION NACIONAL CUCUANA</t>
  </si>
  <si>
    <t>MARIO ALBERTO ROMERO CARDOZO</t>
  </si>
  <si>
    <t>JHONNY ALEXANDER ORTIZ ALAPE</t>
  </si>
  <si>
    <t>JUAN CAMILO AREVALO ROA</t>
  </si>
  <si>
    <t>JHON SEBASTIAN MARIN SAAVEDRA</t>
  </si>
  <si>
    <t>MICHAEL  NICHOLAS DIAZ MARTINEZ</t>
  </si>
  <si>
    <t>VALIENTE GRACIA S.A.S</t>
  </si>
  <si>
    <t>JUAN JOSE CAÑON ROMERO</t>
  </si>
  <si>
    <t>HUGO ANDRES QUINTERO RIVERA</t>
  </si>
  <si>
    <t>CAMILO ANDRES ORTIZ GOMEZ</t>
  </si>
  <si>
    <t>CORPORACION DANZAS FOLCLORICAS DE ARMERO IBAGUE</t>
  </si>
  <si>
    <t>MAURICIO  BONILLA HERRERA</t>
  </si>
  <si>
    <t>MIGUEL  ANGEL  FALLA RODRIGUEZ</t>
  </si>
  <si>
    <t>FUNDACION MINGA PARA LA MEMORIA</t>
  </si>
  <si>
    <t>CASA HISPANOAMERICANA CRUZ &amp; ESPADA</t>
  </si>
  <si>
    <t>MARTHA ELENA DIAZ PEÑA</t>
  </si>
  <si>
    <t>ASOCIACION CREARTE COLOMBIA</t>
  </si>
  <si>
    <t>CORPORACION PARA LA PROMOCION DE LA CULTURA Y LA INVESTIGACION CORCULTURA</t>
  </si>
  <si>
    <t>FUNDACION PARA EL FOMENTO CULTURAL Y SOCIAL FOCUS</t>
  </si>
  <si>
    <t>MARIA ALEJANDRA CARVAJAL LIEVANO</t>
  </si>
  <si>
    <t>RICARDO ALFREDO TORRES CORREA</t>
  </si>
  <si>
    <t>GERMAN EDUARDO CONTRERAS BENITEZ</t>
  </si>
  <si>
    <t>JORGE  ISAAC ROMERO   POLANCO</t>
  </si>
  <si>
    <t>DANIA VALENTINA VILLA CAMACHO</t>
  </si>
  <si>
    <t>JORGE ENRIQUE ROSAS AMAYA</t>
  </si>
  <si>
    <t>OSCAR  IVAN  NAVARRO RESTREPO</t>
  </si>
  <si>
    <t>SANTIAGO  MARIN CALDERON</t>
  </si>
  <si>
    <t>DIEGO FERNANDO RAMIREZ ESCOBAR</t>
  </si>
  <si>
    <t>LEONARDO FRANCISCO GALICIA VARGAS</t>
  </si>
  <si>
    <t>ANDRES FELIPE OSPINA ENCISO</t>
  </si>
  <si>
    <t>JUAN  DAVID REYES  HERNANDEZ</t>
  </si>
  <si>
    <t>CORPORACION PROBETA TEATRO</t>
  </si>
  <si>
    <t>DIANA MILENA HOYOS MARTINEZ</t>
  </si>
  <si>
    <t>CORPORACION ECLIPSE TEATRO</t>
  </si>
  <si>
    <t>SANDRA PATRICIA ORJUELA GOMEZ</t>
  </si>
  <si>
    <t>CORPORACION CULTURAL TEATRO JUETE  C.C.T.J.</t>
  </si>
  <si>
    <t>ANDRES FELIPE AHUMADA  GONZALEZ</t>
  </si>
  <si>
    <t>GERMAN  ALBERTO GIL GONZALEZ</t>
  </si>
  <si>
    <t>MARIA ALEJANDRA RODRIGUEZ ACOSTA</t>
  </si>
  <si>
    <t>OSCAR SLEVH PÓZEL ALVARADO</t>
  </si>
  <si>
    <t>JHON FABER JIMENEZ QUINTERO</t>
  </si>
  <si>
    <t>WIRLHEIM  LIZCANO VERA</t>
  </si>
  <si>
    <t>MILER DANIEL CORTES PARRA</t>
  </si>
  <si>
    <t>LUISA  FERNANDA TELLEZ  AVILA</t>
  </si>
  <si>
    <t>GINA MARCELA MOJICA CELIS</t>
  </si>
  <si>
    <t>DIEGO  CAMILO ARIAS LEYTON</t>
  </si>
  <si>
    <t>FRANCISCO  ANDRES MARTAN CARRANZA</t>
  </si>
  <si>
    <t>SERGIO ANDRES FORERO MACHADO</t>
  </si>
  <si>
    <t>NICOLAS ARTURO HERNANDEZ GUTIERREZ</t>
  </si>
  <si>
    <t>MARIA ANGELICA NIETO TIBADUISA</t>
  </si>
  <si>
    <t>FRANCY  DEL PILAR NIÑO  ARAMENDIZ</t>
  </si>
  <si>
    <t>ELKIN  MAURICIO FORERO  ROJAS</t>
  </si>
  <si>
    <t>CRISTIAN  HUMBERTO OSPINA  TELLEZ</t>
  </si>
  <si>
    <t>OSCAR JULIAN CASTRO GOMEZ</t>
  </si>
  <si>
    <t>CLAUDIA CAROLINA GARCIA</t>
  </si>
  <si>
    <t>JHON EDDISON ARIAS CORREDOR</t>
  </si>
  <si>
    <t>MARIA ALEJANDRA ALDANA FERNANDEZ</t>
  </si>
  <si>
    <t>CAROL  ESTEFANY LOZANO  POSADA</t>
  </si>
  <si>
    <t>KELLY ANDREA CAMACHO ALDANA</t>
  </si>
  <si>
    <t>JHON  FABER YARA  ANGEL</t>
  </si>
  <si>
    <t>GINA  KATHERINE PASTRANA  UREÑA</t>
  </si>
  <si>
    <t>CAMILO  ANDRES CASTILLO  LOZANO</t>
  </si>
  <si>
    <t>GERSON   GONZALEZ RUBIO</t>
  </si>
  <si>
    <t>JUAN  SEBASTIAN MENDEZ RUIZ</t>
  </si>
  <si>
    <t>BEPS</t>
  </si>
  <si>
    <t>RES. 1010 -000074</t>
  </si>
  <si>
    <t>CODIGO PRESUPUESTAL: 2.15.3.2.02.02.009-01       2.15.3.2.02.02.009-05  2.15.3.2.02.02.009-17  2.15.3.2.02.02.009-18  2.15.3.2.02.02.009-34   2.15.3.3.05.09.099-05</t>
  </si>
  <si>
    <t>SOCIEDAD COLOMBIANA DE ARQUITECTOS  REGIONAL TOLIMA  O.N G</t>
  </si>
  <si>
    <t>FUNDACION BERAKA "LUGAR DE BENDICION PARA LAS NACIONES"</t>
  </si>
  <si>
    <t>CORPORACION ESCENICA EL ZAGUAN</t>
  </si>
  <si>
    <t>LESLY  PAOLA  SANCHEZ  LOPEZ</t>
  </si>
  <si>
    <t>IVAN MAURICIO COTRINO MOSCOSO</t>
  </si>
  <si>
    <t>LEONIDAS  ALBERTO OLAVE OCHOA</t>
  </si>
  <si>
    <t>JULIA ALEJANDRA AVILA ROA</t>
  </si>
  <si>
    <t>XIOMARA  MUÑOZ ACHURY</t>
  </si>
  <si>
    <t>1960</t>
  </si>
  <si>
    <t>2915</t>
  </si>
  <si>
    <t>PAGO RECONOCIMIENTO VIGENCIA EXPIRADA DEL CONVENIO 1960 DEL 02 DE AGOSTO DE 2021, QUE TIENE POR OBJETO “AUNAR ESFUERZOS TECNICOS, ADMINISTRATIVOS Y FINANCIEROS ENTRE LA ALCALDIA DE IBAGUE – SECRETARIA DE CULTURA Y LA SOCIEDAD COLOMBIANA DE ARQUITECTOS REGIONAL TOLIMA O.N.G, PARA LA ACTUALIZACIÓN DE CONFORMIDAD CON EL DECRETO N°2358 DEL 2019 EXPEDIDO POR EL MINISTERIO DE CULTURA DE LOS PLANES ESPECIALES DE MANEJO Y PROTECCIÓN – PEMP DEL PANOPTICO Y DEL CONSERVATORIO DEL TOLIMA, UBICADOS EN EL MUNICIPIO DE IBAGUE”.;</t>
  </si>
  <si>
    <t>SC-107 AUNAR ESFUERZOS ADMINISTRATIVOS, TÉCNICOS, ECONÓMICOS Y LOGÍSTICOS ENTRE LA ALCALDÍA MUNICIPAL Y LA FUNDACIÓN BERAKA LUGAR DE BENDICIÓN PARA LAS NACIONES PARA EL DESARROLLO CULTURAL Y ARTÍSTICO,  PARA LA REALIZACIÓN DEL FESTIVAL IBAGUÉ A UNA SOLA VOZ 2023”. ;</t>
  </si>
  <si>
    <t>ADICIÓN Y PRÓRROGA 01 AL CONTRATO DE PRESTACIÓN DE SERVICIOS Nº 1247 DE ABRIL 17 DE 2023, CUYO OBJETO ES SC-060 CONTRATAR LA PRESTACION DE SERVICIOS DE APOYO A LA GESTIÓN PARA EL ACOMPAÑAMIENTO DEL PROYECTO FORTALECIMIENTO DE LA RED DE BIBLIOTECAS PUBLICAS Y ESCENARIOS CULTURALES DE IBAGUÉ.;</t>
  </si>
  <si>
    <t>ADICIÓN Y PRÓRROGA 01 AL CONTRATO DE PRESTACIÓN DE SERVICIOS Nº 1124 DE MARZO 31 DE 2023, CUYO OBJETO ES SC-049 CONTRATAR LA PRESTACION DE SERVICIOS PROFESIONALES PARA EL ACOMPAÑAMIENTO DEL PROYECTO FORMACIÓN Y EMPODERAMIENTO CULTURAL DEL MUNICIPIO DE IBAGUÉ - EFAC;</t>
  </si>
  <si>
    <t>ADICIÓN Y PRÓRROGA 01 AL CONTRATO DE PRESTACIÓN DE SERVICIOS Nº 895 DE MARZO 27 DE 2023, CUYO OBJETO ES SC-043 CONTRATAR LA PRESTACION DE SERVICIOS PROFESIONALES PARA EL ACOMPAÑAMIENTO DEL PROYECTO FORMACIÓN Y EMPODERAMIENTO CULTURAL DEL MUNICIPIO DE IBAGUÉ - EFAC ;</t>
  </si>
  <si>
    <t xml:space="preserve"> ADICIÓN Y PRÓRROGA 01 AL CONTRATO DE PRESTACIÓN DE SERVICIOS Nº 1043 DE MARZO 30 DE 2023, CUYO OBJETO ES SC-046 CONTRATAR LA PRESTACION DE SERVICIOS 
PROFESIONALES PARA EL ACOMPAÑAMIENTO DEL PROYECTO FORMACIÓN Y EMPODERAMIENTO CULTURAL DEL MUNICIPIO DE IBAGUÉ - EFAC;</t>
  </si>
  <si>
    <t>ADICIÓN Y PRÓRROGA 01 AL CONTRATO DE PRESTACIÓN DE SERVICIOS Nº 1666 DE MAYO 19 DE 2023, CUYO OBJETO ES SC-093 CONTRATAR LA PRESTACION DE SERVICIOS PROFESIONALES PARA EL ACOMPAÑAMIENTO DEL PROYECTO FORMACIÓN Y EMPODERAMIENTO CULTURAL DEL MUNICIPIO DE IBAGUÉ - SIMIFARTE ;</t>
  </si>
  <si>
    <t>ADICIÓN Y PRÓRROGA 01 AL CONTRATO DE PRESTACIÓN DE SERVICIOS Nº 1303 DE ABRIL 19 DE 2023, CUYO OBJETO ES SC-71 CONTRATAR LA PRESTACIÓN DE SERVICIOS DE APOYO A LA GESTIÓN PARA EL ACOMPAÑAMIENTO DEL PROYECTO FORTALECIMIENTO DE LA RED DE BIBLIOTECAS PUBLICAS Y ESCENARIOS CULTURALES DE IBAGUÉ.;</t>
  </si>
  <si>
    <t>ADICIÓN Y PRÓRROGA 01 AL CONTRATO DE PRESTACIÓN DE SERVICIOS Nº 1184 DE ABRIL 11 DE 2023, CUYO OBJETO ES SC-103 CONTRATAR LA PRESTACION DE SERVICIOS PROFESIONALES PARA EL ACOMPAÑAMIENTO DEL PROYECTO FORMACIÓN Y EMPODERAMIENTO CULTURAL DEL MUNICIPIO DE IBAGUÉ - SIMIFARTE ;</t>
  </si>
  <si>
    <t>TRANSFERIR RECURSOS AL INSTITUTO DE FINANCIAMIENTO, PROMOCIÓN Y DESARROLLO DE IBAGUÉ – INFIBAGUE EN CUMPLIMIENTO DEL NUMERAL 5 DEL ART. 301 DEL ACUERDO MUNICIPAL N.0015 DEL 2021 ;</t>
  </si>
  <si>
    <t>ADICIÓN Y PRÓRROGA 01 AL CONTRATO DE PRESTACIÓN DE SERVICIOS Nº 1783 DE MAYO 31 DE 2023, CUYO OBJETO ES SC- 65 CONTRATAR LA PRESTACIÓN DE SERVICIO DE INTERNET PARA LAS BIBLIOTECAS;</t>
  </si>
  <si>
    <t>ADICIÓN Y PRÓRROGA 02 AL CONTRATO DE PRESTACIÓN DE SERVICIOS Nº 562 DE MARZO 9 DE 2023, CUYO OBJETO ES SC-059 CONTRATAR LA PRESTACIÓN DE SERVICIOS PROFESIONALES ESPECIALIZADOS PARA EL ACOMPAÑAMIENTO DEL PROYECTO FORTALECIMIENTO DE LA RED DE BIBLIOTECAS PUBLICAS Y ESCENARIOS CULTURALES DE IBAGUÉ.;</t>
  </si>
  <si>
    <t>ADICIÓN Y PRÓRROGA 02 AL CONTRATO 2686 DEL 30 DE AGOSTO DE 2023, CUYO OBJETO ES “SC-110 ELABORACIÓN DE LOS ESTUDIOS Y DISEÑOS REQUERIDOS PARA LAS ADECUACIONES FUNCIONALES DE LA INFRAESTRUCTURA EN LA BIBLIOTECA VIRTUAL PÚBLICA VIÑA CALDERON”;</t>
  </si>
  <si>
    <t>3012</t>
  </si>
  <si>
    <t xml:space="preserve"> SC-137 CONTRATAR LA PRESTACION DE SERVICIOS PROFESIONALES PARA EL ACOMPAÑAMIENTO DEL PROYECTO FORMACIÓN Y EMPODERAMIENTO CULTURAL DEL MUNICIPIO 
DE IBAGUÉ - EFAC;</t>
  </si>
  <si>
    <t>3005</t>
  </si>
  <si>
    <t>SC 081 CONTRATAR LA COMPRA DE MOBILIARIO CON DESTINO A LAS BIBLIOTECAS PÚBLICAS DEL MUNICIPIO DE IBAGUÉ. ;</t>
  </si>
  <si>
    <t>DISTRIBUCIONES Y SOLUCIONES INTEGRALES S.A.S.</t>
  </si>
  <si>
    <t>2964</t>
  </si>
  <si>
    <t xml:space="preserve"> SC-124 CONTRATAR LA PRESTACION DE SERVICIOS DE APOYO A LA GESTÓN PARA EL ACOMPAÑAMIENTO DEL PROYECTO FORMACIÓN Y EMPODERAMIENTO CULTURAL DEL 
MUNICIPIO DE IBAGUÉ - SIMIFARTE;</t>
  </si>
  <si>
    <t>LINA MARCELA RIVERA CORTES</t>
  </si>
  <si>
    <t>3035</t>
  </si>
  <si>
    <t>SC- 135 CONTRATAR LA PRESTACION DE SERVICIOS PROFESIONALES PARA EL ACOMPAÑAMIENTO DEL PROYECTO FORMACIÓN Y EMPODERAMIENTO CULTURAL DEL MUNICIPIO 
DE IBAGUÉ - SIMIFARTE;</t>
  </si>
  <si>
    <t>VICTOR MANUEL ERAZO SANTACRUZ</t>
  </si>
  <si>
    <t>2963</t>
  </si>
  <si>
    <t>SC-123 CONTRATAR LA PRESTACION DE SERVICIOS DE APOYO A LA GESTÓN PARA EL ACOMPAÑAMIENTO DEL PROYECTO FORMACIÓN Y EMPODERAMIENTO CULTURAL DEL 
MUNICIPIO DE IBAGUÉ - SIMIFARTE;</t>
  </si>
  <si>
    <t>DIANA YAMILE RAMIREZ GARCIA</t>
  </si>
  <si>
    <t>PAGO RECONOCIMIENTO VIGENCIA EXPIRADA DEL CONVENIO 978 DEL 15 DE ABRIL DEL 2021, QUE TIENE POR OBJETO AUNAR ESFUERZOS ADMINISTRATIVOS Y FINANCIEROS ENTRE LA ALCALDIA MUNICIPAL DE IBAGUE Y LA UNIVERIDAD DEL TOLIMA PARA LA REALIZACIÓN DEL III 
CONCURSO INTERNACIONAL DE VIOLIN HOMENAJE AL MAESTRO “FRANK PREUSS”;</t>
  </si>
  <si>
    <t>UNIVERSIDAD DEL TOLIMA</t>
  </si>
  <si>
    <t xml:space="preserve"> ADICIÓN Y PRÓRROGA 02 AL CONTRATO DE PRESTACIÓN DE SERVICIOS Nº 1296 DE ABRIL 19 DE 2023, CUYO OBJETO ES SC-016 CONTRATAR LA PRESTACION DE SERVICIOS PROFESIONALES PARA EL ACOMPAÑAMIENTO DEL PROYECTO FORTALECIMIENTO, DESARROLLO Y SOSTENIBILIDAD DEL ECOSISTEMA CREATIVO Y CULTURAL DE LA CUIDAD MUSICAL DE IBAGUE;</t>
  </si>
  <si>
    <t>3089</t>
  </si>
  <si>
    <t>SC-138 CONTRATAR LA PRESTACION DE SERVICIOS DE APOYO A LA GESTIÓN PARA EL ACOMPAÑAMIENTO DEL PROYECTO FORTALECIMIENTO, DESARROLLO Y SOSTENIBILIDAD DEL ECOSISTEMA CREATIVO Y CULTURAL DE LA CIUDAD MUSICAL DE IBAGUÉ;</t>
  </si>
  <si>
    <t xml:space="preserve"> GARANTIZAR EL PAGO DE LOS RECURSOS DE LA ESTAMPILLA PROCULTURA PARA LA VIGENCIA 2023. EN CUMPLIMIENTO DEL DECRETO 2012 DE 2017.;</t>
  </si>
  <si>
    <t>FECHA DE  SEGUIMIENTO: DICIEMBRE 2023</t>
  </si>
  <si>
    <t>OBSERVACIONES:  RECONOCIMIENTO DE VIGENCIA EXPIRADA $77,639,000</t>
  </si>
  <si>
    <t>OBSERVACIONES: RECONOCIMIENTO DE VIGENCIA EXPIRADA $ 27680000</t>
  </si>
  <si>
    <r>
      <rPr>
        <b/>
        <sz val="11"/>
        <rFont val="Arial"/>
        <family val="2"/>
      </rPr>
      <t>PROCESO:</t>
    </r>
    <r>
      <rPr>
        <sz val="11"/>
        <rFont val="Arial"/>
        <family val="2"/>
      </rPr>
      <t xml:space="preserve"> PLANEACION ESTRATEGICA Y TERRITORIAL</t>
    </r>
  </si>
  <si>
    <r>
      <t xml:space="preserve">Codigo: </t>
    </r>
    <r>
      <rPr>
        <sz val="11"/>
        <rFont val="Arial"/>
        <family val="2"/>
      </rPr>
      <t>FOR-08-PRO-PET-01</t>
    </r>
  </si>
  <si>
    <r>
      <t>Version:</t>
    </r>
    <r>
      <rPr>
        <sz val="11"/>
        <rFont val="Arial"/>
        <family val="2"/>
      </rPr>
      <t xml:space="preserve"> 01</t>
    </r>
  </si>
  <si>
    <r>
      <rPr>
        <b/>
        <sz val="11"/>
        <rFont val="Arial"/>
        <family val="2"/>
      </rPr>
      <t>FORMATO:</t>
    </r>
    <r>
      <rPr>
        <sz val="11"/>
        <rFont val="Arial"/>
        <family val="2"/>
      </rPr>
      <t xml:space="preserve"> PLAN DE ACCION</t>
    </r>
  </si>
  <si>
    <r>
      <t xml:space="preserve">Fecha: </t>
    </r>
    <r>
      <rPr>
        <sz val="11"/>
        <rFont val="Arial"/>
        <family val="2"/>
      </rPr>
      <t>31/08/2017</t>
    </r>
  </si>
  <si>
    <r>
      <t xml:space="preserve">Pagina: </t>
    </r>
    <r>
      <rPr>
        <sz val="11"/>
        <rFont val="Arial"/>
        <family val="2"/>
      </rPr>
      <t>1 de  1</t>
    </r>
  </si>
  <si>
    <r>
      <t xml:space="preserve">Objetivos: </t>
    </r>
    <r>
      <rPr>
        <sz val="11"/>
        <rFont val="Arial"/>
        <family val="2"/>
      </rPr>
      <t xml:space="preserve">Diseñar una estrategia de documentación, valoración, intervención, difusión y apropiación social del patrimonio cultural del municipio de Ibagué.
</t>
    </r>
  </si>
  <si>
    <r>
      <t xml:space="preserve">META DE PRODUCTO No. 1: </t>
    </r>
    <r>
      <rPr>
        <sz val="11"/>
        <rFont val="Arial"/>
        <family val="2"/>
      </rPr>
      <t>Intervenir 20 bienes de interes cultural</t>
    </r>
  </si>
  <si>
    <r>
      <t xml:space="preserve">NOMBRE: </t>
    </r>
    <r>
      <rPr>
        <sz val="11"/>
        <rFont val="Arial"/>
        <family val="2"/>
      </rPr>
      <t>DIANA MARIA LONDOÑO GOMEZ - SECRETARIA DE CULTURA</t>
    </r>
  </si>
  <si>
    <r>
      <t xml:space="preserve">META DE PRODUCTO No. 2: </t>
    </r>
    <r>
      <rPr>
        <sz val="11"/>
        <rFont val="Arial"/>
        <family val="2"/>
      </rPr>
      <t>Diseñar e implementar el complejo cultural panoptico de Ibague</t>
    </r>
  </si>
  <si>
    <r>
      <t xml:space="preserve">META DE PRODUCTO No. 3: </t>
    </r>
    <r>
      <rPr>
        <sz val="11"/>
        <rFont val="Arial"/>
        <family val="2"/>
      </rPr>
      <t>Diseñar e implementar una estratégia para la promoción y salvaguardia del patrimonio material e inmatrial del municipio de Ibagué</t>
    </r>
  </si>
  <si>
    <r>
      <t>PROG</t>
    </r>
    <r>
      <rPr>
        <b/>
        <sz val="11"/>
        <rFont val="Arial"/>
        <family val="2"/>
      </rPr>
      <t xml:space="preserve">  EJEC</t>
    </r>
  </si>
  <si>
    <t xml:space="preserve">FUENTES DE FINANCIACION                           </t>
  </si>
  <si>
    <t>COSTO TOTAL</t>
  </si>
  <si>
    <r>
      <t xml:space="preserve">Objetivos: </t>
    </r>
    <r>
      <rPr>
        <sz val="11"/>
        <rFont val="Arial"/>
        <family val="2"/>
      </rPr>
      <t xml:space="preserve">Fortalecer la cobertura y calidad en los procesos formativos artísticos y culturales en el Municipio de Ibagué.
</t>
    </r>
  </si>
  <si>
    <r>
      <t xml:space="preserve">META DE PRODUCTO No. 1: </t>
    </r>
    <r>
      <rPr>
        <sz val="11"/>
        <rFont val="Arial"/>
        <family val="2"/>
      </rPr>
      <t>Desarrollar 120 procesos formativos (presencial y/o virtual) en zonas urbanas y rurales del municipio de Ibagué</t>
    </r>
  </si>
  <si>
    <r>
      <t xml:space="preserve">META DE PRODUCTO No. 2: </t>
    </r>
    <r>
      <rPr>
        <sz val="11"/>
        <rFont val="Arial"/>
        <family val="2"/>
      </rPr>
      <t>Promover la certificación de agentes culturales y artistas del municipio de Ibagué</t>
    </r>
  </si>
  <si>
    <r>
      <t xml:space="preserve">Objetivos:                               </t>
    </r>
    <r>
      <rPr>
        <sz val="11"/>
        <rFont val="Arial"/>
        <family val="2"/>
      </rPr>
      <t xml:space="preserve">Establecer la consolidación de las actividades y manifestaciones artísticas, creativas y culturales del municipio de Ibagué, en los escenarios de desarrollo socio económico y cultural.
</t>
    </r>
  </si>
  <si>
    <r>
      <t xml:space="preserve">META DE PRODUCTO No. 1: </t>
    </r>
    <r>
      <rPr>
        <sz val="11"/>
        <rFont val="Arial"/>
        <family val="2"/>
      </rPr>
      <t>Formular e implementar la agenda "Ibague vibra capital musical"</t>
    </r>
  </si>
  <si>
    <r>
      <t xml:space="preserve">META DE PRODUCTO No. 2: </t>
    </r>
    <r>
      <rPr>
        <sz val="11"/>
        <rFont val="Arial"/>
        <family val="2"/>
      </rPr>
      <t>Promover la creacion y/o consolidacion de 4 zonas VIC (Vibra Ibague Capital)</t>
    </r>
  </si>
  <si>
    <r>
      <t xml:space="preserve">META DE PRODUCTO No. 3: </t>
    </r>
    <r>
      <rPr>
        <sz val="11"/>
        <rFont val="Arial"/>
        <family val="2"/>
      </rPr>
      <t>Eventos presenciales y/o virtuales en el municipio de Ibague (festivales, ferias entre otros)</t>
    </r>
  </si>
  <si>
    <r>
      <t xml:space="preserve">META DE PRODUCTO No. 4: </t>
    </r>
    <r>
      <rPr>
        <sz val="11"/>
        <rFont val="Arial"/>
        <family val="2"/>
      </rPr>
      <t>Apoyar 320 iniciativas Artisticas y culturales</t>
    </r>
  </si>
  <si>
    <t xml:space="preserve">FUENTES DE FINANCIACION                          </t>
  </si>
  <si>
    <r>
      <t xml:space="preserve">SECRETARÍA / ENTIDAD:  </t>
    </r>
    <r>
      <rPr>
        <sz val="11"/>
        <rFont val="Arial"/>
        <family val="2"/>
      </rPr>
      <t>SECRETARÍA DE CULTURA</t>
    </r>
    <r>
      <rPr>
        <b/>
        <sz val="11"/>
        <rFont val="Arial"/>
        <family val="2"/>
      </rPr>
      <t xml:space="preserve">                             / GRUPO: </t>
    </r>
  </si>
  <si>
    <r>
      <t xml:space="preserve">DIMENSION: </t>
    </r>
    <r>
      <rPr>
        <sz val="11"/>
        <rFont val="Arial"/>
        <family val="2"/>
      </rPr>
      <t xml:space="preserve"> IBAGUE</t>
    </r>
    <r>
      <rPr>
        <b/>
        <sz val="11"/>
        <rFont val="Arial"/>
        <family val="2"/>
      </rPr>
      <t xml:space="preserve"> </t>
    </r>
    <r>
      <rPr>
        <sz val="11"/>
        <rFont val="Arial"/>
        <family val="2"/>
      </rPr>
      <t>SOCIAL CULTURAL</t>
    </r>
  </si>
  <si>
    <r>
      <rPr>
        <b/>
        <sz val="11"/>
        <rFont val="Arial"/>
        <family val="2"/>
      </rPr>
      <t>OBJETIVO</t>
    </r>
    <r>
      <rPr>
        <sz val="11"/>
        <rFont val="Arial"/>
        <family val="2"/>
      </rPr>
      <t xml:space="preserve">: Fortalecer la Red de Bibliotecas Públicas y escenarios culturales de Ibagué a modo de espacios sociales y culturales que le brindan a la comunidad el acceso a la información.
</t>
    </r>
  </si>
  <si>
    <r>
      <t xml:space="preserve">PROGRAMA:  4: </t>
    </r>
    <r>
      <rPr>
        <sz val="11"/>
        <rFont val="Arial"/>
        <family val="2"/>
      </rPr>
      <t>FORTALECIMIENTO DE LA RED DE BIBLIOTECAS PUBLICAS Y ESCENARIOS CULTURALES DE IBAGUE</t>
    </r>
  </si>
  <si>
    <r>
      <t xml:space="preserve">NOMBRE  DEL PROYECTO POAI:  </t>
    </r>
    <r>
      <rPr>
        <sz val="11"/>
        <rFont val="Arial"/>
        <family val="2"/>
      </rPr>
      <t>FORTALECIMIENTO DE LA RED DE BIBLIOTECAS PÚBLICAS Y ESCENARIOS CULTURALES DE IBAGUÉ</t>
    </r>
  </si>
  <si>
    <r>
      <t xml:space="preserve">CODIGO BPPIM: </t>
    </r>
    <r>
      <rPr>
        <sz val="11"/>
        <rFont val="Arial"/>
        <family val="2"/>
      </rPr>
      <t>2020730010032</t>
    </r>
  </si>
  <si>
    <r>
      <rPr>
        <b/>
        <sz val="11"/>
        <rFont val="Arial"/>
        <family val="2"/>
      </rPr>
      <t>CÓDIGO PRESUPUESTAL</t>
    </r>
    <r>
      <rPr>
        <sz val="11"/>
        <rFont val="Arial"/>
        <family val="2"/>
      </rPr>
      <t xml:space="preserve">:   FORTALECIMIENTO DE LA RED DE BIBLIOTECAS PUBLICAS Y ESCENARIOS CULTURALES DE IBAGUE                     </t>
    </r>
    <r>
      <rPr>
        <b/>
        <sz val="11"/>
        <rFont val="Arial"/>
        <family val="2"/>
      </rPr>
      <t xml:space="preserve">RUBROS: </t>
    </r>
    <r>
      <rPr>
        <sz val="11"/>
        <rFont val="Arial"/>
        <family val="2"/>
      </rPr>
      <t>2.15.3.2.01.01.003.03.02-05  2.15.3.2.01.01.003.03.02-17   2.15.3.2.02.01.003-05  2.15.3.2.02.01.003-17  2.15.3.2.02.01.004-05  2.15.3.2.02.02.005-05                                     2.15.3.2.02.02.008-05  2.15.3.2.02.02.008-17  2.15.3.2.02.02.009-05</t>
    </r>
  </si>
  <si>
    <r>
      <t xml:space="preserve">META DE PRODUCTO No. 1: </t>
    </r>
    <r>
      <rPr>
        <sz val="11"/>
        <rFont val="Arial"/>
        <family val="2"/>
      </rPr>
      <t>IImplementar la estrategia de fortalecimiento integral en infraestructura, capital humano, tecnología y/o dotación de bibliotecas y escenarios culturales.</t>
    </r>
  </si>
  <si>
    <t xml:space="preserve">FUENTES DE FINANCIACION </t>
  </si>
  <si>
    <t>FECHA DE  SEGUIMIENTO: DICEMBRE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</si>
</sst>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1" formatCode="_-* #,##0_-;\-* #,##0_-;_-*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_ &quot;$&quot;\ * #,##0.00_ ;_ &quot;$&quot;\ * \-#,##0.00_ ;_ &quot;$&quot;\ * &quot;-&quot;??_ ;_ @_ "/>
    <numFmt numFmtId="167" formatCode="&quot;$&quot;\ #,##0"/>
    <numFmt numFmtId="168" formatCode="0.0%"/>
    <numFmt numFmtId="169" formatCode="#,##0.0_);\(#,##0.0\)"/>
    <numFmt numFmtId="170" formatCode="_ &quot;$&quot;\ * #,##0_ ;_ &quot;$&quot;\ * \-#,##0_ ;_ &quot;$&quot;\ * &quot;-&quot;??_ ;_ @_ "/>
    <numFmt numFmtId="171" formatCode="_ * #,##0.00_ ;_ * \-#,##0.00_ ;_ * &quot;-&quot;??_ ;_ @_ "/>
    <numFmt numFmtId="172" formatCode="_-* #,##0_-;\-* #,##0_-;_-* &quot;-&quot;??_-;_-@_-"/>
    <numFmt numFmtId="173" formatCode="_-* #,##0\ _€_-;\-* #,##0\ _€_-;_-* &quot;-&quot;??\ _€_-;_-@_-"/>
    <numFmt numFmtId="174" formatCode="_-&quot;$&quot;\ * #,##0_-;\-&quot;$&quot;\ * #,##0_-;_-&quot;$&quot;\ * &quot;-&quot;??_-;_-@_-"/>
    <numFmt numFmtId="175" formatCode="_-* #,##0.00\ _€_-;\-* #,##0.00\ _€_-;_-* &quot;-&quot;??\ _€_-;_-@_-"/>
  </numFmts>
  <fonts count="23">
    <font>
      <sz val="11"/>
      <color theme="1"/>
      <name val="Calibri"/>
      <family val="2"/>
      <scheme val="minor"/>
    </font>
    <font>
      <sz val="8"/>
      <color theme="1"/>
      <name val="Tahoma"/>
      <family val="2"/>
    </font>
    <font>
      <sz val="8"/>
      <color theme="1"/>
      <name val="Tahoma"/>
      <family val="2"/>
    </font>
    <font>
      <sz val="10"/>
      <name val="Arial"/>
      <family val="2"/>
    </font>
    <font>
      <b/>
      <sz val="12"/>
      <name val="Arial"/>
      <family val="2"/>
    </font>
    <font>
      <sz val="11"/>
      <color theme="1"/>
      <name val="Calibri"/>
      <family val="2"/>
      <scheme val="minor"/>
    </font>
    <font>
      <b/>
      <sz val="11"/>
      <name val="Calibri"/>
      <family val="2"/>
    </font>
    <font>
      <sz val="11"/>
      <color rgb="FF000000"/>
      <name val="Calibri"/>
      <family val="2"/>
    </font>
    <font>
      <b/>
      <sz val="12"/>
      <name val="Arial Narrow"/>
      <family val="2"/>
    </font>
    <font>
      <sz val="12"/>
      <color theme="1"/>
      <name val="Arial Narrow"/>
      <family val="2"/>
    </font>
    <font>
      <b/>
      <sz val="11"/>
      <name val="Arial"/>
      <family val="2"/>
    </font>
    <font>
      <sz val="11"/>
      <color rgb="FF000000"/>
      <name val="Calibri"/>
      <family val="2"/>
    </font>
    <font>
      <sz val="9"/>
      <color indexed="81"/>
      <name val="Tahoma"/>
      <charset val="1"/>
    </font>
    <font>
      <b/>
      <sz val="9"/>
      <color indexed="81"/>
      <name val="Tahoma"/>
      <charset val="1"/>
    </font>
    <font>
      <sz val="11"/>
      <name val="Arial"/>
      <family val="2"/>
    </font>
    <font>
      <sz val="11"/>
      <name val="Arial MT"/>
    </font>
    <font>
      <b/>
      <sz val="11"/>
      <name val="Arial MT"/>
    </font>
    <font>
      <b/>
      <sz val="11"/>
      <color rgb="FFFF0000"/>
      <name val="Arial"/>
      <family val="2"/>
    </font>
    <font>
      <sz val="11"/>
      <color rgb="FFFF0000"/>
      <name val="Arial"/>
      <family val="2"/>
    </font>
    <font>
      <b/>
      <u/>
      <sz val="11"/>
      <name val="Arial"/>
      <family val="2"/>
    </font>
    <font>
      <sz val="11"/>
      <color theme="1"/>
      <name val="Arial"/>
      <family val="2"/>
    </font>
    <font>
      <sz val="12"/>
      <color theme="1"/>
      <name val="Arial"/>
      <family val="2"/>
    </font>
    <font>
      <b/>
      <sz val="11"/>
      <color theme="1"/>
      <name val="Arial"/>
      <family val="2"/>
    </font>
  </fonts>
  <fills count="3">
    <fill>
      <patternFill patternType="none"/>
    </fill>
    <fill>
      <patternFill patternType="gray125"/>
    </fill>
    <fill>
      <patternFill patternType="solid">
        <fgColor theme="0"/>
        <bgColor indexed="64"/>
      </patternFill>
    </fill>
  </fills>
  <borders count="64">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indexed="64"/>
      </left>
      <right style="thin">
        <color indexed="64"/>
      </right>
      <top/>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medium">
        <color indexed="64"/>
      </right>
      <top style="thin">
        <color auto="1"/>
      </top>
      <bottom/>
      <diagonal/>
    </border>
    <border>
      <left style="medium">
        <color indexed="64"/>
      </left>
      <right/>
      <top style="medium">
        <color indexed="64"/>
      </top>
      <bottom style="thin">
        <color auto="1"/>
      </bottom>
      <diagonal/>
    </border>
    <border>
      <left style="thin">
        <color indexed="64"/>
      </left>
      <right style="thin">
        <color indexed="64"/>
      </right>
      <top style="medium">
        <color indexed="64"/>
      </top>
      <bottom/>
      <diagonal/>
    </border>
    <border>
      <left style="medium">
        <color indexed="64"/>
      </left>
      <right/>
      <top style="thin">
        <color auto="1"/>
      </top>
      <bottom style="medium">
        <color indexed="64"/>
      </bottom>
      <diagonal/>
    </border>
    <border>
      <left style="thin">
        <color auto="1"/>
      </left>
      <right style="thin">
        <color auto="1"/>
      </right>
      <top/>
      <bottom style="medium">
        <color indexed="64"/>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medium">
        <color indexed="64"/>
      </right>
      <top/>
      <bottom style="thin">
        <color auto="1"/>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auto="1"/>
      </right>
      <top/>
      <bottom style="medium">
        <color indexed="64"/>
      </bottom>
      <diagonal/>
    </border>
    <border>
      <left style="thin">
        <color auto="1"/>
      </left>
      <right/>
      <top/>
      <bottom style="medium">
        <color indexed="64"/>
      </bottom>
      <diagonal/>
    </border>
    <border>
      <left/>
      <right style="thin">
        <color auto="1"/>
      </right>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right style="medium">
        <color indexed="64"/>
      </right>
      <top style="thin">
        <color auto="1"/>
      </top>
      <bottom style="thin">
        <color auto="1"/>
      </bottom>
      <diagonal/>
    </border>
    <border>
      <left style="medium">
        <color indexed="64"/>
      </left>
      <right/>
      <top style="medium">
        <color indexed="64"/>
      </top>
      <bottom/>
      <diagonal/>
    </border>
    <border>
      <left style="medium">
        <color indexed="64"/>
      </left>
      <right/>
      <top/>
      <bottom/>
      <diagonal/>
    </border>
    <border>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4">
    <xf numFmtId="0" fontId="0" fillId="0" borderId="0"/>
    <xf numFmtId="0" fontId="3" fillId="0" borderId="0"/>
    <xf numFmtId="9" fontId="3" fillId="0" borderId="0" applyFont="0" applyFill="0" applyBorder="0" applyAlignment="0" applyProtection="0"/>
    <xf numFmtId="166" fontId="3" fillId="0" borderId="0" applyFont="0" applyFill="0" applyBorder="0" applyAlignment="0" applyProtection="0"/>
    <xf numFmtId="171" fontId="3"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0" fontId="7" fillId="0" borderId="0"/>
    <xf numFmtId="41" fontId="7" fillId="0" borderId="0" applyFont="0" applyFill="0" applyBorder="0" applyAlignment="0" applyProtection="0"/>
    <xf numFmtId="0" fontId="5" fillId="0" borderId="0"/>
    <xf numFmtId="0" fontId="2" fillId="0" borderId="0"/>
    <xf numFmtId="44" fontId="5" fillId="0" borderId="0" applyFont="0" applyFill="0" applyBorder="0" applyAlignment="0" applyProtection="0"/>
    <xf numFmtId="0" fontId="11" fillId="0" borderId="0"/>
    <xf numFmtId="43" fontId="11" fillId="0" borderId="0" applyFont="0" applyFill="0" applyBorder="0" applyAlignment="0" applyProtection="0"/>
    <xf numFmtId="0" fontId="1" fillId="0" borderId="0"/>
    <xf numFmtId="175" fontId="5" fillId="0" borderId="0" applyFont="0" applyFill="0" applyBorder="0" applyAlignment="0" applyProtection="0"/>
    <xf numFmtId="0" fontId="3" fillId="0" borderId="0"/>
    <xf numFmtId="44" fontId="5" fillId="0" borderId="0" applyFont="0" applyFill="0" applyBorder="0" applyAlignment="0" applyProtection="0"/>
    <xf numFmtId="9" fontId="5" fillId="0" borderId="0" applyFont="0" applyFill="0" applyBorder="0" applyAlignment="0" applyProtection="0"/>
    <xf numFmtId="0" fontId="7" fillId="0" borderId="0"/>
  </cellStyleXfs>
  <cellXfs count="795">
    <xf numFmtId="0" fontId="0" fillId="0" borderId="0" xfId="0"/>
    <xf numFmtId="3" fontId="6" fillId="0" borderId="0" xfId="0" applyNumberFormat="1" applyFont="1"/>
    <xf numFmtId="2" fontId="8" fillId="0" borderId="1" xfId="1" applyNumberFormat="1" applyFont="1" applyBorder="1" applyAlignment="1">
      <alignment horizontal="center" vertical="center" wrapText="1"/>
    </xf>
    <xf numFmtId="2" fontId="8" fillId="0" borderId="1" xfId="1" applyNumberFormat="1" applyFont="1" applyBorder="1" applyAlignment="1">
      <alignment horizontal="center" vertical="center"/>
    </xf>
    <xf numFmtId="0" fontId="9" fillId="0" borderId="1" xfId="0" applyFont="1" applyBorder="1" applyAlignment="1">
      <alignment horizontal="left" vertical="center" wrapText="1"/>
    </xf>
    <xf numFmtId="164" fontId="8" fillId="0" borderId="1" xfId="10" applyFont="1" applyBorder="1" applyAlignment="1" applyProtection="1">
      <alignment vertical="center"/>
    </xf>
    <xf numFmtId="164" fontId="0" fillId="0" borderId="0" xfId="10" applyFont="1"/>
    <xf numFmtId="1" fontId="9" fillId="0" borderId="0" xfId="0" applyNumberFormat="1" applyFont="1" applyAlignment="1">
      <alignment horizontal="left" vertical="center" wrapText="1"/>
    </xf>
    <xf numFmtId="164" fontId="9" fillId="0" borderId="0" xfId="10" applyFont="1" applyAlignment="1">
      <alignment horizontal="left" vertical="center" wrapText="1"/>
    </xf>
    <xf numFmtId="44" fontId="9" fillId="0" borderId="0" xfId="15" applyFont="1" applyAlignment="1">
      <alignment horizontal="left" vertical="center" wrapText="1"/>
    </xf>
    <xf numFmtId="0" fontId="0" fillId="0" borderId="0" xfId="0" applyFill="1"/>
    <xf numFmtId="2" fontId="8" fillId="0" borderId="1" xfId="1" applyNumberFormat="1" applyFont="1" applyFill="1" applyBorder="1" applyAlignment="1">
      <alignment horizontal="center" vertical="center" wrapText="1"/>
    </xf>
    <xf numFmtId="2" fontId="8" fillId="0" borderId="1" xfId="1" applyNumberFormat="1" applyFont="1" applyFill="1" applyBorder="1" applyAlignment="1">
      <alignment horizontal="center" vertical="center"/>
    </xf>
    <xf numFmtId="0" fontId="9" fillId="0" borderId="1" xfId="0" applyFont="1" applyFill="1" applyBorder="1" applyAlignment="1">
      <alignment horizontal="left" vertical="center" wrapText="1"/>
    </xf>
    <xf numFmtId="44" fontId="8" fillId="0" borderId="1" xfId="15" applyFont="1" applyFill="1" applyBorder="1" applyAlignment="1" applyProtection="1">
      <alignment vertical="center"/>
    </xf>
    <xf numFmtId="44" fontId="0" fillId="0" borderId="0" xfId="15" applyFont="1" applyFill="1"/>
    <xf numFmtId="174" fontId="9" fillId="0" borderId="1" xfId="15" applyNumberFormat="1" applyFont="1" applyFill="1" applyBorder="1" applyAlignment="1">
      <alignment horizontal="left" vertical="center" wrapText="1"/>
    </xf>
    <xf numFmtId="44" fontId="9" fillId="0" borderId="1" xfId="15" applyFont="1" applyFill="1" applyBorder="1" applyAlignment="1">
      <alignment horizontal="left" vertical="center" wrapText="1"/>
    </xf>
    <xf numFmtId="168" fontId="10" fillId="0" borderId="0" xfId="1" applyNumberFormat="1" applyFont="1" applyFill="1" applyAlignment="1">
      <alignment horizontal="left" vertical="top"/>
    </xf>
    <xf numFmtId="2" fontId="4" fillId="0" borderId="1" xfId="1" applyNumberFormat="1" applyFont="1" applyFill="1" applyBorder="1" applyAlignment="1">
      <alignment horizontal="center" vertical="center"/>
    </xf>
    <xf numFmtId="0" fontId="14" fillId="0" borderId="0" xfId="1" applyFont="1" applyFill="1"/>
    <xf numFmtId="164" fontId="14" fillId="0" borderId="0" xfId="10" applyFont="1" applyFill="1"/>
    <xf numFmtId="0" fontId="10" fillId="0" borderId="18" xfId="1" applyFont="1" applyFill="1" applyBorder="1" applyAlignment="1">
      <alignment vertical="center"/>
    </xf>
    <xf numFmtId="2" fontId="10" fillId="0" borderId="1" xfId="1" applyNumberFormat="1" applyFont="1" applyFill="1" applyBorder="1" applyAlignment="1">
      <alignment horizontal="center" vertical="center"/>
    </xf>
    <xf numFmtId="1" fontId="14" fillId="0" borderId="1" xfId="9" applyNumberFormat="1" applyFont="1" applyFill="1" applyBorder="1" applyAlignment="1">
      <alignment horizontal="center"/>
    </xf>
    <xf numFmtId="0" fontId="14" fillId="0" borderId="0" xfId="1" applyFont="1" applyFill="1" applyAlignment="1">
      <alignment horizontal="center"/>
    </xf>
    <xf numFmtId="0" fontId="14" fillId="0" borderId="1" xfId="1" applyFont="1" applyFill="1" applyBorder="1" applyAlignment="1">
      <alignment horizontal="center" vertical="center"/>
    </xf>
    <xf numFmtId="2" fontId="14" fillId="0" borderId="0" xfId="1" applyNumberFormat="1" applyFont="1" applyFill="1"/>
    <xf numFmtId="166" fontId="14" fillId="0" borderId="0" xfId="3" applyFont="1" applyFill="1" applyBorder="1"/>
    <xf numFmtId="165" fontId="14" fillId="0" borderId="0" xfId="1" applyNumberFormat="1" applyFont="1" applyFill="1"/>
    <xf numFmtId="1" fontId="10" fillId="0" borderId="17" xfId="1" applyNumberFormat="1" applyFont="1" applyFill="1" applyBorder="1" applyAlignment="1">
      <alignment vertical="top"/>
    </xf>
    <xf numFmtId="3" fontId="14" fillId="0" borderId="1" xfId="1" applyNumberFormat="1" applyFont="1" applyFill="1" applyBorder="1" applyAlignment="1">
      <alignment horizontal="center" vertical="center"/>
    </xf>
    <xf numFmtId="0" fontId="14" fillId="0" borderId="0" xfId="1" applyFont="1" applyFill="1" applyAlignment="1">
      <alignment wrapText="1"/>
    </xf>
    <xf numFmtId="0" fontId="10" fillId="0" borderId="1" xfId="1" applyFont="1" applyFill="1" applyBorder="1" applyAlignment="1">
      <alignment horizontal="left" vertical="center"/>
    </xf>
    <xf numFmtId="14" fontId="14" fillId="0" borderId="1" xfId="1" applyNumberFormat="1" applyFont="1" applyFill="1" applyBorder="1" applyAlignment="1">
      <alignment horizontal="center" vertical="center"/>
    </xf>
    <xf numFmtId="166" fontId="14" fillId="0" borderId="0" xfId="1" applyNumberFormat="1" applyFont="1" applyFill="1"/>
    <xf numFmtId="0" fontId="18" fillId="0" borderId="0" xfId="1" applyFont="1" applyFill="1"/>
    <xf numFmtId="41" fontId="18" fillId="0" borderId="0" xfId="1" applyNumberFormat="1" applyFont="1" applyFill="1"/>
    <xf numFmtId="166" fontId="18" fillId="0" borderId="0" xfId="1" applyNumberFormat="1" applyFont="1" applyFill="1"/>
    <xf numFmtId="2" fontId="18" fillId="0" borderId="0" xfId="1" applyNumberFormat="1" applyFont="1" applyFill="1"/>
    <xf numFmtId="166" fontId="18" fillId="0" borderId="0" xfId="3" applyFont="1" applyFill="1" applyBorder="1"/>
    <xf numFmtId="165" fontId="18" fillId="0" borderId="0" xfId="1" applyNumberFormat="1" applyFont="1" applyFill="1"/>
    <xf numFmtId="0" fontId="14" fillId="0" borderId="9" xfId="1" applyFont="1" applyFill="1" applyBorder="1"/>
    <xf numFmtId="0" fontId="14" fillId="0" borderId="0" xfId="1" applyFont="1" applyFill="1" applyAlignment="1">
      <alignment horizontal="left" vertical="center"/>
    </xf>
    <xf numFmtId="169" fontId="14" fillId="0" borderId="0" xfId="1" applyNumberFormat="1" applyFont="1" applyFill="1"/>
    <xf numFmtId="0" fontId="10" fillId="0" borderId="10" xfId="1" applyFont="1" applyFill="1" applyBorder="1" applyAlignment="1">
      <alignment horizontal="left" vertical="center"/>
    </xf>
    <xf numFmtId="41" fontId="14" fillId="0" borderId="0" xfId="8" applyFont="1" applyFill="1"/>
    <xf numFmtId="0" fontId="14" fillId="0" borderId="0" xfId="1" applyFont="1" applyFill="1" applyAlignment="1">
      <alignment horizontal="left"/>
    </xf>
    <xf numFmtId="41" fontId="14" fillId="0" borderId="0" xfId="8" applyFont="1" applyFill="1" applyBorder="1" applyAlignment="1">
      <alignment horizontal="left"/>
    </xf>
    <xf numFmtId="41" fontId="14" fillId="0" borderId="0" xfId="8" applyFont="1" applyFill="1" applyBorder="1"/>
    <xf numFmtId="10" fontId="14" fillId="0" borderId="0" xfId="5" applyNumberFormat="1" applyFont="1" applyFill="1" applyAlignment="1">
      <alignment horizontal="left"/>
    </xf>
    <xf numFmtId="41" fontId="14" fillId="0" borderId="0" xfId="8" applyFont="1" applyFill="1" applyAlignment="1">
      <alignment horizontal="left"/>
    </xf>
    <xf numFmtId="0" fontId="10" fillId="0" borderId="0" xfId="1" applyFont="1" applyFill="1"/>
    <xf numFmtId="172" fontId="10" fillId="0" borderId="0" xfId="1" applyNumberFormat="1" applyFont="1" applyFill="1"/>
    <xf numFmtId="170" fontId="14" fillId="0" borderId="0" xfId="1" applyNumberFormat="1" applyFont="1" applyFill="1"/>
    <xf numFmtId="164" fontId="14" fillId="0" borderId="0" xfId="1" applyNumberFormat="1" applyFont="1" applyFill="1"/>
    <xf numFmtId="170" fontId="10" fillId="0" borderId="0" xfId="1" applyNumberFormat="1" applyFont="1" applyFill="1"/>
    <xf numFmtId="10" fontId="14" fillId="0" borderId="0" xfId="2" applyNumberFormat="1" applyFont="1" applyFill="1"/>
    <xf numFmtId="2" fontId="10" fillId="0" borderId="0" xfId="1" applyNumberFormat="1" applyFont="1" applyFill="1" applyAlignment="1">
      <alignment vertical="center"/>
    </xf>
    <xf numFmtId="2" fontId="10" fillId="0" borderId="0" xfId="1" applyNumberFormat="1" applyFont="1" applyFill="1" applyAlignment="1">
      <alignment horizontal="center" vertical="center" wrapText="1"/>
    </xf>
    <xf numFmtId="2" fontId="10" fillId="0" borderId="0" xfId="1" applyNumberFormat="1" applyFont="1" applyFill="1" applyAlignment="1">
      <alignment horizontal="center" vertical="center"/>
    </xf>
    <xf numFmtId="2" fontId="14" fillId="0" borderId="0" xfId="1" applyNumberFormat="1" applyFont="1" applyFill="1" applyAlignment="1">
      <alignment vertical="center" wrapText="1"/>
    </xf>
    <xf numFmtId="166" fontId="14" fillId="0" borderId="0" xfId="3" applyFont="1" applyFill="1" applyBorder="1" applyAlignment="1" applyProtection="1">
      <alignment vertical="center"/>
    </xf>
    <xf numFmtId="2" fontId="14" fillId="0" borderId="0" xfId="1" applyNumberFormat="1" applyFont="1" applyFill="1" applyAlignment="1">
      <alignment vertical="center"/>
    </xf>
    <xf numFmtId="2" fontId="14" fillId="0" borderId="0" xfId="1" applyNumberFormat="1" applyFont="1" applyFill="1" applyAlignment="1">
      <alignment horizontal="left" vertical="center" wrapText="1"/>
    </xf>
    <xf numFmtId="0" fontId="14" fillId="0" borderId="0" xfId="1" applyFont="1" applyFill="1" applyAlignment="1">
      <alignment horizontal="left" wrapText="1"/>
    </xf>
    <xf numFmtId="2" fontId="14" fillId="0" borderId="0" xfId="1" applyNumberFormat="1" applyFont="1" applyFill="1" applyAlignment="1">
      <alignment horizontal="left" vertical="top" wrapText="1"/>
    </xf>
    <xf numFmtId="0" fontId="14" fillId="0" borderId="10" xfId="1" applyFont="1" applyFill="1" applyBorder="1" applyAlignment="1">
      <alignment horizontal="center" vertical="center" wrapText="1"/>
    </xf>
    <xf numFmtId="10" fontId="14" fillId="0" borderId="0" xfId="2" applyNumberFormat="1" applyFont="1" applyFill="1" applyBorder="1" applyProtection="1"/>
    <xf numFmtId="39" fontId="14" fillId="0" borderId="0" xfId="1" applyNumberFormat="1" applyFont="1" applyFill="1"/>
    <xf numFmtId="39" fontId="14" fillId="0" borderId="8" xfId="1" applyNumberFormat="1" applyFont="1" applyFill="1" applyBorder="1"/>
    <xf numFmtId="41" fontId="20" fillId="0" borderId="0" xfId="8" applyFont="1" applyFill="1"/>
    <xf numFmtId="0" fontId="20" fillId="0" borderId="0" xfId="0" applyFont="1" applyFill="1"/>
    <xf numFmtId="10" fontId="10" fillId="0" borderId="0" xfId="2" applyNumberFormat="1" applyFont="1" applyFill="1"/>
    <xf numFmtId="172" fontId="14" fillId="0" borderId="0" xfId="2" applyNumberFormat="1" applyFont="1" applyFill="1"/>
    <xf numFmtId="0" fontId="10" fillId="0" borderId="14" xfId="1" applyFont="1" applyFill="1" applyBorder="1" applyAlignment="1">
      <alignment horizontal="center" vertical="center"/>
    </xf>
    <xf numFmtId="10" fontId="10" fillId="0" borderId="14" xfId="2" applyNumberFormat="1" applyFont="1" applyFill="1" applyBorder="1" applyAlignment="1">
      <alignment horizontal="center" vertical="center"/>
    </xf>
    <xf numFmtId="0" fontId="10" fillId="0" borderId="14" xfId="1" applyFont="1" applyFill="1" applyBorder="1" applyAlignment="1">
      <alignment horizontal="center" vertical="center" wrapText="1"/>
    </xf>
    <xf numFmtId="14" fontId="14" fillId="0" borderId="23" xfId="1" applyNumberFormat="1" applyFont="1" applyFill="1" applyBorder="1" applyAlignment="1">
      <alignment horizontal="center" vertical="center"/>
    </xf>
    <xf numFmtId="0" fontId="17" fillId="0" borderId="30" xfId="1" applyFont="1" applyFill="1" applyBorder="1" applyAlignment="1">
      <alignment horizontal="left" vertical="center"/>
    </xf>
    <xf numFmtId="14" fontId="14" fillId="0" borderId="30" xfId="1" applyNumberFormat="1" applyFont="1" applyFill="1" applyBorder="1" applyAlignment="1">
      <alignment horizontal="center" vertical="center"/>
    </xf>
    <xf numFmtId="0" fontId="14" fillId="0" borderId="30" xfId="1" applyFont="1" applyFill="1" applyBorder="1" applyAlignment="1">
      <alignment horizontal="center" vertical="center" wrapText="1"/>
    </xf>
    <xf numFmtId="170" fontId="14" fillId="0" borderId="30" xfId="3" applyNumberFormat="1" applyFont="1" applyFill="1" applyBorder="1" applyAlignment="1" applyProtection="1">
      <alignment vertical="center"/>
    </xf>
    <xf numFmtId="169" fontId="10" fillId="0" borderId="33" xfId="1" applyNumberFormat="1" applyFont="1" applyFill="1" applyBorder="1" applyAlignment="1">
      <alignment vertical="center"/>
    </xf>
    <xf numFmtId="169" fontId="10" fillId="0" borderId="40" xfId="1" applyNumberFormat="1" applyFont="1" applyFill="1" applyBorder="1" applyAlignment="1">
      <alignment vertical="top"/>
    </xf>
    <xf numFmtId="37" fontId="10" fillId="0" borderId="41" xfId="1" applyNumberFormat="1" applyFont="1" applyFill="1" applyBorder="1" applyAlignment="1">
      <alignment vertical="top"/>
    </xf>
    <xf numFmtId="37" fontId="10" fillId="0" borderId="28" xfId="1" applyNumberFormat="1" applyFont="1" applyFill="1" applyBorder="1" applyAlignment="1">
      <alignment vertical="top"/>
    </xf>
    <xf numFmtId="164" fontId="20" fillId="0" borderId="0" xfId="10" applyFont="1" applyFill="1"/>
    <xf numFmtId="2" fontId="4" fillId="0" borderId="1" xfId="1" applyNumberFormat="1" applyFont="1" applyFill="1" applyBorder="1" applyAlignment="1">
      <alignment horizontal="center" vertical="center" wrapText="1"/>
    </xf>
    <xf numFmtId="164" fontId="4" fillId="0" borderId="1" xfId="10" applyFont="1" applyFill="1" applyBorder="1" applyAlignment="1" applyProtection="1">
      <alignment vertical="center"/>
    </xf>
    <xf numFmtId="0" fontId="21" fillId="0" borderId="1" xfId="0" applyFont="1" applyFill="1" applyBorder="1" applyAlignment="1">
      <alignment horizontal="left" vertical="center" wrapText="1"/>
    </xf>
    <xf numFmtId="164" fontId="21" fillId="0" borderId="1" xfId="10" applyFont="1" applyFill="1" applyBorder="1" applyAlignment="1">
      <alignment horizontal="left" vertical="center" wrapText="1"/>
    </xf>
    <xf numFmtId="164" fontId="21" fillId="0" borderId="1" xfId="0" applyNumberFormat="1" applyFont="1" applyFill="1" applyBorder="1" applyAlignment="1">
      <alignment horizontal="left" vertical="center" wrapText="1"/>
    </xf>
    <xf numFmtId="41" fontId="21" fillId="0" borderId="1" xfId="0" applyNumberFormat="1" applyFont="1" applyFill="1" applyBorder="1" applyAlignment="1">
      <alignment horizontal="left" vertical="center" wrapText="1"/>
    </xf>
    <xf numFmtId="172" fontId="14" fillId="0" borderId="1" xfId="9" applyNumberFormat="1" applyFont="1" applyFill="1" applyBorder="1" applyAlignment="1" applyProtection="1">
      <alignment horizontal="right" vertical="center"/>
    </xf>
    <xf numFmtId="172" fontId="10" fillId="0" borderId="1" xfId="9" applyNumberFormat="1" applyFont="1" applyFill="1" applyBorder="1" applyAlignment="1">
      <alignment horizontal="right" vertical="center"/>
    </xf>
    <xf numFmtId="172" fontId="18" fillId="0" borderId="1" xfId="9" applyNumberFormat="1" applyFont="1" applyFill="1" applyBorder="1" applyAlignment="1" applyProtection="1">
      <alignment horizontal="right" vertical="center"/>
    </xf>
    <xf numFmtId="44" fontId="14" fillId="0" borderId="0" xfId="15" applyFont="1" applyFill="1"/>
    <xf numFmtId="172" fontId="14" fillId="0" borderId="0" xfId="1" applyNumberFormat="1" applyFont="1" applyFill="1"/>
    <xf numFmtId="41" fontId="14" fillId="0" borderId="0" xfId="1" applyNumberFormat="1" applyFont="1" applyFill="1"/>
    <xf numFmtId="0" fontId="10" fillId="0" borderId="17" xfId="1" applyFont="1" applyFill="1" applyBorder="1"/>
    <xf numFmtId="2" fontId="10" fillId="0" borderId="28" xfId="1" applyNumberFormat="1" applyFont="1" applyFill="1" applyBorder="1" applyAlignment="1">
      <alignment horizontal="center" vertical="center"/>
    </xf>
    <xf numFmtId="172" fontId="14" fillId="0" borderId="49" xfId="9" applyNumberFormat="1" applyFont="1" applyFill="1" applyBorder="1"/>
    <xf numFmtId="167" fontId="14" fillId="0" borderId="28" xfId="1" applyNumberFormat="1" applyFont="1" applyFill="1" applyBorder="1" applyAlignment="1">
      <alignment horizontal="center" vertical="center" wrapText="1"/>
    </xf>
    <xf numFmtId="0" fontId="10" fillId="0" borderId="29" xfId="1" applyFont="1" applyFill="1" applyBorder="1" applyAlignment="1">
      <alignment vertical="center" wrapText="1"/>
    </xf>
    <xf numFmtId="0" fontId="14" fillId="0" borderId="30" xfId="1" applyFont="1" applyFill="1" applyBorder="1" applyAlignment="1">
      <alignment horizontal="center" vertical="center"/>
    </xf>
    <xf numFmtId="170" fontId="14" fillId="0" borderId="31" xfId="3" applyNumberFormat="1" applyFont="1" applyFill="1" applyBorder="1" applyAlignment="1">
      <alignment horizontal="center" vertical="center"/>
    </xf>
    <xf numFmtId="172" fontId="10" fillId="0" borderId="23" xfId="9" applyNumberFormat="1" applyFont="1" applyFill="1" applyBorder="1" applyAlignment="1">
      <alignment horizontal="right" vertical="center"/>
    </xf>
    <xf numFmtId="41" fontId="14" fillId="0" borderId="30" xfId="8" applyFont="1" applyFill="1" applyBorder="1" applyAlignment="1" applyProtection="1">
      <alignment horizontal="right" vertical="center"/>
    </xf>
    <xf numFmtId="172" fontId="18" fillId="0" borderId="30" xfId="9" applyNumberFormat="1" applyFont="1" applyFill="1" applyBorder="1" applyAlignment="1" applyProtection="1">
      <alignment horizontal="right" vertical="center"/>
    </xf>
    <xf numFmtId="0" fontId="14" fillId="2" borderId="0" xfId="1" applyFont="1" applyFill="1"/>
    <xf numFmtId="172" fontId="14" fillId="2" borderId="0" xfId="9" applyNumberFormat="1" applyFont="1" applyFill="1"/>
    <xf numFmtId="0" fontId="10" fillId="2" borderId="18" xfId="1" applyFont="1" applyFill="1" applyBorder="1" applyAlignment="1">
      <alignment vertical="center"/>
    </xf>
    <xf numFmtId="2" fontId="10" fillId="2" borderId="1" xfId="1" applyNumberFormat="1" applyFont="1" applyFill="1" applyBorder="1" applyAlignment="1">
      <alignment horizontal="center" vertical="center"/>
    </xf>
    <xf numFmtId="1" fontId="14" fillId="2" borderId="1" xfId="9" applyNumberFormat="1" applyFont="1" applyFill="1" applyBorder="1" applyAlignment="1">
      <alignment horizontal="center"/>
    </xf>
    <xf numFmtId="0" fontId="14" fillId="2" borderId="0" xfId="1" applyFont="1" applyFill="1" applyAlignment="1">
      <alignment horizontal="center"/>
    </xf>
    <xf numFmtId="0" fontId="14" fillId="2" borderId="1" xfId="1" applyFont="1" applyFill="1" applyBorder="1" applyAlignment="1">
      <alignment horizontal="center" vertical="center"/>
    </xf>
    <xf numFmtId="2" fontId="14" fillId="2" borderId="0" xfId="1" applyNumberFormat="1" applyFont="1" applyFill="1"/>
    <xf numFmtId="166" fontId="14" fillId="2" borderId="0" xfId="3" applyFont="1" applyFill="1" applyBorder="1"/>
    <xf numFmtId="165" fontId="14" fillId="2" borderId="0" xfId="1" applyNumberFormat="1" applyFont="1" applyFill="1"/>
    <xf numFmtId="3" fontId="14" fillId="2" borderId="1" xfId="1" applyNumberFormat="1" applyFont="1" applyFill="1" applyBorder="1" applyAlignment="1">
      <alignment horizontal="center" vertical="center"/>
    </xf>
    <xf numFmtId="0" fontId="14" fillId="2" borderId="0" xfId="1" applyFont="1" applyFill="1" applyAlignment="1">
      <alignment wrapText="1"/>
    </xf>
    <xf numFmtId="0" fontId="10" fillId="2" borderId="1" xfId="1" applyFont="1" applyFill="1" applyBorder="1" applyAlignment="1">
      <alignment horizontal="left" vertical="center"/>
    </xf>
    <xf numFmtId="14" fontId="14" fillId="2" borderId="1" xfId="1" applyNumberFormat="1" applyFont="1" applyFill="1" applyBorder="1" applyAlignment="1">
      <alignment horizontal="center" vertical="center"/>
    </xf>
    <xf numFmtId="166" fontId="14" fillId="2" borderId="0" xfId="1" applyNumberFormat="1" applyFont="1" applyFill="1"/>
    <xf numFmtId="0" fontId="18" fillId="2" borderId="0" xfId="1" applyFont="1" applyFill="1"/>
    <xf numFmtId="172" fontId="18" fillId="2" borderId="0" xfId="9" applyNumberFormat="1" applyFont="1" applyFill="1"/>
    <xf numFmtId="166" fontId="18" fillId="2" borderId="0" xfId="1" applyNumberFormat="1" applyFont="1" applyFill="1"/>
    <xf numFmtId="2" fontId="18" fillId="2" borderId="0" xfId="1" applyNumberFormat="1" applyFont="1" applyFill="1"/>
    <xf numFmtId="166" fontId="18" fillId="2" borderId="0" xfId="3" applyFont="1" applyFill="1" applyBorder="1"/>
    <xf numFmtId="165" fontId="18" fillId="2" borderId="0" xfId="1" applyNumberFormat="1" applyFont="1" applyFill="1"/>
    <xf numFmtId="172" fontId="18" fillId="2" borderId="1" xfId="9" applyNumberFormat="1" applyFont="1" applyFill="1" applyBorder="1" applyAlignment="1" applyProtection="1">
      <alignment vertical="center"/>
    </xf>
    <xf numFmtId="172" fontId="14" fillId="2" borderId="1" xfId="9" applyNumberFormat="1" applyFont="1" applyFill="1" applyBorder="1" applyAlignment="1" applyProtection="1">
      <alignment vertical="center"/>
    </xf>
    <xf numFmtId="172" fontId="18" fillId="2" borderId="0" xfId="1" applyNumberFormat="1" applyFont="1" applyFill="1"/>
    <xf numFmtId="0" fontId="14" fillId="2" borderId="9" xfId="1" applyFont="1" applyFill="1" applyBorder="1"/>
    <xf numFmtId="41" fontId="14" fillId="2" borderId="0" xfId="1" applyNumberFormat="1" applyFont="1" applyFill="1" applyAlignment="1">
      <alignment horizontal="left" vertical="center"/>
    </xf>
    <xf numFmtId="169" fontId="14" fillId="2" borderId="0" xfId="1" applyNumberFormat="1" applyFont="1" applyFill="1"/>
    <xf numFmtId="172" fontId="14" fillId="2" borderId="0" xfId="9" applyNumberFormat="1" applyFont="1" applyFill="1" applyBorder="1"/>
    <xf numFmtId="0" fontId="10" fillId="2" borderId="10" xfId="1" applyFont="1" applyFill="1" applyBorder="1" applyAlignment="1">
      <alignment horizontal="left" vertical="center"/>
    </xf>
    <xf numFmtId="0" fontId="14" fillId="2" borderId="0" xfId="1" applyFont="1" applyFill="1" applyAlignment="1">
      <alignment horizontal="left"/>
    </xf>
    <xf numFmtId="41" fontId="14" fillId="2" borderId="0" xfId="1" applyNumberFormat="1" applyFont="1" applyFill="1" applyAlignment="1">
      <alignment horizontal="left"/>
    </xf>
    <xf numFmtId="164" fontId="14" fillId="2" borderId="0" xfId="10" applyFont="1" applyFill="1"/>
    <xf numFmtId="10" fontId="14" fillId="2" borderId="0" xfId="2" applyNumberFormat="1" applyFont="1" applyFill="1"/>
    <xf numFmtId="0" fontId="10" fillId="2" borderId="0" xfId="1" applyFont="1" applyFill="1"/>
    <xf numFmtId="2" fontId="10" fillId="2" borderId="0" xfId="1" applyNumberFormat="1" applyFont="1" applyFill="1" applyAlignment="1">
      <alignment vertical="center"/>
    </xf>
    <xf numFmtId="2" fontId="10" fillId="2" borderId="0" xfId="1" applyNumberFormat="1" applyFont="1" applyFill="1" applyAlignment="1">
      <alignment horizontal="center" vertical="center" wrapText="1"/>
    </xf>
    <xf numFmtId="2" fontId="10" fillId="2" borderId="0" xfId="1" applyNumberFormat="1" applyFont="1" applyFill="1" applyAlignment="1">
      <alignment horizontal="center" vertical="center"/>
    </xf>
    <xf numFmtId="2" fontId="14" fillId="2" borderId="0" xfId="1" applyNumberFormat="1" applyFont="1" applyFill="1" applyAlignment="1">
      <alignment vertical="center" wrapText="1"/>
    </xf>
    <xf numFmtId="166" fontId="14" fillId="2" borderId="0" xfId="3" applyFont="1" applyFill="1" applyBorder="1" applyAlignment="1" applyProtection="1">
      <alignment vertical="center"/>
    </xf>
    <xf numFmtId="2" fontId="14" fillId="2" borderId="0" xfId="1" applyNumberFormat="1" applyFont="1" applyFill="1" applyAlignment="1">
      <alignment vertical="center"/>
    </xf>
    <xf numFmtId="2" fontId="14" fillId="2" borderId="0" xfId="1" applyNumberFormat="1" applyFont="1" applyFill="1" applyAlignment="1">
      <alignment horizontal="left" vertical="center" wrapText="1"/>
    </xf>
    <xf numFmtId="0" fontId="14" fillId="2" borderId="0" xfId="1" applyFont="1" applyFill="1" applyAlignment="1">
      <alignment horizontal="left" wrapText="1"/>
    </xf>
    <xf numFmtId="2" fontId="14" fillId="2" borderId="0" xfId="1" applyNumberFormat="1" applyFont="1" applyFill="1" applyAlignment="1">
      <alignment horizontal="left" vertical="top" wrapText="1"/>
    </xf>
    <xf numFmtId="0" fontId="14" fillId="2" borderId="10" xfId="1" applyFont="1" applyFill="1" applyBorder="1" applyAlignment="1">
      <alignment horizontal="center" vertical="center" wrapText="1"/>
    </xf>
    <xf numFmtId="39" fontId="14" fillId="2" borderId="1" xfId="1" applyNumberFormat="1" applyFont="1" applyFill="1" applyBorder="1" applyAlignment="1">
      <alignment horizontal="center" vertical="center"/>
    </xf>
    <xf numFmtId="39" fontId="18" fillId="2" borderId="1" xfId="1" applyNumberFormat="1" applyFont="1" applyFill="1" applyBorder="1" applyAlignment="1">
      <alignment horizontal="center" vertical="center"/>
    </xf>
    <xf numFmtId="10" fontId="14" fillId="2" borderId="0" xfId="2" applyNumberFormat="1" applyFont="1" applyFill="1" applyBorder="1" applyProtection="1"/>
    <xf numFmtId="39" fontId="14" fillId="2" borderId="0" xfId="1" applyNumberFormat="1" applyFont="1" applyFill="1"/>
    <xf numFmtId="39" fontId="14" fillId="2" borderId="8" xfId="1" applyNumberFormat="1" applyFont="1" applyFill="1" applyBorder="1"/>
    <xf numFmtId="0" fontId="10" fillId="2" borderId="14" xfId="1" applyFont="1" applyFill="1" applyBorder="1" applyAlignment="1">
      <alignment horizontal="center" vertical="center" wrapText="1"/>
    </xf>
    <xf numFmtId="37" fontId="10" fillId="2" borderId="10" xfId="1" applyNumberFormat="1" applyFont="1" applyFill="1" applyBorder="1" applyAlignment="1">
      <alignment vertical="top"/>
    </xf>
    <xf numFmtId="37" fontId="10" fillId="2" borderId="1" xfId="1" applyNumberFormat="1" applyFont="1" applyFill="1" applyBorder="1" applyAlignment="1">
      <alignment vertical="top"/>
    </xf>
    <xf numFmtId="10" fontId="14" fillId="2" borderId="0" xfId="2" applyNumberFormat="1" applyFont="1" applyFill="1" applyBorder="1" applyAlignment="1">
      <alignment horizontal="left"/>
    </xf>
    <xf numFmtId="10" fontId="14" fillId="2" borderId="0" xfId="2" applyNumberFormat="1" applyFont="1" applyFill="1" applyAlignment="1">
      <alignment horizontal="left"/>
    </xf>
    <xf numFmtId="0" fontId="20" fillId="2" borderId="0" xfId="0" applyFont="1" applyFill="1"/>
    <xf numFmtId="172" fontId="20" fillId="2" borderId="0" xfId="9" applyNumberFormat="1" applyFont="1" applyFill="1"/>
    <xf numFmtId="0" fontId="14" fillId="2" borderId="0" xfId="0" applyFont="1" applyFill="1" applyAlignment="1">
      <alignment horizontal="justify" vertical="center" wrapText="1"/>
    </xf>
    <xf numFmtId="0" fontId="10" fillId="2" borderId="17" xfId="1" applyFont="1" applyFill="1" applyBorder="1"/>
    <xf numFmtId="2" fontId="10" fillId="2" borderId="28" xfId="1" applyNumberFormat="1" applyFont="1" applyFill="1" applyBorder="1" applyAlignment="1">
      <alignment horizontal="center" vertical="center"/>
    </xf>
    <xf numFmtId="172" fontId="14" fillId="2" borderId="49" xfId="9" applyNumberFormat="1" applyFont="1" applyFill="1" applyBorder="1"/>
    <xf numFmtId="167" fontId="14" fillId="2" borderId="28" xfId="1" applyNumberFormat="1" applyFont="1" applyFill="1" applyBorder="1" applyAlignment="1">
      <alignment horizontal="center" vertical="center" wrapText="1"/>
    </xf>
    <xf numFmtId="0" fontId="10" fillId="2" borderId="29" xfId="1" applyFont="1" applyFill="1" applyBorder="1" applyAlignment="1">
      <alignment horizontal="left" vertical="center" wrapText="1"/>
    </xf>
    <xf numFmtId="0" fontId="14" fillId="2" borderId="30" xfId="1" applyFont="1" applyFill="1" applyBorder="1" applyAlignment="1">
      <alignment horizontal="center" vertical="center"/>
    </xf>
    <xf numFmtId="170" fontId="14" fillId="2" borderId="31" xfId="3" applyNumberFormat="1" applyFont="1" applyFill="1" applyBorder="1" applyAlignment="1">
      <alignment horizontal="center" vertical="center"/>
    </xf>
    <xf numFmtId="172" fontId="14" fillId="2" borderId="23" xfId="9" applyNumberFormat="1" applyFont="1" applyFill="1" applyBorder="1" applyAlignment="1">
      <alignment horizontal="center" vertical="center"/>
    </xf>
    <xf numFmtId="14" fontId="14" fillId="2" borderId="23" xfId="1" applyNumberFormat="1" applyFont="1" applyFill="1" applyBorder="1" applyAlignment="1">
      <alignment horizontal="center" vertical="center"/>
    </xf>
    <xf numFmtId="0" fontId="14" fillId="2" borderId="28" xfId="1" applyFont="1" applyFill="1" applyBorder="1" applyAlignment="1">
      <alignment horizontal="center"/>
    </xf>
    <xf numFmtId="0" fontId="18" fillId="2" borderId="28" xfId="1" applyFont="1" applyFill="1" applyBorder="1" applyAlignment="1">
      <alignment horizontal="center"/>
    </xf>
    <xf numFmtId="0" fontId="17" fillId="2" borderId="30" xfId="1" applyFont="1" applyFill="1" applyBorder="1" applyAlignment="1">
      <alignment horizontal="left" vertical="center"/>
    </xf>
    <xf numFmtId="0" fontId="14" fillId="2" borderId="30" xfId="1" applyFont="1" applyFill="1" applyBorder="1" applyAlignment="1">
      <alignment horizontal="center" vertical="center" wrapText="1"/>
    </xf>
    <xf numFmtId="172" fontId="18" fillId="2" borderId="30" xfId="9" applyNumberFormat="1" applyFont="1" applyFill="1" applyBorder="1" applyAlignment="1" applyProtection="1">
      <alignment vertical="center"/>
    </xf>
    <xf numFmtId="172" fontId="14" fillId="2" borderId="30" xfId="9" applyNumberFormat="1" applyFont="1" applyFill="1" applyBorder="1" applyAlignment="1" applyProtection="1">
      <alignment vertical="center"/>
    </xf>
    <xf numFmtId="14" fontId="14" fillId="2" borderId="30" xfId="1" applyNumberFormat="1" applyFont="1" applyFill="1" applyBorder="1" applyAlignment="1">
      <alignment horizontal="center" vertical="center"/>
    </xf>
    <xf numFmtId="172" fontId="14" fillId="2" borderId="30" xfId="9" applyNumberFormat="1" applyFont="1" applyFill="1" applyBorder="1" applyAlignment="1">
      <alignment horizontal="center" vertical="center" wrapText="1"/>
    </xf>
    <xf numFmtId="172" fontId="18" fillId="2" borderId="30" xfId="9" applyNumberFormat="1" applyFont="1" applyFill="1" applyBorder="1" applyAlignment="1">
      <alignment horizontal="center" vertical="center" wrapText="1"/>
    </xf>
    <xf numFmtId="170" fontId="14" fillId="2" borderId="30" xfId="3" applyNumberFormat="1" applyFont="1" applyFill="1" applyBorder="1" applyAlignment="1" applyProtection="1">
      <alignment vertical="center"/>
    </xf>
    <xf numFmtId="0" fontId="14" fillId="2" borderId="57" xfId="1" applyFont="1" applyFill="1" applyBorder="1"/>
    <xf numFmtId="169" fontId="10" fillId="2" borderId="37" xfId="1" applyNumberFormat="1" applyFont="1" applyFill="1" applyBorder="1" applyAlignment="1">
      <alignment vertical="center"/>
    </xf>
    <xf numFmtId="169" fontId="10" fillId="2" borderId="39" xfId="1" applyNumberFormat="1" applyFont="1" applyFill="1" applyBorder="1" applyAlignment="1">
      <alignment vertical="top"/>
    </xf>
    <xf numFmtId="0" fontId="14" fillId="2" borderId="58" xfId="1" applyFont="1" applyFill="1" applyBorder="1"/>
    <xf numFmtId="0" fontId="14" fillId="2" borderId="44" xfId="1" applyFont="1" applyFill="1" applyBorder="1"/>
    <xf numFmtId="174" fontId="0" fillId="0" borderId="0" xfId="0" applyNumberFormat="1" applyFill="1"/>
    <xf numFmtId="0" fontId="14" fillId="0" borderId="0" xfId="0" applyFont="1"/>
    <xf numFmtId="3" fontId="14" fillId="0" borderId="0" xfId="0" applyNumberFormat="1" applyFont="1"/>
    <xf numFmtId="0" fontId="14" fillId="0" borderId="0" xfId="1" applyFont="1"/>
    <xf numFmtId="0" fontId="16" fillId="0" borderId="0" xfId="1" applyFont="1"/>
    <xf numFmtId="0" fontId="10" fillId="0" borderId="6" xfId="1" applyFont="1" applyBorder="1"/>
    <xf numFmtId="2" fontId="10" fillId="0" borderId="1" xfId="0" applyNumberFormat="1" applyFont="1" applyBorder="1" applyAlignment="1">
      <alignment horizontal="center" vertical="center"/>
    </xf>
    <xf numFmtId="0" fontId="14" fillId="2" borderId="0" xfId="0" applyFont="1" applyFill="1"/>
    <xf numFmtId="170" fontId="14" fillId="2" borderId="1" xfId="6" applyNumberFormat="1" applyFont="1" applyFill="1" applyBorder="1" applyAlignment="1" applyProtection="1">
      <alignment horizontal="right"/>
    </xf>
    <xf numFmtId="14" fontId="14" fillId="0" borderId="1" xfId="1" applyNumberFormat="1" applyFont="1" applyBorder="1" applyAlignment="1">
      <alignment horizontal="center" vertical="center"/>
    </xf>
    <xf numFmtId="3" fontId="14" fillId="2" borderId="0" xfId="0" applyNumberFormat="1" applyFont="1" applyFill="1"/>
    <xf numFmtId="0" fontId="18" fillId="2" borderId="0" xfId="0" applyFont="1" applyFill="1"/>
    <xf numFmtId="170" fontId="18" fillId="2" borderId="1" xfId="6" applyNumberFormat="1" applyFont="1" applyFill="1" applyBorder="1" applyAlignment="1" applyProtection="1">
      <alignment horizontal="right"/>
    </xf>
    <xf numFmtId="3" fontId="18" fillId="2" borderId="0" xfId="0" applyNumberFormat="1" applyFont="1" applyFill="1"/>
    <xf numFmtId="170" fontId="14" fillId="0" borderId="1" xfId="6" applyNumberFormat="1" applyFont="1" applyFill="1" applyBorder="1" applyAlignment="1" applyProtection="1">
      <alignment horizontal="right"/>
    </xf>
    <xf numFmtId="172" fontId="14" fillId="2" borderId="0" xfId="0" applyNumberFormat="1" applyFont="1" applyFill="1"/>
    <xf numFmtId="170" fontId="18" fillId="0" borderId="1" xfId="6" applyNumberFormat="1" applyFont="1" applyFill="1" applyBorder="1" applyAlignment="1" applyProtection="1">
      <alignment horizontal="right"/>
    </xf>
    <xf numFmtId="173" fontId="18" fillId="2" borderId="0" xfId="0" applyNumberFormat="1" applyFont="1" applyFill="1"/>
    <xf numFmtId="44" fontId="14" fillId="0" borderId="0" xfId="15" applyFont="1"/>
    <xf numFmtId="0" fontId="14" fillId="0" borderId="0" xfId="1" applyFont="1" applyAlignment="1">
      <alignment horizontal="left"/>
    </xf>
    <xf numFmtId="0" fontId="15" fillId="0" borderId="0" xfId="1" applyFont="1" applyAlignment="1">
      <alignment horizontal="left"/>
    </xf>
    <xf numFmtId="10" fontId="15" fillId="0" borderId="0" xfId="2" applyNumberFormat="1" applyFont="1" applyBorder="1" applyAlignment="1">
      <alignment horizontal="left"/>
    </xf>
    <xf numFmtId="44" fontId="14" fillId="0" borderId="0" xfId="1" applyNumberFormat="1" applyFont="1"/>
    <xf numFmtId="170" fontId="14" fillId="0" borderId="0" xfId="1" applyNumberFormat="1" applyFont="1" applyAlignment="1">
      <alignment horizontal="left"/>
    </xf>
    <xf numFmtId="170" fontId="15" fillId="0" borderId="0" xfId="1" applyNumberFormat="1" applyFont="1" applyAlignment="1">
      <alignment horizontal="left"/>
    </xf>
    <xf numFmtId="10" fontId="15" fillId="0" borderId="0" xfId="2" applyNumberFormat="1" applyFont="1" applyAlignment="1">
      <alignment horizontal="left"/>
    </xf>
    <xf numFmtId="0" fontId="0" fillId="0" borderId="0" xfId="0" applyFont="1"/>
    <xf numFmtId="164" fontId="14" fillId="0" borderId="0" xfId="10" applyFont="1"/>
    <xf numFmtId="170" fontId="14" fillId="0" borderId="0" xfId="0" applyNumberFormat="1" applyFont="1"/>
    <xf numFmtId="2" fontId="10" fillId="0" borderId="28" xfId="0" applyNumberFormat="1" applyFont="1" applyBorder="1" applyAlignment="1">
      <alignment horizontal="center" vertical="center"/>
    </xf>
    <xf numFmtId="0" fontId="10" fillId="0" borderId="30" xfId="0" applyFont="1" applyBorder="1" applyAlignment="1">
      <alignment horizontal="center" vertical="center" wrapText="1"/>
    </xf>
    <xf numFmtId="170" fontId="14" fillId="2" borderId="23" xfId="6" applyNumberFormat="1" applyFont="1" applyFill="1" applyBorder="1" applyAlignment="1" applyProtection="1">
      <alignment horizontal="right"/>
    </xf>
    <xf numFmtId="14" fontId="14" fillId="0" borderId="23" xfId="1" applyNumberFormat="1" applyFont="1" applyBorder="1" applyAlignment="1">
      <alignment horizontal="center" vertical="center"/>
    </xf>
    <xf numFmtId="170" fontId="18" fillId="2" borderId="30" xfId="6" applyNumberFormat="1" applyFont="1" applyFill="1" applyBorder="1" applyAlignment="1" applyProtection="1">
      <alignment horizontal="right"/>
    </xf>
    <xf numFmtId="14" fontId="14" fillId="0" borderId="30" xfId="1" applyNumberFormat="1" applyFont="1" applyBorder="1" applyAlignment="1">
      <alignment horizontal="center" vertical="center"/>
    </xf>
    <xf numFmtId="0" fontId="14" fillId="0" borderId="23" xfId="0" applyFont="1" applyBorder="1" applyAlignment="1">
      <alignment horizontal="center" vertical="center"/>
    </xf>
    <xf numFmtId="0" fontId="10" fillId="0" borderId="23" xfId="0" applyFont="1" applyBorder="1" applyAlignment="1">
      <alignment horizontal="center" vertical="center" wrapText="1"/>
    </xf>
    <xf numFmtId="170" fontId="10" fillId="0" borderId="23" xfId="6" applyNumberFormat="1" applyFont="1" applyFill="1" applyBorder="1" applyAlignment="1">
      <alignment horizontal="right" wrapText="1"/>
    </xf>
    <xf numFmtId="0" fontId="14" fillId="0" borderId="30" xfId="0" applyFont="1" applyBorder="1" applyAlignment="1">
      <alignment horizontal="center" vertical="center"/>
    </xf>
    <xf numFmtId="170" fontId="10" fillId="0" borderId="30" xfId="0" applyNumberFormat="1" applyFont="1" applyBorder="1" applyAlignment="1">
      <alignment horizontal="center" vertical="center" wrapText="1"/>
    </xf>
    <xf numFmtId="170" fontId="10" fillId="0" borderId="30" xfId="6" applyNumberFormat="1" applyFont="1" applyFill="1" applyBorder="1" applyAlignment="1">
      <alignment horizontal="right" wrapText="1"/>
    </xf>
    <xf numFmtId="169" fontId="16" fillId="0" borderId="9" xfId="1" applyNumberFormat="1" applyFont="1" applyBorder="1" applyAlignment="1">
      <alignment vertical="center"/>
    </xf>
    <xf numFmtId="169" fontId="16" fillId="0" borderId="8" xfId="1" applyNumberFormat="1" applyFont="1" applyBorder="1" applyAlignment="1">
      <alignment vertical="top"/>
    </xf>
    <xf numFmtId="0" fontId="0" fillId="0" borderId="0" xfId="0" applyFill="1" applyAlignment="1">
      <alignment wrapText="1"/>
    </xf>
    <xf numFmtId="44" fontId="0" fillId="0" borderId="0" xfId="0" applyNumberFormat="1" applyFill="1"/>
    <xf numFmtId="0" fontId="10" fillId="0" borderId="60" xfId="1" applyFont="1" applyFill="1" applyBorder="1"/>
    <xf numFmtId="172" fontId="14" fillId="0" borderId="10" xfId="9" applyNumberFormat="1" applyFont="1" applyFill="1" applyBorder="1" applyAlignment="1">
      <alignment horizontal="center" vertical="center" wrapText="1"/>
    </xf>
    <xf numFmtId="170" fontId="14" fillId="0" borderId="10" xfId="3" applyNumberFormat="1" applyFont="1" applyFill="1" applyBorder="1" applyAlignment="1">
      <alignment horizontal="center" vertical="center" wrapText="1"/>
    </xf>
    <xf numFmtId="41" fontId="14" fillId="0" borderId="10" xfId="8" applyFont="1" applyFill="1" applyBorder="1" applyAlignment="1" applyProtection="1">
      <alignment horizontal="right" vertical="center"/>
    </xf>
    <xf numFmtId="9" fontId="14" fillId="2" borderId="1" xfId="1" applyNumberFormat="1" applyFont="1" applyFill="1" applyBorder="1" applyAlignment="1">
      <alignment horizontal="center" vertical="center"/>
    </xf>
    <xf numFmtId="9" fontId="18" fillId="2" borderId="1" xfId="1" applyNumberFormat="1" applyFont="1" applyFill="1" applyBorder="1" applyAlignment="1">
      <alignment horizontal="center" vertical="center"/>
    </xf>
    <xf numFmtId="0" fontId="10" fillId="2" borderId="14" xfId="1" applyFont="1" applyFill="1" applyBorder="1" applyAlignment="1">
      <alignment horizontal="center" vertical="center"/>
    </xf>
    <xf numFmtId="10" fontId="10" fillId="2" borderId="14" xfId="2" applyNumberFormat="1" applyFont="1" applyFill="1" applyBorder="1" applyAlignment="1">
      <alignment horizontal="center" vertical="center"/>
    </xf>
    <xf numFmtId="172" fontId="14" fillId="2" borderId="10" xfId="9" applyNumberFormat="1" applyFont="1" applyFill="1" applyBorder="1" applyAlignment="1">
      <alignment horizontal="center" vertical="center" wrapText="1"/>
    </xf>
    <xf numFmtId="170" fontId="14" fillId="2" borderId="10" xfId="3" applyNumberFormat="1" applyFont="1" applyFill="1" applyBorder="1" applyAlignment="1">
      <alignment horizontal="center" vertical="center" wrapText="1"/>
    </xf>
    <xf numFmtId="0" fontId="16" fillId="0" borderId="14" xfId="1" applyFont="1" applyBorder="1" applyAlignment="1">
      <alignment horizontal="center" vertical="center"/>
    </xf>
    <xf numFmtId="10" fontId="16" fillId="0" borderId="14" xfId="2" applyNumberFormat="1" applyFont="1" applyBorder="1" applyAlignment="1">
      <alignment horizontal="center" vertical="center"/>
    </xf>
    <xf numFmtId="0" fontId="10" fillId="0" borderId="14" xfId="0" applyFont="1" applyBorder="1" applyAlignment="1">
      <alignment horizontal="center" vertical="center"/>
    </xf>
    <xf numFmtId="0" fontId="10" fillId="0" borderId="14" xfId="0" applyFont="1" applyBorder="1" applyAlignment="1">
      <alignment horizontal="center" vertical="center" wrapText="1"/>
    </xf>
    <xf numFmtId="0" fontId="22" fillId="0" borderId="23" xfId="1" applyFont="1" applyFill="1" applyBorder="1" applyAlignment="1">
      <alignment horizontal="center" vertical="center"/>
    </xf>
    <xf numFmtId="0" fontId="20" fillId="0" borderId="23" xfId="1" applyFont="1" applyFill="1" applyBorder="1" applyAlignment="1">
      <alignment horizontal="center" vertical="center" wrapText="1"/>
    </xf>
    <xf numFmtId="0" fontId="22" fillId="0" borderId="1" xfId="1" applyFont="1" applyFill="1" applyBorder="1" applyAlignment="1">
      <alignment horizontal="center" vertical="center"/>
    </xf>
    <xf numFmtId="0" fontId="20" fillId="0" borderId="1" xfId="1" applyFont="1" applyFill="1" applyBorder="1" applyAlignment="1">
      <alignment horizontal="center" vertical="center" wrapText="1"/>
    </xf>
    <xf numFmtId="0" fontId="22" fillId="0" borderId="30" xfId="1" applyFont="1" applyFill="1" applyBorder="1" applyAlignment="1">
      <alignment horizontal="center" vertical="center"/>
    </xf>
    <xf numFmtId="0" fontId="20" fillId="0" borderId="30" xfId="1" applyFont="1" applyFill="1" applyBorder="1" applyAlignment="1">
      <alignment horizontal="center" vertical="center" wrapText="1"/>
    </xf>
    <xf numFmtId="0" fontId="22" fillId="2" borderId="23" xfId="1" applyFont="1" applyFill="1" applyBorder="1" applyAlignment="1">
      <alignment horizontal="center" vertical="center"/>
    </xf>
    <xf numFmtId="0" fontId="20" fillId="2" borderId="23" xfId="1" applyFont="1" applyFill="1" applyBorder="1" applyAlignment="1">
      <alignment horizontal="center" vertical="center" wrapText="1"/>
    </xf>
    <xf numFmtId="0" fontId="22" fillId="2" borderId="1" xfId="1" applyFont="1" applyFill="1" applyBorder="1" applyAlignment="1">
      <alignment horizontal="center" vertical="center"/>
    </xf>
    <xf numFmtId="0" fontId="20" fillId="2" borderId="1" xfId="1" applyFont="1" applyFill="1" applyBorder="1" applyAlignment="1">
      <alignment horizontal="center" vertical="center" wrapText="1"/>
    </xf>
    <xf numFmtId="0" fontId="22" fillId="2" borderId="30" xfId="1" applyFont="1" applyFill="1" applyBorder="1" applyAlignment="1">
      <alignment horizontal="center" vertical="center"/>
    </xf>
    <xf numFmtId="0" fontId="20" fillId="2" borderId="30" xfId="1" applyFont="1" applyFill="1" applyBorder="1" applyAlignment="1">
      <alignment horizontal="center" vertical="center" wrapText="1"/>
    </xf>
    <xf numFmtId="0" fontId="20" fillId="2" borderId="23" xfId="0" applyFont="1" applyFill="1" applyBorder="1" applyAlignment="1">
      <alignment horizontal="center" vertical="center"/>
    </xf>
    <xf numFmtId="3" fontId="20" fillId="2" borderId="23" xfId="0" applyNumberFormat="1" applyFont="1" applyFill="1" applyBorder="1" applyAlignment="1">
      <alignment horizontal="center" vertical="center" wrapText="1"/>
    </xf>
    <xf numFmtId="0" fontId="20" fillId="2" borderId="1" xfId="0" applyFont="1" applyFill="1" applyBorder="1" applyAlignment="1">
      <alignment horizontal="center" vertical="center"/>
    </xf>
    <xf numFmtId="3" fontId="20" fillId="2" borderId="1" xfId="0" applyNumberFormat="1" applyFont="1" applyFill="1" applyBorder="1" applyAlignment="1">
      <alignment horizontal="center" vertical="center" wrapText="1"/>
    </xf>
    <xf numFmtId="0" fontId="20" fillId="0" borderId="1" xfId="0" applyFont="1" applyBorder="1" applyAlignment="1">
      <alignment horizontal="center" vertical="center"/>
    </xf>
    <xf numFmtId="3" fontId="20" fillId="0" borderId="1" xfId="0" applyNumberFormat="1" applyFont="1" applyBorder="1" applyAlignment="1">
      <alignment horizontal="center" vertical="center" wrapText="1"/>
    </xf>
    <xf numFmtId="0" fontId="20" fillId="2" borderId="30" xfId="0" applyFont="1" applyFill="1" applyBorder="1" applyAlignment="1">
      <alignment horizontal="center" vertical="center"/>
    </xf>
    <xf numFmtId="3" fontId="20" fillId="2" borderId="30" xfId="0" applyNumberFormat="1" applyFont="1" applyFill="1" applyBorder="1" applyAlignment="1">
      <alignment horizontal="center" vertical="center" wrapText="1"/>
    </xf>
    <xf numFmtId="41" fontId="20" fillId="0" borderId="23" xfId="1" applyNumberFormat="1" applyFont="1" applyFill="1" applyBorder="1" applyAlignment="1">
      <alignment horizontal="center" vertical="center" wrapText="1"/>
    </xf>
    <xf numFmtId="172" fontId="20" fillId="0" borderId="23" xfId="9" applyNumberFormat="1" applyFont="1" applyFill="1" applyBorder="1" applyAlignment="1" applyProtection="1">
      <alignment vertical="center"/>
    </xf>
    <xf numFmtId="41" fontId="20" fillId="0" borderId="1" xfId="1" applyNumberFormat="1" applyFont="1" applyFill="1" applyBorder="1" applyAlignment="1">
      <alignment horizontal="center" vertical="center" wrapText="1"/>
    </xf>
    <xf numFmtId="172" fontId="20" fillId="0" borderId="1" xfId="9" applyNumberFormat="1" applyFont="1" applyFill="1" applyBorder="1" applyAlignment="1" applyProtection="1">
      <alignment vertical="center"/>
    </xf>
    <xf numFmtId="41" fontId="20" fillId="0" borderId="1" xfId="8" applyFont="1" applyFill="1" applyBorder="1" applyAlignment="1" applyProtection="1">
      <alignment vertical="center"/>
    </xf>
    <xf numFmtId="41" fontId="20" fillId="0" borderId="30" xfId="8" applyFont="1" applyFill="1" applyBorder="1" applyAlignment="1" applyProtection="1">
      <alignment vertical="center"/>
    </xf>
    <xf numFmtId="172" fontId="20" fillId="0" borderId="30" xfId="9" applyNumberFormat="1" applyFont="1" applyFill="1" applyBorder="1" applyAlignment="1" applyProtection="1">
      <alignment vertical="center"/>
    </xf>
    <xf numFmtId="0" fontId="22" fillId="0" borderId="10" xfId="1" applyFont="1" applyFill="1" applyBorder="1" applyAlignment="1">
      <alignment horizontal="left" vertical="center"/>
    </xf>
    <xf numFmtId="0" fontId="20" fillId="0" borderId="10" xfId="1" applyFont="1" applyFill="1" applyBorder="1" applyAlignment="1">
      <alignment horizontal="center" vertical="center" wrapText="1"/>
    </xf>
    <xf numFmtId="172" fontId="22" fillId="0" borderId="10" xfId="9" applyNumberFormat="1" applyFont="1" applyFill="1" applyBorder="1" applyAlignment="1">
      <alignment horizontal="center" vertical="center" wrapText="1"/>
    </xf>
    <xf numFmtId="172" fontId="20" fillId="0" borderId="10" xfId="9" applyNumberFormat="1" applyFont="1" applyFill="1" applyBorder="1" applyAlignment="1">
      <alignment horizontal="center" vertical="center" wrapText="1"/>
    </xf>
    <xf numFmtId="0" fontId="22" fillId="0" borderId="30" xfId="1" applyFont="1" applyFill="1" applyBorder="1" applyAlignment="1">
      <alignment horizontal="left" vertical="center"/>
    </xf>
    <xf numFmtId="170" fontId="22" fillId="0" borderId="30" xfId="3" applyNumberFormat="1" applyFont="1" applyFill="1" applyBorder="1" applyAlignment="1" applyProtection="1">
      <alignment vertical="center"/>
    </xf>
    <xf numFmtId="170" fontId="20" fillId="0" borderId="30" xfId="3" applyNumberFormat="1" applyFont="1" applyFill="1" applyBorder="1" applyAlignment="1" applyProtection="1">
      <alignment vertical="center"/>
    </xf>
    <xf numFmtId="41" fontId="20" fillId="0" borderId="23" xfId="8" applyFont="1" applyFill="1" applyBorder="1" applyAlignment="1" applyProtection="1">
      <alignment horizontal="right" vertical="center"/>
    </xf>
    <xf numFmtId="172" fontId="20" fillId="0" borderId="23" xfId="9" applyNumberFormat="1" applyFont="1" applyFill="1" applyBorder="1" applyAlignment="1" applyProtection="1">
      <alignment horizontal="right" vertical="center"/>
    </xf>
    <xf numFmtId="41" fontId="20" fillId="0" borderId="1" xfId="8" applyFont="1" applyFill="1" applyBorder="1" applyAlignment="1" applyProtection="1">
      <alignment horizontal="right" vertical="center"/>
    </xf>
    <xf numFmtId="172" fontId="20" fillId="0" borderId="1" xfId="9" applyNumberFormat="1" applyFont="1" applyFill="1" applyBorder="1" applyAlignment="1" applyProtection="1">
      <alignment horizontal="right" vertical="center"/>
    </xf>
    <xf numFmtId="41" fontId="20" fillId="0" borderId="30" xfId="8" applyFont="1" applyFill="1" applyBorder="1" applyAlignment="1" applyProtection="1">
      <alignment horizontal="right" vertical="center"/>
    </xf>
    <xf numFmtId="172" fontId="20" fillId="0" borderId="30" xfId="9" applyNumberFormat="1" applyFont="1" applyFill="1" applyBorder="1" applyAlignment="1" applyProtection="1">
      <alignment horizontal="right" vertical="center"/>
    </xf>
    <xf numFmtId="41" fontId="20" fillId="2" borderId="23" xfId="1" applyNumberFormat="1" applyFont="1" applyFill="1" applyBorder="1" applyAlignment="1">
      <alignment horizontal="center" vertical="center" wrapText="1"/>
    </xf>
    <xf numFmtId="172" fontId="20" fillId="2" borderId="23" xfId="9" applyNumberFormat="1" applyFont="1" applyFill="1" applyBorder="1" applyAlignment="1" applyProtection="1">
      <alignment vertical="center"/>
    </xf>
    <xf numFmtId="41" fontId="20" fillId="2" borderId="1" xfId="1" applyNumberFormat="1" applyFont="1" applyFill="1" applyBorder="1" applyAlignment="1">
      <alignment horizontal="center" vertical="center" wrapText="1"/>
    </xf>
    <xf numFmtId="172" fontId="20" fillId="2" borderId="1" xfId="9" applyNumberFormat="1" applyFont="1" applyFill="1" applyBorder="1" applyAlignment="1" applyProtection="1">
      <alignment vertical="center"/>
    </xf>
    <xf numFmtId="41" fontId="20" fillId="2" borderId="1" xfId="8" applyFont="1" applyFill="1" applyBorder="1" applyAlignment="1" applyProtection="1">
      <alignment vertical="center"/>
    </xf>
    <xf numFmtId="41" fontId="20" fillId="2" borderId="30" xfId="8" applyFont="1" applyFill="1" applyBorder="1" applyAlignment="1" applyProtection="1">
      <alignment vertical="center"/>
    </xf>
    <xf numFmtId="172" fontId="20" fillId="2" borderId="30" xfId="9" applyNumberFormat="1" applyFont="1" applyFill="1" applyBorder="1" applyAlignment="1" applyProtection="1">
      <alignment vertical="center"/>
    </xf>
    <xf numFmtId="170" fontId="20" fillId="2" borderId="23" xfId="6" applyNumberFormat="1" applyFont="1" applyFill="1" applyBorder="1" applyAlignment="1">
      <alignment horizontal="right" wrapText="1"/>
    </xf>
    <xf numFmtId="170" fontId="20" fillId="2" borderId="23" xfId="6" applyNumberFormat="1" applyFont="1" applyFill="1" applyBorder="1" applyAlignment="1" applyProtection="1">
      <alignment horizontal="right"/>
    </xf>
    <xf numFmtId="170" fontId="20" fillId="2" borderId="1" xfId="6" applyNumberFormat="1" applyFont="1" applyFill="1" applyBorder="1" applyAlignment="1">
      <alignment horizontal="right" wrapText="1"/>
    </xf>
    <xf numFmtId="170" fontId="20" fillId="2" borderId="1" xfId="6" applyNumberFormat="1" applyFont="1" applyFill="1" applyBorder="1" applyAlignment="1" applyProtection="1">
      <alignment horizontal="right"/>
    </xf>
    <xf numFmtId="170" fontId="20" fillId="0" borderId="1" xfId="6" applyNumberFormat="1" applyFont="1" applyFill="1" applyBorder="1" applyAlignment="1">
      <alignment horizontal="right" wrapText="1"/>
    </xf>
    <xf numFmtId="170" fontId="20" fillId="0" borderId="1" xfId="6" applyNumberFormat="1" applyFont="1" applyFill="1" applyBorder="1" applyAlignment="1" applyProtection="1">
      <alignment horizontal="right"/>
    </xf>
    <xf numFmtId="170" fontId="20" fillId="2" borderId="30" xfId="6" applyNumberFormat="1" applyFont="1" applyFill="1" applyBorder="1" applyAlignment="1">
      <alignment horizontal="right" wrapText="1"/>
    </xf>
    <xf numFmtId="170" fontId="20" fillId="2" borderId="30" xfId="6" applyNumberFormat="1" applyFont="1" applyFill="1" applyBorder="1" applyAlignment="1" applyProtection="1">
      <alignment horizontal="right"/>
    </xf>
    <xf numFmtId="0" fontId="20" fillId="2" borderId="1" xfId="0" applyFont="1" applyFill="1" applyBorder="1" applyAlignment="1">
      <alignment horizontal="center" vertical="center" wrapText="1"/>
    </xf>
    <xf numFmtId="0" fontId="20" fillId="2" borderId="30" xfId="0" applyFont="1" applyFill="1" applyBorder="1" applyAlignment="1">
      <alignment horizontal="center" vertical="center" wrapText="1"/>
    </xf>
    <xf numFmtId="0" fontId="20" fillId="0" borderId="1" xfId="0" applyFont="1" applyBorder="1" applyAlignment="1">
      <alignment horizontal="center" vertical="center" wrapText="1"/>
    </xf>
    <xf numFmtId="0" fontId="20" fillId="0" borderId="17" xfId="0" applyFont="1" applyBorder="1" applyAlignment="1">
      <alignment horizontal="left" vertical="center" wrapText="1"/>
    </xf>
    <xf numFmtId="0" fontId="20" fillId="2" borderId="22" xfId="0" applyFont="1" applyFill="1" applyBorder="1" applyAlignment="1">
      <alignment horizontal="left" vertical="center" wrapText="1"/>
    </xf>
    <xf numFmtId="0" fontId="20" fillId="2" borderId="17" xfId="0" applyFont="1" applyFill="1" applyBorder="1" applyAlignment="1">
      <alignment horizontal="left" vertical="center" wrapText="1"/>
    </xf>
    <xf numFmtId="0" fontId="20" fillId="2" borderId="23" xfId="0" applyFont="1" applyFill="1" applyBorder="1" applyAlignment="1">
      <alignment horizontal="center" vertical="center" wrapText="1"/>
    </xf>
    <xf numFmtId="0" fontId="20" fillId="2" borderId="17" xfId="1" applyFont="1" applyFill="1" applyBorder="1" applyAlignment="1">
      <alignment horizontal="left" vertical="top" wrapText="1"/>
    </xf>
    <xf numFmtId="0" fontId="20" fillId="2" borderId="1" xfId="1" applyFont="1" applyFill="1" applyBorder="1" applyAlignment="1">
      <alignment horizontal="center" vertical="center" wrapText="1"/>
    </xf>
    <xf numFmtId="0" fontId="20" fillId="2" borderId="29" xfId="1" applyFont="1" applyFill="1" applyBorder="1" applyAlignment="1">
      <alignment horizontal="left" vertical="top" wrapText="1"/>
    </xf>
    <xf numFmtId="0" fontId="20" fillId="2" borderId="30" xfId="1" applyFont="1" applyFill="1" applyBorder="1" applyAlignment="1">
      <alignment horizontal="center" vertical="center" wrapText="1"/>
    </xf>
    <xf numFmtId="3" fontId="20" fillId="0" borderId="22" xfId="1" applyNumberFormat="1" applyFont="1" applyFill="1" applyBorder="1" applyAlignment="1">
      <alignment vertical="center" wrapText="1"/>
    </xf>
    <xf numFmtId="3" fontId="20" fillId="0" borderId="17" xfId="1" applyNumberFormat="1" applyFont="1" applyFill="1" applyBorder="1" applyAlignment="1">
      <alignment vertical="center" wrapText="1"/>
    </xf>
    <xf numFmtId="0" fontId="20" fillId="0" borderId="23" xfId="1" applyFont="1" applyFill="1" applyBorder="1" applyAlignment="1">
      <alignment horizontal="center" vertical="center" wrapText="1"/>
    </xf>
    <xf numFmtId="0" fontId="20" fillId="0" borderId="1" xfId="1" applyFont="1" applyFill="1" applyBorder="1" applyAlignment="1">
      <alignment horizontal="center" vertical="center" wrapText="1"/>
    </xf>
    <xf numFmtId="0" fontId="20" fillId="0" borderId="17" xfId="1" applyFont="1" applyFill="1" applyBorder="1" applyAlignment="1">
      <alignment vertical="top" wrapText="1"/>
    </xf>
    <xf numFmtId="0" fontId="20" fillId="0" borderId="29" xfId="1" applyFont="1" applyFill="1" applyBorder="1" applyAlignment="1">
      <alignment vertical="top" wrapText="1"/>
    </xf>
    <xf numFmtId="0" fontId="20" fillId="0" borderId="30" xfId="1" applyFont="1" applyFill="1" applyBorder="1" applyAlignment="1">
      <alignment horizontal="center" vertical="center" wrapText="1"/>
    </xf>
    <xf numFmtId="0" fontId="20" fillId="2" borderId="29" xfId="0" applyFont="1" applyFill="1" applyBorder="1" applyAlignment="1">
      <alignment horizontal="left" vertical="center" wrapText="1"/>
    </xf>
    <xf numFmtId="3" fontId="20" fillId="2" borderId="22" xfId="1" applyNumberFormat="1" applyFont="1" applyFill="1" applyBorder="1" applyAlignment="1">
      <alignment vertical="center" wrapText="1"/>
    </xf>
    <xf numFmtId="0" fontId="20" fillId="2" borderId="17" xfId="1" applyFont="1" applyFill="1" applyBorder="1" applyAlignment="1">
      <alignment vertical="center" wrapText="1"/>
    </xf>
    <xf numFmtId="0" fontId="20" fillId="2" borderId="23" xfId="1" applyFont="1" applyFill="1" applyBorder="1" applyAlignment="1">
      <alignment horizontal="center" vertical="center" wrapText="1"/>
    </xf>
    <xf numFmtId="0" fontId="20" fillId="0" borderId="17" xfId="1" applyFont="1" applyFill="1" applyBorder="1" applyAlignment="1">
      <alignment vertical="center" wrapText="1"/>
    </xf>
    <xf numFmtId="0" fontId="20" fillId="0" borderId="22" xfId="1" applyFont="1" applyFill="1" applyBorder="1" applyAlignment="1">
      <alignment vertical="center" wrapText="1"/>
    </xf>
    <xf numFmtId="49" fontId="14" fillId="0" borderId="0" xfId="1" applyNumberFormat="1" applyFont="1" applyFill="1" applyAlignment="1">
      <alignment horizontal="left"/>
    </xf>
    <xf numFmtId="0" fontId="10" fillId="0" borderId="42" xfId="1" applyFont="1" applyFill="1" applyBorder="1" applyAlignment="1">
      <alignment horizontal="left" vertical="top" wrapText="1"/>
    </xf>
    <xf numFmtId="0" fontId="10" fillId="0" borderId="6" xfId="1" applyFont="1" applyFill="1" applyBorder="1" applyAlignment="1">
      <alignment horizontal="left" vertical="top" wrapText="1"/>
    </xf>
    <xf numFmtId="0" fontId="10" fillId="0" borderId="43" xfId="1" applyFont="1" applyFill="1" applyBorder="1" applyAlignment="1">
      <alignment horizontal="left" vertical="top" wrapText="1"/>
    </xf>
    <xf numFmtId="0" fontId="10" fillId="0" borderId="44" xfId="1" applyFont="1" applyFill="1" applyBorder="1" applyAlignment="1">
      <alignment horizontal="left" vertical="top" wrapText="1"/>
    </xf>
    <xf numFmtId="0" fontId="10" fillId="0" borderId="45" xfId="1" applyFont="1" applyFill="1" applyBorder="1" applyAlignment="1">
      <alignment horizontal="left" vertical="top" wrapText="1"/>
    </xf>
    <xf numFmtId="0" fontId="10" fillId="0" borderId="46" xfId="1" applyFont="1" applyFill="1" applyBorder="1" applyAlignment="1">
      <alignment horizontal="left" vertical="top" wrapText="1"/>
    </xf>
    <xf numFmtId="0" fontId="10" fillId="0" borderId="20" xfId="1" applyFont="1" applyFill="1" applyBorder="1" applyAlignment="1">
      <alignment horizontal="center" vertical="center" wrapText="1"/>
    </xf>
    <xf numFmtId="0" fontId="10" fillId="0" borderId="21" xfId="1" applyFont="1" applyFill="1" applyBorder="1" applyAlignment="1">
      <alignment horizontal="center" vertical="center" wrapText="1"/>
    </xf>
    <xf numFmtId="0" fontId="10" fillId="0" borderId="9" xfId="1" applyFont="1" applyFill="1" applyBorder="1" applyAlignment="1">
      <alignment horizontal="left" vertical="top" wrapText="1"/>
    </xf>
    <xf numFmtId="0" fontId="10" fillId="0" borderId="0" xfId="1" applyFont="1" applyFill="1" applyBorder="1" applyAlignment="1">
      <alignment horizontal="left" vertical="top" wrapText="1"/>
    </xf>
    <xf numFmtId="0" fontId="10" fillId="0" borderId="8" xfId="1" applyFont="1" applyFill="1" applyBorder="1" applyAlignment="1">
      <alignment horizontal="left" vertical="top" wrapText="1"/>
    </xf>
    <xf numFmtId="0" fontId="10" fillId="0" borderId="4" xfId="1" applyFont="1" applyFill="1" applyBorder="1" applyAlignment="1">
      <alignment horizontal="left" vertical="top" wrapText="1"/>
    </xf>
    <xf numFmtId="0" fontId="10" fillId="0" borderId="3" xfId="1" applyFont="1" applyFill="1" applyBorder="1" applyAlignment="1">
      <alignment horizontal="left" vertical="top" wrapText="1"/>
    </xf>
    <xf numFmtId="0" fontId="10" fillId="0" borderId="2" xfId="1" applyFont="1" applyFill="1" applyBorder="1" applyAlignment="1">
      <alignment horizontal="left" vertical="top" wrapText="1"/>
    </xf>
    <xf numFmtId="0" fontId="14" fillId="0" borderId="9" xfId="1" applyFont="1" applyFill="1" applyBorder="1" applyAlignment="1">
      <alignment horizontal="left" vertical="top" wrapText="1"/>
    </xf>
    <xf numFmtId="0" fontId="14" fillId="0" borderId="0" xfId="1" applyFont="1" applyFill="1" applyBorder="1" applyAlignment="1">
      <alignment horizontal="left" vertical="top" wrapText="1"/>
    </xf>
    <xf numFmtId="0" fontId="14" fillId="0" borderId="8" xfId="1" applyFont="1" applyFill="1" applyBorder="1" applyAlignment="1">
      <alignment horizontal="left" vertical="top" wrapText="1"/>
    </xf>
    <xf numFmtId="0" fontId="14" fillId="0" borderId="4" xfId="1" applyFont="1" applyFill="1" applyBorder="1" applyAlignment="1">
      <alignment horizontal="left" vertical="top" wrapText="1"/>
    </xf>
    <xf numFmtId="0" fontId="14" fillId="0" borderId="3" xfId="1" applyFont="1" applyFill="1" applyBorder="1" applyAlignment="1">
      <alignment horizontal="left" vertical="top" wrapText="1"/>
    </xf>
    <xf numFmtId="0" fontId="14" fillId="0" borderId="2" xfId="1" applyFont="1" applyFill="1" applyBorder="1" applyAlignment="1">
      <alignment horizontal="left" vertical="top" wrapText="1"/>
    </xf>
    <xf numFmtId="0" fontId="10" fillId="0" borderId="11" xfId="1" applyFont="1" applyFill="1" applyBorder="1" applyAlignment="1">
      <alignment horizontal="left" vertical="top" wrapText="1"/>
    </xf>
    <xf numFmtId="0" fontId="10" fillId="0" borderId="1" xfId="1" applyFont="1" applyFill="1" applyBorder="1" applyAlignment="1">
      <alignment horizontal="left" vertical="top" wrapText="1"/>
    </xf>
    <xf numFmtId="0" fontId="14" fillId="0" borderId="7" xfId="1" applyFont="1" applyFill="1" applyBorder="1" applyAlignment="1">
      <alignment horizontal="left" vertical="top" wrapText="1"/>
    </xf>
    <xf numFmtId="0" fontId="14" fillId="0" borderId="6" xfId="1" applyFont="1" applyFill="1" applyBorder="1" applyAlignment="1">
      <alignment horizontal="left" vertical="top" wrapText="1"/>
    </xf>
    <xf numFmtId="0" fontId="14" fillId="0" borderId="5" xfId="1" applyFont="1" applyFill="1" applyBorder="1" applyAlignment="1">
      <alignment horizontal="left" vertical="top" wrapText="1"/>
    </xf>
    <xf numFmtId="0" fontId="10" fillId="0" borderId="37" xfId="1" applyFont="1" applyFill="1" applyBorder="1" applyAlignment="1">
      <alignment horizontal="center" vertical="center"/>
    </xf>
    <xf numFmtId="0" fontId="10" fillId="0" borderId="38" xfId="1" applyFont="1" applyFill="1" applyBorder="1" applyAlignment="1">
      <alignment horizontal="center" vertical="center"/>
    </xf>
    <xf numFmtId="0" fontId="10" fillId="0" borderId="39" xfId="1" applyFont="1" applyFill="1" applyBorder="1" applyAlignment="1">
      <alignment horizontal="center" vertical="center"/>
    </xf>
    <xf numFmtId="169" fontId="10" fillId="0" borderId="37" xfId="1" applyNumberFormat="1" applyFont="1" applyFill="1" applyBorder="1" applyAlignment="1">
      <alignment horizontal="center" vertical="top"/>
    </xf>
    <xf numFmtId="169" fontId="10" fillId="0" borderId="38" xfId="1" applyNumberFormat="1" applyFont="1" applyFill="1" applyBorder="1" applyAlignment="1">
      <alignment horizontal="center" vertical="top"/>
    </xf>
    <xf numFmtId="2" fontId="10" fillId="0" borderId="11" xfId="1" applyNumberFormat="1" applyFont="1" applyFill="1" applyBorder="1" applyAlignment="1">
      <alignment horizontal="left" vertical="center"/>
    </xf>
    <xf numFmtId="2" fontId="10" fillId="0" borderId="1" xfId="1" applyNumberFormat="1" applyFont="1" applyFill="1" applyBorder="1" applyAlignment="1">
      <alignment horizontal="left" vertical="center"/>
    </xf>
    <xf numFmtId="39" fontId="14" fillId="0" borderId="10" xfId="1" applyNumberFormat="1" applyFont="1" applyFill="1" applyBorder="1" applyAlignment="1">
      <alignment horizontal="center" vertical="center"/>
    </xf>
    <xf numFmtId="39" fontId="14" fillId="0" borderId="30" xfId="1" applyNumberFormat="1" applyFont="1" applyFill="1" applyBorder="1" applyAlignment="1">
      <alignment horizontal="center" vertical="center"/>
    </xf>
    <xf numFmtId="9" fontId="10" fillId="0" borderId="23" xfId="1" applyNumberFormat="1" applyFont="1" applyFill="1" applyBorder="1" applyAlignment="1">
      <alignment horizontal="center" vertical="center" wrapText="1"/>
    </xf>
    <xf numFmtId="9" fontId="10" fillId="0" borderId="1" xfId="1" applyNumberFormat="1" applyFont="1" applyFill="1" applyBorder="1" applyAlignment="1">
      <alignment horizontal="center" vertical="center" wrapText="1"/>
    </xf>
    <xf numFmtId="9" fontId="10" fillId="0" borderId="30" xfId="1" applyNumberFormat="1" applyFont="1" applyFill="1" applyBorder="1" applyAlignment="1">
      <alignment horizontal="center" vertical="center" wrapText="1"/>
    </xf>
    <xf numFmtId="2" fontId="10" fillId="0" borderId="27" xfId="1" applyNumberFormat="1" applyFont="1" applyFill="1" applyBorder="1" applyAlignment="1">
      <alignment horizontal="center" vertical="center"/>
    </xf>
    <xf numFmtId="2" fontId="10" fillId="0" borderId="28" xfId="1" applyNumberFormat="1" applyFont="1" applyFill="1" applyBorder="1" applyAlignment="1">
      <alignment horizontal="center" vertical="center"/>
    </xf>
    <xf numFmtId="0" fontId="10" fillId="0" borderId="0" xfId="1" applyFont="1" applyFill="1" applyAlignment="1">
      <alignment horizontal="left"/>
    </xf>
    <xf numFmtId="0" fontId="22" fillId="0" borderId="15" xfId="1" applyFont="1" applyFill="1" applyBorder="1" applyAlignment="1">
      <alignment horizontal="center" vertical="center"/>
    </xf>
    <xf numFmtId="0" fontId="22" fillId="0" borderId="35" xfId="1" applyFont="1" applyFill="1" applyBorder="1" applyAlignment="1">
      <alignment horizontal="center" vertical="center"/>
    </xf>
    <xf numFmtId="0" fontId="20" fillId="0" borderId="19" xfId="1" applyFont="1" applyFill="1" applyBorder="1" applyAlignment="1">
      <alignment horizontal="center" vertical="center" wrapText="1"/>
    </xf>
    <xf numFmtId="0" fontId="20" fillId="0" borderId="36" xfId="1" applyFont="1" applyFill="1" applyBorder="1" applyAlignment="1">
      <alignment horizontal="center" vertical="center" wrapText="1"/>
    </xf>
    <xf numFmtId="0" fontId="10" fillId="0" borderId="22" xfId="1" applyFont="1" applyFill="1" applyBorder="1" applyAlignment="1">
      <alignment horizontal="center" vertical="center"/>
    </xf>
    <xf numFmtId="0" fontId="10" fillId="0" borderId="17" xfId="1" applyFont="1" applyFill="1" applyBorder="1" applyAlignment="1">
      <alignment horizontal="center" vertical="center"/>
    </xf>
    <xf numFmtId="0" fontId="10" fillId="0" borderId="20" xfId="1" applyFont="1" applyFill="1" applyBorder="1" applyAlignment="1">
      <alignment horizontal="center" vertical="center"/>
    </xf>
    <xf numFmtId="0" fontId="19" fillId="0" borderId="23" xfId="1" applyFont="1" applyFill="1" applyBorder="1" applyAlignment="1">
      <alignment horizontal="center" vertical="center" wrapText="1"/>
    </xf>
    <xf numFmtId="0" fontId="10" fillId="0" borderId="1" xfId="1" applyFont="1" applyFill="1" applyBorder="1" applyAlignment="1">
      <alignment horizontal="center" vertical="center" wrapText="1"/>
    </xf>
    <xf numFmtId="0" fontId="10" fillId="0" borderId="14" xfId="1" applyFont="1" applyFill="1" applyBorder="1" applyAlignment="1">
      <alignment horizontal="center" vertical="center" wrapText="1"/>
    </xf>
    <xf numFmtId="0" fontId="10" fillId="0" borderId="23" xfId="1" applyFont="1" applyFill="1" applyBorder="1" applyAlignment="1">
      <alignment horizontal="center" vertical="center" wrapText="1"/>
    </xf>
    <xf numFmtId="0" fontId="10" fillId="0" borderId="28" xfId="1" applyFont="1" applyFill="1" applyBorder="1" applyAlignment="1">
      <alignment horizontal="center" vertical="center"/>
    </xf>
    <xf numFmtId="0" fontId="10" fillId="0" borderId="32" xfId="1" applyFont="1" applyFill="1" applyBorder="1" applyAlignment="1">
      <alignment horizontal="center" vertical="center"/>
    </xf>
    <xf numFmtId="2" fontId="14" fillId="0" borderId="0" xfId="1" applyNumberFormat="1" applyFont="1" applyFill="1" applyAlignment="1">
      <alignment horizontal="left" vertical="top" wrapText="1"/>
    </xf>
    <xf numFmtId="0" fontId="10" fillId="0" borderId="24" xfId="1" applyFont="1" applyFill="1" applyBorder="1" applyAlignment="1">
      <alignment horizontal="center" vertical="center" wrapText="1"/>
    </xf>
    <xf numFmtId="0" fontId="10" fillId="0" borderId="25" xfId="1" applyFont="1" applyFill="1" applyBorder="1" applyAlignment="1">
      <alignment horizontal="center" vertical="center" wrapText="1"/>
    </xf>
    <xf numFmtId="0" fontId="10" fillId="0" borderId="26" xfId="1" applyFont="1" applyFill="1" applyBorder="1" applyAlignment="1">
      <alignment horizontal="center" vertical="center" wrapText="1"/>
    </xf>
    <xf numFmtId="0" fontId="10" fillId="0" borderId="4" xfId="1" applyFont="1" applyFill="1" applyBorder="1" applyAlignment="1">
      <alignment horizontal="center" vertical="center" wrapText="1"/>
    </xf>
    <xf numFmtId="0" fontId="10" fillId="0" borderId="3" xfId="1" applyFont="1" applyFill="1" applyBorder="1" applyAlignment="1">
      <alignment horizontal="center" vertical="center" wrapText="1"/>
    </xf>
    <xf numFmtId="0" fontId="10" fillId="0" borderId="2" xfId="1" applyFont="1" applyFill="1" applyBorder="1" applyAlignment="1">
      <alignment horizontal="center" vertical="center" wrapText="1"/>
    </xf>
    <xf numFmtId="0" fontId="10" fillId="0" borderId="23" xfId="1" applyFont="1" applyFill="1" applyBorder="1" applyAlignment="1">
      <alignment horizontal="center"/>
    </xf>
    <xf numFmtId="0" fontId="10" fillId="0" borderId="27" xfId="1" applyFont="1" applyFill="1" applyBorder="1" applyAlignment="1">
      <alignment horizontal="center"/>
    </xf>
    <xf numFmtId="2" fontId="14" fillId="0" borderId="0" xfId="1" applyNumberFormat="1" applyFont="1" applyFill="1" applyAlignment="1">
      <alignment horizontal="left" vertical="center" wrapText="1"/>
    </xf>
    <xf numFmtId="0" fontId="14" fillId="0" borderId="13" xfId="1" applyFont="1" applyFill="1" applyBorder="1" applyAlignment="1">
      <alignment horizontal="center" vertical="center"/>
    </xf>
    <xf numFmtId="0" fontId="14" fillId="0" borderId="12" xfId="1" applyFont="1" applyFill="1" applyBorder="1" applyAlignment="1">
      <alignment horizontal="center" vertical="center"/>
    </xf>
    <xf numFmtId="0" fontId="14" fillId="0" borderId="11" xfId="1" applyFont="1" applyFill="1" applyBorder="1" applyAlignment="1">
      <alignment horizontal="center" vertical="center"/>
    </xf>
    <xf numFmtId="2" fontId="14" fillId="0" borderId="13" xfId="1" applyNumberFormat="1" applyFont="1" applyFill="1" applyBorder="1" applyAlignment="1">
      <alignment horizontal="left" vertical="center" wrapText="1"/>
    </xf>
    <xf numFmtId="2" fontId="14" fillId="0" borderId="12" xfId="1" applyNumberFormat="1" applyFont="1" applyFill="1" applyBorder="1" applyAlignment="1">
      <alignment horizontal="left" vertical="center" wrapText="1"/>
    </xf>
    <xf numFmtId="2" fontId="14" fillId="0" borderId="11" xfId="1" applyNumberFormat="1" applyFont="1" applyFill="1" applyBorder="1" applyAlignment="1">
      <alignment horizontal="left" vertical="center" wrapText="1"/>
    </xf>
    <xf numFmtId="2" fontId="14" fillId="0" borderId="53" xfId="1" applyNumberFormat="1" applyFont="1" applyFill="1" applyBorder="1" applyAlignment="1">
      <alignment horizontal="left" vertical="center" wrapText="1"/>
    </xf>
    <xf numFmtId="2" fontId="14" fillId="0" borderId="54" xfId="1" applyNumberFormat="1" applyFont="1" applyFill="1" applyBorder="1" applyAlignment="1">
      <alignment horizontal="left" vertical="center" wrapText="1"/>
    </xf>
    <xf numFmtId="2" fontId="14" fillId="0" borderId="55" xfId="1" applyNumberFormat="1" applyFont="1" applyFill="1" applyBorder="1" applyAlignment="1">
      <alignment horizontal="left" vertical="center" wrapText="1"/>
    </xf>
    <xf numFmtId="0" fontId="10" fillId="0" borderId="53" xfId="1" applyFont="1" applyFill="1" applyBorder="1" applyAlignment="1">
      <alignment horizontal="left" vertical="center" wrapText="1"/>
    </xf>
    <xf numFmtId="0" fontId="10" fillId="0" borderId="54" xfId="1" applyFont="1" applyFill="1" applyBorder="1" applyAlignment="1">
      <alignment horizontal="left" vertical="center" wrapText="1"/>
    </xf>
    <xf numFmtId="0" fontId="10" fillId="0" borderId="55" xfId="1" applyFont="1" applyFill="1" applyBorder="1" applyAlignment="1">
      <alignment horizontal="left" vertical="center" wrapText="1"/>
    </xf>
    <xf numFmtId="2" fontId="10" fillId="0" borderId="0" xfId="1" applyNumberFormat="1" applyFont="1" applyFill="1" applyAlignment="1">
      <alignment horizontal="center" vertical="center" wrapText="1"/>
    </xf>
    <xf numFmtId="0" fontId="10" fillId="0" borderId="16" xfId="1" applyFont="1" applyFill="1" applyBorder="1" applyAlignment="1">
      <alignment horizontal="left" vertical="center"/>
    </xf>
    <xf numFmtId="0" fontId="10" fillId="0" borderId="12" xfId="1" applyFont="1" applyFill="1" applyBorder="1" applyAlignment="1">
      <alignment horizontal="left" vertical="center"/>
    </xf>
    <xf numFmtId="0" fontId="10" fillId="0" borderId="11" xfId="1" applyFont="1" applyFill="1" applyBorder="1" applyAlignment="1">
      <alignment horizontal="left" vertical="center"/>
    </xf>
    <xf numFmtId="2" fontId="10" fillId="0" borderId="1" xfId="1" applyNumberFormat="1" applyFont="1" applyFill="1" applyBorder="1" applyAlignment="1">
      <alignment horizontal="center" vertical="center"/>
    </xf>
    <xf numFmtId="0" fontId="10" fillId="0" borderId="16" xfId="1" applyFont="1" applyFill="1" applyBorder="1" applyAlignment="1">
      <alignment horizontal="left" vertical="center" wrapText="1"/>
    </xf>
    <xf numFmtId="0" fontId="10" fillId="0" borderId="12" xfId="1" applyFont="1" applyFill="1" applyBorder="1" applyAlignment="1">
      <alignment horizontal="left" vertical="center" wrapText="1"/>
    </xf>
    <xf numFmtId="0" fontId="10" fillId="0" borderId="11" xfId="1" applyFont="1" applyFill="1" applyBorder="1" applyAlignment="1">
      <alignment horizontal="left" vertical="center" wrapText="1"/>
    </xf>
    <xf numFmtId="10" fontId="14" fillId="0" borderId="13" xfId="2" applyNumberFormat="1" applyFont="1" applyFill="1" applyBorder="1" applyAlignment="1">
      <alignment horizontal="center" wrapText="1"/>
    </xf>
    <xf numFmtId="10" fontId="14" fillId="0" borderId="12" xfId="2" applyNumberFormat="1" applyFont="1" applyFill="1" applyBorder="1" applyAlignment="1">
      <alignment horizontal="center" wrapText="1"/>
    </xf>
    <xf numFmtId="10" fontId="14" fillId="0" borderId="11" xfId="2" applyNumberFormat="1" applyFont="1" applyFill="1" applyBorder="1" applyAlignment="1">
      <alignment horizontal="center" wrapText="1"/>
    </xf>
    <xf numFmtId="2" fontId="10" fillId="0" borderId="0" xfId="1" applyNumberFormat="1" applyFont="1" applyFill="1" applyAlignment="1">
      <alignment horizontal="center" vertical="center"/>
    </xf>
    <xf numFmtId="0" fontId="14" fillId="0" borderId="0" xfId="1" applyFont="1" applyFill="1" applyAlignment="1">
      <alignment horizontal="center"/>
    </xf>
    <xf numFmtId="0" fontId="10" fillId="0" borderId="57" xfId="1" applyFont="1" applyFill="1" applyBorder="1" applyAlignment="1">
      <alignment horizontal="left"/>
    </xf>
    <xf numFmtId="0" fontId="10" fillId="0" borderId="25" xfId="1" applyFont="1" applyFill="1" applyBorder="1" applyAlignment="1">
      <alignment horizontal="left"/>
    </xf>
    <xf numFmtId="0" fontId="10" fillId="0" borderId="48" xfId="1" applyFont="1" applyFill="1" applyBorder="1" applyAlignment="1">
      <alignment horizontal="left"/>
    </xf>
    <xf numFmtId="0" fontId="10" fillId="0" borderId="61" xfId="1" applyFont="1" applyFill="1" applyBorder="1" applyAlignment="1">
      <alignment horizontal="left"/>
    </xf>
    <xf numFmtId="0" fontId="10" fillId="0" borderId="62" xfId="1" applyFont="1" applyFill="1" applyBorder="1" applyAlignment="1">
      <alignment horizontal="left"/>
    </xf>
    <xf numFmtId="0" fontId="10" fillId="0" borderId="63" xfId="1" applyFont="1" applyFill="1" applyBorder="1" applyAlignment="1">
      <alignment horizontal="left"/>
    </xf>
    <xf numFmtId="0" fontId="14" fillId="0" borderId="4" xfId="1" applyFont="1" applyFill="1" applyBorder="1" applyAlignment="1">
      <alignment horizontal="center" vertical="center"/>
    </xf>
    <xf numFmtId="0" fontId="14" fillId="0" borderId="3" xfId="1" applyFont="1" applyFill="1" applyBorder="1" applyAlignment="1">
      <alignment horizontal="center" vertical="center"/>
    </xf>
    <xf numFmtId="0" fontId="14" fillId="0" borderId="2" xfId="1" applyFont="1" applyFill="1" applyBorder="1" applyAlignment="1">
      <alignment horizontal="center" vertical="center"/>
    </xf>
    <xf numFmtId="0" fontId="10" fillId="0" borderId="51" xfId="1" applyFont="1" applyFill="1" applyBorder="1" applyAlignment="1">
      <alignment horizontal="left" vertical="top" wrapText="1"/>
    </xf>
    <xf numFmtId="0" fontId="10" fillId="0" borderId="52" xfId="1" applyFont="1" applyFill="1" applyBorder="1" applyAlignment="1">
      <alignment horizontal="left" vertical="top" wrapText="1"/>
    </xf>
    <xf numFmtId="2" fontId="10" fillId="0" borderId="4" xfId="1" applyNumberFormat="1" applyFont="1" applyFill="1" applyBorder="1" applyAlignment="1">
      <alignment horizontal="center" vertical="center" wrapText="1"/>
    </xf>
    <xf numFmtId="2" fontId="10" fillId="0" borderId="3" xfId="1" applyNumberFormat="1" applyFont="1" applyFill="1" applyBorder="1" applyAlignment="1">
      <alignment horizontal="center" vertical="center" wrapText="1"/>
    </xf>
    <xf numFmtId="2" fontId="10" fillId="0" borderId="59" xfId="1" applyNumberFormat="1" applyFont="1" applyFill="1" applyBorder="1" applyAlignment="1">
      <alignment horizontal="center" vertical="center" wrapText="1"/>
    </xf>
    <xf numFmtId="0" fontId="10" fillId="0" borderId="16" xfId="1" applyFont="1" applyFill="1" applyBorder="1" applyAlignment="1">
      <alignment horizontal="left" vertical="top" wrapText="1"/>
    </xf>
    <xf numFmtId="0" fontId="10" fillId="0" borderId="12" xfId="1" applyFont="1" applyFill="1" applyBorder="1" applyAlignment="1">
      <alignment horizontal="left" vertical="top" wrapText="1"/>
    </xf>
    <xf numFmtId="2" fontId="14" fillId="0" borderId="13" xfId="1" applyNumberFormat="1" applyFont="1" applyFill="1" applyBorder="1" applyAlignment="1">
      <alignment horizontal="center" vertical="center" wrapText="1"/>
    </xf>
    <xf numFmtId="2" fontId="14" fillId="0" borderId="12" xfId="1" applyNumberFormat="1" applyFont="1" applyFill="1" applyBorder="1" applyAlignment="1">
      <alignment horizontal="center" vertical="center" wrapText="1"/>
    </xf>
    <xf numFmtId="2" fontId="14" fillId="0" borderId="11" xfId="1" applyNumberFormat="1" applyFont="1" applyFill="1" applyBorder="1" applyAlignment="1">
      <alignment horizontal="center" vertical="center" wrapText="1"/>
    </xf>
    <xf numFmtId="0" fontId="14" fillId="0" borderId="47" xfId="1" applyFont="1" applyFill="1" applyBorder="1" applyAlignment="1">
      <alignment horizontal="center"/>
    </xf>
    <xf numFmtId="0" fontId="14" fillId="0" borderId="21" xfId="1" applyFont="1" applyFill="1" applyBorder="1" applyAlignment="1">
      <alignment horizontal="center"/>
    </xf>
    <xf numFmtId="0" fontId="14" fillId="0" borderId="50" xfId="1" applyFont="1" applyFill="1" applyBorder="1" applyAlignment="1">
      <alignment horizontal="center"/>
    </xf>
    <xf numFmtId="0" fontId="14" fillId="0" borderId="24" xfId="1" applyFont="1" applyFill="1" applyBorder="1" applyAlignment="1">
      <alignment horizontal="center" vertical="center"/>
    </xf>
    <xf numFmtId="0" fontId="14" fillId="0" borderId="25" xfId="1" applyFont="1" applyFill="1" applyBorder="1" applyAlignment="1">
      <alignment horizontal="center" vertical="center"/>
    </xf>
    <xf numFmtId="0" fontId="14" fillId="0" borderId="26" xfId="1" applyFont="1" applyFill="1" applyBorder="1" applyAlignment="1">
      <alignment horizontal="center" vertical="center"/>
    </xf>
    <xf numFmtId="0" fontId="10" fillId="0" borderId="37" xfId="1" applyFont="1" applyFill="1" applyBorder="1" applyAlignment="1">
      <alignment horizontal="left"/>
    </xf>
    <xf numFmtId="0" fontId="10" fillId="0" borderId="38" xfId="1" applyFont="1" applyFill="1" applyBorder="1" applyAlignment="1">
      <alignment horizontal="left"/>
    </xf>
    <xf numFmtId="0" fontId="10" fillId="0" borderId="39" xfId="1" applyFont="1" applyFill="1" applyBorder="1" applyAlignment="1">
      <alignment horizontal="left"/>
    </xf>
    <xf numFmtId="0" fontId="14" fillId="0" borderId="24" xfId="1" applyFont="1" applyFill="1" applyBorder="1" applyAlignment="1">
      <alignment horizontal="center"/>
    </xf>
    <xf numFmtId="0" fontId="14" fillId="0" borderId="48" xfId="1" applyFont="1" applyFill="1" applyBorder="1" applyAlignment="1">
      <alignment horizontal="center"/>
    </xf>
    <xf numFmtId="0" fontId="14" fillId="0" borderId="9" xfId="1" applyFont="1" applyFill="1" applyBorder="1" applyAlignment="1">
      <alignment horizontal="center"/>
    </xf>
    <xf numFmtId="0" fontId="14" fillId="0" borderId="49" xfId="1" applyFont="1" applyFill="1" applyBorder="1" applyAlignment="1">
      <alignment horizontal="center"/>
    </xf>
    <xf numFmtId="0" fontId="14" fillId="0" borderId="51" xfId="1" applyFont="1" applyFill="1" applyBorder="1" applyAlignment="1">
      <alignment horizontal="center"/>
    </xf>
    <xf numFmtId="0" fontId="14" fillId="0" borderId="46" xfId="1" applyFont="1" applyFill="1" applyBorder="1" applyAlignment="1">
      <alignment horizontal="center"/>
    </xf>
    <xf numFmtId="0" fontId="10" fillId="0" borderId="13" xfId="1" applyFont="1" applyFill="1" applyBorder="1" applyAlignment="1">
      <alignment horizontal="left"/>
    </xf>
    <xf numFmtId="0" fontId="10" fillId="0" borderId="12" xfId="1" applyFont="1" applyFill="1" applyBorder="1" applyAlignment="1">
      <alignment horizontal="left"/>
    </xf>
    <xf numFmtId="0" fontId="10" fillId="0" borderId="11" xfId="1" applyFont="1" applyFill="1" applyBorder="1" applyAlignment="1">
      <alignment horizontal="left"/>
    </xf>
    <xf numFmtId="0" fontId="14" fillId="0" borderId="7" xfId="1" applyFont="1" applyFill="1" applyBorder="1" applyAlignment="1">
      <alignment horizontal="center" vertical="center"/>
    </xf>
    <xf numFmtId="0" fontId="14" fillId="0" borderId="6" xfId="1" applyFont="1" applyFill="1" applyBorder="1" applyAlignment="1">
      <alignment horizontal="center" vertical="center"/>
    </xf>
    <xf numFmtId="0" fontId="14" fillId="0" borderId="5" xfId="1" applyFont="1" applyFill="1" applyBorder="1" applyAlignment="1">
      <alignment horizontal="center" vertical="center"/>
    </xf>
    <xf numFmtId="0" fontId="14" fillId="0" borderId="51" xfId="1" applyFont="1" applyFill="1" applyBorder="1" applyAlignment="1">
      <alignment horizontal="center" vertical="center"/>
    </xf>
    <xf numFmtId="0" fontId="14" fillId="0" borderId="45" xfId="1" applyFont="1" applyFill="1" applyBorder="1" applyAlignment="1">
      <alignment horizontal="center" vertical="center"/>
    </xf>
    <xf numFmtId="0" fontId="14" fillId="0" borderId="52" xfId="1" applyFont="1" applyFill="1" applyBorder="1" applyAlignment="1">
      <alignment horizontal="center" vertical="center"/>
    </xf>
    <xf numFmtId="0" fontId="10" fillId="0" borderId="53" xfId="1" applyFont="1" applyFill="1" applyBorder="1" applyAlignment="1">
      <alignment horizontal="left"/>
    </xf>
    <xf numFmtId="0" fontId="10" fillId="0" borderId="54" xfId="1" applyFont="1" applyFill="1" applyBorder="1" applyAlignment="1">
      <alignment horizontal="left"/>
    </xf>
    <xf numFmtId="0" fontId="10" fillId="0" borderId="55" xfId="1" applyFont="1" applyFill="1" applyBorder="1" applyAlignment="1">
      <alignment horizontal="left"/>
    </xf>
    <xf numFmtId="2" fontId="10" fillId="0" borderId="31" xfId="1" applyNumberFormat="1" applyFont="1" applyFill="1" applyBorder="1" applyAlignment="1">
      <alignment horizontal="center" vertical="center"/>
    </xf>
    <xf numFmtId="168" fontId="10" fillId="0" borderId="11" xfId="1" applyNumberFormat="1" applyFont="1" applyFill="1" applyBorder="1" applyAlignment="1">
      <alignment horizontal="left" vertical="top"/>
    </xf>
    <xf numFmtId="168" fontId="10" fillId="0" borderId="1" xfId="1" applyNumberFormat="1" applyFont="1" applyFill="1" applyBorder="1" applyAlignment="1">
      <alignment horizontal="left" vertical="top"/>
    </xf>
    <xf numFmtId="0" fontId="14" fillId="0" borderId="41" xfId="1" applyFont="1" applyFill="1" applyBorder="1" applyAlignment="1">
      <alignment horizontal="center"/>
    </xf>
    <xf numFmtId="0" fontId="14" fillId="0" borderId="31" xfId="1" applyFont="1" applyFill="1" applyBorder="1" applyAlignment="1">
      <alignment horizontal="center"/>
    </xf>
    <xf numFmtId="0" fontId="10" fillId="0" borderId="5" xfId="1" applyFont="1" applyFill="1" applyBorder="1" applyAlignment="1">
      <alignment horizontal="left" vertical="top" wrapText="1"/>
    </xf>
    <xf numFmtId="0" fontId="10" fillId="0" borderId="15" xfId="1" applyFont="1" applyFill="1" applyBorder="1" applyAlignment="1">
      <alignment horizontal="center" vertical="center"/>
    </xf>
    <xf numFmtId="0" fontId="10" fillId="0" borderId="35" xfId="1" applyFont="1" applyFill="1" applyBorder="1" applyAlignment="1">
      <alignment horizontal="center" vertical="center"/>
    </xf>
    <xf numFmtId="0" fontId="14" fillId="0" borderId="19" xfId="1" applyFont="1" applyFill="1" applyBorder="1" applyAlignment="1">
      <alignment horizontal="center" vertical="center" wrapText="1"/>
    </xf>
    <xf numFmtId="0" fontId="14" fillId="0" borderId="36" xfId="1" applyFont="1" applyFill="1" applyBorder="1" applyAlignment="1">
      <alignment horizontal="center" vertical="center" wrapText="1"/>
    </xf>
    <xf numFmtId="168" fontId="10" fillId="0" borderId="6" xfId="1" applyNumberFormat="1" applyFont="1" applyFill="1" applyBorder="1" applyAlignment="1">
      <alignment horizontal="left" vertical="top"/>
    </xf>
    <xf numFmtId="168" fontId="10" fillId="0" borderId="5" xfId="1" applyNumberFormat="1" applyFont="1" applyFill="1" applyBorder="1" applyAlignment="1">
      <alignment horizontal="left" vertical="top"/>
    </xf>
    <xf numFmtId="168" fontId="10" fillId="0" borderId="3" xfId="1" applyNumberFormat="1" applyFont="1" applyFill="1" applyBorder="1" applyAlignment="1">
      <alignment horizontal="left" vertical="top"/>
    </xf>
    <xf numFmtId="168" fontId="10" fillId="0" borderId="2" xfId="1" applyNumberFormat="1" applyFont="1" applyFill="1" applyBorder="1" applyAlignment="1">
      <alignment horizontal="left" vertical="top"/>
    </xf>
    <xf numFmtId="0" fontId="10" fillId="0" borderId="7" xfId="1" applyFont="1" applyFill="1" applyBorder="1" applyAlignment="1">
      <alignment horizontal="left" vertical="top" wrapText="1"/>
    </xf>
    <xf numFmtId="1" fontId="10" fillId="0" borderId="16" xfId="1" applyNumberFormat="1" applyFont="1" applyFill="1" applyBorder="1" applyAlignment="1">
      <alignment horizontal="left" vertical="top"/>
    </xf>
    <xf numFmtId="1" fontId="10" fillId="0" borderId="12" xfId="1" applyNumberFormat="1" applyFont="1" applyFill="1" applyBorder="1" applyAlignment="1">
      <alignment horizontal="left" vertical="top"/>
    </xf>
    <xf numFmtId="1" fontId="10" fillId="0" borderId="11" xfId="1" applyNumberFormat="1" applyFont="1" applyFill="1" applyBorder="1" applyAlignment="1">
      <alignment horizontal="left" vertical="top"/>
    </xf>
    <xf numFmtId="0" fontId="10" fillId="0" borderId="33" xfId="1" applyFont="1" applyFill="1" applyBorder="1" applyAlignment="1">
      <alignment horizontal="left"/>
    </xf>
    <xf numFmtId="0" fontId="10" fillId="0" borderId="40" xfId="1" applyFont="1" applyFill="1" applyBorder="1" applyAlignment="1">
      <alignment horizontal="left"/>
    </xf>
    <xf numFmtId="0" fontId="10" fillId="0" borderId="7" xfId="1" applyFont="1" applyFill="1" applyBorder="1" applyAlignment="1">
      <alignment horizontal="left"/>
    </xf>
    <xf numFmtId="0" fontId="10" fillId="0" borderId="6" xfId="1" applyFont="1" applyFill="1" applyBorder="1" applyAlignment="1">
      <alignment horizontal="left"/>
    </xf>
    <xf numFmtId="0" fontId="10" fillId="0" borderId="43" xfId="1" applyFont="1" applyFill="1" applyBorder="1" applyAlignment="1">
      <alignment horizontal="left"/>
    </xf>
    <xf numFmtId="2" fontId="10" fillId="0" borderId="13" xfId="1" applyNumberFormat="1" applyFont="1" applyFill="1" applyBorder="1" applyAlignment="1">
      <alignment horizontal="center" vertical="center" wrapText="1"/>
    </xf>
    <xf numFmtId="2" fontId="10" fillId="0" borderId="12" xfId="1" applyNumberFormat="1" applyFont="1" applyFill="1" applyBorder="1" applyAlignment="1">
      <alignment horizontal="center" vertical="center" wrapText="1"/>
    </xf>
    <xf numFmtId="2" fontId="10" fillId="0" borderId="56" xfId="1" applyNumberFormat="1" applyFont="1" applyFill="1" applyBorder="1" applyAlignment="1">
      <alignment horizontal="center" vertical="center" wrapText="1"/>
    </xf>
    <xf numFmtId="9" fontId="14" fillId="0" borderId="23" xfId="1" applyNumberFormat="1" applyFont="1" applyFill="1" applyBorder="1" applyAlignment="1">
      <alignment horizontal="center" vertical="center" wrapText="1"/>
    </xf>
    <xf numFmtId="9" fontId="14" fillId="0" borderId="1" xfId="1" applyNumberFormat="1" applyFont="1" applyFill="1" applyBorder="1" applyAlignment="1">
      <alignment horizontal="center" vertical="center" wrapText="1"/>
    </xf>
    <xf numFmtId="9" fontId="14" fillId="0" borderId="30" xfId="1" applyNumberFormat="1" applyFont="1" applyFill="1" applyBorder="1" applyAlignment="1">
      <alignment horizontal="center" vertical="center" wrapText="1"/>
    </xf>
    <xf numFmtId="9" fontId="14" fillId="0" borderId="1" xfId="1" applyNumberFormat="1" applyFont="1" applyFill="1" applyBorder="1" applyAlignment="1">
      <alignment horizontal="center" vertical="center"/>
    </xf>
    <xf numFmtId="9" fontId="14" fillId="0" borderId="30" xfId="1" applyNumberFormat="1" applyFont="1" applyFill="1" applyBorder="1" applyAlignment="1">
      <alignment horizontal="center" vertical="center"/>
    </xf>
    <xf numFmtId="2" fontId="14" fillId="0" borderId="27" xfId="1" applyNumberFormat="1" applyFont="1" applyFill="1" applyBorder="1" applyAlignment="1">
      <alignment horizontal="center" vertical="center"/>
    </xf>
    <xf numFmtId="2" fontId="14" fillId="0" borderId="28" xfId="1" applyNumberFormat="1" applyFont="1" applyFill="1" applyBorder="1" applyAlignment="1">
      <alignment horizontal="center" vertical="center"/>
    </xf>
    <xf numFmtId="2" fontId="14" fillId="0" borderId="31" xfId="1" applyNumberFormat="1" applyFont="1" applyFill="1" applyBorder="1" applyAlignment="1">
      <alignment horizontal="center" vertical="center"/>
    </xf>
    <xf numFmtId="9" fontId="14" fillId="0" borderId="23" xfId="1" applyNumberFormat="1" applyFont="1" applyFill="1" applyBorder="1" applyAlignment="1">
      <alignment horizontal="center" vertical="center"/>
    </xf>
    <xf numFmtId="0" fontId="20" fillId="2" borderId="17" xfId="1" applyFont="1" applyFill="1" applyBorder="1" applyAlignment="1">
      <alignment vertical="top" wrapText="1"/>
    </xf>
    <xf numFmtId="0" fontId="20" fillId="2" borderId="1" xfId="1" applyFont="1" applyFill="1" applyBorder="1" applyAlignment="1">
      <alignment vertical="top" wrapText="1"/>
    </xf>
    <xf numFmtId="0" fontId="10" fillId="2" borderId="9" xfId="1" applyFont="1" applyFill="1" applyBorder="1" applyAlignment="1">
      <alignment horizontal="left" vertical="top" wrapText="1"/>
    </xf>
    <xf numFmtId="0" fontId="10" fillId="2" borderId="0" xfId="1" applyFont="1" applyFill="1" applyBorder="1" applyAlignment="1">
      <alignment horizontal="left" vertical="top" wrapText="1"/>
    </xf>
    <xf numFmtId="0" fontId="10" fillId="2" borderId="8" xfId="1" applyFont="1" applyFill="1" applyBorder="1" applyAlignment="1">
      <alignment horizontal="left" vertical="top" wrapText="1"/>
    </xf>
    <xf numFmtId="0" fontId="10" fillId="2" borderId="4" xfId="1" applyFont="1" applyFill="1" applyBorder="1" applyAlignment="1">
      <alignment horizontal="left" vertical="top" wrapText="1"/>
    </xf>
    <xf numFmtId="0" fontId="10" fillId="2" borderId="3" xfId="1" applyFont="1" applyFill="1" applyBorder="1" applyAlignment="1">
      <alignment horizontal="left" vertical="top" wrapText="1"/>
    </xf>
    <xf numFmtId="0" fontId="10" fillId="2" borderId="2" xfId="1" applyFont="1" applyFill="1" applyBorder="1" applyAlignment="1">
      <alignment horizontal="left" vertical="top" wrapText="1"/>
    </xf>
    <xf numFmtId="0" fontId="10" fillId="2" borderId="7" xfId="1" applyFont="1" applyFill="1" applyBorder="1" applyAlignment="1">
      <alignment horizontal="left" vertical="top" wrapText="1"/>
    </xf>
    <xf numFmtId="0" fontId="10" fillId="2" borderId="6" xfId="1" applyFont="1" applyFill="1" applyBorder="1" applyAlignment="1">
      <alignment horizontal="left" vertical="top" wrapText="1"/>
    </xf>
    <xf numFmtId="0" fontId="10" fillId="2" borderId="5" xfId="1" applyFont="1" applyFill="1" applyBorder="1" applyAlignment="1">
      <alignment horizontal="left" vertical="top" wrapText="1"/>
    </xf>
    <xf numFmtId="0" fontId="10" fillId="2" borderId="51" xfId="1" applyFont="1" applyFill="1" applyBorder="1" applyAlignment="1">
      <alignment horizontal="left" vertical="top" wrapText="1"/>
    </xf>
    <xf numFmtId="0" fontId="10" fillId="2" borderId="45" xfId="1" applyFont="1" applyFill="1" applyBorder="1" applyAlignment="1">
      <alignment horizontal="left" vertical="top" wrapText="1"/>
    </xf>
    <xf numFmtId="0" fontId="10" fillId="2" borderId="52" xfId="1" applyFont="1" applyFill="1" applyBorder="1" applyAlignment="1">
      <alignment horizontal="left" vertical="top" wrapText="1"/>
    </xf>
    <xf numFmtId="0" fontId="10" fillId="2" borderId="15" xfId="1" applyFont="1" applyFill="1" applyBorder="1" applyAlignment="1">
      <alignment horizontal="center" vertical="center"/>
    </xf>
    <xf numFmtId="0" fontId="10" fillId="2" borderId="35" xfId="1" applyFont="1" applyFill="1" applyBorder="1" applyAlignment="1">
      <alignment horizontal="center" vertical="center"/>
    </xf>
    <xf numFmtId="0" fontId="14" fillId="2" borderId="19" xfId="1" applyFont="1" applyFill="1" applyBorder="1" applyAlignment="1">
      <alignment horizontal="center" vertical="center" wrapText="1"/>
    </xf>
    <xf numFmtId="0" fontId="14" fillId="2" borderId="36" xfId="1" applyFont="1" applyFill="1" applyBorder="1" applyAlignment="1">
      <alignment horizontal="center" vertical="center" wrapText="1"/>
    </xf>
    <xf numFmtId="169" fontId="10" fillId="2" borderId="37" xfId="1" applyNumberFormat="1" applyFont="1" applyFill="1" applyBorder="1" applyAlignment="1">
      <alignment horizontal="center" vertical="top"/>
    </xf>
    <xf numFmtId="169" fontId="10" fillId="2" borderId="38" xfId="1" applyNumberFormat="1" applyFont="1" applyFill="1" applyBorder="1" applyAlignment="1">
      <alignment horizontal="center" vertical="top"/>
    </xf>
    <xf numFmtId="0" fontId="10" fillId="2" borderId="37" xfId="1" applyFont="1" applyFill="1" applyBorder="1" applyAlignment="1">
      <alignment horizontal="center" vertical="center"/>
    </xf>
    <xf numFmtId="0" fontId="10" fillId="2" borderId="38" xfId="1" applyFont="1" applyFill="1" applyBorder="1" applyAlignment="1">
      <alignment horizontal="center" vertical="center"/>
    </xf>
    <xf numFmtId="0" fontId="10" fillId="2" borderId="39" xfId="1" applyFont="1" applyFill="1" applyBorder="1" applyAlignment="1">
      <alignment horizontal="center" vertical="center"/>
    </xf>
    <xf numFmtId="0" fontId="20" fillId="2" borderId="1" xfId="1" applyFont="1" applyFill="1" applyBorder="1" applyAlignment="1">
      <alignment horizontal="center" vertical="top" wrapText="1"/>
    </xf>
    <xf numFmtId="0" fontId="10" fillId="2" borderId="0" xfId="1" applyFont="1" applyFill="1" applyAlignment="1">
      <alignment horizontal="left"/>
    </xf>
    <xf numFmtId="49" fontId="14" fillId="2" borderId="0" xfId="1" applyNumberFormat="1" applyFont="1" applyFill="1" applyAlignment="1">
      <alignment horizontal="left"/>
    </xf>
    <xf numFmtId="0" fontId="10" fillId="2" borderId="14" xfId="1" applyFont="1" applyFill="1" applyBorder="1" applyAlignment="1">
      <alignment horizontal="center" vertical="center" wrapText="1"/>
    </xf>
    <xf numFmtId="0" fontId="10" fillId="2" borderId="19" xfId="1" applyFont="1" applyFill="1" applyBorder="1" applyAlignment="1">
      <alignment horizontal="center" vertical="center" wrapText="1"/>
    </xf>
    <xf numFmtId="0" fontId="14" fillId="2" borderId="9" xfId="1" applyFont="1" applyFill="1" applyBorder="1" applyAlignment="1">
      <alignment horizontal="left" vertical="top" wrapText="1"/>
    </xf>
    <xf numFmtId="0" fontId="14" fillId="2" borderId="0" xfId="1" applyFont="1" applyFill="1" applyBorder="1" applyAlignment="1">
      <alignment horizontal="left" vertical="top" wrapText="1"/>
    </xf>
    <xf numFmtId="0" fontId="14" fillId="2" borderId="8" xfId="1" applyFont="1" applyFill="1" applyBorder="1" applyAlignment="1">
      <alignment horizontal="left" vertical="top" wrapText="1"/>
    </xf>
    <xf numFmtId="0" fontId="14" fillId="2" borderId="4" xfId="1" applyFont="1" applyFill="1" applyBorder="1" applyAlignment="1">
      <alignment horizontal="left" vertical="top" wrapText="1"/>
    </xf>
    <xf numFmtId="0" fontId="14" fillId="2" borderId="3" xfId="1" applyFont="1" applyFill="1" applyBorder="1" applyAlignment="1">
      <alignment horizontal="left" vertical="top" wrapText="1"/>
    </xf>
    <xf numFmtId="0" fontId="14" fillId="2" borderId="2" xfId="1" applyFont="1" applyFill="1" applyBorder="1" applyAlignment="1">
      <alignment horizontal="left" vertical="top" wrapText="1"/>
    </xf>
    <xf numFmtId="0" fontId="14" fillId="2" borderId="7" xfId="1" applyFont="1" applyFill="1" applyBorder="1" applyAlignment="1">
      <alignment horizontal="left" vertical="top" wrapText="1"/>
    </xf>
    <xf numFmtId="0" fontId="14" fillId="2" borderId="6" xfId="1" applyFont="1" applyFill="1" applyBorder="1" applyAlignment="1">
      <alignment horizontal="left" vertical="top" wrapText="1"/>
    </xf>
    <xf numFmtId="0" fontId="14" fillId="2" borderId="5" xfId="1" applyFont="1" applyFill="1" applyBorder="1" applyAlignment="1">
      <alignment horizontal="left" vertical="top" wrapText="1"/>
    </xf>
    <xf numFmtId="168" fontId="10" fillId="2" borderId="7" xfId="1" applyNumberFormat="1" applyFont="1" applyFill="1" applyBorder="1" applyAlignment="1">
      <alignment horizontal="left" vertical="top"/>
    </xf>
    <xf numFmtId="168" fontId="10" fillId="2" borderId="6" xfId="1" applyNumberFormat="1" applyFont="1" applyFill="1" applyBorder="1" applyAlignment="1">
      <alignment horizontal="left" vertical="top"/>
    </xf>
    <xf numFmtId="168" fontId="10" fillId="2" borderId="43" xfId="1" applyNumberFormat="1" applyFont="1" applyFill="1" applyBorder="1" applyAlignment="1">
      <alignment horizontal="left" vertical="top"/>
    </xf>
    <xf numFmtId="168" fontId="10" fillId="2" borderId="9" xfId="1" applyNumberFormat="1" applyFont="1" applyFill="1" applyBorder="1" applyAlignment="1">
      <alignment horizontal="left" vertical="top"/>
    </xf>
    <xf numFmtId="168" fontId="10" fillId="2" borderId="0" xfId="1" applyNumberFormat="1" applyFont="1" applyFill="1" applyBorder="1" applyAlignment="1">
      <alignment horizontal="left" vertical="top"/>
    </xf>
    <xf numFmtId="168" fontId="10" fillId="2" borderId="49" xfId="1" applyNumberFormat="1" applyFont="1" applyFill="1" applyBorder="1" applyAlignment="1">
      <alignment horizontal="left" vertical="top"/>
    </xf>
    <xf numFmtId="168" fontId="10" fillId="2" borderId="1" xfId="1" applyNumberFormat="1" applyFont="1" applyFill="1" applyBorder="1" applyAlignment="1">
      <alignment horizontal="left" vertical="top"/>
    </xf>
    <xf numFmtId="168" fontId="10" fillId="2" borderId="28" xfId="1" applyNumberFormat="1" applyFont="1" applyFill="1" applyBorder="1" applyAlignment="1">
      <alignment horizontal="left" vertical="top"/>
    </xf>
    <xf numFmtId="168" fontId="10" fillId="2" borderId="30" xfId="1" applyNumberFormat="1" applyFont="1" applyFill="1" applyBorder="1" applyAlignment="1">
      <alignment horizontal="left" vertical="top"/>
    </xf>
    <xf numFmtId="168" fontId="10" fillId="2" borderId="31" xfId="1" applyNumberFormat="1" applyFont="1" applyFill="1" applyBorder="1" applyAlignment="1">
      <alignment horizontal="left" vertical="top"/>
    </xf>
    <xf numFmtId="0" fontId="10" fillId="2" borderId="43" xfId="1" applyFont="1" applyFill="1" applyBorder="1" applyAlignment="1">
      <alignment horizontal="left" vertical="top" wrapText="1"/>
    </xf>
    <xf numFmtId="0" fontId="10" fillId="2" borderId="59" xfId="1" applyFont="1" applyFill="1" applyBorder="1" applyAlignment="1">
      <alignment horizontal="left" vertical="top" wrapText="1"/>
    </xf>
    <xf numFmtId="168" fontId="10" fillId="2" borderId="4" xfId="1" applyNumberFormat="1" applyFont="1" applyFill="1" applyBorder="1" applyAlignment="1">
      <alignment horizontal="left" vertical="top"/>
    </xf>
    <xf numFmtId="168" fontId="10" fillId="2" borderId="3" xfId="1" applyNumberFormat="1" applyFont="1" applyFill="1" applyBorder="1" applyAlignment="1">
      <alignment horizontal="left" vertical="top"/>
    </xf>
    <xf numFmtId="168" fontId="10" fillId="2" borderId="59" xfId="1" applyNumberFormat="1" applyFont="1" applyFill="1" applyBorder="1" applyAlignment="1">
      <alignment horizontal="left" vertical="top"/>
    </xf>
    <xf numFmtId="2" fontId="14" fillId="2" borderId="0" xfId="1" applyNumberFormat="1" applyFont="1" applyFill="1" applyAlignment="1">
      <alignment horizontal="left" vertical="top" wrapText="1"/>
    </xf>
    <xf numFmtId="0" fontId="10" fillId="2" borderId="1" xfId="1" applyFont="1" applyFill="1" applyBorder="1" applyAlignment="1">
      <alignment horizontal="center" vertical="center" wrapText="1"/>
    </xf>
    <xf numFmtId="0" fontId="10" fillId="2" borderId="28" xfId="1" applyFont="1" applyFill="1" applyBorder="1" applyAlignment="1">
      <alignment horizontal="center" vertical="center"/>
    </xf>
    <xf numFmtId="0" fontId="10" fillId="2" borderId="32" xfId="1" applyFont="1" applyFill="1" applyBorder="1" applyAlignment="1">
      <alignment horizontal="center" vertical="center"/>
    </xf>
    <xf numFmtId="0" fontId="10" fillId="2" borderId="23" xfId="1" applyFont="1" applyFill="1" applyBorder="1" applyAlignment="1">
      <alignment horizontal="center"/>
    </xf>
    <xf numFmtId="0" fontId="10" fillId="2" borderId="27" xfId="1" applyFont="1" applyFill="1" applyBorder="1" applyAlignment="1">
      <alignment horizontal="center"/>
    </xf>
    <xf numFmtId="0" fontId="10" fillId="2" borderId="16" xfId="1" applyFont="1" applyFill="1" applyBorder="1" applyAlignment="1">
      <alignment horizontal="left" vertical="center" wrapText="1"/>
    </xf>
    <xf numFmtId="0" fontId="10" fillId="2" borderId="12" xfId="1" applyFont="1" applyFill="1" applyBorder="1" applyAlignment="1">
      <alignment horizontal="left" vertical="center" wrapText="1"/>
    </xf>
    <xf numFmtId="0" fontId="10" fillId="2" borderId="11" xfId="1" applyFont="1" applyFill="1" applyBorder="1" applyAlignment="1">
      <alignment horizontal="left" vertical="center" wrapText="1"/>
    </xf>
    <xf numFmtId="10" fontId="14" fillId="2" borderId="13" xfId="2" applyNumberFormat="1" applyFont="1" applyFill="1" applyBorder="1" applyAlignment="1">
      <alignment horizontal="center" wrapText="1"/>
    </xf>
    <xf numFmtId="10" fontId="14" fillId="2" borderId="12" xfId="2" applyNumberFormat="1" applyFont="1" applyFill="1" applyBorder="1" applyAlignment="1">
      <alignment horizontal="center" wrapText="1"/>
    </xf>
    <xf numFmtId="10" fontId="14" fillId="2" borderId="11" xfId="2" applyNumberFormat="1" applyFont="1" applyFill="1" applyBorder="1" applyAlignment="1">
      <alignment horizontal="center" wrapText="1"/>
    </xf>
    <xf numFmtId="2" fontId="10" fillId="2" borderId="0" xfId="1" applyNumberFormat="1" applyFont="1" applyFill="1" applyAlignment="1">
      <alignment horizontal="center" vertical="center"/>
    </xf>
    <xf numFmtId="0" fontId="10" fillId="2" borderId="16" xfId="1" applyFont="1" applyFill="1" applyBorder="1" applyAlignment="1">
      <alignment horizontal="left" vertical="top" wrapText="1"/>
    </xf>
    <xf numFmtId="0" fontId="10" fillId="2" borderId="12" xfId="1" applyFont="1" applyFill="1" applyBorder="1" applyAlignment="1">
      <alignment horizontal="left" vertical="top" wrapText="1"/>
    </xf>
    <xf numFmtId="0" fontId="10" fillId="2" borderId="11" xfId="1" applyFont="1" applyFill="1" applyBorder="1" applyAlignment="1">
      <alignment horizontal="left" vertical="top" wrapText="1"/>
    </xf>
    <xf numFmtId="2" fontId="14" fillId="2" borderId="13" xfId="1" applyNumberFormat="1" applyFont="1" applyFill="1" applyBorder="1" applyAlignment="1">
      <alignment horizontal="center" vertical="center" wrapText="1"/>
    </xf>
    <xf numFmtId="2" fontId="14" fillId="2" borderId="12" xfId="1" applyNumberFormat="1" applyFont="1" applyFill="1" applyBorder="1" applyAlignment="1">
      <alignment horizontal="center" vertical="center" wrapText="1"/>
    </xf>
    <xf numFmtId="2" fontId="14" fillId="2" borderId="11" xfId="1" applyNumberFormat="1" applyFont="1" applyFill="1" applyBorder="1" applyAlignment="1">
      <alignment horizontal="center" vertical="center" wrapText="1"/>
    </xf>
    <xf numFmtId="0" fontId="14" fillId="2" borderId="0" xfId="1" applyFont="1" applyFill="1" applyAlignment="1">
      <alignment horizontal="center"/>
    </xf>
    <xf numFmtId="2" fontId="14" fillId="2" borderId="0" xfId="1" applyNumberFormat="1" applyFont="1" applyFill="1" applyAlignment="1">
      <alignment horizontal="left" vertical="center" wrapText="1"/>
    </xf>
    <xf numFmtId="1" fontId="10" fillId="2" borderId="16" xfId="1" applyNumberFormat="1" applyFont="1" applyFill="1" applyBorder="1" applyAlignment="1">
      <alignment horizontal="left" vertical="top"/>
    </xf>
    <xf numFmtId="1" fontId="10" fillId="2" borderId="12" xfId="1" applyNumberFormat="1" applyFont="1" applyFill="1" applyBorder="1" applyAlignment="1">
      <alignment horizontal="left" vertical="top"/>
    </xf>
    <xf numFmtId="1" fontId="10" fillId="2" borderId="11" xfId="1" applyNumberFormat="1" applyFont="1" applyFill="1" applyBorder="1" applyAlignment="1">
      <alignment horizontal="left" vertical="top"/>
    </xf>
    <xf numFmtId="2" fontId="14" fillId="2" borderId="13" xfId="1" applyNumberFormat="1" applyFont="1" applyFill="1" applyBorder="1" applyAlignment="1">
      <alignment horizontal="left" vertical="center" wrapText="1"/>
    </xf>
    <xf numFmtId="2" fontId="14" fillId="2" borderId="12" xfId="1" applyNumberFormat="1" applyFont="1" applyFill="1" applyBorder="1" applyAlignment="1">
      <alignment horizontal="left" vertical="center" wrapText="1"/>
    </xf>
    <xf numFmtId="2" fontId="14" fillId="2" borderId="11" xfId="1" applyNumberFormat="1" applyFont="1" applyFill="1" applyBorder="1" applyAlignment="1">
      <alignment horizontal="left" vertical="center" wrapText="1"/>
    </xf>
    <xf numFmtId="0" fontId="10" fillId="2" borderId="33" xfId="1" applyFont="1" applyFill="1" applyBorder="1" applyAlignment="1">
      <alignment horizontal="left"/>
    </xf>
    <xf numFmtId="0" fontId="10" fillId="2" borderId="38" xfId="1" applyFont="1" applyFill="1" applyBorder="1" applyAlignment="1">
      <alignment horizontal="left"/>
    </xf>
    <xf numFmtId="0" fontId="10" fillId="2" borderId="40" xfId="1" applyFont="1" applyFill="1" applyBorder="1" applyAlignment="1">
      <alignment horizontal="left"/>
    </xf>
    <xf numFmtId="0" fontId="10" fillId="2" borderId="7" xfId="1" applyFont="1" applyFill="1" applyBorder="1" applyAlignment="1">
      <alignment horizontal="left"/>
    </xf>
    <xf numFmtId="0" fontId="10" fillId="2" borderId="6" xfId="1" applyFont="1" applyFill="1" applyBorder="1" applyAlignment="1">
      <alignment horizontal="left"/>
    </xf>
    <xf numFmtId="0" fontId="10" fillId="2" borderId="43" xfId="1" applyFont="1" applyFill="1" applyBorder="1" applyAlignment="1">
      <alignment horizontal="left"/>
    </xf>
    <xf numFmtId="0" fontId="14" fillId="2" borderId="13" xfId="1" applyFont="1" applyFill="1" applyBorder="1" applyAlignment="1">
      <alignment horizontal="center" vertical="center"/>
    </xf>
    <xf numFmtId="0" fontId="14" fillId="2" borderId="12" xfId="1" applyFont="1" applyFill="1" applyBorder="1" applyAlignment="1">
      <alignment horizontal="center" vertical="center"/>
    </xf>
    <xf numFmtId="0" fontId="14" fillId="2" borderId="11" xfId="1" applyFont="1" applyFill="1" applyBorder="1" applyAlignment="1">
      <alignment horizontal="center" vertical="center"/>
    </xf>
    <xf numFmtId="2" fontId="10" fillId="2" borderId="13" xfId="1" applyNumberFormat="1" applyFont="1" applyFill="1" applyBorder="1" applyAlignment="1">
      <alignment horizontal="center" vertical="center" wrapText="1"/>
    </xf>
    <xf numFmtId="2" fontId="10" fillId="2" borderId="12" xfId="1" applyNumberFormat="1" applyFont="1" applyFill="1" applyBorder="1" applyAlignment="1">
      <alignment horizontal="center" vertical="center" wrapText="1"/>
    </xf>
    <xf numFmtId="2" fontId="10" fillId="2" borderId="56" xfId="1" applyNumberFormat="1" applyFont="1" applyFill="1" applyBorder="1" applyAlignment="1">
      <alignment horizontal="center" vertical="center" wrapText="1"/>
    </xf>
    <xf numFmtId="0" fontId="10" fillId="2" borderId="53" xfId="1" applyFont="1" applyFill="1" applyBorder="1" applyAlignment="1">
      <alignment horizontal="left" vertical="center" wrapText="1"/>
    </xf>
    <xf numFmtId="0" fontId="10" fillId="2" borderId="54" xfId="1" applyFont="1" applyFill="1" applyBorder="1" applyAlignment="1">
      <alignment horizontal="left" vertical="center" wrapText="1"/>
    </xf>
    <xf numFmtId="0" fontId="10" fillId="2" borderId="55" xfId="1" applyFont="1" applyFill="1" applyBorder="1" applyAlignment="1">
      <alignment horizontal="left" vertical="center" wrapText="1"/>
    </xf>
    <xf numFmtId="2" fontId="14" fillId="2" borderId="53" xfId="1" applyNumberFormat="1" applyFont="1" applyFill="1" applyBorder="1" applyAlignment="1">
      <alignment horizontal="left" vertical="center" wrapText="1"/>
    </xf>
    <xf numFmtId="2" fontId="14" fillId="2" borderId="54" xfId="1" applyNumberFormat="1" applyFont="1" applyFill="1" applyBorder="1" applyAlignment="1">
      <alignment horizontal="left" vertical="center" wrapText="1"/>
    </xf>
    <xf numFmtId="2" fontId="14" fillId="2" borderId="55" xfId="1" applyNumberFormat="1" applyFont="1" applyFill="1" applyBorder="1" applyAlignment="1">
      <alignment horizontal="left" vertical="center" wrapText="1"/>
    </xf>
    <xf numFmtId="2" fontId="10" fillId="2" borderId="0" xfId="1" applyNumberFormat="1" applyFont="1" applyFill="1" applyAlignment="1">
      <alignment horizontal="center" vertical="center" wrapText="1"/>
    </xf>
    <xf numFmtId="0" fontId="10" fillId="2" borderId="16" xfId="1" applyFont="1" applyFill="1" applyBorder="1" applyAlignment="1">
      <alignment horizontal="left" vertical="center"/>
    </xf>
    <xf numFmtId="0" fontId="10" fillId="2" borderId="12" xfId="1" applyFont="1" applyFill="1" applyBorder="1" applyAlignment="1">
      <alignment horizontal="left" vertical="center"/>
    </xf>
    <xf numFmtId="0" fontId="10" fillId="2" borderId="11" xfId="1" applyFont="1" applyFill="1" applyBorder="1" applyAlignment="1">
      <alignment horizontal="left" vertical="center"/>
    </xf>
    <xf numFmtId="2" fontId="10" fillId="2" borderId="1" xfId="1" applyNumberFormat="1" applyFont="1" applyFill="1" applyBorder="1" applyAlignment="1">
      <alignment horizontal="center" vertical="center"/>
    </xf>
    <xf numFmtId="0" fontId="14" fillId="2" borderId="47" xfId="1" applyFont="1" applyFill="1" applyBorder="1" applyAlignment="1">
      <alignment horizontal="center"/>
    </xf>
    <xf numFmtId="0" fontId="14" fillId="2" borderId="21" xfId="1" applyFont="1" applyFill="1" applyBorder="1" applyAlignment="1">
      <alignment horizontal="center"/>
    </xf>
    <xf numFmtId="0" fontId="14" fillId="2" borderId="50" xfId="1" applyFont="1" applyFill="1" applyBorder="1" applyAlignment="1">
      <alignment horizontal="center"/>
    </xf>
    <xf numFmtId="0" fontId="14" fillId="2" borderId="24" xfId="1" applyFont="1" applyFill="1" applyBorder="1" applyAlignment="1">
      <alignment horizontal="center" vertical="center"/>
    </xf>
    <xf numFmtId="0" fontId="14" fillId="2" borderId="25" xfId="1" applyFont="1" applyFill="1" applyBorder="1" applyAlignment="1">
      <alignment horizontal="center" vertical="center"/>
    </xf>
    <xf numFmtId="0" fontId="14" fillId="2" borderId="26" xfId="1" applyFont="1" applyFill="1" applyBorder="1" applyAlignment="1">
      <alignment horizontal="center" vertical="center"/>
    </xf>
    <xf numFmtId="0" fontId="14" fillId="2" borderId="4" xfId="1" applyFont="1" applyFill="1" applyBorder="1" applyAlignment="1">
      <alignment horizontal="center" vertical="center"/>
    </xf>
    <xf numFmtId="0" fontId="14" fillId="2" borderId="3" xfId="1" applyFont="1" applyFill="1" applyBorder="1" applyAlignment="1">
      <alignment horizontal="center" vertical="center"/>
    </xf>
    <xf numFmtId="0" fontId="14" fillId="2" borderId="2" xfId="1" applyFont="1" applyFill="1" applyBorder="1" applyAlignment="1">
      <alignment horizontal="center" vertical="center"/>
    </xf>
    <xf numFmtId="0" fontId="10" fillId="2" borderId="37" xfId="1" applyFont="1" applyFill="1" applyBorder="1" applyAlignment="1">
      <alignment horizontal="left"/>
    </xf>
    <xf numFmtId="0" fontId="10" fillId="2" borderId="39" xfId="1" applyFont="1" applyFill="1" applyBorder="1" applyAlignment="1">
      <alignment horizontal="left"/>
    </xf>
    <xf numFmtId="0" fontId="14" fillId="2" borderId="24" xfId="1" applyFont="1" applyFill="1" applyBorder="1" applyAlignment="1">
      <alignment horizontal="center"/>
    </xf>
    <xf numFmtId="0" fontId="14" fillId="2" borderId="48" xfId="1" applyFont="1" applyFill="1" applyBorder="1" applyAlignment="1">
      <alignment horizontal="center"/>
    </xf>
    <xf numFmtId="0" fontId="14" fillId="2" borderId="9" xfId="1" applyFont="1" applyFill="1" applyBorder="1" applyAlignment="1">
      <alignment horizontal="center"/>
    </xf>
    <xf numFmtId="0" fontId="14" fillId="2" borderId="49" xfId="1" applyFont="1" applyFill="1" applyBorder="1" applyAlignment="1">
      <alignment horizontal="center"/>
    </xf>
    <xf numFmtId="0" fontId="14" fillId="2" borderId="51" xfId="1" applyFont="1" applyFill="1" applyBorder="1" applyAlignment="1">
      <alignment horizontal="center"/>
    </xf>
    <xf numFmtId="0" fontId="14" fillId="2" borderId="46" xfId="1" applyFont="1" applyFill="1" applyBorder="1" applyAlignment="1">
      <alignment horizontal="center"/>
    </xf>
    <xf numFmtId="0" fontId="10" fillId="2" borderId="13" xfId="1" applyFont="1" applyFill="1" applyBorder="1" applyAlignment="1">
      <alignment horizontal="left"/>
    </xf>
    <xf numFmtId="0" fontId="10" fillId="2" borderId="12" xfId="1" applyFont="1" applyFill="1" applyBorder="1" applyAlignment="1">
      <alignment horizontal="left"/>
    </xf>
    <xf numFmtId="0" fontId="10" fillId="2" borderId="11" xfId="1" applyFont="1" applyFill="1" applyBorder="1" applyAlignment="1">
      <alignment horizontal="left"/>
    </xf>
    <xf numFmtId="0" fontId="14" fillId="2" borderId="7" xfId="1" applyFont="1" applyFill="1" applyBorder="1" applyAlignment="1">
      <alignment horizontal="center" vertical="center"/>
    </xf>
    <xf numFmtId="0" fontId="14" fillId="2" borderId="6" xfId="1" applyFont="1" applyFill="1" applyBorder="1" applyAlignment="1">
      <alignment horizontal="center" vertical="center"/>
    </xf>
    <xf numFmtId="0" fontId="14" fillId="2" borderId="5" xfId="1" applyFont="1" applyFill="1" applyBorder="1" applyAlignment="1">
      <alignment horizontal="center" vertical="center"/>
    </xf>
    <xf numFmtId="0" fontId="14" fillId="2" borderId="51" xfId="1" applyFont="1" applyFill="1" applyBorder="1" applyAlignment="1">
      <alignment horizontal="center" vertical="center"/>
    </xf>
    <xf numFmtId="0" fontId="14" fillId="2" borderId="45" xfId="1" applyFont="1" applyFill="1" applyBorder="1" applyAlignment="1">
      <alignment horizontal="center" vertical="center"/>
    </xf>
    <xf numFmtId="0" fontId="14" fillId="2" borderId="52" xfId="1" applyFont="1" applyFill="1" applyBorder="1" applyAlignment="1">
      <alignment horizontal="center" vertical="center"/>
    </xf>
    <xf numFmtId="0" fontId="10" fillId="2" borderId="53" xfId="1" applyFont="1" applyFill="1" applyBorder="1" applyAlignment="1">
      <alignment horizontal="left"/>
    </xf>
    <xf numFmtId="0" fontId="10" fillId="2" borderId="54" xfId="1" applyFont="1" applyFill="1" applyBorder="1" applyAlignment="1">
      <alignment horizontal="left"/>
    </xf>
    <xf numFmtId="0" fontId="10" fillId="2" borderId="55" xfId="1" applyFont="1" applyFill="1" applyBorder="1" applyAlignment="1">
      <alignment horizontal="left"/>
    </xf>
    <xf numFmtId="0" fontId="10" fillId="2" borderId="23" xfId="1" applyFont="1" applyFill="1" applyBorder="1" applyAlignment="1">
      <alignment horizontal="center" vertical="center" wrapText="1"/>
    </xf>
    <xf numFmtId="0" fontId="10" fillId="2" borderId="22" xfId="1" applyFont="1" applyFill="1" applyBorder="1" applyAlignment="1">
      <alignment horizontal="center" vertical="center"/>
    </xf>
    <xf numFmtId="0" fontId="10" fillId="2" borderId="17" xfId="1" applyFont="1" applyFill="1" applyBorder="1" applyAlignment="1">
      <alignment horizontal="center" vertical="center"/>
    </xf>
    <xf numFmtId="0" fontId="10" fillId="2" borderId="20" xfId="1" applyFont="1" applyFill="1" applyBorder="1" applyAlignment="1">
      <alignment horizontal="center" vertical="center"/>
    </xf>
    <xf numFmtId="0" fontId="19" fillId="2" borderId="23" xfId="1" applyFont="1" applyFill="1" applyBorder="1" applyAlignment="1">
      <alignment horizontal="center" vertical="center" wrapText="1"/>
    </xf>
    <xf numFmtId="0" fontId="10" fillId="2" borderId="24" xfId="1" applyFont="1" applyFill="1" applyBorder="1" applyAlignment="1">
      <alignment horizontal="center" vertical="center" wrapText="1"/>
    </xf>
    <xf numFmtId="0" fontId="10" fillId="2" borderId="25" xfId="1" applyFont="1" applyFill="1" applyBorder="1" applyAlignment="1">
      <alignment horizontal="center" vertical="center" wrapText="1"/>
    </xf>
    <xf numFmtId="0" fontId="10" fillId="2" borderId="26"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2" xfId="1" applyFont="1" applyFill="1" applyBorder="1" applyAlignment="1">
      <alignment horizontal="center" vertical="center" wrapText="1"/>
    </xf>
    <xf numFmtId="2" fontId="10" fillId="2" borderId="39" xfId="1" applyNumberFormat="1" applyFont="1" applyFill="1" applyBorder="1" applyAlignment="1">
      <alignment horizontal="left" vertical="center"/>
    </xf>
    <xf numFmtId="2" fontId="10" fillId="2" borderId="23" xfId="1" applyNumberFormat="1" applyFont="1" applyFill="1" applyBorder="1" applyAlignment="1">
      <alignment horizontal="left" vertical="center"/>
    </xf>
    <xf numFmtId="2" fontId="10" fillId="2" borderId="27" xfId="1" applyNumberFormat="1" applyFont="1" applyFill="1" applyBorder="1" applyAlignment="1">
      <alignment horizontal="left" vertical="center"/>
    </xf>
    <xf numFmtId="0" fontId="14" fillId="2" borderId="41" xfId="1" applyFont="1" applyFill="1" applyBorder="1" applyAlignment="1">
      <alignment horizontal="center"/>
    </xf>
    <xf numFmtId="0" fontId="14" fillId="2" borderId="31" xfId="1" applyFont="1" applyFill="1" applyBorder="1" applyAlignment="1">
      <alignment horizontal="center"/>
    </xf>
    <xf numFmtId="39" fontId="14" fillId="2" borderId="10" xfId="1" applyNumberFormat="1" applyFont="1" applyFill="1" applyBorder="1" applyAlignment="1">
      <alignment horizontal="center" vertical="center"/>
    </xf>
    <xf numFmtId="39" fontId="14" fillId="2" borderId="30" xfId="1" applyNumberFormat="1" applyFont="1" applyFill="1" applyBorder="1" applyAlignment="1">
      <alignment horizontal="center" vertical="center"/>
    </xf>
    <xf numFmtId="2" fontId="14" fillId="2" borderId="27" xfId="1" applyNumberFormat="1" applyFont="1" applyFill="1" applyBorder="1" applyAlignment="1">
      <alignment horizontal="center" vertical="center" wrapText="1"/>
    </xf>
    <xf numFmtId="2" fontId="14" fillId="2" borderId="28" xfId="1" applyNumberFormat="1" applyFont="1" applyFill="1" applyBorder="1" applyAlignment="1">
      <alignment horizontal="center" vertical="center" wrapText="1"/>
    </xf>
    <xf numFmtId="2" fontId="14" fillId="2" borderId="31" xfId="1" applyNumberFormat="1" applyFont="1" applyFill="1" applyBorder="1" applyAlignment="1">
      <alignment horizontal="center" vertical="center" wrapText="1"/>
    </xf>
    <xf numFmtId="9" fontId="14" fillId="2" borderId="23" xfId="1" applyNumberFormat="1" applyFont="1" applyFill="1" applyBorder="1" applyAlignment="1">
      <alignment horizontal="center" vertical="center" wrapText="1"/>
    </xf>
    <xf numFmtId="9" fontId="14" fillId="2" borderId="1" xfId="1" applyNumberFormat="1" applyFont="1" applyFill="1" applyBorder="1" applyAlignment="1">
      <alignment horizontal="center" vertical="center" wrapText="1"/>
    </xf>
    <xf numFmtId="9" fontId="14" fillId="2" borderId="1" xfId="1" applyNumberFormat="1" applyFont="1" applyFill="1" applyBorder="1" applyAlignment="1">
      <alignment horizontal="center" vertical="center"/>
    </xf>
    <xf numFmtId="9" fontId="14" fillId="2" borderId="30" xfId="1" applyNumberFormat="1" applyFont="1" applyFill="1" applyBorder="1" applyAlignment="1">
      <alignment horizontal="center" vertical="center"/>
    </xf>
    <xf numFmtId="9" fontId="14" fillId="2" borderId="30" xfId="1" applyNumberFormat="1" applyFont="1" applyFill="1" applyBorder="1" applyAlignment="1">
      <alignment horizontal="center" vertical="center" wrapText="1"/>
    </xf>
    <xf numFmtId="0" fontId="14" fillId="0" borderId="47" xfId="1" applyFont="1" applyBorder="1" applyAlignment="1">
      <alignment horizontal="center"/>
    </xf>
    <xf numFmtId="0" fontId="14" fillId="0" borderId="21" xfId="1" applyFont="1" applyBorder="1" applyAlignment="1">
      <alignment horizontal="center"/>
    </xf>
    <xf numFmtId="0" fontId="14" fillId="0" borderId="50" xfId="1" applyFont="1" applyBorder="1" applyAlignment="1">
      <alignment horizontal="center"/>
    </xf>
    <xf numFmtId="0" fontId="14" fillId="0" borderId="24" xfId="1" applyFont="1" applyBorder="1" applyAlignment="1">
      <alignment horizontal="center" vertical="center"/>
    </xf>
    <xf numFmtId="0" fontId="14" fillId="0" borderId="25" xfId="1" applyFont="1" applyBorder="1" applyAlignment="1">
      <alignment horizontal="center" vertical="center"/>
    </xf>
    <xf numFmtId="0" fontId="14" fillId="0" borderId="26" xfId="1" applyFont="1" applyBorder="1" applyAlignment="1">
      <alignment horizontal="center" vertical="center"/>
    </xf>
    <xf numFmtId="0" fontId="14" fillId="0" borderId="4" xfId="1" applyFont="1" applyBorder="1" applyAlignment="1">
      <alignment horizontal="center" vertical="center"/>
    </xf>
    <xf numFmtId="0" fontId="14" fillId="0" borderId="3" xfId="1" applyFont="1" applyBorder="1" applyAlignment="1">
      <alignment horizontal="center" vertical="center"/>
    </xf>
    <xf numFmtId="0" fontId="14" fillId="0" borderId="2" xfId="1" applyFont="1" applyBorder="1" applyAlignment="1">
      <alignment horizontal="center" vertical="center"/>
    </xf>
    <xf numFmtId="0" fontId="10" fillId="0" borderId="37" xfId="1" applyFont="1" applyBorder="1" applyAlignment="1">
      <alignment horizontal="left"/>
    </xf>
    <xf numFmtId="0" fontId="10" fillId="0" borderId="38" xfId="1" applyFont="1" applyBorder="1" applyAlignment="1">
      <alignment horizontal="left"/>
    </xf>
    <xf numFmtId="0" fontId="10" fillId="0" borderId="39" xfId="1" applyFont="1" applyBorder="1" applyAlignment="1">
      <alignment horizontal="left"/>
    </xf>
    <xf numFmtId="0" fontId="14" fillId="0" borderId="24" xfId="1" applyFont="1" applyBorder="1" applyAlignment="1">
      <alignment horizontal="center"/>
    </xf>
    <xf numFmtId="0" fontId="14" fillId="0" borderId="48" xfId="1" applyFont="1" applyBorder="1" applyAlignment="1">
      <alignment horizontal="center"/>
    </xf>
    <xf numFmtId="0" fontId="14" fillId="0" borderId="9" xfId="1" applyFont="1" applyBorder="1" applyAlignment="1">
      <alignment horizontal="center"/>
    </xf>
    <xf numFmtId="0" fontId="14" fillId="0" borderId="49" xfId="1" applyFont="1" applyBorder="1" applyAlignment="1">
      <alignment horizontal="center"/>
    </xf>
    <xf numFmtId="0" fontId="14" fillId="0" borderId="51" xfId="1" applyFont="1" applyBorder="1" applyAlignment="1">
      <alignment horizontal="center"/>
    </xf>
    <xf numFmtId="0" fontId="14" fillId="0" borderId="46" xfId="1" applyFont="1" applyBorder="1" applyAlignment="1">
      <alignment horizontal="center"/>
    </xf>
    <xf numFmtId="0" fontId="10" fillId="0" borderId="13" xfId="1" applyFont="1" applyBorder="1" applyAlignment="1">
      <alignment horizontal="left"/>
    </xf>
    <xf numFmtId="0" fontId="10" fillId="0" borderId="12" xfId="1" applyFont="1" applyBorder="1" applyAlignment="1">
      <alignment horizontal="left"/>
    </xf>
    <xf numFmtId="0" fontId="10" fillId="0" borderId="11" xfId="1" applyFont="1" applyBorder="1" applyAlignment="1">
      <alignment horizontal="left"/>
    </xf>
    <xf numFmtId="0" fontId="14" fillId="0" borderId="7" xfId="1" applyFont="1" applyBorder="1" applyAlignment="1">
      <alignment horizontal="center" vertical="center"/>
    </xf>
    <xf numFmtId="0" fontId="14" fillId="0" borderId="6" xfId="1" applyFont="1" applyBorder="1" applyAlignment="1">
      <alignment horizontal="center" vertical="center"/>
    </xf>
    <xf numFmtId="0" fontId="14" fillId="0" borderId="5" xfId="1" applyFont="1" applyBorder="1" applyAlignment="1">
      <alignment horizontal="center" vertical="center"/>
    </xf>
    <xf numFmtId="0" fontId="14" fillId="0" borderId="51" xfId="1" applyFont="1" applyBorder="1" applyAlignment="1">
      <alignment horizontal="center" vertical="center"/>
    </xf>
    <xf numFmtId="0" fontId="14" fillId="0" borderId="45" xfId="1" applyFont="1" applyBorder="1" applyAlignment="1">
      <alignment horizontal="center" vertical="center"/>
    </xf>
    <xf numFmtId="0" fontId="14" fillId="0" borderId="52" xfId="1" applyFont="1" applyBorder="1" applyAlignment="1">
      <alignment horizontal="center" vertical="center"/>
    </xf>
    <xf numFmtId="0" fontId="10" fillId="0" borderId="53" xfId="1" applyFont="1" applyBorder="1" applyAlignment="1">
      <alignment horizontal="left"/>
    </xf>
    <xf numFmtId="0" fontId="10" fillId="0" borderId="54" xfId="1" applyFont="1" applyBorder="1" applyAlignment="1">
      <alignment horizontal="left"/>
    </xf>
    <xf numFmtId="0" fontId="10" fillId="0" borderId="55" xfId="1" applyFont="1" applyBorder="1" applyAlignment="1">
      <alignment horizontal="left"/>
    </xf>
    <xf numFmtId="0" fontId="14" fillId="0" borderId="0" xfId="1" applyFont="1" applyAlignment="1">
      <alignment horizontal="center"/>
    </xf>
    <xf numFmtId="0" fontId="10" fillId="0" borderId="22" xfId="0" applyFont="1" applyBorder="1" applyAlignment="1">
      <alignment horizontal="left"/>
    </xf>
    <xf numFmtId="0" fontId="10" fillId="0" borderId="23" xfId="0" applyFont="1" applyBorder="1" applyAlignment="1">
      <alignment horizontal="left"/>
    </xf>
    <xf numFmtId="0" fontId="10" fillId="0" borderId="27" xfId="0" applyFont="1" applyBorder="1" applyAlignment="1">
      <alignment horizontal="left"/>
    </xf>
    <xf numFmtId="0" fontId="10" fillId="0" borderId="17" xfId="0" applyFont="1" applyBorder="1" applyAlignment="1">
      <alignment horizontal="left"/>
    </xf>
    <xf numFmtId="0" fontId="10" fillId="0" borderId="1" xfId="0" applyFont="1" applyBorder="1" applyAlignment="1">
      <alignment horizontal="left"/>
    </xf>
    <xf numFmtId="0" fontId="10" fillId="0" borderId="56" xfId="1" applyFont="1" applyBorder="1" applyAlignment="1">
      <alignment horizontal="left"/>
    </xf>
    <xf numFmtId="0" fontId="10" fillId="0" borderId="17" xfId="0" applyFont="1" applyBorder="1" applyAlignment="1">
      <alignment horizontal="left" vertical="center"/>
    </xf>
    <xf numFmtId="0" fontId="10" fillId="0" borderId="1" xfId="0" applyFont="1" applyBorder="1" applyAlignment="1">
      <alignment horizontal="left" vertical="center"/>
    </xf>
    <xf numFmtId="0" fontId="14" fillId="0" borderId="1" xfId="0" applyFont="1" applyBorder="1" applyAlignment="1">
      <alignment horizontal="left" vertical="top" wrapText="1"/>
    </xf>
    <xf numFmtId="0" fontId="14" fillId="0" borderId="30" xfId="0" applyFont="1" applyBorder="1" applyAlignment="1">
      <alignment horizontal="left" vertical="top" wrapText="1"/>
    </xf>
    <xf numFmtId="2" fontId="10" fillId="0" borderId="1" xfId="0" applyNumberFormat="1" applyFont="1" applyBorder="1" applyAlignment="1">
      <alignment horizontal="center" vertical="center" wrapText="1"/>
    </xf>
    <xf numFmtId="2" fontId="10" fillId="0" borderId="28" xfId="0" applyNumberFormat="1" applyFont="1" applyBorder="1" applyAlignment="1">
      <alignment horizontal="center" vertical="center" wrapText="1"/>
    </xf>
    <xf numFmtId="0" fontId="10" fillId="0" borderId="17" xfId="0" applyFont="1" applyBorder="1" applyAlignment="1">
      <alignment horizontal="left" vertical="center" wrapText="1"/>
    </xf>
    <xf numFmtId="0" fontId="10" fillId="0" borderId="1" xfId="0" applyFont="1" applyBorder="1" applyAlignment="1">
      <alignment horizontal="left" vertical="center" wrapText="1"/>
    </xf>
    <xf numFmtId="2" fontId="10" fillId="0" borderId="1" xfId="0" applyNumberFormat="1" applyFont="1" applyBorder="1" applyAlignment="1">
      <alignment horizontal="center" vertical="center"/>
    </xf>
    <xf numFmtId="10" fontId="14" fillId="0" borderId="1" xfId="5" applyNumberFormat="1" applyFont="1" applyFill="1" applyBorder="1" applyAlignment="1">
      <alignment horizontal="center" vertical="center"/>
    </xf>
    <xf numFmtId="10" fontId="14" fillId="0" borderId="28" xfId="5" applyNumberFormat="1" applyFont="1" applyFill="1" applyBorder="1" applyAlignment="1">
      <alignment horizontal="center" vertical="center"/>
    </xf>
    <xf numFmtId="10" fontId="14" fillId="0" borderId="30" xfId="5" applyNumberFormat="1" applyFont="1" applyFill="1" applyBorder="1" applyAlignment="1">
      <alignment horizontal="center" vertical="center"/>
    </xf>
    <xf numFmtId="10" fontId="14" fillId="0" borderId="31" xfId="5" applyNumberFormat="1" applyFont="1" applyFill="1" applyBorder="1" applyAlignment="1">
      <alignment horizontal="center" vertical="center"/>
    </xf>
    <xf numFmtId="0" fontId="14" fillId="0" borderId="29" xfId="0" applyFont="1" applyBorder="1" applyAlignment="1">
      <alignment horizontal="justify" vertical="distributed" wrapText="1"/>
    </xf>
    <xf numFmtId="0" fontId="14" fillId="0" borderId="30" xfId="0" applyFont="1" applyBorder="1" applyAlignment="1">
      <alignment horizontal="justify" vertical="distributed"/>
    </xf>
    <xf numFmtId="0" fontId="10" fillId="0" borderId="22" xfId="0" applyFont="1" applyBorder="1" applyAlignment="1">
      <alignment horizontal="center" vertical="center"/>
    </xf>
    <xf numFmtId="0" fontId="10" fillId="0" borderId="17" xfId="0" applyFont="1" applyBorder="1" applyAlignment="1">
      <alignment horizontal="center" vertical="center"/>
    </xf>
    <xf numFmtId="0" fontId="10" fillId="0" borderId="20" xfId="0" applyFont="1" applyBorder="1" applyAlignment="1">
      <alignment horizontal="center" vertical="center"/>
    </xf>
    <xf numFmtId="0" fontId="19" fillId="0" borderId="23"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3" xfId="0" applyFont="1" applyBorder="1" applyAlignment="1">
      <alignment horizontal="center" vertical="center" wrapText="1"/>
    </xf>
    <xf numFmtId="0" fontId="10" fillId="2" borderId="22" xfId="0" applyFont="1" applyFill="1" applyBorder="1" applyAlignment="1">
      <alignment horizontal="center" vertical="center"/>
    </xf>
    <xf numFmtId="0" fontId="10" fillId="2" borderId="29" xfId="0" applyFont="1" applyFill="1" applyBorder="1" applyAlignment="1">
      <alignment horizontal="center" vertical="center"/>
    </xf>
    <xf numFmtId="39" fontId="14" fillId="2" borderId="34" xfId="0" applyNumberFormat="1" applyFont="1" applyFill="1" applyBorder="1" applyAlignment="1">
      <alignment horizontal="center" vertical="center"/>
    </xf>
    <xf numFmtId="39" fontId="14" fillId="2" borderId="36" xfId="0" applyNumberFormat="1" applyFont="1" applyFill="1" applyBorder="1" applyAlignment="1">
      <alignment horizontal="center" vertical="center"/>
    </xf>
    <xf numFmtId="39" fontId="14" fillId="0" borderId="23" xfId="0" applyNumberFormat="1" applyFont="1" applyBorder="1" applyAlignment="1">
      <alignment horizontal="center" vertical="center"/>
    </xf>
    <xf numFmtId="39" fontId="14" fillId="0" borderId="30" xfId="0" applyNumberFormat="1" applyFont="1" applyBorder="1" applyAlignment="1">
      <alignment horizontal="center" vertical="center"/>
    </xf>
    <xf numFmtId="0" fontId="14" fillId="0" borderId="27" xfId="0" applyFont="1" applyBorder="1" applyAlignment="1">
      <alignment horizontal="center"/>
    </xf>
    <xf numFmtId="0" fontId="14" fillId="0" borderId="31" xfId="0" applyFont="1" applyBorder="1" applyAlignment="1">
      <alignment horizontal="center"/>
    </xf>
    <xf numFmtId="9" fontId="14" fillId="2" borderId="1" xfId="0" applyNumberFormat="1" applyFont="1" applyFill="1" applyBorder="1" applyAlignment="1">
      <alignment horizontal="center" vertical="center"/>
    </xf>
    <xf numFmtId="9" fontId="14" fillId="2" borderId="30" xfId="0" applyNumberFormat="1" applyFont="1" applyFill="1" applyBorder="1" applyAlignment="1">
      <alignment horizontal="center" vertical="center"/>
    </xf>
    <xf numFmtId="2" fontId="14" fillId="2" borderId="28" xfId="0" applyNumberFormat="1" applyFont="1" applyFill="1" applyBorder="1" applyAlignment="1">
      <alignment horizontal="center" vertical="center"/>
    </xf>
    <xf numFmtId="2" fontId="14" fillId="2" borderId="31" xfId="0" applyNumberFormat="1" applyFont="1" applyFill="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10" fillId="0" borderId="8" xfId="1" applyFont="1" applyBorder="1" applyAlignment="1">
      <alignment horizontal="center" vertical="center"/>
    </xf>
    <xf numFmtId="169" fontId="16" fillId="0" borderId="9" xfId="1" applyNumberFormat="1" applyFont="1" applyBorder="1" applyAlignment="1">
      <alignment horizontal="center" vertical="top"/>
    </xf>
    <xf numFmtId="169" fontId="16" fillId="0" borderId="0" xfId="1" applyNumberFormat="1" applyFont="1" applyBorder="1" applyAlignment="1">
      <alignment horizontal="center" vertical="top"/>
    </xf>
    <xf numFmtId="2" fontId="16" fillId="0" borderId="8" xfId="1" applyNumberFormat="1" applyFont="1" applyBorder="1" applyAlignment="1">
      <alignment horizontal="left" vertical="center"/>
    </xf>
    <xf numFmtId="2" fontId="16" fillId="0" borderId="19" xfId="1" applyNumberFormat="1" applyFont="1" applyBorder="1" applyAlignment="1">
      <alignment horizontal="left" vertical="center"/>
    </xf>
    <xf numFmtId="0" fontId="16" fillId="0" borderId="47" xfId="1" applyFont="1" applyBorder="1" applyAlignment="1">
      <alignment horizontal="center" vertical="center" wrapText="1"/>
    </xf>
    <xf numFmtId="0" fontId="16" fillId="0" borderId="21" xfId="1" applyFont="1" applyBorder="1" applyAlignment="1">
      <alignment horizontal="center" vertical="center" wrapText="1"/>
    </xf>
    <xf numFmtId="0" fontId="16" fillId="0" borderId="50" xfId="1" applyFont="1" applyBorder="1" applyAlignment="1">
      <alignment horizontal="center" vertical="center" wrapText="1"/>
    </xf>
    <xf numFmtId="0" fontId="10" fillId="0" borderId="7" xfId="1" applyFont="1" applyBorder="1" applyAlignment="1">
      <alignment horizontal="left" vertical="top" wrapText="1"/>
    </xf>
    <xf numFmtId="0" fontId="10" fillId="0" borderId="6" xfId="1" applyFont="1" applyBorder="1" applyAlignment="1">
      <alignment horizontal="left" vertical="top" wrapText="1"/>
    </xf>
    <xf numFmtId="0" fontId="10" fillId="0" borderId="43" xfId="1" applyFont="1" applyBorder="1" applyAlignment="1">
      <alignment horizontal="left" vertical="top" wrapText="1"/>
    </xf>
    <xf numFmtId="0" fontId="10" fillId="0" borderId="51" xfId="1" applyFont="1" applyBorder="1" applyAlignment="1">
      <alignment horizontal="left" vertical="top" wrapText="1"/>
    </xf>
    <xf numFmtId="0" fontId="10" fillId="0" borderId="45" xfId="1" applyFont="1" applyBorder="1" applyAlignment="1">
      <alignment horizontal="left" vertical="top" wrapText="1"/>
    </xf>
    <xf numFmtId="0" fontId="10" fillId="0" borderId="46" xfId="1" applyFont="1" applyBorder="1" applyAlignment="1">
      <alignment horizontal="left" vertical="top" wrapText="1"/>
    </xf>
    <xf numFmtId="0" fontId="14" fillId="0" borderId="24" xfId="1" applyFont="1" applyBorder="1" applyAlignment="1">
      <alignment horizontal="center" vertical="top" wrapText="1"/>
    </xf>
    <xf numFmtId="0" fontId="14" fillId="0" borderId="25" xfId="1" applyFont="1" applyBorder="1" applyAlignment="1">
      <alignment horizontal="center" vertical="top" wrapText="1"/>
    </xf>
    <xf numFmtId="0" fontId="14" fillId="0" borderId="26" xfId="1" applyFont="1" applyBorder="1" applyAlignment="1">
      <alignment horizontal="center" vertical="top" wrapText="1"/>
    </xf>
    <xf numFmtId="0" fontId="14" fillId="0" borderId="9" xfId="1" applyFont="1" applyBorder="1" applyAlignment="1">
      <alignment horizontal="center" vertical="top" wrapText="1"/>
    </xf>
    <xf numFmtId="0" fontId="14" fillId="0" borderId="0" xfId="1" applyFont="1" applyBorder="1" applyAlignment="1">
      <alignment horizontal="center" vertical="top" wrapText="1"/>
    </xf>
    <xf numFmtId="0" fontId="14" fillId="0" borderId="8" xfId="1" applyFont="1" applyBorder="1" applyAlignment="1">
      <alignment horizontal="center" vertical="top" wrapText="1"/>
    </xf>
    <xf numFmtId="0" fontId="14" fillId="0" borderId="51" xfId="1" applyFont="1" applyBorder="1" applyAlignment="1">
      <alignment horizontal="center" vertical="top" wrapText="1"/>
    </xf>
    <xf numFmtId="0" fontId="14" fillId="0" borderId="45" xfId="1" applyFont="1" applyBorder="1" applyAlignment="1">
      <alignment horizontal="center" vertical="top" wrapText="1"/>
    </xf>
    <xf numFmtId="0" fontId="14" fillId="0" borderId="52" xfId="1" applyFont="1" applyBorder="1" applyAlignment="1">
      <alignment horizontal="center" vertical="top" wrapText="1"/>
    </xf>
    <xf numFmtId="0" fontId="10" fillId="0" borderId="34" xfId="1" applyFont="1" applyBorder="1" applyAlignment="1">
      <alignment horizontal="center" vertical="center"/>
    </xf>
    <xf numFmtId="0" fontId="10" fillId="0" borderId="10" xfId="1" applyFont="1" applyBorder="1" applyAlignment="1">
      <alignment horizontal="center" vertical="center"/>
    </xf>
    <xf numFmtId="0" fontId="10" fillId="0" borderId="14" xfId="1" applyFont="1" applyBorder="1" applyAlignment="1">
      <alignment horizontal="center" vertical="center"/>
    </xf>
    <xf numFmtId="0" fontId="10" fillId="0" borderId="36" xfId="1" applyFont="1" applyBorder="1" applyAlignment="1">
      <alignment horizontal="center" vertical="center"/>
    </xf>
    <xf numFmtId="37" fontId="16" fillId="0" borderId="34" xfId="1" applyNumberFormat="1" applyFont="1" applyBorder="1" applyAlignment="1">
      <alignment horizontal="center" vertical="top"/>
    </xf>
    <xf numFmtId="37" fontId="16" fillId="0" borderId="10" xfId="1" applyNumberFormat="1" applyFont="1" applyBorder="1" applyAlignment="1">
      <alignment horizontal="center" vertical="top"/>
    </xf>
    <xf numFmtId="37" fontId="16" fillId="0" borderId="14" xfId="1" applyNumberFormat="1" applyFont="1" applyBorder="1" applyAlignment="1">
      <alignment horizontal="center" vertical="top"/>
    </xf>
    <xf numFmtId="37" fontId="16" fillId="0" borderId="36" xfId="1" applyNumberFormat="1" applyFont="1" applyBorder="1" applyAlignment="1">
      <alignment horizontal="center" vertical="top"/>
    </xf>
    <xf numFmtId="0" fontId="10" fillId="0" borderId="24" xfId="1" applyFont="1" applyBorder="1" applyAlignment="1">
      <alignment horizontal="left" vertical="top" wrapText="1"/>
    </xf>
    <xf numFmtId="0" fontId="10" fillId="0" borderId="25" xfId="1" applyFont="1" applyBorder="1" applyAlignment="1">
      <alignment horizontal="left" vertical="top" wrapText="1"/>
    </xf>
    <xf numFmtId="0" fontId="10" fillId="0" borderId="48" xfId="1" applyFont="1" applyBorder="1" applyAlignment="1">
      <alignment horizontal="left" vertical="top" wrapText="1"/>
    </xf>
    <xf numFmtId="168" fontId="10" fillId="0" borderId="1" xfId="1" applyNumberFormat="1" applyFont="1" applyBorder="1" applyAlignment="1">
      <alignment horizontal="left" vertical="top"/>
    </xf>
    <xf numFmtId="168" fontId="10" fillId="0" borderId="28" xfId="1" applyNumberFormat="1" applyFont="1" applyBorder="1" applyAlignment="1">
      <alignment horizontal="left" vertical="top"/>
    </xf>
    <xf numFmtId="0" fontId="10" fillId="0" borderId="0" xfId="1" applyFont="1" applyAlignment="1">
      <alignment horizontal="left"/>
    </xf>
    <xf numFmtId="49" fontId="14" fillId="0" borderId="0" xfId="1" applyNumberFormat="1" applyFont="1" applyAlignment="1">
      <alignment horizontal="left"/>
    </xf>
    <xf numFmtId="0" fontId="10" fillId="0" borderId="24" xfId="1" applyFont="1" applyBorder="1" applyAlignment="1">
      <alignment horizontal="center" vertical="top" wrapText="1"/>
    </xf>
    <xf numFmtId="0" fontId="10" fillId="0" borderId="25" xfId="1" applyFont="1" applyBorder="1" applyAlignment="1">
      <alignment horizontal="center" vertical="top" wrapText="1"/>
    </xf>
    <xf numFmtId="0" fontId="10" fillId="0" borderId="26" xfId="1" applyFont="1" applyBorder="1" applyAlignment="1">
      <alignment horizontal="center" vertical="top" wrapText="1"/>
    </xf>
    <xf numFmtId="0" fontId="10" fillId="0" borderId="9" xfId="1" applyFont="1" applyBorder="1" applyAlignment="1">
      <alignment horizontal="center" vertical="top" wrapText="1"/>
    </xf>
    <xf numFmtId="0" fontId="10" fillId="0" borderId="0" xfId="1" applyFont="1" applyBorder="1" applyAlignment="1">
      <alignment horizontal="center" vertical="top" wrapText="1"/>
    </xf>
    <xf numFmtId="0" fontId="10" fillId="0" borderId="8" xfId="1" applyFont="1" applyBorder="1" applyAlignment="1">
      <alignment horizontal="center" vertical="top" wrapText="1"/>
    </xf>
    <xf numFmtId="0" fontId="10" fillId="0" borderId="51" xfId="1" applyFont="1" applyBorder="1" applyAlignment="1">
      <alignment horizontal="center" vertical="top" wrapText="1"/>
    </xf>
    <xf numFmtId="0" fontId="10" fillId="0" borderId="45" xfId="1" applyFont="1" applyBorder="1" applyAlignment="1">
      <alignment horizontal="center" vertical="top" wrapText="1"/>
    </xf>
    <xf numFmtId="0" fontId="10" fillId="0" borderId="52" xfId="1" applyFont="1" applyBorder="1" applyAlignment="1">
      <alignment horizontal="center" vertical="top" wrapText="1"/>
    </xf>
    <xf numFmtId="0" fontId="16" fillId="0" borderId="57" xfId="1" applyFont="1" applyBorder="1" applyAlignment="1">
      <alignment horizontal="left" vertical="top" wrapText="1"/>
    </xf>
    <xf numFmtId="0" fontId="16" fillId="0" borderId="25" xfId="1" applyFont="1" applyBorder="1" applyAlignment="1">
      <alignment horizontal="left" vertical="top" wrapText="1"/>
    </xf>
    <xf numFmtId="0" fontId="16" fillId="0" borderId="26" xfId="1" applyFont="1" applyBorder="1" applyAlignment="1">
      <alignment horizontal="left" vertical="top" wrapText="1"/>
    </xf>
    <xf numFmtId="0" fontId="16" fillId="0" borderId="44" xfId="1" applyFont="1" applyBorder="1" applyAlignment="1">
      <alignment horizontal="left" vertical="top" wrapText="1"/>
    </xf>
    <xf numFmtId="0" fontId="16" fillId="0" borderId="45" xfId="1" applyFont="1" applyBorder="1" applyAlignment="1">
      <alignment horizontal="left" vertical="top" wrapText="1"/>
    </xf>
    <xf numFmtId="0" fontId="16" fillId="0" borderId="52" xfId="1" applyFont="1" applyBorder="1" applyAlignment="1">
      <alignment horizontal="left" vertical="top" wrapText="1"/>
    </xf>
    <xf numFmtId="168" fontId="10" fillId="0" borderId="24" xfId="1" applyNumberFormat="1" applyFont="1" applyBorder="1" applyAlignment="1">
      <alignment horizontal="left" vertical="top"/>
    </xf>
    <xf numFmtId="168" fontId="10" fillId="0" borderId="25" xfId="1" applyNumberFormat="1" applyFont="1" applyBorder="1" applyAlignment="1">
      <alignment horizontal="left" vertical="top"/>
    </xf>
    <xf numFmtId="168" fontId="10" fillId="0" borderId="48" xfId="1" applyNumberFormat="1" applyFont="1" applyBorder="1" applyAlignment="1">
      <alignment horizontal="left" vertical="top"/>
    </xf>
    <xf numFmtId="168" fontId="10" fillId="0" borderId="51" xfId="1" applyNumberFormat="1" applyFont="1" applyBorder="1" applyAlignment="1">
      <alignment horizontal="left" vertical="top"/>
    </xf>
    <xf numFmtId="168" fontId="10" fillId="0" borderId="45" xfId="1" applyNumberFormat="1" applyFont="1" applyBorder="1" applyAlignment="1">
      <alignment horizontal="left" vertical="top"/>
    </xf>
    <xf numFmtId="168" fontId="10" fillId="0" borderId="46" xfId="1" applyNumberFormat="1" applyFont="1" applyBorder="1" applyAlignment="1">
      <alignment horizontal="left" vertical="top"/>
    </xf>
    <xf numFmtId="0" fontId="10" fillId="0" borderId="23" xfId="0" applyFont="1" applyBorder="1" applyAlignment="1">
      <alignment horizontal="center"/>
    </xf>
    <xf numFmtId="0" fontId="10" fillId="0" borderId="27" xfId="0" applyFont="1" applyBorder="1" applyAlignment="1">
      <alignment horizontal="center"/>
    </xf>
    <xf numFmtId="0" fontId="10" fillId="0" borderId="28" xfId="0" applyFont="1" applyBorder="1" applyAlignment="1">
      <alignment horizontal="center" vertical="center"/>
    </xf>
    <xf numFmtId="0" fontId="10" fillId="0" borderId="32" xfId="0" applyFont="1" applyBorder="1" applyAlignment="1">
      <alignment horizontal="center" vertical="center"/>
    </xf>
    <xf numFmtId="9" fontId="14" fillId="2" borderId="23" xfId="0" applyNumberFormat="1" applyFont="1" applyFill="1" applyBorder="1" applyAlignment="1">
      <alignment horizontal="center" vertical="center"/>
    </xf>
    <xf numFmtId="2" fontId="14" fillId="2" borderId="27" xfId="0" applyNumberFormat="1" applyFont="1" applyFill="1" applyBorder="1" applyAlignment="1">
      <alignment horizontal="center" vertical="center"/>
    </xf>
    <xf numFmtId="39" fontId="14" fillId="2" borderId="10" xfId="0" applyNumberFormat="1" applyFont="1" applyFill="1" applyBorder="1" applyAlignment="1">
      <alignment horizontal="center" vertical="center"/>
    </xf>
  </cellXfs>
  <cellStyles count="24">
    <cellStyle name="Millares" xfId="9" builtinId="3"/>
    <cellStyle name="Millares [0]" xfId="8" builtinId="6"/>
    <cellStyle name="Millares [0] 2" xfId="12"/>
    <cellStyle name="Millares 2" xfId="4"/>
    <cellStyle name="Millares 2 4" xfId="19"/>
    <cellStyle name="Millares 3" xfId="7"/>
    <cellStyle name="Millares 4" xfId="17"/>
    <cellStyle name="Moneda" xfId="15" builtinId="4"/>
    <cellStyle name="Moneda [0]" xfId="10" builtinId="7"/>
    <cellStyle name="Moneda 2" xfId="3"/>
    <cellStyle name="Moneda 3" xfId="6"/>
    <cellStyle name="Moneda 4" xfId="21"/>
    <cellStyle name="Normal" xfId="0" builtinId="0"/>
    <cellStyle name="Normal 2" xfId="1"/>
    <cellStyle name="Normal 2 2" xfId="13"/>
    <cellStyle name="Normal 2 2 2" xfId="20"/>
    <cellStyle name="Normal 2 3" xfId="23"/>
    <cellStyle name="Normal 3" xfId="14"/>
    <cellStyle name="Normal 3 2" xfId="18"/>
    <cellStyle name="Normal 4" xfId="11"/>
    <cellStyle name="Normal 5" xfId="16"/>
    <cellStyle name="Porcentaje" xfId="5" builtinId="5"/>
    <cellStyle name="Porcentaje 2" xfId="2"/>
    <cellStyle name="Porcentaje 2 3" xfId="22"/>
  </cellStyles>
  <dxfs count="1">
    <dxf>
      <fill>
        <patternFill patternType="solid">
          <fgColor rgb="FFBDD7EE"/>
          <bgColor rgb="FF000000"/>
        </patternFill>
      </fill>
    </dxf>
  </dxfs>
  <tableStyles count="0" defaultTableStyle="TableStyleMedium2" defaultPivotStyle="PivotStyleLight16"/>
  <colors>
    <mruColors>
      <color rgb="FFEBF47C"/>
      <color rgb="FFF8FB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114300</xdr:colOff>
          <xdr:row>1</xdr:row>
          <xdr:rowOff>66675</xdr:rowOff>
        </xdr:from>
        <xdr:to>
          <xdr:col>1</xdr:col>
          <xdr:colOff>3867150</xdr:colOff>
          <xdr:row>4</xdr:row>
          <xdr:rowOff>381000</xdr:rowOff>
        </xdr:to>
        <xdr:sp macro="" textlink="">
          <xdr:nvSpPr>
            <xdr:cNvPr id="11265" name="Object 1" hidden="1">
              <a:extLst>
                <a:ext uri="{63B3BB69-23CF-44E3-9099-C40C66FF867C}">
                  <a14:compatExt spid="_x0000_s112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13</xdr:col>
      <xdr:colOff>416718</xdr:colOff>
      <xdr:row>1</xdr:row>
      <xdr:rowOff>14883</xdr:rowOff>
    </xdr:from>
    <xdr:to>
      <xdr:col>14</xdr:col>
      <xdr:colOff>669726</xdr:colOff>
      <xdr:row>4</xdr:row>
      <xdr:rowOff>267891</xdr:rowOff>
    </xdr:to>
    <xdr:pic>
      <xdr:nvPicPr>
        <xdr:cNvPr id="3" name="Imagen 1" descr="CAPITAL">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61818" y="14883"/>
          <a:ext cx="11864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942109</xdr:colOff>
      <xdr:row>29</xdr:row>
      <xdr:rowOff>54432</xdr:rowOff>
    </xdr:from>
    <xdr:to>
      <xdr:col>11</xdr:col>
      <xdr:colOff>1457449</xdr:colOff>
      <xdr:row>29</xdr:row>
      <xdr:rowOff>810601</xdr:rowOff>
    </xdr:to>
    <xdr:pic>
      <xdr:nvPicPr>
        <xdr:cNvPr id="5" name="Imagen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735" t="17538" r="59605"/>
        <a:stretch/>
      </xdr:blipFill>
      <xdr:spPr bwMode="auto">
        <a:xfrm>
          <a:off x="20186073" y="11512141"/>
          <a:ext cx="2122466" cy="75616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419100</xdr:colOff>
          <xdr:row>1</xdr:row>
          <xdr:rowOff>76200</xdr:rowOff>
        </xdr:from>
        <xdr:to>
          <xdr:col>1</xdr:col>
          <xdr:colOff>4200525</xdr:colOff>
          <xdr:row>4</xdr:row>
          <xdr:rowOff>238125</xdr:rowOff>
        </xdr:to>
        <xdr:sp macro="" textlink="">
          <xdr:nvSpPr>
            <xdr:cNvPr id="12289" name="Object 1" hidden="1">
              <a:extLst>
                <a:ext uri="{63B3BB69-23CF-44E3-9099-C40C66FF867C}">
                  <a14:compatExt spid="_x0000_s1228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13</xdr:col>
      <xdr:colOff>416718</xdr:colOff>
      <xdr:row>1</xdr:row>
      <xdr:rowOff>14883</xdr:rowOff>
    </xdr:from>
    <xdr:to>
      <xdr:col>14</xdr:col>
      <xdr:colOff>669726</xdr:colOff>
      <xdr:row>4</xdr:row>
      <xdr:rowOff>267891</xdr:rowOff>
    </xdr:to>
    <xdr:pic>
      <xdr:nvPicPr>
        <xdr:cNvPr id="3" name="Imagen 1" descr="CAPITAL">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76143" y="14883"/>
          <a:ext cx="11864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1073727</xdr:colOff>
      <xdr:row>28</xdr:row>
      <xdr:rowOff>121227</xdr:rowOff>
    </xdr:from>
    <xdr:to>
      <xdr:col>12</xdr:col>
      <xdr:colOff>833993</xdr:colOff>
      <xdr:row>28</xdr:row>
      <xdr:rowOff>680604</xdr:rowOff>
    </xdr:to>
    <xdr:pic>
      <xdr:nvPicPr>
        <xdr:cNvPr id="6" name="Imagen 5">
          <a:extLst>
            <a:ext uri="{FF2B5EF4-FFF2-40B4-BE49-F238E27FC236}">
              <a16:creationId xmlns:a16="http://schemas.microsoft.com/office/drawing/2014/main" id="{00000000-0008-0000-0200-000006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735" t="28676" r="59605" b="10471"/>
        <a:stretch/>
      </xdr:blipFill>
      <xdr:spPr bwMode="auto">
        <a:xfrm>
          <a:off x="17742477" y="12227502"/>
          <a:ext cx="2046266" cy="554182"/>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381000</xdr:colOff>
          <xdr:row>1</xdr:row>
          <xdr:rowOff>238125</xdr:rowOff>
        </xdr:from>
        <xdr:to>
          <xdr:col>1</xdr:col>
          <xdr:colOff>4495800</xdr:colOff>
          <xdr:row>4</xdr:row>
          <xdr:rowOff>238125</xdr:rowOff>
        </xdr:to>
        <xdr:sp macro="" textlink="">
          <xdr:nvSpPr>
            <xdr:cNvPr id="13313" name="Object 1" hidden="1">
              <a:extLst>
                <a:ext uri="{63B3BB69-23CF-44E3-9099-C40C66FF867C}">
                  <a14:compatExt spid="_x0000_s1331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13</xdr:col>
      <xdr:colOff>416718</xdr:colOff>
      <xdr:row>1</xdr:row>
      <xdr:rowOff>14883</xdr:rowOff>
    </xdr:from>
    <xdr:to>
      <xdr:col>14</xdr:col>
      <xdr:colOff>669726</xdr:colOff>
      <xdr:row>4</xdr:row>
      <xdr:rowOff>267891</xdr:rowOff>
    </xdr:to>
    <xdr:pic>
      <xdr:nvPicPr>
        <xdr:cNvPr id="3" name="Imagen 1" descr="CAPITAL">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76143" y="14883"/>
          <a:ext cx="11864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1141763</xdr:colOff>
      <xdr:row>36</xdr:row>
      <xdr:rowOff>13606</xdr:rowOff>
    </xdr:from>
    <xdr:to>
      <xdr:col>13</xdr:col>
      <xdr:colOff>122464</xdr:colOff>
      <xdr:row>36</xdr:row>
      <xdr:rowOff>462889</xdr:rowOff>
    </xdr:to>
    <xdr:pic>
      <xdr:nvPicPr>
        <xdr:cNvPr id="6" name="Imagen 5">
          <a:extLst>
            <a:ext uri="{FF2B5EF4-FFF2-40B4-BE49-F238E27FC236}">
              <a16:creationId xmlns:a16="http://schemas.microsoft.com/office/drawing/2014/main" id="{00000000-0008-0000-0400-000006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735" t="28676" r="59605" b="10471"/>
        <a:stretch/>
      </xdr:blipFill>
      <xdr:spPr bwMode="auto">
        <a:xfrm>
          <a:off x="17545545" y="11831533"/>
          <a:ext cx="2472046" cy="449283"/>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476250</xdr:colOff>
          <xdr:row>1</xdr:row>
          <xdr:rowOff>123825</xdr:rowOff>
        </xdr:from>
        <xdr:to>
          <xdr:col>1</xdr:col>
          <xdr:colOff>4029075</xdr:colOff>
          <xdr:row>4</xdr:row>
          <xdr:rowOff>514350</xdr:rowOff>
        </xdr:to>
        <xdr:sp macro="" textlink="">
          <xdr:nvSpPr>
            <xdr:cNvPr id="19458" name="Object 2" hidden="1">
              <a:extLst>
                <a:ext uri="{63B3BB69-23CF-44E3-9099-C40C66FF867C}">
                  <a14:compatExt spid="_x0000_s194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13</xdr:col>
      <xdr:colOff>416718</xdr:colOff>
      <xdr:row>1</xdr:row>
      <xdr:rowOff>14883</xdr:rowOff>
    </xdr:from>
    <xdr:to>
      <xdr:col>14</xdr:col>
      <xdr:colOff>669726</xdr:colOff>
      <xdr:row>4</xdr:row>
      <xdr:rowOff>523875</xdr:rowOff>
    </xdr:to>
    <xdr:pic>
      <xdr:nvPicPr>
        <xdr:cNvPr id="5" name="Imagen 1" descr="CAPITAL">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95343" y="205383"/>
          <a:ext cx="1419821" cy="10804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1141763</xdr:colOff>
      <xdr:row>29</xdr:row>
      <xdr:rowOff>13606</xdr:rowOff>
    </xdr:from>
    <xdr:to>
      <xdr:col>12</xdr:col>
      <xdr:colOff>655864</xdr:colOff>
      <xdr:row>29</xdr:row>
      <xdr:rowOff>462889</xdr:rowOff>
    </xdr:to>
    <xdr:pic>
      <xdr:nvPicPr>
        <xdr:cNvPr id="7" name="Imagen 6">
          <a:extLst>
            <a:ext uri="{FF2B5EF4-FFF2-40B4-BE49-F238E27FC236}">
              <a16:creationId xmlns:a16="http://schemas.microsoft.com/office/drawing/2014/main" id="{00000000-0008-0000-0700-000007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735" t="28676" r="59605" b="10471"/>
        <a:stretch/>
      </xdr:blipFill>
      <xdr:spPr bwMode="auto">
        <a:xfrm>
          <a:off x="17086613" y="12367531"/>
          <a:ext cx="2362076" cy="449283"/>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3.bin"/></Relationships>
</file>

<file path=xl/worksheets/_rels/sheet4.xml.rels><?xml version="1.0" encoding="UTF-8" standalone="yes"?>
<Relationships xmlns="http://schemas.openxmlformats.org/package/2006/relationships"><Relationship Id="rId3" Type="http://schemas.openxmlformats.org/officeDocument/2006/relationships/oleObject" Target="../embeddings/oleObject4.bin"/><Relationship Id="rId2" Type="http://schemas.openxmlformats.org/officeDocument/2006/relationships/vmlDrawing" Target="../drawings/vmlDrawing4.vml"/><Relationship Id="rId1" Type="http://schemas.openxmlformats.org/officeDocument/2006/relationships/drawing" Target="../drawings/drawing4.xml"/><Relationship Id="rId4" Type="http://schemas.openxmlformats.org/officeDocument/2006/relationships/image" Target="../media/image1.emf"/></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Y69"/>
  <sheetViews>
    <sheetView tabSelected="1" zoomScale="60" zoomScaleNormal="60" workbookViewId="0">
      <selection activeCell="N20" sqref="N20:N21"/>
    </sheetView>
  </sheetViews>
  <sheetFormatPr baseColWidth="10" defaultColWidth="12.7109375" defaultRowHeight="14.25"/>
  <cols>
    <col min="1" max="1" width="4" style="20" customWidth="1"/>
    <col min="2" max="2" width="59.7109375" style="20" customWidth="1"/>
    <col min="3" max="3" width="10.28515625" style="20" customWidth="1"/>
    <col min="4" max="4" width="25.7109375" style="20" customWidth="1"/>
    <col min="5" max="5" width="12.7109375" style="20" customWidth="1"/>
    <col min="6" max="6" width="24.42578125" style="20" customWidth="1"/>
    <col min="7" max="7" width="24.5703125" style="20" bestFit="1" customWidth="1"/>
    <col min="8" max="8" width="25.140625" style="20" bestFit="1" customWidth="1"/>
    <col min="9" max="9" width="18" style="20" customWidth="1"/>
    <col min="10" max="10" width="26.5703125" style="21" bestFit="1" customWidth="1"/>
    <col min="11" max="11" width="23.28515625" style="57" bestFit="1" customWidth="1"/>
    <col min="12" max="12" width="22.28515625" style="57" bestFit="1" customWidth="1"/>
    <col min="13" max="13" width="19.85546875" style="20" bestFit="1" customWidth="1"/>
    <col min="14" max="14" width="19.42578125" style="20" customWidth="1"/>
    <col min="15" max="15" width="17.7109375" style="20" customWidth="1"/>
    <col min="16" max="16" width="16.28515625" style="20" customWidth="1"/>
    <col min="17" max="17" width="12.7109375" style="20"/>
    <col min="18" max="18" width="14.28515625" style="20" customWidth="1"/>
    <col min="19" max="19" width="18.7109375" style="20" customWidth="1"/>
    <col min="20" max="20" width="33.85546875" style="20" customWidth="1"/>
    <col min="21" max="21" width="12.7109375" style="20" hidden="1" customWidth="1"/>
    <col min="22" max="22" width="24.28515625" style="20" customWidth="1"/>
    <col min="23" max="23" width="22.7109375" style="20" customWidth="1"/>
    <col min="24" max="25" width="12.7109375" style="20"/>
    <col min="26" max="26" width="16.85546875" style="20" customWidth="1"/>
    <col min="27" max="27" width="12.7109375" style="20"/>
    <col min="28" max="28" width="30.140625" style="20" customWidth="1"/>
    <col min="29" max="29" width="15.28515625" style="20" customWidth="1"/>
    <col min="30" max="30" width="15.85546875" style="20" customWidth="1"/>
    <col min="31" max="31" width="24.28515625" style="20" customWidth="1"/>
    <col min="32" max="32" width="17.140625" style="20" customWidth="1"/>
    <col min="33" max="16384" width="12.7109375" style="20"/>
  </cols>
  <sheetData>
    <row r="1" spans="2:26" ht="15" thickBot="1"/>
    <row r="2" spans="2:26" ht="37.5" customHeight="1">
      <c r="B2" s="437"/>
      <c r="C2" s="440" t="s">
        <v>686</v>
      </c>
      <c r="D2" s="441"/>
      <c r="E2" s="441"/>
      <c r="F2" s="441"/>
      <c r="G2" s="441"/>
      <c r="H2" s="441"/>
      <c r="I2" s="442"/>
      <c r="J2" s="443" t="s">
        <v>687</v>
      </c>
      <c r="K2" s="444"/>
      <c r="L2" s="444"/>
      <c r="M2" s="445"/>
      <c r="N2" s="446"/>
      <c r="O2" s="447"/>
      <c r="P2" s="52"/>
    </row>
    <row r="3" spans="2:26" ht="37.5" customHeight="1">
      <c r="B3" s="438"/>
      <c r="C3" s="424"/>
      <c r="D3" s="425"/>
      <c r="E3" s="425"/>
      <c r="F3" s="425"/>
      <c r="G3" s="425"/>
      <c r="H3" s="425"/>
      <c r="I3" s="426"/>
      <c r="J3" s="452" t="s">
        <v>688</v>
      </c>
      <c r="K3" s="453"/>
      <c r="L3" s="453"/>
      <c r="M3" s="454"/>
      <c r="N3" s="448"/>
      <c r="O3" s="449"/>
      <c r="P3" s="52"/>
    </row>
    <row r="4" spans="2:26" ht="33.75" customHeight="1">
      <c r="B4" s="438"/>
      <c r="C4" s="455" t="s">
        <v>689</v>
      </c>
      <c r="D4" s="456"/>
      <c r="E4" s="456"/>
      <c r="F4" s="456"/>
      <c r="G4" s="456"/>
      <c r="H4" s="456"/>
      <c r="I4" s="457"/>
      <c r="J4" s="452" t="s">
        <v>690</v>
      </c>
      <c r="K4" s="453"/>
      <c r="L4" s="453"/>
      <c r="M4" s="454"/>
      <c r="N4" s="448"/>
      <c r="O4" s="449"/>
      <c r="P4" s="52"/>
    </row>
    <row r="5" spans="2:26" ht="38.25" customHeight="1" thickBot="1">
      <c r="B5" s="439"/>
      <c r="C5" s="458"/>
      <c r="D5" s="459"/>
      <c r="E5" s="459"/>
      <c r="F5" s="459"/>
      <c r="G5" s="459"/>
      <c r="H5" s="459"/>
      <c r="I5" s="460"/>
      <c r="J5" s="461" t="s">
        <v>691</v>
      </c>
      <c r="K5" s="462"/>
      <c r="L5" s="462"/>
      <c r="M5" s="463"/>
      <c r="N5" s="450"/>
      <c r="O5" s="451"/>
      <c r="P5" s="52"/>
    </row>
    <row r="6" spans="2:26" ht="27.75" customHeight="1" thickBot="1">
      <c r="B6" s="417"/>
      <c r="C6" s="417"/>
      <c r="D6" s="417"/>
      <c r="E6" s="417"/>
      <c r="F6" s="417"/>
      <c r="G6" s="417"/>
      <c r="H6" s="417"/>
      <c r="I6" s="417"/>
      <c r="J6" s="417"/>
      <c r="K6" s="417"/>
      <c r="L6" s="417"/>
      <c r="M6" s="417"/>
      <c r="N6" s="417"/>
      <c r="O6" s="417"/>
      <c r="P6" s="52"/>
    </row>
    <row r="7" spans="2:26" ht="31.5" customHeight="1" thickBot="1">
      <c r="B7" s="418" t="s">
        <v>27</v>
      </c>
      <c r="C7" s="419"/>
      <c r="D7" s="419"/>
      <c r="E7" s="419"/>
      <c r="F7" s="419"/>
      <c r="G7" s="419"/>
      <c r="H7" s="419"/>
      <c r="I7" s="419"/>
      <c r="J7" s="419"/>
      <c r="K7" s="419"/>
      <c r="L7" s="419"/>
      <c r="M7" s="419"/>
      <c r="N7" s="419"/>
      <c r="O7" s="420"/>
      <c r="P7" s="52"/>
    </row>
    <row r="8" spans="2:26" ht="36" customHeight="1" thickBot="1">
      <c r="B8" s="236" t="s">
        <v>123</v>
      </c>
      <c r="C8" s="421" t="s">
        <v>683</v>
      </c>
      <c r="D8" s="422"/>
      <c r="E8" s="422"/>
      <c r="F8" s="422"/>
      <c r="G8" s="422"/>
      <c r="H8" s="422"/>
      <c r="I8" s="422"/>
      <c r="J8" s="422"/>
      <c r="K8" s="422"/>
      <c r="L8" s="422"/>
      <c r="M8" s="422"/>
      <c r="N8" s="422"/>
      <c r="O8" s="423"/>
    </row>
    <row r="9" spans="2:26" ht="36" customHeight="1">
      <c r="B9" s="22" t="s">
        <v>34</v>
      </c>
      <c r="C9" s="424"/>
      <c r="D9" s="425"/>
      <c r="E9" s="425"/>
      <c r="F9" s="425"/>
      <c r="G9" s="426"/>
      <c r="H9" s="338" t="s">
        <v>692</v>
      </c>
      <c r="I9" s="339"/>
      <c r="J9" s="340"/>
      <c r="K9" s="429" t="s">
        <v>26</v>
      </c>
      <c r="L9" s="430"/>
      <c r="M9" s="430"/>
      <c r="N9" s="430"/>
      <c r="O9" s="431"/>
      <c r="P9" s="58"/>
      <c r="R9" s="405"/>
      <c r="S9" s="405"/>
      <c r="T9" s="405"/>
      <c r="U9" s="405"/>
      <c r="V9" s="405"/>
    </row>
    <row r="10" spans="2:26" ht="36" customHeight="1">
      <c r="B10" s="406" t="s">
        <v>35</v>
      </c>
      <c r="C10" s="407"/>
      <c r="D10" s="407"/>
      <c r="E10" s="407"/>
      <c r="F10" s="407"/>
      <c r="G10" s="408"/>
      <c r="H10" s="338"/>
      <c r="I10" s="339"/>
      <c r="J10" s="340"/>
      <c r="K10" s="23" t="s">
        <v>25</v>
      </c>
      <c r="L10" s="409" t="s">
        <v>24</v>
      </c>
      <c r="M10" s="409"/>
      <c r="N10" s="409"/>
      <c r="O10" s="101" t="s">
        <v>23</v>
      </c>
      <c r="P10" s="58"/>
      <c r="R10" s="59"/>
      <c r="S10" s="59"/>
      <c r="T10" s="59"/>
      <c r="U10" s="59"/>
      <c r="V10" s="59"/>
    </row>
    <row r="11" spans="2:26" ht="75.75" customHeight="1">
      <c r="B11" s="410" t="s">
        <v>36</v>
      </c>
      <c r="C11" s="411"/>
      <c r="D11" s="411"/>
      <c r="E11" s="411"/>
      <c r="F11" s="411"/>
      <c r="G11" s="412"/>
      <c r="H11" s="338"/>
      <c r="I11" s="339"/>
      <c r="J11" s="340"/>
      <c r="K11" s="24"/>
      <c r="L11" s="413" t="s">
        <v>111</v>
      </c>
      <c r="M11" s="414"/>
      <c r="N11" s="415"/>
      <c r="O11" s="102"/>
      <c r="P11" s="58"/>
      <c r="R11" s="60"/>
      <c r="S11" s="416"/>
      <c r="T11" s="416"/>
      <c r="U11" s="416"/>
      <c r="V11" s="60"/>
      <c r="X11" s="25"/>
      <c r="Y11" s="25"/>
    </row>
    <row r="12" spans="2:26" ht="45.6" customHeight="1">
      <c r="B12" s="432" t="s">
        <v>37</v>
      </c>
      <c r="C12" s="433"/>
      <c r="D12" s="433"/>
      <c r="E12" s="433"/>
      <c r="F12" s="433"/>
      <c r="G12" s="350"/>
      <c r="H12" s="338"/>
      <c r="I12" s="339"/>
      <c r="J12" s="340"/>
      <c r="K12" s="26"/>
      <c r="L12" s="434"/>
      <c r="M12" s="435"/>
      <c r="N12" s="436"/>
      <c r="O12" s="103"/>
      <c r="P12" s="58"/>
      <c r="R12" s="61"/>
      <c r="S12" s="392"/>
      <c r="T12" s="392"/>
      <c r="U12" s="392"/>
      <c r="V12" s="62"/>
      <c r="X12" s="27"/>
      <c r="Y12" s="28"/>
      <c r="Z12" s="29"/>
    </row>
    <row r="13" spans="2:26" ht="39.75" customHeight="1">
      <c r="B13" s="30" t="s">
        <v>49</v>
      </c>
      <c r="C13" s="393"/>
      <c r="D13" s="394"/>
      <c r="E13" s="394"/>
      <c r="F13" s="394"/>
      <c r="G13" s="395"/>
      <c r="H13" s="338"/>
      <c r="I13" s="339"/>
      <c r="J13" s="340"/>
      <c r="K13" s="31"/>
      <c r="L13" s="396"/>
      <c r="M13" s="397"/>
      <c r="N13" s="398"/>
      <c r="O13" s="103"/>
      <c r="P13" s="58"/>
      <c r="R13" s="61"/>
      <c r="S13" s="392"/>
      <c r="T13" s="392"/>
      <c r="U13" s="392"/>
      <c r="V13" s="62"/>
      <c r="X13" s="27"/>
      <c r="Y13" s="28"/>
      <c r="Z13" s="29"/>
    </row>
    <row r="14" spans="2:26" ht="61.15" customHeight="1" thickBot="1">
      <c r="B14" s="104" t="s">
        <v>185</v>
      </c>
      <c r="C14" s="402" t="s">
        <v>40</v>
      </c>
      <c r="D14" s="403"/>
      <c r="E14" s="403"/>
      <c r="F14" s="403"/>
      <c r="G14" s="404"/>
      <c r="H14" s="427"/>
      <c r="I14" s="334"/>
      <c r="J14" s="428"/>
      <c r="K14" s="105"/>
      <c r="L14" s="399"/>
      <c r="M14" s="400"/>
      <c r="N14" s="401"/>
      <c r="O14" s="106"/>
      <c r="P14" s="58"/>
      <c r="R14" s="63"/>
      <c r="S14" s="392"/>
      <c r="T14" s="392"/>
      <c r="U14" s="64"/>
      <c r="V14" s="62"/>
      <c r="W14" s="32"/>
      <c r="X14" s="27"/>
      <c r="Y14" s="28"/>
      <c r="Z14" s="29"/>
    </row>
    <row r="15" spans="2:26" ht="28.5" customHeight="1">
      <c r="B15" s="374" t="s">
        <v>22</v>
      </c>
      <c r="C15" s="377" t="s">
        <v>697</v>
      </c>
      <c r="D15" s="380" t="s">
        <v>21</v>
      </c>
      <c r="E15" s="380" t="s">
        <v>20</v>
      </c>
      <c r="F15" s="380" t="s">
        <v>699</v>
      </c>
      <c r="G15" s="384" t="s">
        <v>698</v>
      </c>
      <c r="H15" s="385"/>
      <c r="I15" s="385"/>
      <c r="J15" s="386"/>
      <c r="K15" s="380" t="s">
        <v>19</v>
      </c>
      <c r="L15" s="380"/>
      <c r="M15" s="390" t="s">
        <v>18</v>
      </c>
      <c r="N15" s="390"/>
      <c r="O15" s="391"/>
      <c r="R15" s="65"/>
      <c r="S15" s="383"/>
      <c r="T15" s="383"/>
      <c r="V15" s="62"/>
      <c r="X15" s="27"/>
      <c r="Y15" s="28"/>
      <c r="Z15" s="29"/>
    </row>
    <row r="16" spans="2:26" ht="33.75" customHeight="1">
      <c r="B16" s="375"/>
      <c r="C16" s="378"/>
      <c r="D16" s="378"/>
      <c r="E16" s="378"/>
      <c r="F16" s="378"/>
      <c r="G16" s="387"/>
      <c r="H16" s="388"/>
      <c r="I16" s="388"/>
      <c r="J16" s="389"/>
      <c r="K16" s="378"/>
      <c r="L16" s="378"/>
      <c r="M16" s="378" t="s">
        <v>17</v>
      </c>
      <c r="N16" s="378" t="s">
        <v>16</v>
      </c>
      <c r="O16" s="381" t="s">
        <v>15</v>
      </c>
      <c r="R16" s="32"/>
      <c r="S16" s="383"/>
      <c r="T16" s="383"/>
      <c r="V16" s="28"/>
      <c r="X16" s="27"/>
      <c r="Y16" s="28"/>
      <c r="Z16" s="29"/>
    </row>
    <row r="17" spans="2:26" ht="39.75" customHeight="1" thickBot="1">
      <c r="B17" s="376"/>
      <c r="C17" s="379"/>
      <c r="D17" s="379"/>
      <c r="E17" s="379"/>
      <c r="F17" s="379"/>
      <c r="G17" s="75" t="s">
        <v>14</v>
      </c>
      <c r="H17" s="75" t="s">
        <v>13</v>
      </c>
      <c r="I17" s="75" t="s">
        <v>12</v>
      </c>
      <c r="J17" s="76" t="s">
        <v>11</v>
      </c>
      <c r="K17" s="75" t="s">
        <v>10</v>
      </c>
      <c r="L17" s="77" t="s">
        <v>9</v>
      </c>
      <c r="M17" s="379"/>
      <c r="N17" s="379"/>
      <c r="O17" s="382"/>
      <c r="R17" s="32"/>
      <c r="S17" s="383"/>
      <c r="T17" s="383"/>
      <c r="V17" s="28"/>
      <c r="X17" s="27"/>
      <c r="Y17" s="28"/>
      <c r="Z17" s="29"/>
    </row>
    <row r="18" spans="2:26" ht="24" customHeight="1">
      <c r="B18" s="328" t="s">
        <v>51</v>
      </c>
      <c r="C18" s="250" t="s">
        <v>2</v>
      </c>
      <c r="D18" s="318" t="s">
        <v>52</v>
      </c>
      <c r="E18" s="251">
        <v>1</v>
      </c>
      <c r="F18" s="270">
        <v>154725000</v>
      </c>
      <c r="G18" s="271">
        <v>154725000</v>
      </c>
      <c r="H18" s="271"/>
      <c r="I18" s="271"/>
      <c r="J18" s="271"/>
      <c r="K18" s="78">
        <v>44927</v>
      </c>
      <c r="L18" s="78">
        <v>45290</v>
      </c>
      <c r="M18" s="364">
        <f>+E19/E18</f>
        <v>1</v>
      </c>
      <c r="N18" s="364">
        <f>+F19/F18</f>
        <v>1</v>
      </c>
      <c r="O18" s="367">
        <f>+M18*M18/N18</f>
        <v>1</v>
      </c>
      <c r="R18" s="32"/>
      <c r="S18" s="66"/>
      <c r="T18" s="66"/>
      <c r="V18" s="28"/>
      <c r="X18" s="27"/>
      <c r="Y18" s="28"/>
      <c r="Z18" s="29"/>
    </row>
    <row r="19" spans="2:26" ht="24" customHeight="1">
      <c r="B19" s="327"/>
      <c r="C19" s="252" t="s">
        <v>1</v>
      </c>
      <c r="D19" s="319"/>
      <c r="E19" s="253">
        <v>1</v>
      </c>
      <c r="F19" s="272">
        <v>154725000</v>
      </c>
      <c r="G19" s="272">
        <v>154725000</v>
      </c>
      <c r="H19" s="273"/>
      <c r="I19" s="273"/>
      <c r="J19" s="273"/>
      <c r="K19" s="34">
        <v>44927</v>
      </c>
      <c r="L19" s="34">
        <v>45290</v>
      </c>
      <c r="M19" s="365"/>
      <c r="N19" s="365"/>
      <c r="O19" s="368"/>
      <c r="R19" s="32"/>
      <c r="S19" s="66"/>
      <c r="T19" s="66"/>
      <c r="V19" s="28"/>
      <c r="X19" s="27"/>
      <c r="Y19" s="28"/>
      <c r="Z19" s="29"/>
    </row>
    <row r="20" spans="2:26" ht="24" customHeight="1">
      <c r="B20" s="327" t="s">
        <v>53</v>
      </c>
      <c r="C20" s="252" t="s">
        <v>2</v>
      </c>
      <c r="D20" s="319" t="s">
        <v>52</v>
      </c>
      <c r="E20" s="253">
        <v>3</v>
      </c>
      <c r="F20" s="274">
        <v>180508488</v>
      </c>
      <c r="G20" s="273">
        <v>180508488</v>
      </c>
      <c r="H20" s="273"/>
      <c r="I20" s="273"/>
      <c r="J20" s="273"/>
      <c r="K20" s="34">
        <v>44927</v>
      </c>
      <c r="L20" s="34">
        <v>45290</v>
      </c>
      <c r="M20" s="365">
        <f t="shared" ref="M20" si="0">+E21/E20</f>
        <v>1</v>
      </c>
      <c r="N20" s="365">
        <f t="shared" ref="N20" si="1">+F21/F20</f>
        <v>1</v>
      </c>
      <c r="O20" s="368">
        <f t="shared" ref="O20" si="2">+M20*M20/N20</f>
        <v>1</v>
      </c>
      <c r="V20" s="35"/>
      <c r="X20" s="27"/>
      <c r="Y20" s="28"/>
      <c r="Z20" s="29"/>
    </row>
    <row r="21" spans="2:26" s="36" customFormat="1" ht="24" customHeight="1">
      <c r="B21" s="327"/>
      <c r="C21" s="252" t="s">
        <v>1</v>
      </c>
      <c r="D21" s="319"/>
      <c r="E21" s="253">
        <v>3</v>
      </c>
      <c r="F21" s="274">
        <v>180508488</v>
      </c>
      <c r="G21" s="273">
        <v>180508488</v>
      </c>
      <c r="H21" s="273"/>
      <c r="I21" s="273"/>
      <c r="J21" s="273"/>
      <c r="K21" s="34">
        <v>44927</v>
      </c>
      <c r="L21" s="34">
        <v>45290</v>
      </c>
      <c r="M21" s="365"/>
      <c r="N21" s="365"/>
      <c r="O21" s="368"/>
      <c r="P21" s="37"/>
      <c r="V21" s="38"/>
      <c r="X21" s="39"/>
      <c r="Y21" s="40"/>
      <c r="Z21" s="41"/>
    </row>
    <row r="22" spans="2:26" s="36" customFormat="1" ht="24" customHeight="1">
      <c r="B22" s="320" t="s">
        <v>54</v>
      </c>
      <c r="C22" s="252" t="s">
        <v>2</v>
      </c>
      <c r="D22" s="319" t="s">
        <v>55</v>
      </c>
      <c r="E22" s="253">
        <v>1</v>
      </c>
      <c r="F22" s="274">
        <v>2038310370</v>
      </c>
      <c r="G22" s="273">
        <v>2038310370</v>
      </c>
      <c r="H22" s="273"/>
      <c r="I22" s="273"/>
      <c r="J22" s="273"/>
      <c r="K22" s="34">
        <v>44927</v>
      </c>
      <c r="L22" s="34">
        <v>45290</v>
      </c>
      <c r="M22" s="365">
        <f t="shared" ref="M22" si="3">+E23/E22</f>
        <v>1</v>
      </c>
      <c r="N22" s="365">
        <f t="shared" ref="N22" si="4">+F23/F22</f>
        <v>1</v>
      </c>
      <c r="O22" s="368">
        <f t="shared" ref="O22" si="5">+M22*M22/N22</f>
        <v>1</v>
      </c>
    </row>
    <row r="23" spans="2:26" s="36" customFormat="1" ht="24" customHeight="1" thickBot="1">
      <c r="B23" s="321"/>
      <c r="C23" s="254" t="s">
        <v>1</v>
      </c>
      <c r="D23" s="322"/>
      <c r="E23" s="255">
        <v>1</v>
      </c>
      <c r="F23" s="275">
        <v>2038310370</v>
      </c>
      <c r="G23" s="276">
        <v>2038310370</v>
      </c>
      <c r="H23" s="276"/>
      <c r="I23" s="276"/>
      <c r="J23" s="276"/>
      <c r="K23" s="80">
        <v>44927</v>
      </c>
      <c r="L23" s="80">
        <v>45290</v>
      </c>
      <c r="M23" s="366"/>
      <c r="N23" s="366"/>
      <c r="O23" s="464"/>
    </row>
    <row r="24" spans="2:26" ht="15">
      <c r="B24" s="370" t="s">
        <v>8</v>
      </c>
      <c r="C24" s="277"/>
      <c r="D24" s="372"/>
      <c r="E24" s="278"/>
      <c r="F24" s="279">
        <v>2373543858</v>
      </c>
      <c r="G24" s="280">
        <v>2373543858</v>
      </c>
      <c r="H24" s="280">
        <f t="shared" ref="H24:J25" si="6">+H18+H20+H22</f>
        <v>0</v>
      </c>
      <c r="I24" s="280">
        <f t="shared" si="6"/>
        <v>0</v>
      </c>
      <c r="J24" s="280">
        <f t="shared" si="6"/>
        <v>0</v>
      </c>
      <c r="K24" s="238"/>
      <c r="L24" s="238"/>
      <c r="M24" s="362"/>
      <c r="N24" s="362"/>
      <c r="O24" s="467"/>
    </row>
    <row r="25" spans="2:26" ht="15.75" thickBot="1">
      <c r="B25" s="371"/>
      <c r="C25" s="281"/>
      <c r="D25" s="373"/>
      <c r="E25" s="255"/>
      <c r="F25" s="282">
        <v>2373543858</v>
      </c>
      <c r="G25" s="283">
        <v>2373543858</v>
      </c>
      <c r="H25" s="283">
        <f t="shared" si="6"/>
        <v>0</v>
      </c>
      <c r="I25" s="283">
        <v>0</v>
      </c>
      <c r="J25" s="283">
        <f t="shared" si="6"/>
        <v>0</v>
      </c>
      <c r="K25" s="82"/>
      <c r="L25" s="82"/>
      <c r="M25" s="363"/>
      <c r="N25" s="363"/>
      <c r="O25" s="468"/>
    </row>
    <row r="26" spans="2:26" ht="15" thickBot="1">
      <c r="C26" s="42"/>
      <c r="F26" s="43"/>
      <c r="G26" s="44"/>
      <c r="H26" s="27"/>
      <c r="I26" s="27"/>
      <c r="J26" s="27"/>
      <c r="K26" s="68"/>
      <c r="L26" s="68"/>
      <c r="M26" s="44"/>
      <c r="N26" s="69"/>
      <c r="O26" s="70"/>
      <c r="P26" s="69"/>
    </row>
    <row r="27" spans="2:26" ht="15">
      <c r="B27" s="83" t="s">
        <v>7</v>
      </c>
      <c r="C27" s="355" t="s">
        <v>6</v>
      </c>
      <c r="D27" s="356"/>
      <c r="E27" s="357"/>
      <c r="F27" s="358" t="s">
        <v>5</v>
      </c>
      <c r="G27" s="359"/>
      <c r="H27" s="359"/>
      <c r="I27" s="359"/>
      <c r="J27" s="84"/>
      <c r="K27" s="360" t="s">
        <v>4</v>
      </c>
      <c r="L27" s="361"/>
      <c r="M27" s="361"/>
      <c r="N27" s="361"/>
      <c r="O27" s="361"/>
    </row>
    <row r="28" spans="2:26" ht="25.5" customHeight="1">
      <c r="B28" s="336" t="s">
        <v>46</v>
      </c>
      <c r="C28" s="338" t="s">
        <v>693</v>
      </c>
      <c r="D28" s="339"/>
      <c r="E28" s="340"/>
      <c r="F28" s="344" t="s">
        <v>103</v>
      </c>
      <c r="G28" s="345"/>
      <c r="H28" s="346"/>
      <c r="I28" s="45" t="s">
        <v>2</v>
      </c>
      <c r="J28" s="85">
        <v>3</v>
      </c>
      <c r="K28" s="350" t="s">
        <v>694</v>
      </c>
      <c r="L28" s="351"/>
      <c r="M28" s="351"/>
      <c r="N28" s="351"/>
      <c r="O28" s="351"/>
    </row>
    <row r="29" spans="2:26" ht="25.5" customHeight="1">
      <c r="B29" s="337"/>
      <c r="C29" s="341"/>
      <c r="D29" s="342"/>
      <c r="E29" s="343"/>
      <c r="F29" s="347"/>
      <c r="G29" s="348"/>
      <c r="H29" s="349"/>
      <c r="I29" s="33" t="s">
        <v>1</v>
      </c>
      <c r="J29" s="86">
        <v>4</v>
      </c>
      <c r="K29" s="350"/>
      <c r="L29" s="351"/>
      <c r="M29" s="351"/>
      <c r="N29" s="351"/>
      <c r="O29" s="351"/>
    </row>
    <row r="30" spans="2:26" ht="67.150000000000006" customHeight="1">
      <c r="B30" s="337"/>
      <c r="C30" s="338" t="s">
        <v>695</v>
      </c>
      <c r="D30" s="339"/>
      <c r="E30" s="340"/>
      <c r="F30" s="352" t="s">
        <v>104</v>
      </c>
      <c r="G30" s="353"/>
      <c r="H30" s="354"/>
      <c r="I30" s="33" t="s">
        <v>2</v>
      </c>
      <c r="J30" s="86">
        <v>1</v>
      </c>
      <c r="K30" s="465" t="s">
        <v>3</v>
      </c>
      <c r="L30" s="466"/>
      <c r="M30" s="466"/>
      <c r="N30" s="466"/>
      <c r="O30" s="466"/>
    </row>
    <row r="31" spans="2:26" ht="34.5" customHeight="1">
      <c r="B31" s="337"/>
      <c r="C31" s="341"/>
      <c r="D31" s="342"/>
      <c r="E31" s="343"/>
      <c r="F31" s="347"/>
      <c r="G31" s="348"/>
      <c r="H31" s="349"/>
      <c r="I31" s="33" t="s">
        <v>1</v>
      </c>
      <c r="J31" s="86">
        <v>1</v>
      </c>
      <c r="K31" s="350" t="s">
        <v>112</v>
      </c>
      <c r="L31" s="351"/>
      <c r="M31" s="351"/>
      <c r="N31" s="351"/>
      <c r="O31" s="351"/>
    </row>
    <row r="32" spans="2:26" ht="34.5" customHeight="1">
      <c r="B32" s="337"/>
      <c r="C32" s="338" t="s">
        <v>696</v>
      </c>
      <c r="D32" s="339"/>
      <c r="E32" s="340"/>
      <c r="F32" s="352" t="s">
        <v>105</v>
      </c>
      <c r="G32" s="353"/>
      <c r="H32" s="354"/>
      <c r="I32" s="33" t="s">
        <v>2</v>
      </c>
      <c r="J32" s="86">
        <v>1</v>
      </c>
      <c r="K32" s="350"/>
      <c r="L32" s="351"/>
      <c r="M32" s="351"/>
      <c r="N32" s="351"/>
      <c r="O32" s="351"/>
    </row>
    <row r="33" spans="2:51" ht="34.5" customHeight="1">
      <c r="B33" s="337"/>
      <c r="C33" s="341"/>
      <c r="D33" s="342"/>
      <c r="E33" s="343"/>
      <c r="F33" s="347"/>
      <c r="G33" s="348"/>
      <c r="H33" s="349"/>
      <c r="I33" s="33" t="s">
        <v>1</v>
      </c>
      <c r="J33" s="86">
        <v>1</v>
      </c>
      <c r="K33" s="465" t="s">
        <v>3</v>
      </c>
      <c r="L33" s="466"/>
      <c r="M33" s="466"/>
      <c r="N33" s="466"/>
      <c r="O33" s="466"/>
    </row>
    <row r="34" spans="2:51" ht="15" customHeight="1">
      <c r="B34" s="330" t="s">
        <v>684</v>
      </c>
      <c r="C34" s="331"/>
      <c r="D34" s="331"/>
      <c r="E34" s="331"/>
      <c r="F34" s="331"/>
      <c r="G34" s="331"/>
      <c r="H34" s="331"/>
      <c r="I34" s="331"/>
      <c r="J34" s="332"/>
      <c r="K34" s="465"/>
      <c r="L34" s="466"/>
      <c r="M34" s="466"/>
      <c r="N34" s="466"/>
      <c r="O34" s="466"/>
    </row>
    <row r="35" spans="2:51" ht="15" customHeight="1" thickBot="1">
      <c r="B35" s="333"/>
      <c r="C35" s="334"/>
      <c r="D35" s="334"/>
      <c r="E35" s="334"/>
      <c r="F35" s="334"/>
      <c r="G35" s="334"/>
      <c r="H35" s="334"/>
      <c r="I35" s="334"/>
      <c r="J35" s="335"/>
      <c r="K35" s="465"/>
      <c r="L35" s="466"/>
      <c r="M35" s="466"/>
      <c r="N35" s="466"/>
      <c r="O35" s="466"/>
    </row>
    <row r="36" spans="2:51" s="46" customFormat="1">
      <c r="B36" s="47" t="s">
        <v>122</v>
      </c>
      <c r="C36" s="47"/>
      <c r="D36" s="47"/>
      <c r="E36" s="47"/>
      <c r="F36" s="47"/>
      <c r="G36" s="47"/>
      <c r="H36" s="47"/>
      <c r="I36" s="47"/>
      <c r="J36" s="47"/>
      <c r="K36" s="48"/>
      <c r="L36" s="48"/>
      <c r="M36" s="48"/>
      <c r="N36" s="48"/>
      <c r="O36" s="48"/>
      <c r="P36" s="49"/>
    </row>
    <row r="37" spans="2:51" s="46" customFormat="1">
      <c r="B37" s="47"/>
      <c r="C37" s="47"/>
      <c r="D37" s="47"/>
      <c r="E37" s="50"/>
      <c r="F37" s="47"/>
      <c r="G37" s="47"/>
      <c r="H37" s="47"/>
      <c r="I37" s="47"/>
      <c r="J37" s="47"/>
      <c r="K37" s="48"/>
      <c r="L37" s="48"/>
      <c r="M37" s="48"/>
      <c r="N37" s="48"/>
      <c r="O37" s="5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row>
    <row r="38" spans="2:51" ht="15">
      <c r="B38" s="369" t="s">
        <v>113</v>
      </c>
      <c r="C38" s="369"/>
      <c r="D38" s="369"/>
      <c r="E38" s="369"/>
      <c r="F38" s="369"/>
      <c r="G38" s="369"/>
      <c r="H38" s="369"/>
      <c r="I38" s="369"/>
      <c r="J38" s="369"/>
      <c r="K38" s="369"/>
      <c r="L38" s="369"/>
      <c r="M38" s="369"/>
      <c r="N38" s="369"/>
      <c r="O38" s="369"/>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row>
    <row r="39" spans="2:51">
      <c r="B39" s="329" t="s">
        <v>33</v>
      </c>
      <c r="C39" s="329"/>
      <c r="D39" s="329"/>
      <c r="E39" s="329"/>
      <c r="F39" s="329"/>
      <c r="G39" s="329"/>
      <c r="H39" s="329"/>
      <c r="I39" s="329"/>
      <c r="J39" s="329"/>
      <c r="K39" s="329"/>
      <c r="L39" s="329"/>
      <c r="M39" s="329"/>
      <c r="N39" s="329"/>
      <c r="O39" s="329"/>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row>
    <row r="40" spans="2:51">
      <c r="J40" s="20"/>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row>
    <row r="41" spans="2:51" ht="15">
      <c r="G41" s="52"/>
      <c r="H41" s="53"/>
      <c r="J41" s="52"/>
      <c r="K41" s="73"/>
      <c r="L41" s="73"/>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row>
    <row r="42" spans="2:51" ht="15">
      <c r="D42" s="52"/>
      <c r="F42" s="54"/>
      <c r="G42" s="54"/>
      <c r="H42" s="21"/>
      <c r="K42" s="74"/>
      <c r="L42" s="21"/>
      <c r="M42" s="55"/>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row>
    <row r="43" spans="2:51" ht="15">
      <c r="D43" s="52"/>
      <c r="F43" s="54"/>
      <c r="G43" s="21"/>
      <c r="H43" s="21"/>
      <c r="I43" s="21"/>
      <c r="K43" s="21"/>
      <c r="L43" s="21"/>
      <c r="M43" s="21"/>
      <c r="N43" s="55"/>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row>
    <row r="44" spans="2:51" ht="15">
      <c r="D44" s="52"/>
      <c r="F44" s="54"/>
      <c r="G44" s="54"/>
      <c r="H44" s="54"/>
      <c r="I44" s="54"/>
      <c r="K44" s="21"/>
      <c r="L44" s="21"/>
      <c r="M44" s="21"/>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row>
    <row r="45" spans="2:51" ht="15">
      <c r="D45" s="52"/>
      <c r="F45" s="54"/>
      <c r="G45" s="54"/>
      <c r="H45" s="54"/>
      <c r="I45" s="54"/>
      <c r="K45" s="21"/>
      <c r="L45" s="21"/>
      <c r="M45" s="21"/>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row>
    <row r="46" spans="2:51" ht="15">
      <c r="F46" s="56"/>
      <c r="G46" s="56"/>
      <c r="H46" s="56"/>
      <c r="J46" s="56"/>
      <c r="K46" s="56"/>
      <c r="L46" s="56"/>
      <c r="M46" s="56"/>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row>
    <row r="47" spans="2:51">
      <c r="H47" s="55"/>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row>
    <row r="48" spans="2:51">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row>
    <row r="49" spans="5:51">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row>
    <row r="50" spans="5:51">
      <c r="E50" s="72"/>
      <c r="F50" s="72"/>
      <c r="P50" s="72"/>
      <c r="Q50" s="72"/>
      <c r="R50" s="72"/>
      <c r="S50" s="72"/>
      <c r="T50" s="72"/>
      <c r="U50" s="72"/>
      <c r="V50" s="72"/>
      <c r="W50" s="72"/>
      <c r="X50" s="72"/>
      <c r="Y50" s="72"/>
      <c r="Z50" s="72"/>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2"/>
      <c r="AY50" s="72"/>
    </row>
    <row r="51" spans="5:51">
      <c r="E51" s="72"/>
      <c r="F51" s="72"/>
      <c r="P51" s="72"/>
      <c r="Q51" s="72"/>
      <c r="R51" s="72"/>
      <c r="S51" s="72"/>
      <c r="T51" s="72"/>
      <c r="U51" s="72"/>
      <c r="V51" s="72"/>
      <c r="W51" s="72"/>
      <c r="X51" s="72"/>
      <c r="Y51" s="72"/>
      <c r="Z51" s="72"/>
      <c r="AA51" s="72"/>
      <c r="AB51" s="72"/>
      <c r="AC51" s="72"/>
      <c r="AD51" s="72"/>
      <c r="AE51" s="72"/>
      <c r="AF51" s="72"/>
      <c r="AG51" s="72"/>
      <c r="AH51" s="72"/>
      <c r="AI51" s="72"/>
      <c r="AJ51" s="72"/>
      <c r="AK51" s="72"/>
      <c r="AL51" s="72"/>
      <c r="AM51" s="72"/>
      <c r="AN51" s="72"/>
      <c r="AO51" s="72"/>
      <c r="AP51" s="72"/>
      <c r="AQ51" s="72"/>
      <c r="AR51" s="72"/>
      <c r="AS51" s="72"/>
      <c r="AT51" s="72"/>
      <c r="AU51" s="72"/>
      <c r="AV51" s="72"/>
      <c r="AW51" s="72"/>
      <c r="AX51" s="72"/>
      <c r="AY51" s="72"/>
    </row>
    <row r="52" spans="5:51">
      <c r="E52" s="72"/>
      <c r="F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row>
    <row r="53" spans="5:51">
      <c r="E53" s="72"/>
      <c r="F53" s="72"/>
      <c r="P53" s="72"/>
      <c r="Q53" s="72"/>
      <c r="R53" s="72"/>
      <c r="S53" s="72"/>
      <c r="T53" s="72"/>
      <c r="U53" s="72"/>
      <c r="V53" s="72"/>
      <c r="W53" s="72"/>
      <c r="X53" s="72"/>
      <c r="Y53" s="72"/>
      <c r="Z53" s="72"/>
      <c r="AA53" s="72"/>
      <c r="AB53" s="72"/>
      <c r="AC53" s="72"/>
      <c r="AD53" s="72"/>
      <c r="AE53" s="72"/>
      <c r="AF53" s="72"/>
      <c r="AG53" s="72"/>
      <c r="AH53" s="72"/>
      <c r="AI53" s="72"/>
      <c r="AJ53" s="72"/>
      <c r="AK53" s="72"/>
      <c r="AL53" s="72"/>
      <c r="AM53" s="72"/>
      <c r="AN53" s="72"/>
      <c r="AO53" s="72"/>
      <c r="AP53" s="72"/>
      <c r="AQ53" s="72"/>
      <c r="AR53" s="72"/>
      <c r="AS53" s="72"/>
      <c r="AT53" s="72"/>
      <c r="AU53" s="72"/>
      <c r="AV53" s="72"/>
      <c r="AW53" s="72"/>
      <c r="AX53" s="72"/>
      <c r="AY53" s="72"/>
    </row>
    <row r="54" spans="5:51">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row>
    <row r="55" spans="5:51">
      <c r="P55" s="72"/>
      <c r="Q55" s="72"/>
      <c r="R55" s="72"/>
      <c r="S55" s="72"/>
      <c r="T55" s="72"/>
      <c r="U55" s="72"/>
      <c r="V55" s="72"/>
      <c r="W55" s="72"/>
      <c r="X55" s="72"/>
      <c r="Y55" s="72"/>
      <c r="Z55" s="72"/>
      <c r="AA55" s="72"/>
      <c r="AB55" s="72"/>
      <c r="AC55" s="72"/>
      <c r="AD55" s="72"/>
      <c r="AE55" s="72"/>
      <c r="AF55" s="72"/>
      <c r="AG55" s="72"/>
      <c r="AH55" s="72"/>
      <c r="AI55" s="72"/>
      <c r="AJ55" s="72"/>
      <c r="AK55" s="72"/>
      <c r="AL55" s="72"/>
      <c r="AM55" s="72"/>
      <c r="AN55" s="72"/>
      <c r="AO55" s="72"/>
      <c r="AP55" s="72"/>
      <c r="AQ55" s="72"/>
      <c r="AR55" s="72"/>
      <c r="AS55" s="72"/>
      <c r="AT55" s="72"/>
      <c r="AU55" s="72"/>
      <c r="AV55" s="72"/>
      <c r="AW55" s="72"/>
      <c r="AX55" s="72"/>
      <c r="AY55" s="72"/>
    </row>
    <row r="56" spans="5:51">
      <c r="P56" s="72"/>
      <c r="Q56" s="72"/>
      <c r="R56" s="72"/>
      <c r="S56" s="72"/>
      <c r="T56" s="72"/>
      <c r="U56" s="72"/>
      <c r="V56" s="72"/>
      <c r="W56" s="72"/>
      <c r="X56" s="72"/>
      <c r="Y56" s="72"/>
      <c r="Z56" s="72"/>
      <c r="AA56" s="72"/>
      <c r="AB56" s="72"/>
      <c r="AC56" s="72"/>
      <c r="AD56" s="72"/>
      <c r="AE56" s="72"/>
      <c r="AF56" s="72"/>
      <c r="AG56" s="72"/>
      <c r="AH56" s="72"/>
      <c r="AI56" s="72"/>
      <c r="AJ56" s="72"/>
      <c r="AK56" s="72"/>
      <c r="AL56" s="72"/>
      <c r="AM56" s="72"/>
      <c r="AN56" s="72"/>
      <c r="AO56" s="72"/>
      <c r="AP56" s="72"/>
      <c r="AQ56" s="72"/>
      <c r="AR56" s="72"/>
      <c r="AS56" s="72"/>
      <c r="AT56" s="72"/>
      <c r="AU56" s="72"/>
      <c r="AV56" s="72"/>
      <c r="AW56" s="72"/>
      <c r="AX56" s="72"/>
      <c r="AY56" s="72"/>
    </row>
    <row r="57" spans="5:51">
      <c r="P57" s="72"/>
      <c r="Q57" s="72"/>
      <c r="R57" s="72"/>
      <c r="S57" s="72"/>
      <c r="T57" s="72"/>
      <c r="U57" s="72"/>
      <c r="V57" s="72"/>
      <c r="W57" s="72"/>
      <c r="X57" s="72"/>
      <c r="Y57" s="72"/>
      <c r="Z57" s="72"/>
      <c r="AA57" s="72"/>
      <c r="AB57" s="72"/>
      <c r="AC57" s="72"/>
      <c r="AD57" s="72"/>
      <c r="AE57" s="72"/>
      <c r="AF57" s="72"/>
      <c r="AG57" s="72"/>
      <c r="AH57" s="72"/>
      <c r="AI57" s="72"/>
      <c r="AJ57" s="72"/>
      <c r="AK57" s="72"/>
      <c r="AL57" s="72"/>
      <c r="AM57" s="72"/>
      <c r="AN57" s="72"/>
      <c r="AO57" s="72"/>
      <c r="AP57" s="72"/>
      <c r="AQ57" s="72"/>
      <c r="AR57" s="72"/>
      <c r="AS57" s="72"/>
      <c r="AT57" s="72"/>
      <c r="AU57" s="72"/>
      <c r="AV57" s="72"/>
      <c r="AW57" s="72"/>
      <c r="AX57" s="72"/>
      <c r="AY57" s="72"/>
    </row>
    <row r="58" spans="5:51">
      <c r="P58" s="72"/>
      <c r="Q58" s="72"/>
      <c r="R58" s="72"/>
      <c r="S58" s="72"/>
      <c r="T58" s="72"/>
      <c r="U58" s="72"/>
      <c r="V58" s="72"/>
      <c r="W58" s="72"/>
      <c r="X58" s="72"/>
      <c r="Y58" s="72"/>
      <c r="Z58" s="72"/>
      <c r="AA58" s="72"/>
      <c r="AB58" s="72"/>
      <c r="AC58" s="72"/>
      <c r="AD58" s="72"/>
      <c r="AE58" s="72"/>
      <c r="AF58" s="72"/>
      <c r="AG58" s="72"/>
      <c r="AH58" s="72"/>
      <c r="AI58" s="72"/>
      <c r="AJ58" s="72"/>
      <c r="AK58" s="72"/>
      <c r="AL58" s="72"/>
      <c r="AM58" s="72"/>
      <c r="AN58" s="72"/>
      <c r="AO58" s="72"/>
      <c r="AP58" s="72"/>
      <c r="AQ58" s="72"/>
      <c r="AR58" s="72"/>
      <c r="AS58" s="72"/>
      <c r="AT58" s="72"/>
      <c r="AU58" s="72"/>
      <c r="AV58" s="72"/>
      <c r="AW58" s="72"/>
      <c r="AX58" s="72"/>
      <c r="AY58" s="72"/>
    </row>
    <row r="59" spans="5:51">
      <c r="P59" s="72"/>
      <c r="Q59" s="72"/>
      <c r="R59" s="72"/>
      <c r="S59" s="72"/>
      <c r="T59" s="72"/>
      <c r="U59" s="72"/>
      <c r="V59" s="72"/>
      <c r="W59" s="72"/>
      <c r="X59" s="72"/>
      <c r="Y59" s="72"/>
      <c r="Z59" s="72"/>
      <c r="AA59" s="72"/>
      <c r="AB59" s="72"/>
      <c r="AC59" s="72"/>
      <c r="AD59" s="72"/>
      <c r="AE59" s="72"/>
      <c r="AF59" s="72"/>
      <c r="AG59" s="72"/>
      <c r="AH59" s="72"/>
      <c r="AI59" s="72"/>
      <c r="AJ59" s="72"/>
      <c r="AK59" s="72"/>
      <c r="AL59" s="72"/>
      <c r="AM59" s="72"/>
      <c r="AN59" s="72"/>
      <c r="AO59" s="72"/>
      <c r="AP59" s="72"/>
      <c r="AQ59" s="72"/>
      <c r="AR59" s="72"/>
      <c r="AS59" s="72"/>
      <c r="AT59" s="72"/>
      <c r="AU59" s="72"/>
      <c r="AV59" s="72"/>
      <c r="AW59" s="72"/>
      <c r="AX59" s="72"/>
      <c r="AY59" s="72"/>
    </row>
    <row r="60" spans="5:51">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row>
    <row r="61" spans="5:51">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row>
    <row r="62" spans="5:51">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row>
    <row r="63" spans="5:51">
      <c r="P63" s="72"/>
      <c r="Q63" s="72"/>
      <c r="R63" s="72"/>
      <c r="S63" s="72"/>
      <c r="T63" s="72"/>
      <c r="U63" s="72"/>
      <c r="V63" s="72"/>
      <c r="W63" s="72"/>
      <c r="X63" s="72"/>
      <c r="Y63" s="72"/>
      <c r="Z63" s="72"/>
      <c r="AA63" s="72"/>
      <c r="AB63" s="72"/>
      <c r="AC63" s="72"/>
      <c r="AD63" s="72"/>
      <c r="AE63" s="72"/>
      <c r="AF63" s="72"/>
      <c r="AG63" s="72"/>
      <c r="AH63" s="72"/>
      <c r="AI63" s="72"/>
      <c r="AJ63" s="72"/>
      <c r="AK63" s="72"/>
      <c r="AL63" s="72"/>
      <c r="AM63" s="72"/>
      <c r="AN63" s="72"/>
      <c r="AO63" s="72"/>
      <c r="AP63" s="72"/>
      <c r="AQ63" s="72"/>
      <c r="AR63" s="72"/>
      <c r="AS63" s="72"/>
      <c r="AT63" s="72"/>
      <c r="AU63" s="72"/>
      <c r="AV63" s="72"/>
      <c r="AW63" s="72"/>
      <c r="AX63" s="72"/>
      <c r="AY63" s="72"/>
    </row>
    <row r="64" spans="5:51">
      <c r="P64" s="72"/>
      <c r="Q64" s="72"/>
      <c r="R64" s="72"/>
      <c r="S64" s="72"/>
      <c r="T64" s="72"/>
      <c r="U64" s="72"/>
      <c r="V64" s="72"/>
      <c r="W64" s="72"/>
      <c r="X64" s="72"/>
      <c r="Y64" s="72"/>
      <c r="Z64" s="72"/>
      <c r="AA64" s="72"/>
      <c r="AB64" s="72"/>
      <c r="AC64" s="72"/>
      <c r="AD64" s="72"/>
      <c r="AE64" s="72"/>
      <c r="AF64" s="72"/>
      <c r="AG64" s="72"/>
      <c r="AH64" s="72"/>
      <c r="AI64" s="72"/>
      <c r="AJ64" s="72"/>
      <c r="AK64" s="72"/>
      <c r="AL64" s="72"/>
      <c r="AM64" s="72"/>
      <c r="AN64" s="72"/>
      <c r="AO64" s="72"/>
      <c r="AP64" s="72"/>
      <c r="AQ64" s="72"/>
      <c r="AR64" s="72"/>
      <c r="AS64" s="72"/>
      <c r="AT64" s="72"/>
      <c r="AU64" s="72"/>
      <c r="AV64" s="72"/>
      <c r="AW64" s="72"/>
      <c r="AX64" s="72"/>
      <c r="AY64" s="72"/>
    </row>
    <row r="65" spans="16:51">
      <c r="P65" s="72"/>
      <c r="Q65" s="72"/>
      <c r="R65" s="72"/>
      <c r="S65" s="72"/>
      <c r="T65" s="72"/>
      <c r="U65" s="72"/>
      <c r="V65" s="72"/>
      <c r="W65" s="72"/>
      <c r="X65" s="72"/>
      <c r="Y65" s="72"/>
      <c r="Z65" s="72"/>
      <c r="AA65" s="72"/>
      <c r="AB65" s="72"/>
      <c r="AC65" s="72"/>
      <c r="AD65" s="72"/>
      <c r="AE65" s="72"/>
      <c r="AF65" s="72"/>
      <c r="AG65" s="72"/>
      <c r="AH65" s="72"/>
      <c r="AI65" s="72"/>
      <c r="AJ65" s="72"/>
      <c r="AK65" s="72"/>
      <c r="AL65" s="72"/>
      <c r="AM65" s="72"/>
      <c r="AN65" s="72"/>
      <c r="AO65" s="72"/>
      <c r="AP65" s="72"/>
      <c r="AQ65" s="72"/>
      <c r="AR65" s="72"/>
      <c r="AS65" s="72"/>
      <c r="AT65" s="72"/>
      <c r="AU65" s="72"/>
      <c r="AV65" s="72"/>
      <c r="AW65" s="72"/>
      <c r="AX65" s="72"/>
      <c r="AY65" s="72"/>
    </row>
    <row r="66" spans="16:51">
      <c r="P66" s="72"/>
      <c r="Q66" s="72"/>
      <c r="R66" s="72"/>
      <c r="S66" s="72"/>
      <c r="T66" s="72"/>
      <c r="U66" s="72"/>
      <c r="V66" s="72"/>
      <c r="W66" s="72"/>
      <c r="X66" s="72"/>
      <c r="Y66" s="72"/>
      <c r="Z66" s="72"/>
      <c r="AA66" s="72"/>
      <c r="AB66" s="72"/>
      <c r="AC66" s="72"/>
      <c r="AD66" s="72"/>
      <c r="AE66" s="72"/>
      <c r="AF66" s="72"/>
      <c r="AG66" s="72"/>
      <c r="AH66" s="72"/>
      <c r="AI66" s="72"/>
      <c r="AJ66" s="72"/>
      <c r="AK66" s="72"/>
      <c r="AL66" s="72"/>
      <c r="AM66" s="72"/>
      <c r="AN66" s="72"/>
      <c r="AO66" s="72"/>
      <c r="AP66" s="72"/>
      <c r="AQ66" s="72"/>
      <c r="AR66" s="72"/>
      <c r="AS66" s="72"/>
      <c r="AT66" s="72"/>
      <c r="AU66" s="72"/>
      <c r="AV66" s="72"/>
      <c r="AW66" s="72"/>
      <c r="AX66" s="72"/>
      <c r="AY66" s="72"/>
    </row>
    <row r="67" spans="16:51">
      <c r="P67" s="72"/>
      <c r="Q67" s="72"/>
      <c r="R67" s="72"/>
      <c r="S67" s="72"/>
      <c r="T67" s="72"/>
      <c r="U67" s="72"/>
      <c r="V67" s="72"/>
      <c r="W67" s="72"/>
      <c r="X67" s="72"/>
      <c r="Y67" s="72"/>
      <c r="Z67" s="72"/>
      <c r="AA67" s="72"/>
      <c r="AB67" s="72"/>
      <c r="AC67" s="72"/>
      <c r="AD67" s="72"/>
      <c r="AE67" s="72"/>
      <c r="AF67" s="72"/>
      <c r="AG67" s="72"/>
      <c r="AH67" s="72"/>
      <c r="AI67" s="72"/>
      <c r="AJ67" s="72"/>
      <c r="AK67" s="72"/>
      <c r="AL67" s="72"/>
      <c r="AM67" s="72"/>
      <c r="AN67" s="72"/>
      <c r="AO67" s="72"/>
      <c r="AP67" s="72"/>
      <c r="AQ67" s="72"/>
      <c r="AR67" s="72"/>
      <c r="AS67" s="72"/>
      <c r="AT67" s="72"/>
      <c r="AU67" s="72"/>
      <c r="AV67" s="72"/>
      <c r="AW67" s="72"/>
      <c r="AX67" s="72"/>
      <c r="AY67" s="72"/>
    </row>
    <row r="68" spans="16:51">
      <c r="P68" s="72"/>
      <c r="Q68" s="72"/>
      <c r="R68" s="72"/>
      <c r="S68" s="72"/>
      <c r="T68" s="72"/>
      <c r="U68" s="72"/>
      <c r="V68" s="72"/>
      <c r="W68" s="72"/>
      <c r="X68" s="72"/>
      <c r="Y68" s="72"/>
      <c r="Z68" s="72"/>
      <c r="AA68" s="72"/>
      <c r="AB68" s="72"/>
      <c r="AC68" s="72"/>
      <c r="AD68" s="72"/>
      <c r="AE68" s="72"/>
      <c r="AF68" s="72"/>
      <c r="AG68" s="72"/>
      <c r="AH68" s="72"/>
      <c r="AI68" s="72"/>
      <c r="AJ68" s="72"/>
      <c r="AK68" s="72"/>
      <c r="AL68" s="72"/>
      <c r="AM68" s="72"/>
      <c r="AN68" s="72"/>
      <c r="AO68" s="72"/>
      <c r="AP68" s="72"/>
      <c r="AQ68" s="72"/>
      <c r="AR68" s="72"/>
      <c r="AS68" s="72"/>
      <c r="AT68" s="72"/>
      <c r="AU68" s="72"/>
      <c r="AV68" s="72"/>
      <c r="AW68" s="72"/>
      <c r="AX68" s="72"/>
      <c r="AY68" s="72"/>
    </row>
    <row r="69" spans="16:51">
      <c r="P69" s="72"/>
      <c r="Q69" s="72"/>
      <c r="R69" s="72"/>
      <c r="S69" s="72"/>
      <c r="T69" s="72"/>
      <c r="U69" s="72"/>
      <c r="V69" s="72"/>
      <c r="W69" s="72"/>
      <c r="X69" s="72"/>
      <c r="Y69" s="72"/>
      <c r="Z69" s="72"/>
      <c r="AA69" s="72"/>
      <c r="AB69" s="72"/>
      <c r="AC69" s="72"/>
      <c r="AD69" s="72"/>
      <c r="AE69" s="72"/>
      <c r="AF69" s="72"/>
      <c r="AG69" s="72"/>
      <c r="AH69" s="72"/>
      <c r="AI69" s="72"/>
      <c r="AJ69" s="72"/>
      <c r="AK69" s="72"/>
      <c r="AL69" s="72"/>
      <c r="AM69" s="72"/>
      <c r="AN69" s="72"/>
      <c r="AO69" s="72"/>
      <c r="AP69" s="72"/>
      <c r="AQ69" s="72"/>
      <c r="AR69" s="72"/>
      <c r="AS69" s="72"/>
      <c r="AT69" s="72"/>
      <c r="AU69" s="72"/>
      <c r="AV69" s="72"/>
      <c r="AW69" s="72"/>
      <c r="AX69" s="72"/>
      <c r="AY69" s="72"/>
    </row>
  </sheetData>
  <mergeCells count="80">
    <mergeCell ref="O20:O21"/>
    <mergeCell ref="O22:O23"/>
    <mergeCell ref="K30:O30"/>
    <mergeCell ref="K31:O32"/>
    <mergeCell ref="K33:O35"/>
    <mergeCell ref="O24:O25"/>
    <mergeCell ref="B2:B5"/>
    <mergeCell ref="C2:I3"/>
    <mergeCell ref="J2:M2"/>
    <mergeCell ref="N2:O5"/>
    <mergeCell ref="J3:M3"/>
    <mergeCell ref="C4:I5"/>
    <mergeCell ref="J4:M4"/>
    <mergeCell ref="J5:M5"/>
    <mergeCell ref="B6:O6"/>
    <mergeCell ref="B7:O7"/>
    <mergeCell ref="C8:O8"/>
    <mergeCell ref="C9:G9"/>
    <mergeCell ref="H9:J14"/>
    <mergeCell ref="K9:O9"/>
    <mergeCell ref="B12:G12"/>
    <mergeCell ref="L12:N12"/>
    <mergeCell ref="R9:V9"/>
    <mergeCell ref="B10:G10"/>
    <mergeCell ref="L10:N10"/>
    <mergeCell ref="B11:G11"/>
    <mergeCell ref="L11:N11"/>
    <mergeCell ref="S11:U11"/>
    <mergeCell ref="S12:U12"/>
    <mergeCell ref="C13:G13"/>
    <mergeCell ref="L13:N13"/>
    <mergeCell ref="S13:U13"/>
    <mergeCell ref="L14:N14"/>
    <mergeCell ref="S14:T14"/>
    <mergeCell ref="C14:G14"/>
    <mergeCell ref="N16:N17"/>
    <mergeCell ref="O16:O17"/>
    <mergeCell ref="S16:T16"/>
    <mergeCell ref="S17:T17"/>
    <mergeCell ref="G15:J16"/>
    <mergeCell ref="K15:L16"/>
    <mergeCell ref="M15:O15"/>
    <mergeCell ref="S15:T15"/>
    <mergeCell ref="M16:M17"/>
    <mergeCell ref="B15:B17"/>
    <mergeCell ref="C15:C17"/>
    <mergeCell ref="D15:D17"/>
    <mergeCell ref="E15:E17"/>
    <mergeCell ref="F15:F17"/>
    <mergeCell ref="N18:N19"/>
    <mergeCell ref="N20:N21"/>
    <mergeCell ref="N22:N23"/>
    <mergeCell ref="O18:O19"/>
    <mergeCell ref="B38:O38"/>
    <mergeCell ref="B24:B25"/>
    <mergeCell ref="D24:D25"/>
    <mergeCell ref="M24:M25"/>
    <mergeCell ref="M18:M19"/>
    <mergeCell ref="M20:M21"/>
    <mergeCell ref="M22:M23"/>
    <mergeCell ref="D22:D23"/>
    <mergeCell ref="B20:B21"/>
    <mergeCell ref="D20:D21"/>
    <mergeCell ref="B18:B19"/>
    <mergeCell ref="D18:D19"/>
    <mergeCell ref="B39:O39"/>
    <mergeCell ref="B22:B23"/>
    <mergeCell ref="B34:J35"/>
    <mergeCell ref="B28:B33"/>
    <mergeCell ref="C28:E29"/>
    <mergeCell ref="F28:H29"/>
    <mergeCell ref="K28:O29"/>
    <mergeCell ref="C30:E31"/>
    <mergeCell ref="F30:H31"/>
    <mergeCell ref="C32:E33"/>
    <mergeCell ref="F32:H33"/>
    <mergeCell ref="C27:E27"/>
    <mergeCell ref="F27:I27"/>
    <mergeCell ref="K27:O27"/>
    <mergeCell ref="N24:N25"/>
  </mergeCells>
  <pageMargins left="0.7" right="0.7" top="0.75" bottom="0.75" header="0.3" footer="0.3"/>
  <pageSetup paperSize="9" orientation="portrait" horizontalDpi="300" verticalDpi="300" r:id="rId1"/>
  <drawing r:id="rId2"/>
  <legacyDrawing r:id="rId3"/>
  <oleObjects>
    <mc:AlternateContent xmlns:mc="http://schemas.openxmlformats.org/markup-compatibility/2006">
      <mc:Choice Requires="x14">
        <oleObject shapeId="11265" r:id="rId4">
          <objectPr defaultSize="0" autoPict="0" r:id="rId5">
            <anchor moveWithCells="1" sizeWithCells="1">
              <from>
                <xdr:col>1</xdr:col>
                <xdr:colOff>114300</xdr:colOff>
                <xdr:row>1</xdr:row>
                <xdr:rowOff>66675</xdr:rowOff>
              </from>
              <to>
                <xdr:col>1</xdr:col>
                <xdr:colOff>3867150</xdr:colOff>
                <xdr:row>4</xdr:row>
                <xdr:rowOff>381000</xdr:rowOff>
              </to>
            </anchor>
          </objectPr>
        </oleObject>
      </mc:Choice>
      <mc:Fallback>
        <oleObject shapeId="1126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Y67"/>
  <sheetViews>
    <sheetView topLeftCell="A22" zoomScale="80" zoomScaleNormal="80" workbookViewId="0">
      <selection activeCell="I19" sqref="I19"/>
    </sheetView>
  </sheetViews>
  <sheetFormatPr baseColWidth="10" defaultColWidth="12.7109375" defaultRowHeight="14.25"/>
  <cols>
    <col min="1" max="1" width="4.28515625" style="20" customWidth="1"/>
    <col min="2" max="2" width="86.85546875" style="20" customWidth="1"/>
    <col min="3" max="3" width="10.28515625" style="20" customWidth="1"/>
    <col min="4" max="4" width="25.7109375" style="20" customWidth="1"/>
    <col min="5" max="5" width="12.7109375" style="20" customWidth="1"/>
    <col min="6" max="6" width="22.85546875" style="20" customWidth="1"/>
    <col min="7" max="7" width="22" style="20" bestFit="1" customWidth="1"/>
    <col min="8" max="8" width="24" style="20" bestFit="1" customWidth="1"/>
    <col min="9" max="9" width="22.140625" style="20" bestFit="1" customWidth="1"/>
    <col min="10" max="10" width="23.28515625" style="20" customWidth="1"/>
    <col min="11" max="11" width="17.42578125" style="57" customWidth="1"/>
    <col min="12" max="12" width="16.85546875" style="57" customWidth="1"/>
    <col min="13" max="13" width="12.7109375" style="20" customWidth="1"/>
    <col min="14" max="14" width="14" style="20" customWidth="1"/>
    <col min="15" max="15" width="17.7109375" style="20" customWidth="1"/>
    <col min="16" max="16" width="16.28515625" style="20" customWidth="1"/>
    <col min="17" max="17" width="12.7109375" style="20"/>
    <col min="18" max="18" width="14.28515625" style="20" customWidth="1"/>
    <col min="19" max="19" width="18.7109375" style="20" customWidth="1"/>
    <col min="20" max="20" width="33.85546875" style="20" customWidth="1"/>
    <col min="21" max="21" width="12.7109375" style="20" hidden="1" customWidth="1"/>
    <col min="22" max="22" width="24.28515625" style="20" customWidth="1"/>
    <col min="23" max="23" width="22.7109375" style="20" customWidth="1"/>
    <col min="24" max="25" width="12.7109375" style="20"/>
    <col min="26" max="26" width="16.85546875" style="20" customWidth="1"/>
    <col min="27" max="27" width="12.7109375" style="20"/>
    <col min="28" max="28" width="30.140625" style="20" customWidth="1"/>
    <col min="29" max="29" width="15.28515625" style="20" customWidth="1"/>
    <col min="30" max="30" width="15.85546875" style="20" customWidth="1"/>
    <col min="31" max="31" width="24.28515625" style="20" customWidth="1"/>
    <col min="32" max="32" width="17.140625" style="20" customWidth="1"/>
    <col min="33" max="16384" width="12.7109375" style="20"/>
  </cols>
  <sheetData>
    <row r="1" spans="2:26" ht="15" thickBot="1"/>
    <row r="2" spans="2:26" ht="37.5" customHeight="1">
      <c r="B2" s="437"/>
      <c r="C2" s="440" t="s">
        <v>686</v>
      </c>
      <c r="D2" s="441"/>
      <c r="E2" s="441"/>
      <c r="F2" s="441"/>
      <c r="G2" s="441"/>
      <c r="H2" s="441"/>
      <c r="I2" s="442"/>
      <c r="J2" s="443" t="s">
        <v>687</v>
      </c>
      <c r="K2" s="444"/>
      <c r="L2" s="444"/>
      <c r="M2" s="445"/>
      <c r="N2" s="446"/>
      <c r="O2" s="447"/>
      <c r="P2" s="52"/>
    </row>
    <row r="3" spans="2:26" ht="37.5" customHeight="1">
      <c r="B3" s="438"/>
      <c r="C3" s="424"/>
      <c r="D3" s="425"/>
      <c r="E3" s="425"/>
      <c r="F3" s="425"/>
      <c r="G3" s="425"/>
      <c r="H3" s="425"/>
      <c r="I3" s="426"/>
      <c r="J3" s="452" t="s">
        <v>688</v>
      </c>
      <c r="K3" s="453"/>
      <c r="L3" s="453"/>
      <c r="M3" s="454"/>
      <c r="N3" s="448"/>
      <c r="O3" s="449"/>
      <c r="P3" s="52"/>
    </row>
    <row r="4" spans="2:26" ht="33.75" customHeight="1">
      <c r="B4" s="438"/>
      <c r="C4" s="455" t="s">
        <v>689</v>
      </c>
      <c r="D4" s="456"/>
      <c r="E4" s="456"/>
      <c r="F4" s="456"/>
      <c r="G4" s="456"/>
      <c r="H4" s="456"/>
      <c r="I4" s="457"/>
      <c r="J4" s="452" t="s">
        <v>690</v>
      </c>
      <c r="K4" s="453"/>
      <c r="L4" s="453"/>
      <c r="M4" s="454"/>
      <c r="N4" s="448"/>
      <c r="O4" s="449"/>
      <c r="P4" s="52"/>
    </row>
    <row r="5" spans="2:26" ht="38.25" customHeight="1" thickBot="1">
      <c r="B5" s="439"/>
      <c r="C5" s="458"/>
      <c r="D5" s="459"/>
      <c r="E5" s="459"/>
      <c r="F5" s="459"/>
      <c r="G5" s="459"/>
      <c r="H5" s="459"/>
      <c r="I5" s="460"/>
      <c r="J5" s="461" t="s">
        <v>691</v>
      </c>
      <c r="K5" s="462"/>
      <c r="L5" s="462"/>
      <c r="M5" s="463"/>
      <c r="N5" s="450"/>
      <c r="O5" s="451"/>
      <c r="P5" s="52"/>
    </row>
    <row r="6" spans="2:26" ht="19.5" customHeight="1" thickBot="1">
      <c r="B6" s="417"/>
      <c r="C6" s="417"/>
      <c r="D6" s="417"/>
      <c r="E6" s="417"/>
      <c r="F6" s="417"/>
      <c r="G6" s="417"/>
      <c r="H6" s="417"/>
      <c r="I6" s="417"/>
      <c r="J6" s="417"/>
      <c r="K6" s="417"/>
      <c r="L6" s="417"/>
      <c r="M6" s="417"/>
      <c r="N6" s="417"/>
      <c r="O6" s="417"/>
      <c r="P6" s="52"/>
    </row>
    <row r="7" spans="2:26" ht="31.5" customHeight="1">
      <c r="B7" s="482" t="s">
        <v>27</v>
      </c>
      <c r="C7" s="444"/>
      <c r="D7" s="444"/>
      <c r="E7" s="444"/>
      <c r="F7" s="444"/>
      <c r="G7" s="444"/>
      <c r="H7" s="444"/>
      <c r="I7" s="444"/>
      <c r="J7" s="444"/>
      <c r="K7" s="444"/>
      <c r="L7" s="444"/>
      <c r="M7" s="444"/>
      <c r="N7" s="444"/>
      <c r="O7" s="483"/>
      <c r="P7" s="52"/>
    </row>
    <row r="8" spans="2:26" ht="36" customHeight="1">
      <c r="B8" s="100" t="s">
        <v>123</v>
      </c>
      <c r="C8" s="484" t="s">
        <v>683</v>
      </c>
      <c r="D8" s="485"/>
      <c r="E8" s="485"/>
      <c r="F8" s="485"/>
      <c r="G8" s="485"/>
      <c r="H8" s="485"/>
      <c r="I8" s="485"/>
      <c r="J8" s="485"/>
      <c r="K8" s="485"/>
      <c r="L8" s="485"/>
      <c r="M8" s="485"/>
      <c r="N8" s="485"/>
      <c r="O8" s="486"/>
    </row>
    <row r="9" spans="2:26" ht="36" customHeight="1">
      <c r="B9" s="22" t="s">
        <v>34</v>
      </c>
      <c r="C9" s="393"/>
      <c r="D9" s="394"/>
      <c r="E9" s="394"/>
      <c r="F9" s="394"/>
      <c r="G9" s="395"/>
      <c r="H9" s="478" t="s">
        <v>700</v>
      </c>
      <c r="I9" s="331"/>
      <c r="J9" s="469"/>
      <c r="K9" s="487" t="s">
        <v>26</v>
      </c>
      <c r="L9" s="488"/>
      <c r="M9" s="488"/>
      <c r="N9" s="488"/>
      <c r="O9" s="489"/>
      <c r="P9" s="58"/>
      <c r="R9" s="405"/>
      <c r="S9" s="405"/>
      <c r="T9" s="405"/>
      <c r="U9" s="405"/>
      <c r="V9" s="405"/>
    </row>
    <row r="10" spans="2:26" ht="36" customHeight="1">
      <c r="B10" s="406" t="s">
        <v>35</v>
      </c>
      <c r="C10" s="407"/>
      <c r="D10" s="407"/>
      <c r="E10" s="407"/>
      <c r="F10" s="407"/>
      <c r="G10" s="408"/>
      <c r="H10" s="338"/>
      <c r="I10" s="339"/>
      <c r="J10" s="340"/>
      <c r="K10" s="23" t="s">
        <v>25</v>
      </c>
      <c r="L10" s="409" t="s">
        <v>24</v>
      </c>
      <c r="M10" s="409"/>
      <c r="N10" s="409"/>
      <c r="O10" s="101" t="s">
        <v>23</v>
      </c>
      <c r="P10" s="58"/>
      <c r="R10" s="59"/>
      <c r="S10" s="59"/>
      <c r="T10" s="59"/>
      <c r="U10" s="59"/>
      <c r="V10" s="59"/>
    </row>
    <row r="11" spans="2:26" ht="49.5" customHeight="1">
      <c r="B11" s="410" t="s">
        <v>38</v>
      </c>
      <c r="C11" s="411"/>
      <c r="D11" s="411"/>
      <c r="E11" s="411"/>
      <c r="F11" s="411"/>
      <c r="G11" s="412"/>
      <c r="H11" s="338"/>
      <c r="I11" s="339"/>
      <c r="J11" s="340"/>
      <c r="K11" s="24"/>
      <c r="L11" s="413" t="s">
        <v>115</v>
      </c>
      <c r="M11" s="414"/>
      <c r="N11" s="415"/>
      <c r="O11" s="102"/>
      <c r="P11" s="58"/>
      <c r="R11" s="60"/>
      <c r="S11" s="416"/>
      <c r="T11" s="416"/>
      <c r="U11" s="416"/>
      <c r="V11" s="60"/>
      <c r="X11" s="25"/>
      <c r="Y11" s="25"/>
    </row>
    <row r="12" spans="2:26" ht="48.75" customHeight="1">
      <c r="B12" s="432" t="s">
        <v>102</v>
      </c>
      <c r="C12" s="433"/>
      <c r="D12" s="433"/>
      <c r="E12" s="433"/>
      <c r="F12" s="433"/>
      <c r="G12" s="350"/>
      <c r="H12" s="338"/>
      <c r="I12" s="339"/>
      <c r="J12" s="340"/>
      <c r="K12" s="26"/>
      <c r="L12" s="434"/>
      <c r="M12" s="435"/>
      <c r="N12" s="436"/>
      <c r="O12" s="103"/>
      <c r="P12" s="58"/>
      <c r="R12" s="61"/>
      <c r="S12" s="392"/>
      <c r="T12" s="392"/>
      <c r="U12" s="392"/>
      <c r="V12" s="62"/>
      <c r="X12" s="27"/>
      <c r="Y12" s="28"/>
      <c r="Z12" s="29"/>
    </row>
    <row r="13" spans="2:26" ht="48.75" customHeight="1">
      <c r="B13" s="479" t="s">
        <v>39</v>
      </c>
      <c r="C13" s="480"/>
      <c r="D13" s="480"/>
      <c r="E13" s="480"/>
      <c r="F13" s="480"/>
      <c r="G13" s="481"/>
      <c r="H13" s="338"/>
      <c r="I13" s="339"/>
      <c r="J13" s="340"/>
      <c r="K13" s="31"/>
      <c r="L13" s="396"/>
      <c r="M13" s="397"/>
      <c r="N13" s="398"/>
      <c r="O13" s="103"/>
      <c r="P13" s="58"/>
      <c r="R13" s="61"/>
      <c r="S13" s="392"/>
      <c r="T13" s="392"/>
      <c r="U13" s="392"/>
      <c r="V13" s="62"/>
      <c r="X13" s="27"/>
      <c r="Y13" s="28"/>
      <c r="Z13" s="29"/>
    </row>
    <row r="14" spans="2:26" ht="81" customHeight="1" thickBot="1">
      <c r="B14" s="104" t="s">
        <v>549</v>
      </c>
      <c r="C14" s="402" t="s">
        <v>40</v>
      </c>
      <c r="D14" s="403"/>
      <c r="E14" s="403"/>
      <c r="F14" s="403"/>
      <c r="G14" s="404"/>
      <c r="H14" s="427"/>
      <c r="I14" s="334"/>
      <c r="J14" s="428"/>
      <c r="K14" s="105"/>
      <c r="L14" s="399"/>
      <c r="M14" s="400"/>
      <c r="N14" s="401"/>
      <c r="O14" s="106"/>
      <c r="P14" s="58"/>
      <c r="R14" s="63"/>
      <c r="S14" s="392"/>
      <c r="T14" s="392"/>
      <c r="U14" s="64"/>
      <c r="V14" s="62"/>
      <c r="W14" s="32"/>
      <c r="X14" s="27"/>
      <c r="Y14" s="28"/>
      <c r="Z14" s="29"/>
    </row>
    <row r="15" spans="2:26" ht="28.5" customHeight="1">
      <c r="B15" s="374" t="s">
        <v>22</v>
      </c>
      <c r="C15" s="377" t="s">
        <v>697</v>
      </c>
      <c r="D15" s="380" t="s">
        <v>21</v>
      </c>
      <c r="E15" s="380" t="s">
        <v>20</v>
      </c>
      <c r="F15" s="380" t="s">
        <v>31</v>
      </c>
      <c r="G15" s="384" t="s">
        <v>698</v>
      </c>
      <c r="H15" s="385"/>
      <c r="I15" s="385"/>
      <c r="J15" s="386"/>
      <c r="K15" s="380" t="s">
        <v>19</v>
      </c>
      <c r="L15" s="380"/>
      <c r="M15" s="390" t="s">
        <v>18</v>
      </c>
      <c r="N15" s="390"/>
      <c r="O15" s="391"/>
      <c r="R15" s="65"/>
      <c r="S15" s="383"/>
      <c r="T15" s="383"/>
      <c r="V15" s="62"/>
      <c r="X15" s="27"/>
      <c r="Y15" s="28"/>
      <c r="Z15" s="29"/>
    </row>
    <row r="16" spans="2:26" ht="33.75" customHeight="1">
      <c r="B16" s="375"/>
      <c r="C16" s="378"/>
      <c r="D16" s="378"/>
      <c r="E16" s="378"/>
      <c r="F16" s="378"/>
      <c r="G16" s="387"/>
      <c r="H16" s="388"/>
      <c r="I16" s="388"/>
      <c r="J16" s="389"/>
      <c r="K16" s="378"/>
      <c r="L16" s="378"/>
      <c r="M16" s="378" t="s">
        <v>17</v>
      </c>
      <c r="N16" s="378" t="s">
        <v>16</v>
      </c>
      <c r="O16" s="381" t="s">
        <v>15</v>
      </c>
      <c r="R16" s="32"/>
      <c r="S16" s="383"/>
      <c r="T16" s="383"/>
      <c r="V16" s="28"/>
      <c r="X16" s="27"/>
      <c r="Y16" s="28"/>
      <c r="Z16" s="29"/>
    </row>
    <row r="17" spans="2:26" ht="39.75" customHeight="1" thickBot="1">
      <c r="B17" s="376"/>
      <c r="C17" s="379"/>
      <c r="D17" s="379"/>
      <c r="E17" s="379"/>
      <c r="F17" s="379"/>
      <c r="G17" s="75" t="s">
        <v>14</v>
      </c>
      <c r="H17" s="75" t="s">
        <v>13</v>
      </c>
      <c r="I17" s="75" t="s">
        <v>12</v>
      </c>
      <c r="J17" s="76" t="s">
        <v>11</v>
      </c>
      <c r="K17" s="75" t="s">
        <v>10</v>
      </c>
      <c r="L17" s="77" t="s">
        <v>9</v>
      </c>
      <c r="M17" s="379"/>
      <c r="N17" s="379"/>
      <c r="O17" s="382"/>
      <c r="R17" s="32"/>
      <c r="S17" s="383"/>
      <c r="T17" s="383"/>
      <c r="V17" s="28"/>
      <c r="X17" s="27"/>
      <c r="Y17" s="28"/>
      <c r="Z17" s="29"/>
    </row>
    <row r="18" spans="2:26" ht="15">
      <c r="B18" s="316" t="s">
        <v>186</v>
      </c>
      <c r="C18" s="250" t="s">
        <v>2</v>
      </c>
      <c r="D18" s="318" t="s">
        <v>56</v>
      </c>
      <c r="E18" s="251">
        <v>34</v>
      </c>
      <c r="F18" s="284">
        <v>652635446</v>
      </c>
      <c r="G18" s="285">
        <v>398065090</v>
      </c>
      <c r="H18" s="285">
        <v>254570356</v>
      </c>
      <c r="I18" s="107"/>
      <c r="J18" s="107"/>
      <c r="K18" s="78">
        <v>45017</v>
      </c>
      <c r="L18" s="78">
        <v>45290</v>
      </c>
      <c r="M18" s="490">
        <v>1</v>
      </c>
      <c r="N18" s="498">
        <f>+F19/F18</f>
        <v>1</v>
      </c>
      <c r="O18" s="495">
        <f>+M18*M18/N18</f>
        <v>1</v>
      </c>
      <c r="R18" s="32"/>
      <c r="S18" s="66"/>
      <c r="T18" s="66"/>
      <c r="V18" s="28"/>
      <c r="X18" s="27"/>
      <c r="Y18" s="28"/>
      <c r="Z18" s="29"/>
    </row>
    <row r="19" spans="2:26" ht="15">
      <c r="B19" s="317"/>
      <c r="C19" s="252" t="s">
        <v>1</v>
      </c>
      <c r="D19" s="319"/>
      <c r="E19" s="253">
        <v>64</v>
      </c>
      <c r="F19" s="286">
        <v>652635446</v>
      </c>
      <c r="G19" s="287">
        <v>398065090</v>
      </c>
      <c r="H19" s="287">
        <v>254570356</v>
      </c>
      <c r="I19" s="96"/>
      <c r="J19" s="96"/>
      <c r="K19" s="34">
        <v>45017</v>
      </c>
      <c r="L19" s="34">
        <v>45290</v>
      </c>
      <c r="M19" s="491"/>
      <c r="N19" s="493"/>
      <c r="O19" s="496"/>
      <c r="R19" s="32"/>
      <c r="S19" s="66"/>
      <c r="T19" s="66"/>
      <c r="V19" s="28"/>
      <c r="X19" s="27"/>
      <c r="Y19" s="28"/>
      <c r="Z19" s="29"/>
    </row>
    <row r="20" spans="2:26" ht="15">
      <c r="B20" s="317" t="s">
        <v>471</v>
      </c>
      <c r="C20" s="252" t="s">
        <v>2</v>
      </c>
      <c r="D20" s="319" t="s">
        <v>56</v>
      </c>
      <c r="E20" s="253">
        <v>1</v>
      </c>
      <c r="F20" s="286">
        <v>60000000</v>
      </c>
      <c r="G20" s="287">
        <v>60000000</v>
      </c>
      <c r="H20" s="287"/>
      <c r="I20" s="95"/>
      <c r="J20" s="95"/>
      <c r="K20" s="34">
        <v>45017</v>
      </c>
      <c r="L20" s="34">
        <v>45290</v>
      </c>
      <c r="M20" s="491">
        <f t="shared" ref="M20" si="0">+E21/E20</f>
        <v>1</v>
      </c>
      <c r="N20" s="493">
        <f t="shared" ref="N20" si="1">+F21/F20</f>
        <v>1</v>
      </c>
      <c r="O20" s="496">
        <f t="shared" ref="O20" si="2">+M20*M20/N20</f>
        <v>1</v>
      </c>
      <c r="R20" s="32"/>
      <c r="S20" s="66"/>
      <c r="T20" s="66"/>
      <c r="V20" s="28"/>
      <c r="X20" s="27"/>
      <c r="Y20" s="28"/>
      <c r="Z20" s="29"/>
    </row>
    <row r="21" spans="2:26" ht="15">
      <c r="B21" s="317"/>
      <c r="C21" s="252" t="s">
        <v>1</v>
      </c>
      <c r="D21" s="319"/>
      <c r="E21" s="253">
        <v>1</v>
      </c>
      <c r="F21" s="286">
        <v>60000000</v>
      </c>
      <c r="G21" s="287">
        <v>60000000</v>
      </c>
      <c r="H21" s="287"/>
      <c r="I21" s="96"/>
      <c r="J21" s="96"/>
      <c r="K21" s="34">
        <v>45017</v>
      </c>
      <c r="L21" s="34">
        <v>45290</v>
      </c>
      <c r="M21" s="491"/>
      <c r="N21" s="493"/>
      <c r="O21" s="496"/>
      <c r="R21" s="32"/>
      <c r="S21" s="66"/>
      <c r="T21" s="66"/>
      <c r="V21" s="28"/>
      <c r="X21" s="27"/>
      <c r="Y21" s="28"/>
      <c r="Z21" s="29"/>
    </row>
    <row r="22" spans="2:26" s="36" customFormat="1" ht="15">
      <c r="B22" s="320" t="s">
        <v>72</v>
      </c>
      <c r="C22" s="252" t="s">
        <v>2</v>
      </c>
      <c r="D22" s="319" t="s">
        <v>56</v>
      </c>
      <c r="E22" s="253">
        <v>4</v>
      </c>
      <c r="F22" s="286">
        <v>754733822</v>
      </c>
      <c r="G22" s="287">
        <v>306347540</v>
      </c>
      <c r="H22" s="287">
        <v>432560000</v>
      </c>
      <c r="I22" s="96"/>
      <c r="J22" s="94">
        <v>15826282</v>
      </c>
      <c r="K22" s="34">
        <v>45017</v>
      </c>
      <c r="L22" s="34">
        <v>45290</v>
      </c>
      <c r="M22" s="491">
        <f t="shared" ref="M22" si="3">+E23/E22</f>
        <v>1</v>
      </c>
      <c r="N22" s="493">
        <f t="shared" ref="N22" si="4">+F23/F22</f>
        <v>0.61563647004546196</v>
      </c>
      <c r="O22" s="496">
        <f t="shared" ref="O22" si="5">+M22*M22/N22</f>
        <v>1.6243352183572792</v>
      </c>
    </row>
    <row r="23" spans="2:26" s="36" customFormat="1" ht="15.75" thickBot="1">
      <c r="B23" s="321"/>
      <c r="C23" s="254" t="s">
        <v>1</v>
      </c>
      <c r="D23" s="322"/>
      <c r="E23" s="255">
        <v>4</v>
      </c>
      <c r="F23" s="288">
        <v>464641666</v>
      </c>
      <c r="G23" s="289">
        <v>73241666</v>
      </c>
      <c r="H23" s="289">
        <v>391400000</v>
      </c>
      <c r="I23" s="109"/>
      <c r="J23" s="109"/>
      <c r="K23" s="80">
        <v>45017</v>
      </c>
      <c r="L23" s="80">
        <v>45290</v>
      </c>
      <c r="M23" s="492"/>
      <c r="N23" s="494"/>
      <c r="O23" s="497"/>
    </row>
    <row r="24" spans="2:26" ht="15">
      <c r="B24" s="470" t="s">
        <v>8</v>
      </c>
      <c r="C24" s="45"/>
      <c r="D24" s="472"/>
      <c r="E24" s="67"/>
      <c r="F24" s="239">
        <v>1467369268</v>
      </c>
      <c r="G24" s="239">
        <v>764412630</v>
      </c>
      <c r="H24" s="239">
        <v>687130356</v>
      </c>
      <c r="I24" s="239">
        <f t="shared" ref="I24:J24" si="6">+I18+I20+I22</f>
        <v>0</v>
      </c>
      <c r="J24" s="239">
        <f t="shared" si="6"/>
        <v>15826282</v>
      </c>
      <c r="K24" s="238"/>
      <c r="L24" s="238"/>
      <c r="M24" s="362"/>
      <c r="N24" s="362"/>
      <c r="O24" s="467"/>
    </row>
    <row r="25" spans="2:26" ht="15.75" thickBot="1">
      <c r="B25" s="471"/>
      <c r="C25" s="79"/>
      <c r="D25" s="473"/>
      <c r="E25" s="81"/>
      <c r="F25" s="108">
        <v>1177277112</v>
      </c>
      <c r="G25" s="108">
        <v>531306756</v>
      </c>
      <c r="H25" s="108">
        <v>645970356</v>
      </c>
      <c r="I25" s="108">
        <f t="shared" ref="I25:J25" si="7">+I19+I21+I23</f>
        <v>0</v>
      </c>
      <c r="J25" s="108">
        <f t="shared" si="7"/>
        <v>0</v>
      </c>
      <c r="K25" s="82"/>
      <c r="L25" s="82"/>
      <c r="M25" s="363"/>
      <c r="N25" s="363"/>
      <c r="O25" s="468"/>
    </row>
    <row r="26" spans="2:26" ht="15" thickBot="1">
      <c r="C26" s="42"/>
      <c r="F26" s="43"/>
      <c r="G26" s="44"/>
      <c r="H26" s="97"/>
      <c r="I26" s="97"/>
      <c r="J26" s="97"/>
      <c r="K26" s="68"/>
      <c r="L26" s="68"/>
      <c r="M26" s="44"/>
      <c r="N26" s="69"/>
      <c r="O26" s="70"/>
      <c r="P26" s="69"/>
    </row>
    <row r="27" spans="2:26" ht="15">
      <c r="B27" s="83" t="s">
        <v>7</v>
      </c>
      <c r="C27" s="355" t="s">
        <v>6</v>
      </c>
      <c r="D27" s="356"/>
      <c r="E27" s="357"/>
      <c r="F27" s="358" t="s">
        <v>5</v>
      </c>
      <c r="G27" s="359"/>
      <c r="H27" s="359"/>
      <c r="I27" s="359"/>
      <c r="J27" s="84"/>
      <c r="K27" s="360" t="s">
        <v>4</v>
      </c>
      <c r="L27" s="361"/>
      <c r="M27" s="361"/>
      <c r="N27" s="361"/>
      <c r="O27" s="361"/>
    </row>
    <row r="28" spans="2:26" ht="40.5" customHeight="1">
      <c r="B28" s="336" t="s">
        <v>50</v>
      </c>
      <c r="C28" s="338" t="s">
        <v>701</v>
      </c>
      <c r="D28" s="339"/>
      <c r="E28" s="340"/>
      <c r="F28" s="344" t="s">
        <v>41</v>
      </c>
      <c r="G28" s="345"/>
      <c r="H28" s="346"/>
      <c r="I28" s="45" t="s">
        <v>2</v>
      </c>
      <c r="J28" s="85">
        <v>35</v>
      </c>
      <c r="K28" s="331" t="s">
        <v>114</v>
      </c>
      <c r="L28" s="331"/>
      <c r="M28" s="331"/>
      <c r="N28" s="331"/>
      <c r="O28" s="469"/>
    </row>
    <row r="29" spans="2:26" ht="54" customHeight="1">
      <c r="B29" s="337"/>
      <c r="C29" s="341"/>
      <c r="D29" s="342"/>
      <c r="E29" s="343"/>
      <c r="F29" s="347"/>
      <c r="G29" s="348"/>
      <c r="H29" s="349"/>
      <c r="I29" s="33" t="s">
        <v>1</v>
      </c>
      <c r="J29" s="86">
        <v>64</v>
      </c>
      <c r="K29" s="465" t="s">
        <v>3</v>
      </c>
      <c r="L29" s="466"/>
      <c r="M29" s="466"/>
      <c r="N29" s="466"/>
      <c r="O29" s="466"/>
    </row>
    <row r="30" spans="2:26" ht="25.5" customHeight="1">
      <c r="B30" s="337"/>
      <c r="C30" s="338" t="s">
        <v>702</v>
      </c>
      <c r="D30" s="339"/>
      <c r="E30" s="340"/>
      <c r="F30" s="352" t="s">
        <v>106</v>
      </c>
      <c r="G30" s="353"/>
      <c r="H30" s="354"/>
      <c r="I30" s="33" t="s">
        <v>2</v>
      </c>
      <c r="J30" s="86">
        <v>200</v>
      </c>
      <c r="K30" s="331"/>
      <c r="L30" s="331"/>
      <c r="M30" s="331"/>
      <c r="N30" s="331"/>
      <c r="O30" s="469"/>
    </row>
    <row r="31" spans="2:26" ht="25.5" customHeight="1">
      <c r="B31" s="337"/>
      <c r="C31" s="341"/>
      <c r="D31" s="342"/>
      <c r="E31" s="343"/>
      <c r="F31" s="347"/>
      <c r="G31" s="348"/>
      <c r="H31" s="349"/>
      <c r="I31" s="33" t="s">
        <v>1</v>
      </c>
      <c r="J31" s="86">
        <v>170</v>
      </c>
      <c r="K31" s="342"/>
      <c r="L31" s="342"/>
      <c r="M31" s="342"/>
      <c r="N31" s="342"/>
      <c r="O31" s="343"/>
    </row>
    <row r="32" spans="2:26" ht="34.5" customHeight="1">
      <c r="B32" s="330" t="s">
        <v>0</v>
      </c>
      <c r="C32" s="331"/>
      <c r="D32" s="331"/>
      <c r="E32" s="331"/>
      <c r="F32" s="331"/>
      <c r="G32" s="331"/>
      <c r="H32" s="331"/>
      <c r="I32" s="331"/>
      <c r="J32" s="332"/>
      <c r="K32" s="474"/>
      <c r="L32" s="474"/>
      <c r="M32" s="474"/>
      <c r="N32" s="474"/>
      <c r="O32" s="475"/>
    </row>
    <row r="33" spans="2:51" ht="27" customHeight="1" thickBot="1">
      <c r="B33" s="333"/>
      <c r="C33" s="334"/>
      <c r="D33" s="334"/>
      <c r="E33" s="334"/>
      <c r="F33" s="334"/>
      <c r="G33" s="334"/>
      <c r="H33" s="334"/>
      <c r="I33" s="334"/>
      <c r="J33" s="335"/>
      <c r="K33" s="476"/>
      <c r="L33" s="476"/>
      <c r="M33" s="476"/>
      <c r="N33" s="476"/>
      <c r="O33" s="477"/>
    </row>
    <row r="34" spans="2:51" ht="15">
      <c r="B34" s="47" t="s">
        <v>122</v>
      </c>
      <c r="C34" s="47"/>
      <c r="D34" s="47"/>
      <c r="E34" s="47"/>
      <c r="F34" s="47"/>
      <c r="G34" s="47"/>
      <c r="H34" s="47"/>
      <c r="I34" s="47"/>
      <c r="J34" s="47"/>
      <c r="K34" s="18"/>
      <c r="L34" s="18"/>
      <c r="M34" s="18"/>
      <c r="N34" s="18"/>
      <c r="O34" s="18"/>
    </row>
    <row r="35" spans="2:51">
      <c r="B35" s="47"/>
      <c r="C35" s="47"/>
      <c r="D35" s="47"/>
      <c r="E35" s="47"/>
      <c r="F35" s="47"/>
      <c r="G35" s="47"/>
      <c r="H35" s="47"/>
      <c r="I35" s="47"/>
      <c r="J35" s="47"/>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row>
    <row r="36" spans="2:51" ht="15">
      <c r="B36" s="369" t="s">
        <v>113</v>
      </c>
      <c r="C36" s="369"/>
      <c r="D36" s="369"/>
      <c r="E36" s="369"/>
      <c r="F36" s="369"/>
      <c r="G36" s="369"/>
      <c r="H36" s="369"/>
      <c r="I36" s="369"/>
      <c r="J36" s="369"/>
      <c r="K36" s="369"/>
      <c r="L36" s="369"/>
      <c r="M36" s="369"/>
      <c r="N36" s="369"/>
      <c r="O36" s="369"/>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row>
    <row r="37" spans="2:51">
      <c r="B37" s="329" t="s">
        <v>33</v>
      </c>
      <c r="C37" s="329"/>
      <c r="D37" s="329"/>
      <c r="E37" s="329"/>
      <c r="F37" s="329"/>
      <c r="G37" s="329"/>
      <c r="H37" s="329"/>
      <c r="I37" s="329"/>
      <c r="J37" s="329"/>
      <c r="K37" s="329"/>
      <c r="L37" s="329"/>
      <c r="M37" s="329"/>
      <c r="N37" s="329"/>
      <c r="O37" s="329"/>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row>
    <row r="38" spans="2:51" hidden="1">
      <c r="H38" s="97">
        <v>1479458268</v>
      </c>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row>
    <row r="39" spans="2:51" hidden="1">
      <c r="G39" s="98">
        <f>+G40-H24</f>
        <v>114326976</v>
      </c>
      <c r="H39" s="99">
        <f>+H38-F24</f>
        <v>12089000</v>
      </c>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row>
    <row r="40" spans="2:51" hidden="1">
      <c r="F40" s="21">
        <f>+PATRIMONIO!J43</f>
        <v>0</v>
      </c>
      <c r="G40" s="21">
        <v>801457332</v>
      </c>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row>
    <row r="41" spans="2:51" hidden="1">
      <c r="G41" s="55">
        <f>+F40-G40</f>
        <v>-801457332</v>
      </c>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row>
    <row r="42" spans="2:51" hidden="1">
      <c r="G42" s="98">
        <f>+G41-G24</f>
        <v>-1565869962</v>
      </c>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row>
    <row r="43" spans="2:51" hidden="1">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row>
    <row r="44" spans="2:51" hidden="1">
      <c r="F44" s="20" t="s">
        <v>190</v>
      </c>
      <c r="G44" s="97">
        <v>108500000</v>
      </c>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row>
    <row r="45" spans="2:51" hidden="1">
      <c r="G45" s="97">
        <f>+G44+F23</f>
        <v>573141666</v>
      </c>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row>
    <row r="46" spans="2:51" hidden="1">
      <c r="F46" s="20" t="s">
        <v>191</v>
      </c>
      <c r="G46" s="99">
        <f>+F19</f>
        <v>652635446</v>
      </c>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row>
    <row r="47" spans="2:51" hidden="1">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row>
    <row r="48" spans="2:51">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row>
    <row r="49" spans="16:51">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row>
    <row r="50" spans="16:51">
      <c r="P50" s="72"/>
      <c r="Q50" s="72"/>
      <c r="R50" s="72"/>
      <c r="S50" s="72"/>
      <c r="T50" s="72"/>
      <c r="U50" s="72"/>
      <c r="V50" s="72"/>
      <c r="W50" s="72"/>
      <c r="X50" s="72"/>
      <c r="Y50" s="72"/>
      <c r="Z50" s="72"/>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2"/>
      <c r="AY50" s="72"/>
    </row>
    <row r="51" spans="16:51">
      <c r="P51" s="72"/>
      <c r="Q51" s="72"/>
      <c r="R51" s="72"/>
      <c r="S51" s="72"/>
      <c r="T51" s="72"/>
      <c r="U51" s="72"/>
      <c r="V51" s="72"/>
      <c r="W51" s="72"/>
      <c r="X51" s="72"/>
      <c r="Y51" s="72"/>
      <c r="Z51" s="72"/>
      <c r="AA51" s="72"/>
      <c r="AB51" s="72"/>
      <c r="AC51" s="72"/>
      <c r="AD51" s="72"/>
      <c r="AE51" s="72"/>
      <c r="AF51" s="72"/>
      <c r="AG51" s="72"/>
      <c r="AH51" s="72"/>
      <c r="AI51" s="72"/>
      <c r="AJ51" s="72"/>
      <c r="AK51" s="72"/>
      <c r="AL51" s="72"/>
      <c r="AM51" s="72"/>
      <c r="AN51" s="72"/>
      <c r="AO51" s="72"/>
      <c r="AP51" s="72"/>
      <c r="AQ51" s="72"/>
      <c r="AR51" s="72"/>
      <c r="AS51" s="72"/>
      <c r="AT51" s="72"/>
      <c r="AU51" s="72"/>
      <c r="AV51" s="72"/>
      <c r="AW51" s="72"/>
      <c r="AX51" s="72"/>
      <c r="AY51" s="72"/>
    </row>
    <row r="52" spans="16:51">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row>
    <row r="53" spans="16:51">
      <c r="P53" s="72"/>
      <c r="Q53" s="72"/>
      <c r="R53" s="72"/>
      <c r="S53" s="72"/>
      <c r="T53" s="72"/>
      <c r="U53" s="72"/>
      <c r="V53" s="72"/>
      <c r="W53" s="72"/>
      <c r="X53" s="72"/>
      <c r="Y53" s="72"/>
      <c r="Z53" s="72"/>
      <c r="AA53" s="72"/>
      <c r="AB53" s="72"/>
      <c r="AC53" s="72"/>
      <c r="AD53" s="72"/>
      <c r="AE53" s="72"/>
      <c r="AF53" s="72"/>
      <c r="AG53" s="72"/>
      <c r="AH53" s="72"/>
      <c r="AI53" s="72"/>
      <c r="AJ53" s="72"/>
      <c r="AK53" s="72"/>
      <c r="AL53" s="72"/>
      <c r="AM53" s="72"/>
      <c r="AN53" s="72"/>
      <c r="AO53" s="72"/>
      <c r="AP53" s="72"/>
      <c r="AQ53" s="72"/>
      <c r="AR53" s="72"/>
      <c r="AS53" s="72"/>
      <c r="AT53" s="72"/>
      <c r="AU53" s="72"/>
      <c r="AV53" s="72"/>
      <c r="AW53" s="72"/>
      <c r="AX53" s="72"/>
      <c r="AY53" s="72"/>
    </row>
    <row r="54" spans="16:51">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row>
    <row r="55" spans="16:51">
      <c r="P55" s="72"/>
      <c r="Q55" s="72"/>
      <c r="R55" s="72"/>
      <c r="S55" s="72"/>
      <c r="T55" s="72"/>
      <c r="U55" s="72"/>
      <c r="V55" s="72"/>
      <c r="W55" s="72"/>
      <c r="X55" s="72"/>
      <c r="Y55" s="72"/>
      <c r="Z55" s="72"/>
      <c r="AA55" s="72"/>
      <c r="AB55" s="72"/>
      <c r="AC55" s="72"/>
      <c r="AD55" s="72"/>
      <c r="AE55" s="72"/>
      <c r="AF55" s="72"/>
      <c r="AG55" s="72"/>
      <c r="AH55" s="72"/>
      <c r="AI55" s="72"/>
      <c r="AJ55" s="72"/>
      <c r="AK55" s="72"/>
      <c r="AL55" s="72"/>
      <c r="AM55" s="72"/>
      <c r="AN55" s="72"/>
      <c r="AO55" s="72"/>
      <c r="AP55" s="72"/>
      <c r="AQ55" s="72"/>
      <c r="AR55" s="72"/>
      <c r="AS55" s="72"/>
      <c r="AT55" s="72"/>
      <c r="AU55" s="72"/>
      <c r="AV55" s="72"/>
      <c r="AW55" s="72"/>
      <c r="AX55" s="72"/>
      <c r="AY55" s="72"/>
    </row>
    <row r="56" spans="16:51">
      <c r="P56" s="72"/>
      <c r="Q56" s="72"/>
      <c r="R56" s="72"/>
      <c r="S56" s="72"/>
      <c r="T56" s="72"/>
      <c r="U56" s="72"/>
      <c r="V56" s="72"/>
      <c r="W56" s="72"/>
      <c r="X56" s="72"/>
      <c r="Y56" s="72"/>
      <c r="Z56" s="72"/>
      <c r="AA56" s="72"/>
      <c r="AB56" s="72"/>
      <c r="AC56" s="72"/>
      <c r="AD56" s="72"/>
      <c r="AE56" s="72"/>
      <c r="AF56" s="72"/>
      <c r="AG56" s="72"/>
      <c r="AH56" s="72"/>
      <c r="AI56" s="72"/>
      <c r="AJ56" s="72"/>
      <c r="AK56" s="72"/>
      <c r="AL56" s="72"/>
      <c r="AM56" s="72"/>
      <c r="AN56" s="72"/>
      <c r="AO56" s="72"/>
      <c r="AP56" s="72"/>
      <c r="AQ56" s="72"/>
      <c r="AR56" s="72"/>
      <c r="AS56" s="72"/>
      <c r="AT56" s="72"/>
      <c r="AU56" s="72"/>
      <c r="AV56" s="72"/>
      <c r="AW56" s="72"/>
      <c r="AX56" s="72"/>
      <c r="AY56" s="72"/>
    </row>
    <row r="57" spans="16:51">
      <c r="P57" s="72"/>
      <c r="Q57" s="72"/>
      <c r="R57" s="72"/>
      <c r="S57" s="72"/>
      <c r="T57" s="72"/>
      <c r="U57" s="72"/>
      <c r="V57" s="72"/>
      <c r="W57" s="72"/>
      <c r="X57" s="72"/>
      <c r="Y57" s="72"/>
      <c r="Z57" s="72"/>
      <c r="AA57" s="72"/>
      <c r="AB57" s="72"/>
      <c r="AC57" s="72"/>
      <c r="AD57" s="72"/>
      <c r="AE57" s="72"/>
      <c r="AF57" s="72"/>
      <c r="AG57" s="72"/>
      <c r="AH57" s="72"/>
      <c r="AI57" s="72"/>
      <c r="AJ57" s="72"/>
      <c r="AK57" s="72"/>
      <c r="AL57" s="72"/>
      <c r="AM57" s="72"/>
      <c r="AN57" s="72"/>
      <c r="AO57" s="72"/>
      <c r="AP57" s="72"/>
      <c r="AQ57" s="72"/>
      <c r="AR57" s="72"/>
      <c r="AS57" s="72"/>
      <c r="AT57" s="72"/>
      <c r="AU57" s="72"/>
      <c r="AV57" s="72"/>
      <c r="AW57" s="72"/>
      <c r="AX57" s="72"/>
      <c r="AY57" s="72"/>
    </row>
    <row r="58" spans="16:51">
      <c r="P58" s="72"/>
      <c r="Q58" s="72"/>
      <c r="R58" s="72"/>
      <c r="S58" s="72"/>
      <c r="T58" s="72"/>
      <c r="U58" s="72"/>
      <c r="V58" s="72"/>
      <c r="W58" s="72"/>
      <c r="X58" s="72"/>
      <c r="Y58" s="72"/>
      <c r="Z58" s="72"/>
      <c r="AA58" s="72"/>
      <c r="AB58" s="72"/>
      <c r="AC58" s="72"/>
      <c r="AD58" s="72"/>
      <c r="AE58" s="72"/>
      <c r="AF58" s="72"/>
      <c r="AG58" s="72"/>
      <c r="AH58" s="72"/>
      <c r="AI58" s="72"/>
      <c r="AJ58" s="72"/>
      <c r="AK58" s="72"/>
      <c r="AL58" s="72"/>
      <c r="AM58" s="72"/>
      <c r="AN58" s="72"/>
      <c r="AO58" s="72"/>
      <c r="AP58" s="72"/>
      <c r="AQ58" s="72"/>
      <c r="AR58" s="72"/>
      <c r="AS58" s="72"/>
      <c r="AT58" s="72"/>
      <c r="AU58" s="72"/>
      <c r="AV58" s="72"/>
      <c r="AW58" s="72"/>
      <c r="AX58" s="72"/>
      <c r="AY58" s="72"/>
    </row>
    <row r="59" spans="16:51">
      <c r="P59" s="72"/>
      <c r="Q59" s="72"/>
      <c r="R59" s="72"/>
      <c r="S59" s="72"/>
      <c r="T59" s="72"/>
      <c r="U59" s="72"/>
      <c r="V59" s="72"/>
      <c r="W59" s="72"/>
      <c r="X59" s="72"/>
      <c r="Y59" s="72"/>
      <c r="Z59" s="72"/>
      <c r="AA59" s="72"/>
      <c r="AB59" s="72"/>
      <c r="AC59" s="72"/>
      <c r="AD59" s="72"/>
      <c r="AE59" s="72"/>
      <c r="AF59" s="72"/>
      <c r="AG59" s="72"/>
      <c r="AH59" s="72"/>
      <c r="AI59" s="72"/>
      <c r="AJ59" s="72"/>
      <c r="AK59" s="72"/>
      <c r="AL59" s="72"/>
      <c r="AM59" s="72"/>
      <c r="AN59" s="72"/>
      <c r="AO59" s="72"/>
      <c r="AP59" s="72"/>
      <c r="AQ59" s="72"/>
      <c r="AR59" s="72"/>
      <c r="AS59" s="72"/>
      <c r="AT59" s="72"/>
      <c r="AU59" s="72"/>
      <c r="AV59" s="72"/>
      <c r="AW59" s="72"/>
      <c r="AX59" s="72"/>
      <c r="AY59" s="72"/>
    </row>
    <row r="60" spans="16:51">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row>
    <row r="61" spans="16:51">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row>
    <row r="62" spans="16:51">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row>
    <row r="63" spans="16:51">
      <c r="P63" s="72"/>
      <c r="Q63" s="72"/>
      <c r="R63" s="72"/>
      <c r="S63" s="72"/>
      <c r="T63" s="72"/>
      <c r="U63" s="72"/>
      <c r="V63" s="72"/>
      <c r="W63" s="72"/>
      <c r="X63" s="72"/>
      <c r="Y63" s="72"/>
      <c r="Z63" s="72"/>
      <c r="AA63" s="72"/>
      <c r="AB63" s="72"/>
      <c r="AC63" s="72"/>
      <c r="AD63" s="72"/>
      <c r="AE63" s="72"/>
      <c r="AF63" s="72"/>
      <c r="AG63" s="72"/>
      <c r="AH63" s="72"/>
      <c r="AI63" s="72"/>
      <c r="AJ63" s="72"/>
      <c r="AK63" s="72"/>
      <c r="AL63" s="72"/>
      <c r="AM63" s="72"/>
      <c r="AN63" s="72"/>
      <c r="AO63" s="72"/>
      <c r="AP63" s="72"/>
      <c r="AQ63" s="72"/>
      <c r="AR63" s="72"/>
      <c r="AS63" s="72"/>
      <c r="AT63" s="72"/>
      <c r="AU63" s="72"/>
      <c r="AV63" s="72"/>
      <c r="AW63" s="72"/>
      <c r="AX63" s="72"/>
      <c r="AY63" s="72"/>
    </row>
    <row r="64" spans="16:51">
      <c r="P64" s="72"/>
      <c r="Q64" s="72"/>
      <c r="R64" s="72"/>
      <c r="S64" s="72"/>
      <c r="T64" s="72"/>
      <c r="U64" s="72"/>
      <c r="V64" s="72"/>
      <c r="W64" s="72"/>
      <c r="X64" s="72"/>
      <c r="Y64" s="72"/>
      <c r="Z64" s="72"/>
      <c r="AA64" s="72"/>
      <c r="AB64" s="72"/>
      <c r="AC64" s="72"/>
      <c r="AD64" s="72"/>
      <c r="AE64" s="72"/>
      <c r="AF64" s="72"/>
      <c r="AG64" s="72"/>
      <c r="AH64" s="72"/>
      <c r="AI64" s="72"/>
      <c r="AJ64" s="72"/>
      <c r="AK64" s="72"/>
      <c r="AL64" s="72"/>
      <c r="AM64" s="72"/>
      <c r="AN64" s="72"/>
      <c r="AO64" s="72"/>
      <c r="AP64" s="72"/>
      <c r="AQ64" s="72"/>
      <c r="AR64" s="72"/>
      <c r="AS64" s="72"/>
      <c r="AT64" s="72"/>
      <c r="AU64" s="72"/>
      <c r="AV64" s="72"/>
      <c r="AW64" s="72"/>
      <c r="AX64" s="72"/>
      <c r="AY64" s="72"/>
    </row>
    <row r="65" spans="16:51">
      <c r="P65" s="72"/>
      <c r="Q65" s="72"/>
      <c r="R65" s="72"/>
      <c r="S65" s="72"/>
      <c r="T65" s="72"/>
      <c r="U65" s="72"/>
      <c r="V65" s="72"/>
      <c r="W65" s="72"/>
      <c r="X65" s="72"/>
      <c r="Y65" s="72"/>
      <c r="Z65" s="72"/>
      <c r="AA65" s="72"/>
      <c r="AB65" s="72"/>
      <c r="AC65" s="72"/>
      <c r="AD65" s="72"/>
      <c r="AE65" s="72"/>
      <c r="AF65" s="72"/>
      <c r="AG65" s="72"/>
      <c r="AH65" s="72"/>
      <c r="AI65" s="72"/>
      <c r="AJ65" s="72"/>
      <c r="AK65" s="72"/>
      <c r="AL65" s="72"/>
      <c r="AM65" s="72"/>
      <c r="AN65" s="72"/>
      <c r="AO65" s="72"/>
      <c r="AP65" s="72"/>
      <c r="AQ65" s="72"/>
      <c r="AR65" s="72"/>
      <c r="AS65" s="72"/>
      <c r="AT65" s="72"/>
      <c r="AU65" s="72"/>
      <c r="AV65" s="72"/>
      <c r="AW65" s="72"/>
      <c r="AX65" s="72"/>
      <c r="AY65" s="72"/>
    </row>
    <row r="66" spans="16:51">
      <c r="P66" s="72"/>
      <c r="Q66" s="72"/>
      <c r="R66" s="72"/>
      <c r="S66" s="72"/>
      <c r="T66" s="72"/>
      <c r="U66" s="72"/>
      <c r="V66" s="72"/>
      <c r="W66" s="72"/>
      <c r="X66" s="72"/>
      <c r="Y66" s="72"/>
      <c r="Z66" s="72"/>
      <c r="AA66" s="72"/>
      <c r="AB66" s="72"/>
      <c r="AC66" s="72"/>
      <c r="AD66" s="72"/>
      <c r="AE66" s="72"/>
      <c r="AF66" s="72"/>
      <c r="AG66" s="72"/>
      <c r="AH66" s="72"/>
      <c r="AI66" s="72"/>
      <c r="AJ66" s="72"/>
      <c r="AK66" s="72"/>
      <c r="AL66" s="72"/>
      <c r="AM66" s="72"/>
      <c r="AN66" s="72"/>
      <c r="AO66" s="72"/>
      <c r="AP66" s="72"/>
      <c r="AQ66" s="72"/>
      <c r="AR66" s="72"/>
      <c r="AS66" s="72"/>
      <c r="AT66" s="72"/>
      <c r="AU66" s="72"/>
      <c r="AV66" s="72"/>
      <c r="AW66" s="72"/>
      <c r="AX66" s="72"/>
      <c r="AY66" s="72"/>
    </row>
    <row r="67" spans="16:51">
      <c r="P67" s="72"/>
      <c r="Q67" s="72"/>
      <c r="R67" s="72"/>
      <c r="S67" s="72"/>
      <c r="T67" s="72"/>
      <c r="U67" s="72"/>
      <c r="V67" s="72"/>
      <c r="W67" s="72"/>
      <c r="X67" s="72"/>
      <c r="Y67" s="72"/>
      <c r="Z67" s="72"/>
      <c r="AA67" s="72"/>
      <c r="AB67" s="72"/>
      <c r="AC67" s="72"/>
      <c r="AD67" s="72"/>
      <c r="AE67" s="72"/>
      <c r="AF67" s="72"/>
      <c r="AG67" s="72"/>
      <c r="AH67" s="72"/>
      <c r="AI67" s="72"/>
      <c r="AJ67" s="72"/>
      <c r="AK67" s="72"/>
      <c r="AL67" s="72"/>
      <c r="AM67" s="72"/>
      <c r="AN67" s="72"/>
      <c r="AO67" s="72"/>
      <c r="AP67" s="72"/>
      <c r="AQ67" s="72"/>
      <c r="AR67" s="72"/>
      <c r="AS67" s="72"/>
      <c r="AT67" s="72"/>
      <c r="AU67" s="72"/>
      <c r="AV67" s="72"/>
      <c r="AW67" s="72"/>
      <c r="AX67" s="72"/>
      <c r="AY67" s="72"/>
    </row>
  </sheetData>
  <mergeCells count="78">
    <mergeCell ref="M20:M21"/>
    <mergeCell ref="M22:M23"/>
    <mergeCell ref="N20:N21"/>
    <mergeCell ref="N22:N23"/>
    <mergeCell ref="O18:O19"/>
    <mergeCell ref="O20:O21"/>
    <mergeCell ref="O22:O23"/>
    <mergeCell ref="N18:N19"/>
    <mergeCell ref="B20:B21"/>
    <mergeCell ref="D20:D21"/>
    <mergeCell ref="B2:B5"/>
    <mergeCell ref="C2:I3"/>
    <mergeCell ref="J2:M2"/>
    <mergeCell ref="B6:O6"/>
    <mergeCell ref="B7:O7"/>
    <mergeCell ref="C8:O8"/>
    <mergeCell ref="C9:G9"/>
    <mergeCell ref="K9:O9"/>
    <mergeCell ref="N2:O5"/>
    <mergeCell ref="J3:M3"/>
    <mergeCell ref="C4:I5"/>
    <mergeCell ref="J4:M4"/>
    <mergeCell ref="J5:M5"/>
    <mergeCell ref="M18:M19"/>
    <mergeCell ref="R9:V9"/>
    <mergeCell ref="B10:G10"/>
    <mergeCell ref="L10:N10"/>
    <mergeCell ref="B11:G11"/>
    <mergeCell ref="L11:N11"/>
    <mergeCell ref="S11:U11"/>
    <mergeCell ref="H9:J14"/>
    <mergeCell ref="L12:N12"/>
    <mergeCell ref="B13:G13"/>
    <mergeCell ref="S12:U12"/>
    <mergeCell ref="L13:N13"/>
    <mergeCell ref="S13:U13"/>
    <mergeCell ref="L14:N14"/>
    <mergeCell ref="S14:T14"/>
    <mergeCell ref="B12:G12"/>
    <mergeCell ref="S16:T16"/>
    <mergeCell ref="S17:T17"/>
    <mergeCell ref="B18:B19"/>
    <mergeCell ref="D18:D19"/>
    <mergeCell ref="G15:J16"/>
    <mergeCell ref="K15:L16"/>
    <mergeCell ref="M15:O15"/>
    <mergeCell ref="S15:T15"/>
    <mergeCell ref="M16:M17"/>
    <mergeCell ref="B15:B17"/>
    <mergeCell ref="C15:C17"/>
    <mergeCell ref="D15:D17"/>
    <mergeCell ref="E15:E17"/>
    <mergeCell ref="F15:F17"/>
    <mergeCell ref="O16:O17"/>
    <mergeCell ref="N16:N17"/>
    <mergeCell ref="B37:O37"/>
    <mergeCell ref="C14:G14"/>
    <mergeCell ref="B28:B31"/>
    <mergeCell ref="C28:E29"/>
    <mergeCell ref="F28:H29"/>
    <mergeCell ref="C30:E31"/>
    <mergeCell ref="F30:H31"/>
    <mergeCell ref="K30:O31"/>
    <mergeCell ref="B24:B25"/>
    <mergeCell ref="D24:D25"/>
    <mergeCell ref="M24:M25"/>
    <mergeCell ref="N24:N25"/>
    <mergeCell ref="O24:O25"/>
    <mergeCell ref="C27:E27"/>
    <mergeCell ref="B32:J33"/>
    <mergeCell ref="K32:O33"/>
    <mergeCell ref="B22:B23"/>
    <mergeCell ref="D22:D23"/>
    <mergeCell ref="B36:O36"/>
    <mergeCell ref="F27:I27"/>
    <mergeCell ref="K27:O27"/>
    <mergeCell ref="K28:O28"/>
    <mergeCell ref="K29:O29"/>
  </mergeCells>
  <pageMargins left="0.7" right="0.7" top="0.75" bottom="0.75" header="0.3" footer="0.3"/>
  <pageSetup orientation="portrait" r:id="rId1"/>
  <drawing r:id="rId2"/>
  <legacyDrawing r:id="rId3"/>
  <oleObjects>
    <mc:AlternateContent xmlns:mc="http://schemas.openxmlformats.org/markup-compatibility/2006">
      <mc:Choice Requires="x14">
        <oleObject shapeId="12289" r:id="rId4">
          <objectPr defaultSize="0" autoPict="0" r:id="rId5">
            <anchor moveWithCells="1" sizeWithCells="1">
              <from>
                <xdr:col>1</xdr:col>
                <xdr:colOff>419100</xdr:colOff>
                <xdr:row>1</xdr:row>
                <xdr:rowOff>76200</xdr:rowOff>
              </from>
              <to>
                <xdr:col>1</xdr:col>
                <xdr:colOff>4200525</xdr:colOff>
                <xdr:row>4</xdr:row>
                <xdr:rowOff>238125</xdr:rowOff>
              </to>
            </anchor>
          </objectPr>
        </oleObject>
      </mc:Choice>
      <mc:Fallback>
        <oleObject shapeId="12289"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81"/>
  <sheetViews>
    <sheetView topLeftCell="A15" zoomScale="80" zoomScaleNormal="80" workbookViewId="0">
      <selection activeCell="B18" sqref="B18:H31"/>
    </sheetView>
  </sheetViews>
  <sheetFormatPr baseColWidth="10" defaultColWidth="12.7109375" defaultRowHeight="14.25"/>
  <cols>
    <col min="1" max="1" width="4.42578125" style="110" customWidth="1"/>
    <col min="2" max="2" width="67.42578125" style="110" customWidth="1"/>
    <col min="3" max="3" width="10.28515625" style="110" customWidth="1"/>
    <col min="4" max="4" width="25.7109375" style="110" customWidth="1"/>
    <col min="5" max="5" width="12.7109375" style="110" customWidth="1"/>
    <col min="6" max="6" width="22.85546875" style="110" customWidth="1"/>
    <col min="7" max="7" width="21.42578125" style="110" customWidth="1"/>
    <col min="8" max="9" width="18" style="110" customWidth="1"/>
    <col min="10" max="10" width="23.28515625" style="110" customWidth="1"/>
    <col min="11" max="11" width="21.140625" style="142" customWidth="1"/>
    <col min="12" max="12" width="16.85546875" style="142" customWidth="1"/>
    <col min="13" max="13" width="12.7109375" style="110" customWidth="1"/>
    <col min="14" max="14" width="14" style="110" customWidth="1"/>
    <col min="15" max="15" width="17.28515625" style="110" customWidth="1"/>
    <col min="16" max="16" width="16.28515625" style="110" customWidth="1"/>
    <col min="17" max="17" width="32.7109375" style="111" customWidth="1"/>
    <col min="18" max="18" width="14.28515625" style="110" customWidth="1"/>
    <col min="19" max="19" width="18.7109375" style="110" customWidth="1"/>
    <col min="20" max="20" width="33.85546875" style="110" customWidth="1"/>
    <col min="21" max="21" width="12.7109375" style="110" hidden="1" customWidth="1"/>
    <col min="22" max="22" width="24.28515625" style="110" customWidth="1"/>
    <col min="23" max="23" width="22.7109375" style="110" customWidth="1"/>
    <col min="24" max="25" width="12.7109375" style="110"/>
    <col min="26" max="26" width="16.85546875" style="110" customWidth="1"/>
    <col min="27" max="27" width="12.7109375" style="110"/>
    <col min="28" max="28" width="30.140625" style="110" customWidth="1"/>
    <col min="29" max="29" width="15.28515625" style="110" customWidth="1"/>
    <col min="30" max="30" width="15.85546875" style="110" customWidth="1"/>
    <col min="31" max="31" width="24.28515625" style="110" customWidth="1"/>
    <col min="32" max="32" width="17.140625" style="110" customWidth="1"/>
    <col min="33" max="16384" width="12.7109375" style="110"/>
  </cols>
  <sheetData>
    <row r="1" spans="2:26" ht="15" thickBot="1"/>
    <row r="2" spans="2:26" ht="37.5" customHeight="1">
      <c r="B2" s="601"/>
      <c r="C2" s="604" t="s">
        <v>686</v>
      </c>
      <c r="D2" s="605"/>
      <c r="E2" s="605"/>
      <c r="F2" s="605"/>
      <c r="G2" s="605"/>
      <c r="H2" s="605"/>
      <c r="I2" s="606"/>
      <c r="J2" s="610" t="s">
        <v>687</v>
      </c>
      <c r="K2" s="579"/>
      <c r="L2" s="579"/>
      <c r="M2" s="611"/>
      <c r="N2" s="612"/>
      <c r="O2" s="613"/>
      <c r="P2" s="143"/>
    </row>
    <row r="3" spans="2:26" ht="37.5" customHeight="1">
      <c r="B3" s="602"/>
      <c r="C3" s="607"/>
      <c r="D3" s="608"/>
      <c r="E3" s="608"/>
      <c r="F3" s="608"/>
      <c r="G3" s="608"/>
      <c r="H3" s="608"/>
      <c r="I3" s="609"/>
      <c r="J3" s="618" t="s">
        <v>688</v>
      </c>
      <c r="K3" s="619"/>
      <c r="L3" s="619"/>
      <c r="M3" s="620"/>
      <c r="N3" s="614"/>
      <c r="O3" s="615"/>
      <c r="P3" s="143"/>
    </row>
    <row r="4" spans="2:26" ht="33.75" customHeight="1">
      <c r="B4" s="602"/>
      <c r="C4" s="621" t="s">
        <v>689</v>
      </c>
      <c r="D4" s="622"/>
      <c r="E4" s="622"/>
      <c r="F4" s="622"/>
      <c r="G4" s="622"/>
      <c r="H4" s="622"/>
      <c r="I4" s="623"/>
      <c r="J4" s="618" t="s">
        <v>690</v>
      </c>
      <c r="K4" s="619"/>
      <c r="L4" s="619"/>
      <c r="M4" s="620"/>
      <c r="N4" s="614"/>
      <c r="O4" s="615"/>
      <c r="P4" s="143"/>
    </row>
    <row r="5" spans="2:26" ht="38.25" customHeight="1" thickBot="1">
      <c r="B5" s="603"/>
      <c r="C5" s="624"/>
      <c r="D5" s="625"/>
      <c r="E5" s="625"/>
      <c r="F5" s="625"/>
      <c r="G5" s="625"/>
      <c r="H5" s="625"/>
      <c r="I5" s="626"/>
      <c r="J5" s="627" t="s">
        <v>691</v>
      </c>
      <c r="K5" s="628"/>
      <c r="L5" s="628"/>
      <c r="M5" s="629"/>
      <c r="N5" s="616"/>
      <c r="O5" s="617"/>
      <c r="P5" s="143"/>
    </row>
    <row r="6" spans="2:26" ht="9" customHeight="1" thickBot="1">
      <c r="B6" s="570"/>
      <c r="C6" s="570"/>
      <c r="D6" s="570"/>
      <c r="E6" s="570"/>
      <c r="F6" s="570"/>
      <c r="G6" s="570"/>
      <c r="H6" s="570"/>
      <c r="I6" s="570"/>
      <c r="J6" s="570"/>
      <c r="K6" s="570"/>
      <c r="L6" s="570"/>
      <c r="M6" s="570"/>
      <c r="N6" s="570"/>
      <c r="O6" s="570"/>
      <c r="P6" s="143"/>
    </row>
    <row r="7" spans="2:26" ht="31.5" customHeight="1">
      <c r="B7" s="578" t="s">
        <v>27</v>
      </c>
      <c r="C7" s="579"/>
      <c r="D7" s="579"/>
      <c r="E7" s="579"/>
      <c r="F7" s="579"/>
      <c r="G7" s="579"/>
      <c r="H7" s="579"/>
      <c r="I7" s="579"/>
      <c r="J7" s="579"/>
      <c r="K7" s="579"/>
      <c r="L7" s="579"/>
      <c r="M7" s="579"/>
      <c r="N7" s="579"/>
      <c r="O7" s="580"/>
      <c r="P7" s="143"/>
    </row>
    <row r="8" spans="2:26" ht="36" customHeight="1">
      <c r="B8" s="167" t="s">
        <v>123</v>
      </c>
      <c r="C8" s="581" t="s">
        <v>683</v>
      </c>
      <c r="D8" s="582"/>
      <c r="E8" s="582"/>
      <c r="F8" s="582"/>
      <c r="G8" s="582"/>
      <c r="H8" s="582"/>
      <c r="I8" s="582"/>
      <c r="J8" s="582"/>
      <c r="K8" s="582"/>
      <c r="L8" s="582"/>
      <c r="M8" s="582"/>
      <c r="N8" s="582"/>
      <c r="O8" s="583"/>
    </row>
    <row r="9" spans="2:26" ht="36" customHeight="1">
      <c r="B9" s="112" t="s">
        <v>34</v>
      </c>
      <c r="C9" s="584"/>
      <c r="D9" s="585"/>
      <c r="E9" s="585"/>
      <c r="F9" s="585"/>
      <c r="G9" s="586"/>
      <c r="H9" s="507" t="s">
        <v>703</v>
      </c>
      <c r="I9" s="508"/>
      <c r="J9" s="509"/>
      <c r="K9" s="587" t="s">
        <v>26</v>
      </c>
      <c r="L9" s="588"/>
      <c r="M9" s="588"/>
      <c r="N9" s="588"/>
      <c r="O9" s="589"/>
      <c r="P9" s="144"/>
      <c r="R9" s="596"/>
      <c r="S9" s="596"/>
      <c r="T9" s="596"/>
      <c r="U9" s="596"/>
      <c r="V9" s="596"/>
    </row>
    <row r="10" spans="2:26" ht="36" customHeight="1">
      <c r="B10" s="597" t="s">
        <v>35</v>
      </c>
      <c r="C10" s="598"/>
      <c r="D10" s="598"/>
      <c r="E10" s="598"/>
      <c r="F10" s="598"/>
      <c r="G10" s="599"/>
      <c r="H10" s="501"/>
      <c r="I10" s="502"/>
      <c r="J10" s="503"/>
      <c r="K10" s="113" t="s">
        <v>25</v>
      </c>
      <c r="L10" s="600" t="s">
        <v>24</v>
      </c>
      <c r="M10" s="600"/>
      <c r="N10" s="600"/>
      <c r="O10" s="168" t="s">
        <v>23</v>
      </c>
      <c r="P10" s="144"/>
      <c r="R10" s="145"/>
      <c r="S10" s="145"/>
      <c r="T10" s="145"/>
      <c r="U10" s="145"/>
      <c r="V10" s="145"/>
    </row>
    <row r="11" spans="2:26" ht="38.25" customHeight="1">
      <c r="B11" s="557" t="s">
        <v>38</v>
      </c>
      <c r="C11" s="558"/>
      <c r="D11" s="558"/>
      <c r="E11" s="558"/>
      <c r="F11" s="558"/>
      <c r="G11" s="559"/>
      <c r="H11" s="501"/>
      <c r="I11" s="502"/>
      <c r="J11" s="503"/>
      <c r="K11" s="114"/>
      <c r="L11" s="560" t="s">
        <v>116</v>
      </c>
      <c r="M11" s="561"/>
      <c r="N11" s="562"/>
      <c r="O11" s="169"/>
      <c r="P11" s="144"/>
      <c r="R11" s="146"/>
      <c r="S11" s="563"/>
      <c r="T11" s="563"/>
      <c r="U11" s="563"/>
      <c r="V11" s="146"/>
      <c r="X11" s="115"/>
      <c r="Y11" s="115"/>
    </row>
    <row r="12" spans="2:26" ht="38.25" customHeight="1">
      <c r="B12" s="564" t="s">
        <v>42</v>
      </c>
      <c r="C12" s="565"/>
      <c r="D12" s="565"/>
      <c r="E12" s="565"/>
      <c r="F12" s="565"/>
      <c r="G12" s="566"/>
      <c r="H12" s="501"/>
      <c r="I12" s="502"/>
      <c r="J12" s="503"/>
      <c r="K12" s="116"/>
      <c r="L12" s="567"/>
      <c r="M12" s="568"/>
      <c r="N12" s="569"/>
      <c r="O12" s="170"/>
      <c r="P12" s="144"/>
      <c r="R12" s="147"/>
      <c r="S12" s="571"/>
      <c r="T12" s="571"/>
      <c r="U12" s="571"/>
      <c r="V12" s="148"/>
      <c r="X12" s="117"/>
      <c r="Y12" s="118"/>
      <c r="Z12" s="119"/>
    </row>
    <row r="13" spans="2:26" ht="38.25" customHeight="1">
      <c r="B13" s="572" t="s">
        <v>43</v>
      </c>
      <c r="C13" s="573"/>
      <c r="D13" s="573"/>
      <c r="E13" s="573"/>
      <c r="F13" s="573"/>
      <c r="G13" s="574"/>
      <c r="H13" s="501"/>
      <c r="I13" s="502"/>
      <c r="J13" s="503"/>
      <c r="K13" s="120"/>
      <c r="L13" s="575"/>
      <c r="M13" s="576"/>
      <c r="N13" s="577"/>
      <c r="O13" s="170"/>
      <c r="P13" s="144"/>
      <c r="R13" s="147"/>
      <c r="S13" s="571"/>
      <c r="T13" s="571"/>
      <c r="U13" s="571"/>
      <c r="V13" s="148"/>
      <c r="X13" s="117"/>
      <c r="Y13" s="118"/>
      <c r="Z13" s="119"/>
    </row>
    <row r="14" spans="2:26" ht="64.150000000000006" customHeight="1" thickBot="1">
      <c r="B14" s="171" t="s">
        <v>639</v>
      </c>
      <c r="C14" s="590" t="s">
        <v>44</v>
      </c>
      <c r="D14" s="591"/>
      <c r="E14" s="591"/>
      <c r="F14" s="591"/>
      <c r="G14" s="592"/>
      <c r="H14" s="510"/>
      <c r="I14" s="511"/>
      <c r="J14" s="512"/>
      <c r="K14" s="172"/>
      <c r="L14" s="593"/>
      <c r="M14" s="594"/>
      <c r="N14" s="595"/>
      <c r="O14" s="173"/>
      <c r="P14" s="144"/>
      <c r="R14" s="149"/>
      <c r="S14" s="571"/>
      <c r="T14" s="571"/>
      <c r="U14" s="150"/>
      <c r="V14" s="148"/>
      <c r="W14" s="121"/>
      <c r="X14" s="117"/>
      <c r="Y14" s="118"/>
      <c r="Z14" s="119"/>
    </row>
    <row r="15" spans="2:26" ht="28.5" customHeight="1">
      <c r="B15" s="631" t="s">
        <v>22</v>
      </c>
      <c r="C15" s="634" t="s">
        <v>697</v>
      </c>
      <c r="D15" s="630" t="s">
        <v>21</v>
      </c>
      <c r="E15" s="630" t="s">
        <v>20</v>
      </c>
      <c r="F15" s="630" t="s">
        <v>699</v>
      </c>
      <c r="G15" s="635" t="s">
        <v>708</v>
      </c>
      <c r="H15" s="636"/>
      <c r="I15" s="636"/>
      <c r="J15" s="637"/>
      <c r="K15" s="630" t="s">
        <v>19</v>
      </c>
      <c r="L15" s="630"/>
      <c r="M15" s="555" t="s">
        <v>18</v>
      </c>
      <c r="N15" s="555"/>
      <c r="O15" s="556"/>
      <c r="R15" s="151"/>
      <c r="S15" s="551"/>
      <c r="T15" s="551"/>
      <c r="V15" s="148"/>
      <c r="X15" s="117"/>
      <c r="Y15" s="118"/>
      <c r="Z15" s="119"/>
    </row>
    <row r="16" spans="2:26" ht="33.75" customHeight="1">
      <c r="B16" s="632"/>
      <c r="C16" s="552"/>
      <c r="D16" s="552"/>
      <c r="E16" s="552"/>
      <c r="F16" s="552"/>
      <c r="G16" s="638"/>
      <c r="H16" s="639"/>
      <c r="I16" s="639"/>
      <c r="J16" s="640"/>
      <c r="K16" s="552"/>
      <c r="L16" s="552"/>
      <c r="M16" s="552" t="s">
        <v>17</v>
      </c>
      <c r="N16" s="552" t="s">
        <v>16</v>
      </c>
      <c r="O16" s="553" t="s">
        <v>15</v>
      </c>
      <c r="R16" s="121"/>
      <c r="S16" s="551"/>
      <c r="T16" s="551"/>
      <c r="V16" s="118"/>
      <c r="X16" s="117"/>
      <c r="Y16" s="118"/>
      <c r="Z16" s="119"/>
    </row>
    <row r="17" spans="2:26" ht="39.75" customHeight="1" thickBot="1">
      <c r="B17" s="633"/>
      <c r="C17" s="525"/>
      <c r="D17" s="525"/>
      <c r="E17" s="525"/>
      <c r="F17" s="525"/>
      <c r="G17" s="242" t="s">
        <v>14</v>
      </c>
      <c r="H17" s="242" t="s">
        <v>13</v>
      </c>
      <c r="I17" s="242" t="s">
        <v>12</v>
      </c>
      <c r="J17" s="243" t="s">
        <v>11</v>
      </c>
      <c r="K17" s="242" t="s">
        <v>10</v>
      </c>
      <c r="L17" s="159" t="s">
        <v>9</v>
      </c>
      <c r="M17" s="525"/>
      <c r="N17" s="525"/>
      <c r="O17" s="554"/>
      <c r="R17" s="121"/>
      <c r="S17" s="551"/>
      <c r="T17" s="551"/>
      <c r="V17" s="118"/>
      <c r="X17" s="117"/>
      <c r="Y17" s="118"/>
      <c r="Z17" s="119"/>
    </row>
    <row r="18" spans="2:26" ht="24" customHeight="1">
      <c r="B18" s="324" t="s">
        <v>188</v>
      </c>
      <c r="C18" s="256" t="s">
        <v>2</v>
      </c>
      <c r="D18" s="326" t="s">
        <v>189</v>
      </c>
      <c r="E18" s="257">
        <v>1</v>
      </c>
      <c r="F18" s="290">
        <v>250000000</v>
      </c>
      <c r="G18" s="291">
        <v>250000000</v>
      </c>
      <c r="H18" s="291">
        <v>0</v>
      </c>
      <c r="I18" s="174"/>
      <c r="J18" s="174"/>
      <c r="K18" s="175" t="s">
        <v>187</v>
      </c>
      <c r="L18" s="175">
        <v>45290</v>
      </c>
      <c r="M18" s="651">
        <f>+E19/E18</f>
        <v>1</v>
      </c>
      <c r="N18" s="651">
        <f>+F19/F18</f>
        <v>1</v>
      </c>
      <c r="O18" s="648">
        <f>+M18*M18/N18</f>
        <v>1</v>
      </c>
      <c r="R18" s="121"/>
      <c r="S18" s="152"/>
      <c r="T18" s="152"/>
      <c r="V18" s="118"/>
      <c r="X18" s="117"/>
      <c r="Y18" s="118"/>
      <c r="Z18" s="119"/>
    </row>
    <row r="19" spans="2:26" ht="24" customHeight="1">
      <c r="B19" s="325"/>
      <c r="C19" s="258" t="s">
        <v>1</v>
      </c>
      <c r="D19" s="313"/>
      <c r="E19" s="259">
        <v>1</v>
      </c>
      <c r="F19" s="292">
        <v>250000000</v>
      </c>
      <c r="G19" s="293">
        <v>250000000</v>
      </c>
      <c r="H19" s="293">
        <v>0</v>
      </c>
      <c r="I19" s="131"/>
      <c r="J19" s="131"/>
      <c r="K19" s="123" t="s">
        <v>187</v>
      </c>
      <c r="L19" s="123">
        <v>45290</v>
      </c>
      <c r="M19" s="652"/>
      <c r="N19" s="652"/>
      <c r="O19" s="649"/>
      <c r="R19" s="121"/>
      <c r="S19" s="152"/>
      <c r="T19" s="152"/>
      <c r="V19" s="118"/>
      <c r="X19" s="117"/>
      <c r="Y19" s="118"/>
      <c r="Z19" s="119"/>
    </row>
    <row r="20" spans="2:26" ht="24" hidden="1" customHeight="1">
      <c r="B20" s="325" t="s">
        <v>58</v>
      </c>
      <c r="C20" s="258" t="s">
        <v>2</v>
      </c>
      <c r="D20" s="313" t="s">
        <v>59</v>
      </c>
      <c r="E20" s="259">
        <v>1</v>
      </c>
      <c r="F20" s="294">
        <v>0</v>
      </c>
      <c r="G20" s="293"/>
      <c r="H20" s="293"/>
      <c r="I20" s="132"/>
      <c r="J20" s="132"/>
      <c r="K20" s="123" t="s">
        <v>187</v>
      </c>
      <c r="L20" s="123">
        <v>45290</v>
      </c>
      <c r="M20" s="240"/>
      <c r="N20" s="154"/>
      <c r="O20" s="176"/>
      <c r="V20" s="124"/>
      <c r="X20" s="117"/>
      <c r="Y20" s="118"/>
      <c r="Z20" s="119"/>
    </row>
    <row r="21" spans="2:26" s="125" customFormat="1" ht="28.5" hidden="1" customHeight="1">
      <c r="B21" s="325"/>
      <c r="C21" s="258" t="s">
        <v>1</v>
      </c>
      <c r="D21" s="313"/>
      <c r="E21" s="259"/>
      <c r="F21" s="294">
        <v>0</v>
      </c>
      <c r="G21" s="293"/>
      <c r="H21" s="293"/>
      <c r="I21" s="131"/>
      <c r="J21" s="132"/>
      <c r="K21" s="123" t="s">
        <v>187</v>
      </c>
      <c r="L21" s="123">
        <v>45290</v>
      </c>
      <c r="M21" s="241"/>
      <c r="N21" s="155"/>
      <c r="O21" s="177"/>
      <c r="Q21" s="126"/>
      <c r="V21" s="127"/>
      <c r="X21" s="128"/>
      <c r="Y21" s="129"/>
      <c r="Z21" s="130"/>
    </row>
    <row r="22" spans="2:26" s="125" customFormat="1" ht="26.25" hidden="1" customHeight="1">
      <c r="B22" s="499" t="s">
        <v>60</v>
      </c>
      <c r="C22" s="522" t="s">
        <v>2</v>
      </c>
      <c r="D22" s="500" t="s">
        <v>57</v>
      </c>
      <c r="E22" s="259">
        <v>1</v>
      </c>
      <c r="F22" s="294"/>
      <c r="G22" s="293"/>
      <c r="H22" s="293"/>
      <c r="I22" s="131"/>
      <c r="J22" s="131"/>
      <c r="K22" s="123" t="s">
        <v>187</v>
      </c>
      <c r="L22" s="123">
        <v>45290</v>
      </c>
      <c r="M22" s="240"/>
      <c r="N22" s="154"/>
      <c r="O22" s="176"/>
      <c r="Q22" s="126" t="s">
        <v>48</v>
      </c>
    </row>
    <row r="23" spans="2:26" s="125" customFormat="1" ht="26.25" hidden="1" customHeight="1">
      <c r="B23" s="499"/>
      <c r="C23" s="522" t="s">
        <v>1</v>
      </c>
      <c r="D23" s="500"/>
      <c r="E23" s="259"/>
      <c r="F23" s="294">
        <v>0</v>
      </c>
      <c r="G23" s="293"/>
      <c r="H23" s="293"/>
      <c r="I23" s="131"/>
      <c r="J23" s="131"/>
      <c r="K23" s="123" t="s">
        <v>187</v>
      </c>
      <c r="L23" s="123">
        <v>45290</v>
      </c>
      <c r="M23" s="240"/>
      <c r="N23" s="154"/>
      <c r="O23" s="176"/>
      <c r="Q23" s="126"/>
    </row>
    <row r="24" spans="2:26" s="125" customFormat="1" ht="26.25" hidden="1" customHeight="1">
      <c r="B24" s="499" t="s">
        <v>64</v>
      </c>
      <c r="C24" s="258" t="s">
        <v>2</v>
      </c>
      <c r="D24" s="313" t="s">
        <v>65</v>
      </c>
      <c r="E24" s="259">
        <v>80</v>
      </c>
      <c r="F24" s="294"/>
      <c r="G24" s="293"/>
      <c r="H24" s="293"/>
      <c r="I24" s="132"/>
      <c r="J24" s="132"/>
      <c r="K24" s="123" t="s">
        <v>187</v>
      </c>
      <c r="L24" s="123">
        <v>45290</v>
      </c>
      <c r="M24" s="240"/>
      <c r="N24" s="154"/>
      <c r="O24" s="176"/>
      <c r="Q24" s="126"/>
    </row>
    <row r="25" spans="2:26" s="125" customFormat="1" ht="26.25" hidden="1" customHeight="1">
      <c r="B25" s="499"/>
      <c r="C25" s="258" t="s">
        <v>1</v>
      </c>
      <c r="D25" s="313"/>
      <c r="E25" s="259"/>
      <c r="F25" s="294">
        <v>0</v>
      </c>
      <c r="G25" s="293"/>
      <c r="H25" s="293"/>
      <c r="I25" s="131"/>
      <c r="J25" s="131"/>
      <c r="K25" s="123" t="s">
        <v>187</v>
      </c>
      <c r="L25" s="123">
        <v>45290</v>
      </c>
      <c r="M25" s="240"/>
      <c r="N25" s="154"/>
      <c r="O25" s="176"/>
      <c r="Q25" s="126"/>
      <c r="R25" s="133"/>
    </row>
    <row r="26" spans="2:26" s="125" customFormat="1" ht="24.75" customHeight="1">
      <c r="B26" s="312" t="s">
        <v>66</v>
      </c>
      <c r="C26" s="258" t="s">
        <v>2</v>
      </c>
      <c r="D26" s="313" t="s">
        <v>67</v>
      </c>
      <c r="E26" s="259">
        <v>80</v>
      </c>
      <c r="F26" s="294">
        <v>12283404541</v>
      </c>
      <c r="G26" s="293">
        <v>10743208064</v>
      </c>
      <c r="H26" s="293">
        <v>1540196477</v>
      </c>
      <c r="I26" s="132"/>
      <c r="J26" s="132"/>
      <c r="K26" s="123" t="s">
        <v>187</v>
      </c>
      <c r="L26" s="123">
        <v>45290</v>
      </c>
      <c r="M26" s="653">
        <f>+E27/E26</f>
        <v>0.9375</v>
      </c>
      <c r="N26" s="652">
        <f>+F27/F26</f>
        <v>0.99956470545424492</v>
      </c>
      <c r="O26" s="649">
        <f>+M26*M26/N26</f>
        <v>0.87928899970571439</v>
      </c>
      <c r="Q26" s="126"/>
    </row>
    <row r="27" spans="2:26" s="125" customFormat="1" ht="24.75" customHeight="1">
      <c r="B27" s="312"/>
      <c r="C27" s="258" t="s">
        <v>1</v>
      </c>
      <c r="D27" s="313"/>
      <c r="E27" s="259">
        <v>75</v>
      </c>
      <c r="F27" s="294">
        <v>12278057642</v>
      </c>
      <c r="G27" s="293">
        <v>10740432231</v>
      </c>
      <c r="H27" s="293">
        <v>1537625411</v>
      </c>
      <c r="I27" s="131"/>
      <c r="J27" s="131"/>
      <c r="K27" s="123" t="s">
        <v>187</v>
      </c>
      <c r="L27" s="123">
        <v>45290</v>
      </c>
      <c r="M27" s="653"/>
      <c r="N27" s="652"/>
      <c r="O27" s="649"/>
      <c r="Q27" s="126"/>
    </row>
    <row r="28" spans="2:26" s="125" customFormat="1" ht="26.25" customHeight="1">
      <c r="B28" s="312" t="s">
        <v>62</v>
      </c>
      <c r="C28" s="258" t="s">
        <v>2</v>
      </c>
      <c r="D28" s="313" t="s">
        <v>63</v>
      </c>
      <c r="E28" s="259">
        <v>9</v>
      </c>
      <c r="F28" s="294">
        <v>837141195</v>
      </c>
      <c r="G28" s="293">
        <v>837141195</v>
      </c>
      <c r="H28" s="293"/>
      <c r="I28" s="132"/>
      <c r="J28" s="132"/>
      <c r="K28" s="123" t="s">
        <v>187</v>
      </c>
      <c r="L28" s="123">
        <v>45290</v>
      </c>
      <c r="M28" s="653">
        <f>+E29/E28</f>
        <v>1</v>
      </c>
      <c r="N28" s="652">
        <f>+F29/F28</f>
        <v>0.60289653288415701</v>
      </c>
      <c r="O28" s="649">
        <f t="shared" ref="O28" si="0">+M28*M28/N28</f>
        <v>1.6586593975191164</v>
      </c>
      <c r="Q28" s="126"/>
    </row>
    <row r="29" spans="2:26" s="125" customFormat="1" ht="26.25" customHeight="1">
      <c r="B29" s="312"/>
      <c r="C29" s="258" t="s">
        <v>1</v>
      </c>
      <c r="D29" s="313"/>
      <c r="E29" s="259">
        <v>9</v>
      </c>
      <c r="F29" s="294">
        <v>504709524</v>
      </c>
      <c r="G29" s="293">
        <v>504709524</v>
      </c>
      <c r="H29" s="293"/>
      <c r="I29" s="131"/>
      <c r="J29" s="131"/>
      <c r="K29" s="123" t="s">
        <v>187</v>
      </c>
      <c r="L29" s="123">
        <v>45290</v>
      </c>
      <c r="M29" s="653"/>
      <c r="N29" s="652"/>
      <c r="O29" s="649"/>
      <c r="Q29" s="126"/>
    </row>
    <row r="30" spans="2:26" s="125" customFormat="1" ht="26.25" customHeight="1">
      <c r="B30" s="312" t="s">
        <v>45</v>
      </c>
      <c r="C30" s="258" t="s">
        <v>2</v>
      </c>
      <c r="D30" s="313" t="s">
        <v>61</v>
      </c>
      <c r="E30" s="259">
        <v>235</v>
      </c>
      <c r="F30" s="294">
        <v>1327600000</v>
      </c>
      <c r="G30" s="293">
        <v>1327600000</v>
      </c>
      <c r="H30" s="293"/>
      <c r="I30" s="132"/>
      <c r="J30" s="132"/>
      <c r="K30" s="123" t="s">
        <v>187</v>
      </c>
      <c r="L30" s="123">
        <v>45290</v>
      </c>
      <c r="M30" s="653">
        <f>+E31/E30</f>
        <v>1</v>
      </c>
      <c r="N30" s="652">
        <f>+F31/F30</f>
        <v>1</v>
      </c>
      <c r="O30" s="649">
        <f t="shared" ref="O30" si="1">+M30*M30/N30</f>
        <v>1</v>
      </c>
      <c r="Q30" s="126"/>
    </row>
    <row r="31" spans="2:26" s="125" customFormat="1" ht="30.75" customHeight="1" thickBot="1">
      <c r="B31" s="314"/>
      <c r="C31" s="260" t="s">
        <v>1</v>
      </c>
      <c r="D31" s="315"/>
      <c r="E31" s="261">
        <v>235</v>
      </c>
      <c r="F31" s="295">
        <v>1327600000</v>
      </c>
      <c r="G31" s="296">
        <v>1327600000</v>
      </c>
      <c r="H31" s="296"/>
      <c r="I31" s="180"/>
      <c r="J31" s="181"/>
      <c r="K31" s="182" t="s">
        <v>187</v>
      </c>
      <c r="L31" s="182">
        <v>45290</v>
      </c>
      <c r="M31" s="654"/>
      <c r="N31" s="655"/>
      <c r="O31" s="650"/>
      <c r="Q31" s="126"/>
    </row>
    <row r="32" spans="2:26" ht="15">
      <c r="B32" s="513" t="s">
        <v>8</v>
      </c>
      <c r="C32" s="138"/>
      <c r="D32" s="515"/>
      <c r="E32" s="153"/>
      <c r="F32" s="237">
        <v>14698145736</v>
      </c>
      <c r="G32" s="244">
        <v>13157949259</v>
      </c>
      <c r="H32" s="244">
        <v>1540196477</v>
      </c>
      <c r="I32" s="244">
        <f t="shared" ref="I32:J32" si="2">+I30+I28+I26+I18</f>
        <v>0</v>
      </c>
      <c r="J32" s="244">
        <f t="shared" si="2"/>
        <v>0</v>
      </c>
      <c r="K32" s="245"/>
      <c r="L32" s="245"/>
      <c r="M32" s="646"/>
      <c r="N32" s="646"/>
      <c r="O32" s="644"/>
    </row>
    <row r="33" spans="1:51" ht="15.75" thickBot="1">
      <c r="B33" s="514"/>
      <c r="C33" s="178"/>
      <c r="D33" s="516"/>
      <c r="E33" s="179"/>
      <c r="F33" s="183">
        <v>14360367166</v>
      </c>
      <c r="G33" s="183">
        <v>12822741755</v>
      </c>
      <c r="H33" s="183">
        <v>1537625411</v>
      </c>
      <c r="I33" s="184">
        <f t="shared" ref="I33:J33" si="3">+I19+I27+I29+I31</f>
        <v>0</v>
      </c>
      <c r="J33" s="184">
        <f t="shared" si="3"/>
        <v>0</v>
      </c>
      <c r="K33" s="185"/>
      <c r="L33" s="185"/>
      <c r="M33" s="647"/>
      <c r="N33" s="647"/>
      <c r="O33" s="645"/>
    </row>
    <row r="34" spans="1:51" ht="15" thickBot="1">
      <c r="C34" s="134"/>
      <c r="F34" s="135"/>
      <c r="G34" s="135"/>
      <c r="H34" s="135"/>
      <c r="I34" s="135"/>
      <c r="J34" s="135"/>
      <c r="K34" s="156"/>
      <c r="L34" s="156"/>
      <c r="M34" s="136"/>
      <c r="N34" s="157"/>
      <c r="O34" s="158"/>
      <c r="P34" s="157"/>
      <c r="Q34" s="137"/>
    </row>
    <row r="35" spans="1:51" ht="15">
      <c r="A35" s="186"/>
      <c r="B35" s="187" t="s">
        <v>7</v>
      </c>
      <c r="C35" s="519" t="s">
        <v>6</v>
      </c>
      <c r="D35" s="520"/>
      <c r="E35" s="521"/>
      <c r="F35" s="517" t="s">
        <v>5</v>
      </c>
      <c r="G35" s="518"/>
      <c r="H35" s="518"/>
      <c r="I35" s="518"/>
      <c r="J35" s="188"/>
      <c r="K35" s="641" t="s">
        <v>4</v>
      </c>
      <c r="L35" s="642"/>
      <c r="M35" s="642"/>
      <c r="N35" s="642"/>
      <c r="O35" s="643"/>
      <c r="Q35" s="137"/>
    </row>
    <row r="36" spans="1:51" ht="36" customHeight="1">
      <c r="A36" s="189"/>
      <c r="B36" s="525" t="s">
        <v>46</v>
      </c>
      <c r="C36" s="501" t="s">
        <v>704</v>
      </c>
      <c r="D36" s="502"/>
      <c r="E36" s="503"/>
      <c r="F36" s="527" t="s">
        <v>107</v>
      </c>
      <c r="G36" s="528"/>
      <c r="H36" s="529"/>
      <c r="I36" s="138" t="s">
        <v>2</v>
      </c>
      <c r="J36" s="160">
        <f>+E18</f>
        <v>1</v>
      </c>
      <c r="K36" s="507" t="s">
        <v>114</v>
      </c>
      <c r="L36" s="508"/>
      <c r="M36" s="508"/>
      <c r="N36" s="508"/>
      <c r="O36" s="546"/>
    </row>
    <row r="37" spans="1:51" ht="37.5" customHeight="1">
      <c r="A37" s="189"/>
      <c r="B37" s="526"/>
      <c r="C37" s="504"/>
      <c r="D37" s="505"/>
      <c r="E37" s="506"/>
      <c r="F37" s="530"/>
      <c r="G37" s="531"/>
      <c r="H37" s="532"/>
      <c r="I37" s="122" t="s">
        <v>1</v>
      </c>
      <c r="J37" s="161">
        <v>1</v>
      </c>
      <c r="K37" s="542" t="s">
        <v>3</v>
      </c>
      <c r="L37" s="542"/>
      <c r="M37" s="542"/>
      <c r="N37" s="542"/>
      <c r="O37" s="543"/>
    </row>
    <row r="38" spans="1:51" ht="30.75" customHeight="1">
      <c r="A38" s="189"/>
      <c r="B38" s="526"/>
      <c r="C38" s="501" t="s">
        <v>705</v>
      </c>
      <c r="D38" s="502"/>
      <c r="E38" s="503"/>
      <c r="F38" s="527" t="s">
        <v>108</v>
      </c>
      <c r="G38" s="528"/>
      <c r="H38" s="529"/>
      <c r="I38" s="138" t="s">
        <v>2</v>
      </c>
      <c r="J38" s="161">
        <v>1</v>
      </c>
      <c r="K38" s="507"/>
      <c r="L38" s="508"/>
      <c r="M38" s="508"/>
      <c r="N38" s="508"/>
      <c r="O38" s="546"/>
    </row>
    <row r="39" spans="1:51" ht="32.25" customHeight="1">
      <c r="A39" s="189"/>
      <c r="B39" s="526"/>
      <c r="C39" s="504"/>
      <c r="D39" s="505"/>
      <c r="E39" s="506"/>
      <c r="F39" s="530"/>
      <c r="G39" s="531"/>
      <c r="H39" s="532"/>
      <c r="I39" s="122" t="s">
        <v>1</v>
      </c>
      <c r="J39" s="161">
        <v>0</v>
      </c>
      <c r="K39" s="504"/>
      <c r="L39" s="505"/>
      <c r="M39" s="505"/>
      <c r="N39" s="505"/>
      <c r="O39" s="547"/>
    </row>
    <row r="40" spans="1:51" ht="27.75" customHeight="1">
      <c r="A40" s="189"/>
      <c r="B40" s="526"/>
      <c r="C40" s="501" t="s">
        <v>706</v>
      </c>
      <c r="D40" s="502"/>
      <c r="E40" s="503"/>
      <c r="F40" s="527" t="s">
        <v>109</v>
      </c>
      <c r="G40" s="528"/>
      <c r="H40" s="529"/>
      <c r="I40" s="138" t="s">
        <v>2</v>
      </c>
      <c r="J40" s="161">
        <v>90</v>
      </c>
      <c r="K40" s="536" t="s">
        <v>3</v>
      </c>
      <c r="L40" s="537"/>
      <c r="M40" s="537"/>
      <c r="N40" s="537"/>
      <c r="O40" s="538"/>
    </row>
    <row r="41" spans="1:51" ht="23.25" customHeight="1">
      <c r="A41" s="189"/>
      <c r="B41" s="526"/>
      <c r="C41" s="504"/>
      <c r="D41" s="505"/>
      <c r="E41" s="506"/>
      <c r="F41" s="530"/>
      <c r="G41" s="531"/>
      <c r="H41" s="532"/>
      <c r="I41" s="122" t="s">
        <v>1</v>
      </c>
      <c r="J41" s="161">
        <v>75</v>
      </c>
      <c r="K41" s="548"/>
      <c r="L41" s="549"/>
      <c r="M41" s="549"/>
      <c r="N41" s="549"/>
      <c r="O41" s="550"/>
    </row>
    <row r="42" spans="1:51" ht="30.75" customHeight="1">
      <c r="A42" s="189"/>
      <c r="B42" s="526"/>
      <c r="C42" s="501" t="s">
        <v>707</v>
      </c>
      <c r="D42" s="502"/>
      <c r="E42" s="503"/>
      <c r="F42" s="533" t="s">
        <v>110</v>
      </c>
      <c r="G42" s="534"/>
      <c r="H42" s="535"/>
      <c r="I42" s="122" t="s">
        <v>2</v>
      </c>
      <c r="J42" s="161">
        <v>80</v>
      </c>
      <c r="K42" s="536"/>
      <c r="L42" s="537"/>
      <c r="M42" s="537"/>
      <c r="N42" s="537"/>
      <c r="O42" s="538"/>
    </row>
    <row r="43" spans="1:51" ht="29.25" customHeight="1">
      <c r="A43" s="189"/>
      <c r="B43" s="526"/>
      <c r="C43" s="504"/>
      <c r="D43" s="505"/>
      <c r="E43" s="506"/>
      <c r="F43" s="530"/>
      <c r="G43" s="531"/>
      <c r="H43" s="532"/>
      <c r="I43" s="122" t="s">
        <v>1</v>
      </c>
      <c r="J43" s="161">
        <v>235</v>
      </c>
      <c r="K43" s="539"/>
      <c r="L43" s="540"/>
      <c r="M43" s="540"/>
      <c r="N43" s="540"/>
      <c r="O43" s="541"/>
    </row>
    <row r="44" spans="1:51">
      <c r="A44" s="189"/>
      <c r="B44" s="507" t="s">
        <v>685</v>
      </c>
      <c r="C44" s="508"/>
      <c r="D44" s="508"/>
      <c r="E44" s="508"/>
      <c r="F44" s="508"/>
      <c r="G44" s="508"/>
      <c r="H44" s="508"/>
      <c r="I44" s="508"/>
      <c r="J44" s="509"/>
      <c r="K44" s="542"/>
      <c r="L44" s="542"/>
      <c r="M44" s="542"/>
      <c r="N44" s="542"/>
      <c r="O44" s="543"/>
    </row>
    <row r="45" spans="1:51" ht="15" thickBot="1">
      <c r="A45" s="190"/>
      <c r="B45" s="510"/>
      <c r="C45" s="511"/>
      <c r="D45" s="511"/>
      <c r="E45" s="511"/>
      <c r="F45" s="511"/>
      <c r="G45" s="511"/>
      <c r="H45" s="511"/>
      <c r="I45" s="511"/>
      <c r="J45" s="512"/>
      <c r="K45" s="544"/>
      <c r="L45" s="544"/>
      <c r="M45" s="544"/>
      <c r="N45" s="544"/>
      <c r="O45" s="545"/>
    </row>
    <row r="46" spans="1:51">
      <c r="B46" s="139" t="s">
        <v>122</v>
      </c>
      <c r="C46" s="139"/>
      <c r="D46" s="139"/>
      <c r="E46" s="139"/>
      <c r="F46" s="139"/>
      <c r="G46" s="139"/>
      <c r="H46" s="139"/>
      <c r="I46" s="139"/>
      <c r="J46" s="139"/>
      <c r="K46" s="162"/>
      <c r="L46" s="162"/>
      <c r="M46" s="139"/>
      <c r="N46" s="139"/>
      <c r="O46" s="139"/>
    </row>
    <row r="47" spans="1:51">
      <c r="B47" s="139"/>
      <c r="C47" s="139"/>
      <c r="D47" s="139"/>
      <c r="E47" s="139"/>
      <c r="F47" s="140"/>
      <c r="G47" s="139"/>
      <c r="H47" s="139"/>
      <c r="I47" s="139"/>
      <c r="J47" s="139"/>
      <c r="K47" s="163"/>
      <c r="L47" s="163"/>
      <c r="M47" s="139"/>
      <c r="N47" s="139"/>
      <c r="O47" s="139"/>
      <c r="P47" s="164"/>
      <c r="Q47" s="165"/>
      <c r="R47" s="164"/>
      <c r="S47" s="164"/>
      <c r="T47" s="164"/>
      <c r="U47" s="164"/>
      <c r="V47" s="164"/>
      <c r="W47" s="164"/>
      <c r="X47" s="164"/>
      <c r="Y47" s="164"/>
      <c r="Z47" s="164"/>
      <c r="AA47" s="164"/>
      <c r="AB47" s="164"/>
      <c r="AC47" s="164"/>
      <c r="AD47" s="164"/>
      <c r="AE47" s="164"/>
      <c r="AF47" s="164"/>
      <c r="AG47" s="164"/>
      <c r="AH47" s="164"/>
      <c r="AI47" s="164"/>
      <c r="AJ47" s="164"/>
      <c r="AK47" s="164"/>
      <c r="AL47" s="164"/>
      <c r="AM47" s="164"/>
      <c r="AN47" s="164"/>
      <c r="AO47" s="164"/>
      <c r="AP47" s="164"/>
      <c r="AQ47" s="164"/>
      <c r="AR47" s="164"/>
      <c r="AS47" s="164"/>
      <c r="AT47" s="164"/>
      <c r="AU47" s="164"/>
      <c r="AV47" s="164"/>
      <c r="AW47" s="164"/>
      <c r="AX47" s="164"/>
      <c r="AY47" s="164"/>
    </row>
    <row r="48" spans="1:51" ht="15">
      <c r="B48" s="523" t="s">
        <v>113</v>
      </c>
      <c r="C48" s="523"/>
      <c r="D48" s="523"/>
      <c r="E48" s="523"/>
      <c r="F48" s="523"/>
      <c r="G48" s="523"/>
      <c r="H48" s="523"/>
      <c r="I48" s="523"/>
      <c r="J48" s="523"/>
      <c r="K48" s="523"/>
      <c r="L48" s="523"/>
      <c r="M48" s="523"/>
      <c r="N48" s="523"/>
      <c r="O48" s="523"/>
      <c r="P48" s="164"/>
      <c r="Q48" s="165"/>
      <c r="R48" s="164"/>
      <c r="S48" s="164"/>
      <c r="T48" s="164"/>
      <c r="U48" s="164"/>
      <c r="V48" s="164"/>
      <c r="W48" s="164"/>
      <c r="X48" s="164"/>
      <c r="Y48" s="164"/>
      <c r="Z48" s="164"/>
      <c r="AA48" s="164"/>
      <c r="AB48" s="164"/>
      <c r="AC48" s="164"/>
      <c r="AD48" s="164"/>
      <c r="AE48" s="164"/>
      <c r="AF48" s="164"/>
      <c r="AG48" s="164"/>
      <c r="AH48" s="164"/>
      <c r="AI48" s="164"/>
      <c r="AJ48" s="164"/>
      <c r="AK48" s="164"/>
      <c r="AL48" s="164"/>
      <c r="AM48" s="164"/>
      <c r="AN48" s="164"/>
      <c r="AO48" s="164"/>
      <c r="AP48" s="164"/>
      <c r="AQ48" s="164"/>
      <c r="AR48" s="164"/>
      <c r="AS48" s="164"/>
      <c r="AT48" s="164"/>
      <c r="AU48" s="164"/>
      <c r="AV48" s="164"/>
      <c r="AW48" s="164"/>
      <c r="AX48" s="164"/>
      <c r="AY48" s="164"/>
    </row>
    <row r="49" spans="2:51">
      <c r="B49" s="524" t="s">
        <v>33</v>
      </c>
      <c r="C49" s="524"/>
      <c r="D49" s="524"/>
      <c r="E49" s="524"/>
      <c r="F49" s="524"/>
      <c r="G49" s="524"/>
      <c r="H49" s="524"/>
      <c r="I49" s="524"/>
      <c r="J49" s="524"/>
      <c r="K49" s="524"/>
      <c r="L49" s="524"/>
      <c r="M49" s="524"/>
      <c r="N49" s="524"/>
      <c r="O49" s="524"/>
      <c r="P49" s="164"/>
      <c r="Q49" s="165"/>
      <c r="R49" s="164"/>
      <c r="S49" s="164"/>
      <c r="T49" s="164"/>
      <c r="U49" s="164"/>
      <c r="V49" s="164"/>
      <c r="W49" s="164"/>
      <c r="X49" s="164"/>
      <c r="Y49" s="164"/>
      <c r="Z49" s="164"/>
      <c r="AA49" s="164"/>
      <c r="AB49" s="164"/>
      <c r="AC49" s="164"/>
      <c r="AD49" s="164"/>
      <c r="AE49" s="164"/>
      <c r="AF49" s="164"/>
      <c r="AG49" s="164"/>
      <c r="AH49" s="164"/>
      <c r="AI49" s="164"/>
      <c r="AJ49" s="164"/>
      <c r="AK49" s="164"/>
      <c r="AL49" s="164"/>
      <c r="AM49" s="164"/>
      <c r="AN49" s="164"/>
      <c r="AO49" s="164"/>
      <c r="AP49" s="164"/>
      <c r="AQ49" s="164"/>
      <c r="AR49" s="164"/>
      <c r="AS49" s="164"/>
      <c r="AT49" s="164"/>
      <c r="AU49" s="164"/>
      <c r="AV49" s="164"/>
      <c r="AW49" s="164"/>
      <c r="AX49" s="164"/>
      <c r="AY49" s="164"/>
    </row>
    <row r="50" spans="2:51">
      <c r="F50" s="141"/>
      <c r="G50" s="111"/>
      <c r="H50" s="111"/>
      <c r="P50" s="164"/>
      <c r="Q50" s="165"/>
      <c r="R50" s="164"/>
      <c r="S50" s="164"/>
      <c r="T50" s="164"/>
      <c r="U50" s="164"/>
      <c r="V50" s="164"/>
      <c r="W50" s="164"/>
      <c r="X50" s="164"/>
      <c r="Y50" s="164"/>
      <c r="Z50" s="164"/>
      <c r="AA50" s="164"/>
      <c r="AB50" s="164"/>
      <c r="AC50" s="164"/>
      <c r="AD50" s="164"/>
      <c r="AE50" s="164"/>
      <c r="AF50" s="164"/>
      <c r="AG50" s="164"/>
      <c r="AH50" s="164"/>
      <c r="AI50" s="164"/>
      <c r="AJ50" s="164"/>
      <c r="AK50" s="164"/>
      <c r="AL50" s="164"/>
      <c r="AM50" s="164"/>
      <c r="AN50" s="164"/>
      <c r="AO50" s="164"/>
      <c r="AP50" s="164"/>
      <c r="AQ50" s="164"/>
      <c r="AR50" s="164"/>
      <c r="AS50" s="164"/>
      <c r="AT50" s="164"/>
      <c r="AU50" s="164"/>
      <c r="AV50" s="164"/>
      <c r="AW50" s="164"/>
      <c r="AX50" s="164"/>
      <c r="AY50" s="164"/>
    </row>
    <row r="51" spans="2:51">
      <c r="F51" s="111"/>
      <c r="G51" s="111">
        <v>12441280064</v>
      </c>
      <c r="H51" s="111"/>
      <c r="P51" s="164"/>
      <c r="Q51" s="165"/>
      <c r="R51" s="164"/>
      <c r="S51" s="164"/>
      <c r="T51" s="164"/>
      <c r="U51" s="164"/>
      <c r="V51" s="164"/>
      <c r="W51" s="164"/>
      <c r="X51" s="164"/>
      <c r="Y51" s="164"/>
      <c r="Z51" s="164"/>
      <c r="AA51" s="164"/>
      <c r="AB51" s="164"/>
      <c r="AC51" s="164"/>
      <c r="AD51" s="164"/>
      <c r="AE51" s="164"/>
      <c r="AF51" s="164"/>
      <c r="AG51" s="164"/>
      <c r="AH51" s="164"/>
      <c r="AI51" s="164"/>
      <c r="AJ51" s="164"/>
      <c r="AK51" s="164"/>
      <c r="AL51" s="164"/>
      <c r="AM51" s="164"/>
      <c r="AN51" s="164"/>
      <c r="AO51" s="164"/>
      <c r="AP51" s="164"/>
      <c r="AQ51" s="164"/>
      <c r="AR51" s="164"/>
      <c r="AS51" s="164"/>
      <c r="AT51" s="164"/>
      <c r="AU51" s="164"/>
      <c r="AV51" s="164"/>
      <c r="AW51" s="164"/>
      <c r="AX51" s="164"/>
      <c r="AY51" s="164"/>
    </row>
    <row r="52" spans="2:51">
      <c r="F52" s="111">
        <f>+F50-F51</f>
        <v>0</v>
      </c>
      <c r="G52" s="111">
        <f>+G32-G51</f>
        <v>716669195</v>
      </c>
      <c r="H52" s="111"/>
      <c r="P52" s="164"/>
      <c r="Q52" s="165"/>
      <c r="R52" s="164"/>
      <c r="S52" s="164"/>
      <c r="T52" s="164"/>
      <c r="U52" s="164"/>
      <c r="V52" s="164"/>
      <c r="W52" s="164"/>
      <c r="X52" s="164"/>
      <c r="Y52" s="164"/>
      <c r="Z52" s="164"/>
      <c r="AA52" s="164"/>
      <c r="AB52" s="164"/>
      <c r="AC52" s="164"/>
      <c r="AD52" s="164"/>
      <c r="AE52" s="164"/>
      <c r="AF52" s="164"/>
      <c r="AG52" s="164"/>
      <c r="AH52" s="164"/>
      <c r="AI52" s="164"/>
      <c r="AJ52" s="164"/>
      <c r="AK52" s="164"/>
      <c r="AL52" s="164"/>
      <c r="AM52" s="164"/>
      <c r="AN52" s="164"/>
      <c r="AO52" s="164"/>
      <c r="AP52" s="164"/>
      <c r="AQ52" s="164"/>
      <c r="AR52" s="164"/>
      <c r="AS52" s="164"/>
      <c r="AT52" s="164"/>
      <c r="AU52" s="164"/>
      <c r="AV52" s="164"/>
      <c r="AW52" s="164"/>
      <c r="AX52" s="164"/>
      <c r="AY52" s="164"/>
    </row>
    <row r="53" spans="2:51">
      <c r="F53" s="111"/>
      <c r="G53" s="111"/>
      <c r="H53" s="111"/>
      <c r="P53" s="164"/>
      <c r="Q53" s="165"/>
      <c r="R53" s="164"/>
      <c r="S53" s="164"/>
      <c r="T53" s="164"/>
      <c r="U53" s="164"/>
      <c r="V53" s="164"/>
      <c r="W53" s="164"/>
      <c r="X53" s="164"/>
      <c r="Y53" s="164"/>
      <c r="Z53" s="164"/>
      <c r="AA53" s="164"/>
      <c r="AB53" s="164"/>
      <c r="AC53" s="164"/>
      <c r="AD53" s="164"/>
      <c r="AE53" s="164"/>
      <c r="AF53" s="164"/>
      <c r="AG53" s="164"/>
      <c r="AH53" s="164"/>
      <c r="AI53" s="164"/>
      <c r="AJ53" s="164"/>
      <c r="AK53" s="164"/>
      <c r="AL53" s="164"/>
      <c r="AM53" s="164"/>
      <c r="AN53" s="164"/>
      <c r="AO53" s="164"/>
      <c r="AP53" s="164"/>
      <c r="AQ53" s="164"/>
      <c r="AR53" s="164"/>
      <c r="AS53" s="164"/>
      <c r="AT53" s="164"/>
      <c r="AU53" s="164"/>
      <c r="AV53" s="164"/>
      <c r="AW53" s="164"/>
      <c r="AX53" s="164"/>
      <c r="AY53" s="164"/>
    </row>
    <row r="54" spans="2:51">
      <c r="F54" s="111"/>
      <c r="G54" s="111"/>
      <c r="H54" s="111"/>
      <c r="P54" s="164"/>
      <c r="Q54" s="165"/>
      <c r="R54" s="164"/>
      <c r="S54" s="164"/>
      <c r="T54" s="164"/>
      <c r="U54" s="164"/>
      <c r="V54" s="164"/>
      <c r="W54" s="164"/>
      <c r="X54" s="164"/>
      <c r="Y54" s="164"/>
      <c r="Z54" s="164"/>
      <c r="AA54" s="164"/>
      <c r="AB54" s="164"/>
      <c r="AC54" s="164"/>
      <c r="AD54" s="164"/>
      <c r="AE54" s="164"/>
      <c r="AF54" s="164"/>
      <c r="AG54" s="164"/>
      <c r="AH54" s="164"/>
      <c r="AI54" s="164"/>
      <c r="AJ54" s="164"/>
      <c r="AK54" s="164"/>
      <c r="AL54" s="164"/>
      <c r="AM54" s="164"/>
      <c r="AN54" s="164"/>
      <c r="AO54" s="164"/>
      <c r="AP54" s="164"/>
      <c r="AQ54" s="164"/>
      <c r="AR54" s="164"/>
      <c r="AS54" s="164"/>
      <c r="AT54" s="164"/>
      <c r="AU54" s="164"/>
      <c r="AV54" s="164"/>
      <c r="AW54" s="164"/>
      <c r="AX54" s="164"/>
      <c r="AY54" s="164"/>
    </row>
    <row r="55" spans="2:51">
      <c r="F55" s="111"/>
      <c r="G55" s="111"/>
      <c r="H55" s="111"/>
      <c r="P55" s="164"/>
      <c r="Q55" s="165"/>
      <c r="R55" s="164"/>
      <c r="S55" s="164"/>
      <c r="T55" s="164"/>
      <c r="U55" s="164"/>
      <c r="V55" s="164"/>
      <c r="W55" s="164"/>
      <c r="X55" s="164"/>
      <c r="Y55" s="164"/>
      <c r="Z55" s="164"/>
      <c r="AA55" s="164"/>
      <c r="AB55" s="164"/>
      <c r="AC55" s="164"/>
      <c r="AD55" s="164"/>
      <c r="AE55" s="164"/>
      <c r="AF55" s="164"/>
      <c r="AG55" s="164"/>
      <c r="AH55" s="164"/>
      <c r="AI55" s="164"/>
      <c r="AJ55" s="164"/>
      <c r="AK55" s="164"/>
      <c r="AL55" s="164"/>
      <c r="AM55" s="164"/>
      <c r="AN55" s="164"/>
      <c r="AO55" s="164"/>
      <c r="AP55" s="164"/>
      <c r="AQ55" s="164"/>
      <c r="AR55" s="164"/>
      <c r="AS55" s="164"/>
      <c r="AT55" s="164"/>
      <c r="AU55" s="164"/>
      <c r="AV55" s="164"/>
      <c r="AW55" s="164"/>
      <c r="AX55" s="164"/>
      <c r="AY55" s="164"/>
    </row>
    <row r="56" spans="2:51">
      <c r="D56" s="166"/>
      <c r="F56" s="111"/>
      <c r="G56" s="111"/>
      <c r="H56" s="111"/>
      <c r="P56" s="164"/>
      <c r="Q56" s="165"/>
      <c r="R56" s="164"/>
      <c r="S56" s="164"/>
      <c r="T56" s="164"/>
      <c r="U56" s="164"/>
      <c r="V56" s="164"/>
      <c r="W56" s="164"/>
      <c r="X56" s="164"/>
      <c r="Y56" s="164"/>
      <c r="Z56" s="164"/>
      <c r="AA56" s="164"/>
      <c r="AB56" s="164"/>
      <c r="AC56" s="164"/>
      <c r="AD56" s="164"/>
      <c r="AE56" s="164"/>
      <c r="AF56" s="164"/>
      <c r="AG56" s="164"/>
      <c r="AH56" s="164"/>
      <c r="AI56" s="164"/>
      <c r="AJ56" s="164"/>
      <c r="AK56" s="164"/>
      <c r="AL56" s="164"/>
      <c r="AM56" s="164"/>
      <c r="AN56" s="164"/>
      <c r="AO56" s="164"/>
      <c r="AP56" s="164"/>
      <c r="AQ56" s="164"/>
      <c r="AR56" s="164"/>
      <c r="AS56" s="164"/>
      <c r="AT56" s="164"/>
      <c r="AU56" s="164"/>
      <c r="AV56" s="164"/>
      <c r="AW56" s="164"/>
      <c r="AX56" s="164"/>
      <c r="AY56" s="164"/>
    </row>
    <row r="57" spans="2:51">
      <c r="D57" s="166"/>
      <c r="F57" s="111"/>
      <c r="G57" s="111"/>
      <c r="H57" s="111"/>
      <c r="P57" s="164"/>
      <c r="Q57" s="165"/>
      <c r="R57" s="164"/>
      <c r="S57" s="164"/>
      <c r="T57" s="164"/>
      <c r="U57" s="164"/>
      <c r="V57" s="164"/>
      <c r="W57" s="164"/>
      <c r="X57" s="164"/>
      <c r="Y57" s="164"/>
      <c r="Z57" s="164"/>
      <c r="AA57" s="164"/>
      <c r="AB57" s="164"/>
      <c r="AC57" s="164"/>
      <c r="AD57" s="164"/>
      <c r="AE57" s="164"/>
      <c r="AF57" s="164"/>
      <c r="AG57" s="164"/>
      <c r="AH57" s="164"/>
      <c r="AI57" s="164"/>
      <c r="AJ57" s="164"/>
      <c r="AK57" s="164"/>
      <c r="AL57" s="164"/>
      <c r="AM57" s="164"/>
      <c r="AN57" s="164"/>
      <c r="AO57" s="164"/>
      <c r="AP57" s="164"/>
      <c r="AQ57" s="164"/>
      <c r="AR57" s="164"/>
      <c r="AS57" s="164"/>
      <c r="AT57" s="164"/>
      <c r="AU57" s="164"/>
      <c r="AV57" s="164"/>
      <c r="AW57" s="164"/>
      <c r="AX57" s="164"/>
      <c r="AY57" s="164"/>
    </row>
    <row r="58" spans="2:51">
      <c r="D58" s="166"/>
      <c r="F58" s="111"/>
      <c r="G58" s="111"/>
      <c r="H58" s="111"/>
      <c r="P58" s="164"/>
      <c r="Q58" s="165"/>
      <c r="R58" s="164"/>
      <c r="S58" s="164"/>
      <c r="T58" s="164"/>
      <c r="U58" s="164"/>
      <c r="V58" s="164"/>
      <c r="W58" s="164"/>
      <c r="X58" s="164"/>
      <c r="Y58" s="164"/>
      <c r="Z58" s="164"/>
      <c r="AA58" s="164"/>
      <c r="AB58" s="164"/>
      <c r="AC58" s="164"/>
      <c r="AD58" s="164"/>
      <c r="AE58" s="164"/>
      <c r="AF58" s="164"/>
      <c r="AG58" s="164"/>
      <c r="AH58" s="164"/>
      <c r="AI58" s="164"/>
      <c r="AJ58" s="164"/>
      <c r="AK58" s="164"/>
      <c r="AL58" s="164"/>
      <c r="AM58" s="164"/>
      <c r="AN58" s="164"/>
      <c r="AO58" s="164"/>
      <c r="AP58" s="164"/>
      <c r="AQ58" s="164"/>
      <c r="AR58" s="164"/>
      <c r="AS58" s="164"/>
      <c r="AT58" s="164"/>
      <c r="AU58" s="164"/>
      <c r="AV58" s="164"/>
      <c r="AW58" s="164"/>
      <c r="AX58" s="164"/>
      <c r="AY58" s="164"/>
    </row>
    <row r="59" spans="2:51">
      <c r="D59" s="166"/>
      <c r="F59" s="111"/>
      <c r="G59" s="111"/>
      <c r="H59" s="111"/>
      <c r="P59" s="164"/>
      <c r="Q59" s="165"/>
      <c r="R59" s="164"/>
      <c r="S59" s="164"/>
      <c r="T59" s="164"/>
      <c r="U59" s="164"/>
      <c r="V59" s="164"/>
      <c r="W59" s="164"/>
      <c r="X59" s="164"/>
      <c r="Y59" s="164"/>
      <c r="Z59" s="164"/>
      <c r="AA59" s="164"/>
      <c r="AB59" s="164"/>
      <c r="AC59" s="164"/>
      <c r="AD59" s="164"/>
      <c r="AE59" s="164"/>
      <c r="AF59" s="164"/>
      <c r="AG59" s="164"/>
      <c r="AH59" s="164"/>
      <c r="AI59" s="164"/>
      <c r="AJ59" s="164"/>
      <c r="AK59" s="164"/>
      <c r="AL59" s="164"/>
      <c r="AM59" s="164"/>
      <c r="AN59" s="164"/>
      <c r="AO59" s="164"/>
      <c r="AP59" s="164"/>
      <c r="AQ59" s="164"/>
      <c r="AR59" s="164"/>
      <c r="AS59" s="164"/>
      <c r="AT59" s="164"/>
      <c r="AU59" s="164"/>
      <c r="AV59" s="164"/>
      <c r="AW59" s="164"/>
      <c r="AX59" s="164"/>
      <c r="AY59" s="164"/>
    </row>
    <row r="60" spans="2:51">
      <c r="F60" s="111"/>
      <c r="G60" s="111"/>
      <c r="H60" s="111"/>
      <c r="P60" s="164"/>
      <c r="Q60" s="165"/>
      <c r="R60" s="164"/>
      <c r="S60" s="164"/>
      <c r="T60" s="164"/>
      <c r="U60" s="164"/>
      <c r="V60" s="164"/>
      <c r="W60" s="164"/>
      <c r="X60" s="164"/>
      <c r="Y60" s="164"/>
      <c r="Z60" s="164"/>
      <c r="AA60" s="164"/>
      <c r="AB60" s="164"/>
      <c r="AC60" s="164"/>
      <c r="AD60" s="164"/>
      <c r="AE60" s="164"/>
      <c r="AF60" s="164"/>
      <c r="AG60" s="164"/>
      <c r="AH60" s="164"/>
      <c r="AI60" s="164"/>
      <c r="AJ60" s="164"/>
      <c r="AK60" s="164"/>
      <c r="AL60" s="164"/>
      <c r="AM60" s="164"/>
      <c r="AN60" s="164"/>
      <c r="AO60" s="164"/>
      <c r="AP60" s="164"/>
      <c r="AQ60" s="164"/>
      <c r="AR60" s="164"/>
      <c r="AS60" s="164"/>
      <c r="AT60" s="164"/>
      <c r="AU60" s="164"/>
      <c r="AV60" s="164"/>
      <c r="AW60" s="164"/>
      <c r="AX60" s="164"/>
      <c r="AY60" s="164"/>
    </row>
    <row r="61" spans="2:51">
      <c r="P61" s="164"/>
      <c r="Q61" s="165"/>
      <c r="R61" s="164"/>
      <c r="S61" s="164"/>
      <c r="T61" s="164"/>
      <c r="U61" s="164"/>
      <c r="V61" s="164"/>
      <c r="W61" s="164"/>
      <c r="X61" s="164"/>
      <c r="Y61" s="164"/>
      <c r="Z61" s="164"/>
      <c r="AA61" s="164"/>
      <c r="AB61" s="164"/>
      <c r="AC61" s="164"/>
      <c r="AD61" s="164"/>
      <c r="AE61" s="164"/>
      <c r="AF61" s="164"/>
      <c r="AG61" s="164"/>
      <c r="AH61" s="164"/>
      <c r="AI61" s="164"/>
      <c r="AJ61" s="164"/>
      <c r="AK61" s="164"/>
      <c r="AL61" s="164"/>
      <c r="AM61" s="164"/>
      <c r="AN61" s="164"/>
      <c r="AO61" s="164"/>
      <c r="AP61" s="164"/>
      <c r="AQ61" s="164"/>
      <c r="AR61" s="164"/>
      <c r="AS61" s="164"/>
      <c r="AT61" s="164"/>
      <c r="AU61" s="164"/>
      <c r="AV61" s="164"/>
      <c r="AW61" s="164"/>
      <c r="AX61" s="164"/>
      <c r="AY61" s="164"/>
    </row>
    <row r="62" spans="2:51">
      <c r="P62" s="164"/>
      <c r="Q62" s="165"/>
      <c r="R62" s="164"/>
      <c r="S62" s="164"/>
      <c r="T62" s="164"/>
      <c r="U62" s="164"/>
      <c r="V62" s="164"/>
      <c r="W62" s="164"/>
      <c r="X62" s="164"/>
      <c r="Y62" s="164"/>
      <c r="Z62" s="164"/>
      <c r="AA62" s="164"/>
      <c r="AB62" s="164"/>
      <c r="AC62" s="164"/>
      <c r="AD62" s="164"/>
      <c r="AE62" s="164"/>
      <c r="AF62" s="164"/>
      <c r="AG62" s="164"/>
      <c r="AH62" s="164"/>
      <c r="AI62" s="164"/>
      <c r="AJ62" s="164"/>
      <c r="AK62" s="164"/>
      <c r="AL62" s="164"/>
      <c r="AM62" s="164"/>
      <c r="AN62" s="164"/>
      <c r="AO62" s="164"/>
      <c r="AP62" s="164"/>
      <c r="AQ62" s="164"/>
      <c r="AR62" s="164"/>
      <c r="AS62" s="164"/>
      <c r="AT62" s="164"/>
      <c r="AU62" s="164"/>
      <c r="AV62" s="164"/>
      <c r="AW62" s="164"/>
      <c r="AX62" s="164"/>
      <c r="AY62" s="164"/>
    </row>
    <row r="63" spans="2:51">
      <c r="P63" s="164"/>
      <c r="Q63" s="165"/>
      <c r="R63" s="164"/>
      <c r="S63" s="164"/>
      <c r="T63" s="164"/>
      <c r="U63" s="164"/>
      <c r="V63" s="164"/>
      <c r="W63" s="164"/>
      <c r="X63" s="164"/>
      <c r="Y63" s="164"/>
      <c r="Z63" s="164"/>
      <c r="AA63" s="164"/>
      <c r="AB63" s="164"/>
      <c r="AC63" s="164"/>
      <c r="AD63" s="164"/>
      <c r="AE63" s="164"/>
      <c r="AF63" s="164"/>
      <c r="AG63" s="164"/>
      <c r="AH63" s="164"/>
      <c r="AI63" s="164"/>
      <c r="AJ63" s="164"/>
      <c r="AK63" s="164"/>
      <c r="AL63" s="164"/>
      <c r="AM63" s="164"/>
      <c r="AN63" s="164"/>
      <c r="AO63" s="164"/>
      <c r="AP63" s="164"/>
      <c r="AQ63" s="164"/>
      <c r="AR63" s="164"/>
      <c r="AS63" s="164"/>
      <c r="AT63" s="164"/>
      <c r="AU63" s="164"/>
      <c r="AV63" s="164"/>
      <c r="AW63" s="164"/>
      <c r="AX63" s="164"/>
      <c r="AY63" s="164"/>
    </row>
    <row r="64" spans="2:51">
      <c r="P64" s="164"/>
      <c r="Q64" s="165"/>
      <c r="R64" s="164"/>
      <c r="S64" s="164"/>
      <c r="T64" s="164"/>
      <c r="U64" s="164"/>
      <c r="V64" s="164"/>
      <c r="W64" s="164"/>
      <c r="X64" s="164"/>
      <c r="Y64" s="164"/>
      <c r="Z64" s="164"/>
      <c r="AA64" s="164"/>
      <c r="AB64" s="164"/>
      <c r="AC64" s="164"/>
      <c r="AD64" s="164"/>
      <c r="AE64" s="164"/>
      <c r="AF64" s="164"/>
      <c r="AG64" s="164"/>
      <c r="AH64" s="164"/>
      <c r="AI64" s="164"/>
      <c r="AJ64" s="164"/>
      <c r="AK64" s="164"/>
      <c r="AL64" s="164"/>
      <c r="AM64" s="164"/>
      <c r="AN64" s="164"/>
      <c r="AO64" s="164"/>
      <c r="AP64" s="164"/>
      <c r="AQ64" s="164"/>
      <c r="AR64" s="164"/>
      <c r="AS64" s="164"/>
      <c r="AT64" s="164"/>
      <c r="AU64" s="164"/>
      <c r="AV64" s="164"/>
      <c r="AW64" s="164"/>
      <c r="AX64" s="164"/>
      <c r="AY64" s="164"/>
    </row>
    <row r="65" spans="16:51">
      <c r="P65" s="164"/>
      <c r="Q65" s="165"/>
      <c r="R65" s="164"/>
      <c r="S65" s="164"/>
      <c r="T65" s="164"/>
      <c r="U65" s="164"/>
      <c r="V65" s="164"/>
      <c r="W65" s="164"/>
      <c r="X65" s="164"/>
      <c r="Y65" s="164"/>
      <c r="Z65" s="164"/>
      <c r="AA65" s="164"/>
      <c r="AB65" s="164"/>
      <c r="AC65" s="164"/>
      <c r="AD65" s="164"/>
      <c r="AE65" s="164"/>
      <c r="AF65" s="164"/>
      <c r="AG65" s="164"/>
      <c r="AH65" s="164"/>
      <c r="AI65" s="164"/>
      <c r="AJ65" s="164"/>
      <c r="AK65" s="164"/>
      <c r="AL65" s="164"/>
      <c r="AM65" s="164"/>
      <c r="AN65" s="164"/>
      <c r="AO65" s="164"/>
      <c r="AP65" s="164"/>
      <c r="AQ65" s="164"/>
      <c r="AR65" s="164"/>
      <c r="AS65" s="164"/>
      <c r="AT65" s="164"/>
      <c r="AU65" s="164"/>
      <c r="AV65" s="164"/>
      <c r="AW65" s="164"/>
      <c r="AX65" s="164"/>
      <c r="AY65" s="164"/>
    </row>
    <row r="66" spans="16:51">
      <c r="P66" s="164"/>
      <c r="Q66" s="165"/>
      <c r="R66" s="164"/>
      <c r="S66" s="164"/>
      <c r="T66" s="164"/>
      <c r="U66" s="164"/>
      <c r="V66" s="164"/>
      <c r="W66" s="164"/>
      <c r="X66" s="164"/>
      <c r="Y66" s="164"/>
      <c r="Z66" s="164"/>
      <c r="AA66" s="164"/>
      <c r="AB66" s="164"/>
      <c r="AC66" s="164"/>
      <c r="AD66" s="164"/>
      <c r="AE66" s="164"/>
      <c r="AF66" s="164"/>
      <c r="AG66" s="164"/>
      <c r="AH66" s="164"/>
      <c r="AI66" s="164"/>
      <c r="AJ66" s="164"/>
      <c r="AK66" s="164"/>
      <c r="AL66" s="164"/>
      <c r="AM66" s="164"/>
      <c r="AN66" s="164"/>
      <c r="AO66" s="164"/>
      <c r="AP66" s="164"/>
      <c r="AQ66" s="164"/>
      <c r="AR66" s="164"/>
      <c r="AS66" s="164"/>
      <c r="AT66" s="164"/>
      <c r="AU66" s="164"/>
      <c r="AV66" s="164"/>
      <c r="AW66" s="164"/>
      <c r="AX66" s="164"/>
      <c r="AY66" s="164"/>
    </row>
    <row r="67" spans="16:51">
      <c r="P67" s="164"/>
      <c r="Q67" s="165"/>
      <c r="R67" s="164"/>
      <c r="S67" s="164"/>
      <c r="T67" s="164"/>
      <c r="U67" s="164"/>
      <c r="V67" s="164"/>
      <c r="W67" s="164"/>
      <c r="X67" s="164"/>
      <c r="Y67" s="164"/>
      <c r="Z67" s="164"/>
      <c r="AA67" s="164"/>
      <c r="AB67" s="164"/>
      <c r="AC67" s="164"/>
      <c r="AD67" s="164"/>
      <c r="AE67" s="164"/>
      <c r="AF67" s="164"/>
      <c r="AG67" s="164"/>
      <c r="AH67" s="164"/>
      <c r="AI67" s="164"/>
      <c r="AJ67" s="164"/>
      <c r="AK67" s="164"/>
      <c r="AL67" s="164"/>
      <c r="AM67" s="164"/>
      <c r="AN67" s="164"/>
      <c r="AO67" s="164"/>
      <c r="AP67" s="164"/>
      <c r="AQ67" s="164"/>
      <c r="AR67" s="164"/>
      <c r="AS67" s="164"/>
      <c r="AT67" s="164"/>
      <c r="AU67" s="164"/>
      <c r="AV67" s="164"/>
      <c r="AW67" s="164"/>
      <c r="AX67" s="164"/>
      <c r="AY67" s="164"/>
    </row>
    <row r="68" spans="16:51">
      <c r="P68" s="164"/>
      <c r="Q68" s="165"/>
      <c r="R68" s="164"/>
      <c r="S68" s="164"/>
      <c r="T68" s="164"/>
      <c r="U68" s="164"/>
      <c r="V68" s="164"/>
      <c r="W68" s="164"/>
      <c r="X68" s="164"/>
      <c r="Y68" s="164"/>
      <c r="Z68" s="164"/>
      <c r="AA68" s="164"/>
      <c r="AB68" s="164"/>
      <c r="AC68" s="164"/>
      <c r="AD68" s="164"/>
      <c r="AE68" s="164"/>
      <c r="AF68" s="164"/>
      <c r="AG68" s="164"/>
      <c r="AH68" s="164"/>
      <c r="AI68" s="164"/>
      <c r="AJ68" s="164"/>
      <c r="AK68" s="164"/>
      <c r="AL68" s="164"/>
      <c r="AM68" s="164"/>
      <c r="AN68" s="164"/>
      <c r="AO68" s="164"/>
      <c r="AP68" s="164"/>
      <c r="AQ68" s="164"/>
      <c r="AR68" s="164"/>
      <c r="AS68" s="164"/>
      <c r="AT68" s="164"/>
      <c r="AU68" s="164"/>
      <c r="AV68" s="164"/>
      <c r="AW68" s="164"/>
      <c r="AX68" s="164"/>
      <c r="AY68" s="164"/>
    </row>
    <row r="69" spans="16:51">
      <c r="P69" s="164"/>
      <c r="Q69" s="165"/>
      <c r="R69" s="164"/>
      <c r="S69" s="164"/>
      <c r="T69" s="164"/>
      <c r="U69" s="164"/>
      <c r="V69" s="164"/>
      <c r="W69" s="164"/>
      <c r="X69" s="164"/>
      <c r="Y69" s="164"/>
      <c r="Z69" s="164"/>
      <c r="AA69" s="164"/>
      <c r="AB69" s="164"/>
      <c r="AC69" s="164"/>
      <c r="AD69" s="164"/>
      <c r="AE69" s="164"/>
      <c r="AF69" s="164"/>
      <c r="AG69" s="164"/>
      <c r="AH69" s="164"/>
      <c r="AI69" s="164"/>
      <c r="AJ69" s="164"/>
      <c r="AK69" s="164"/>
      <c r="AL69" s="164"/>
      <c r="AM69" s="164"/>
      <c r="AN69" s="164"/>
      <c r="AO69" s="164"/>
      <c r="AP69" s="164"/>
      <c r="AQ69" s="164"/>
      <c r="AR69" s="164"/>
      <c r="AS69" s="164"/>
      <c r="AT69" s="164"/>
      <c r="AU69" s="164"/>
      <c r="AV69" s="164"/>
      <c r="AW69" s="164"/>
      <c r="AX69" s="164"/>
      <c r="AY69" s="164"/>
    </row>
    <row r="70" spans="16:51">
      <c r="P70" s="164"/>
      <c r="Q70" s="165"/>
      <c r="R70" s="164"/>
      <c r="S70" s="164"/>
      <c r="T70" s="164"/>
      <c r="U70" s="164"/>
      <c r="V70" s="164"/>
      <c r="W70" s="164"/>
      <c r="X70" s="164"/>
      <c r="Y70" s="164"/>
      <c r="Z70" s="164"/>
      <c r="AA70" s="164"/>
      <c r="AB70" s="164"/>
      <c r="AC70" s="164"/>
      <c r="AD70" s="164"/>
      <c r="AE70" s="164"/>
      <c r="AF70" s="164"/>
      <c r="AG70" s="164"/>
      <c r="AH70" s="164"/>
      <c r="AI70" s="164"/>
      <c r="AJ70" s="164"/>
      <c r="AK70" s="164"/>
      <c r="AL70" s="164"/>
      <c r="AM70" s="164"/>
      <c r="AN70" s="164"/>
      <c r="AO70" s="164"/>
      <c r="AP70" s="164"/>
      <c r="AQ70" s="164"/>
      <c r="AR70" s="164"/>
      <c r="AS70" s="164"/>
      <c r="AT70" s="164"/>
      <c r="AU70" s="164"/>
      <c r="AV70" s="164"/>
      <c r="AW70" s="164"/>
      <c r="AX70" s="164"/>
      <c r="AY70" s="164"/>
    </row>
    <row r="71" spans="16:51">
      <c r="P71" s="164"/>
      <c r="Q71" s="165"/>
      <c r="R71" s="164"/>
      <c r="S71" s="164"/>
      <c r="T71" s="164"/>
      <c r="U71" s="164"/>
      <c r="V71" s="164"/>
      <c r="W71" s="164"/>
      <c r="X71" s="164"/>
      <c r="Y71" s="164"/>
      <c r="Z71" s="164"/>
      <c r="AA71" s="164"/>
      <c r="AB71" s="164"/>
      <c r="AC71" s="164"/>
      <c r="AD71" s="164"/>
      <c r="AE71" s="164"/>
      <c r="AF71" s="164"/>
      <c r="AG71" s="164"/>
      <c r="AH71" s="164"/>
      <c r="AI71" s="164"/>
      <c r="AJ71" s="164"/>
      <c r="AK71" s="164"/>
      <c r="AL71" s="164"/>
      <c r="AM71" s="164"/>
      <c r="AN71" s="164"/>
      <c r="AO71" s="164"/>
      <c r="AP71" s="164"/>
      <c r="AQ71" s="164"/>
      <c r="AR71" s="164"/>
      <c r="AS71" s="164"/>
      <c r="AT71" s="164"/>
      <c r="AU71" s="164"/>
      <c r="AV71" s="164"/>
      <c r="AW71" s="164"/>
      <c r="AX71" s="164"/>
      <c r="AY71" s="164"/>
    </row>
    <row r="72" spans="16:51">
      <c r="P72" s="164"/>
      <c r="Q72" s="165"/>
      <c r="R72" s="164"/>
      <c r="S72" s="164"/>
      <c r="T72" s="164"/>
      <c r="U72" s="164"/>
      <c r="V72" s="164"/>
      <c r="W72" s="164"/>
      <c r="X72" s="164"/>
      <c r="Y72" s="164"/>
      <c r="Z72" s="164"/>
      <c r="AA72" s="164"/>
      <c r="AB72" s="164"/>
      <c r="AC72" s="164"/>
      <c r="AD72" s="164"/>
      <c r="AE72" s="164"/>
      <c r="AF72" s="164"/>
      <c r="AG72" s="164"/>
      <c r="AH72" s="164"/>
      <c r="AI72" s="164"/>
      <c r="AJ72" s="164"/>
      <c r="AK72" s="164"/>
      <c r="AL72" s="164"/>
      <c r="AM72" s="164"/>
      <c r="AN72" s="164"/>
      <c r="AO72" s="164"/>
      <c r="AP72" s="164"/>
      <c r="AQ72" s="164"/>
      <c r="AR72" s="164"/>
      <c r="AS72" s="164"/>
      <c r="AT72" s="164"/>
      <c r="AU72" s="164"/>
      <c r="AV72" s="164"/>
      <c r="AW72" s="164"/>
      <c r="AX72" s="164"/>
      <c r="AY72" s="164"/>
    </row>
    <row r="73" spans="16:51">
      <c r="P73" s="164"/>
      <c r="Q73" s="165"/>
      <c r="R73" s="164"/>
      <c r="S73" s="164"/>
      <c r="T73" s="164"/>
      <c r="U73" s="164"/>
      <c r="V73" s="164"/>
      <c r="W73" s="164"/>
      <c r="X73" s="164"/>
      <c r="Y73" s="164"/>
      <c r="Z73" s="164"/>
      <c r="AA73" s="164"/>
      <c r="AB73" s="164"/>
      <c r="AC73" s="164"/>
      <c r="AD73" s="164"/>
      <c r="AE73" s="164"/>
      <c r="AF73" s="164"/>
      <c r="AG73" s="164"/>
      <c r="AH73" s="164"/>
      <c r="AI73" s="164"/>
      <c r="AJ73" s="164"/>
      <c r="AK73" s="164"/>
      <c r="AL73" s="164"/>
      <c r="AM73" s="164"/>
      <c r="AN73" s="164"/>
      <c r="AO73" s="164"/>
      <c r="AP73" s="164"/>
      <c r="AQ73" s="164"/>
      <c r="AR73" s="164"/>
      <c r="AS73" s="164"/>
      <c r="AT73" s="164"/>
      <c r="AU73" s="164"/>
      <c r="AV73" s="164"/>
      <c r="AW73" s="164"/>
      <c r="AX73" s="164"/>
      <c r="AY73" s="164"/>
    </row>
    <row r="74" spans="16:51">
      <c r="P74" s="164"/>
      <c r="Q74" s="165"/>
      <c r="R74" s="164"/>
      <c r="S74" s="164"/>
      <c r="T74" s="164"/>
      <c r="U74" s="164"/>
      <c r="V74" s="164"/>
      <c r="W74" s="164"/>
      <c r="X74" s="164"/>
      <c r="Y74" s="164"/>
      <c r="Z74" s="164"/>
      <c r="AA74" s="164"/>
      <c r="AB74" s="164"/>
      <c r="AC74" s="164"/>
      <c r="AD74" s="164"/>
      <c r="AE74" s="164"/>
      <c r="AF74" s="164"/>
      <c r="AG74" s="164"/>
      <c r="AH74" s="164"/>
      <c r="AI74" s="164"/>
      <c r="AJ74" s="164"/>
      <c r="AK74" s="164"/>
      <c r="AL74" s="164"/>
      <c r="AM74" s="164"/>
      <c r="AN74" s="164"/>
      <c r="AO74" s="164"/>
      <c r="AP74" s="164"/>
      <c r="AQ74" s="164"/>
      <c r="AR74" s="164"/>
      <c r="AS74" s="164"/>
      <c r="AT74" s="164"/>
      <c r="AU74" s="164"/>
      <c r="AV74" s="164"/>
      <c r="AW74" s="164"/>
      <c r="AX74" s="164"/>
      <c r="AY74" s="164"/>
    </row>
    <row r="75" spans="16:51">
      <c r="P75" s="164"/>
      <c r="Q75" s="165"/>
      <c r="R75" s="164"/>
      <c r="S75" s="164"/>
      <c r="T75" s="164"/>
      <c r="U75" s="164"/>
      <c r="V75" s="164"/>
      <c r="W75" s="164"/>
      <c r="X75" s="164"/>
      <c r="Y75" s="164"/>
      <c r="Z75" s="164"/>
      <c r="AA75" s="164"/>
      <c r="AB75" s="164"/>
      <c r="AC75" s="164"/>
      <c r="AD75" s="164"/>
      <c r="AE75" s="164"/>
      <c r="AF75" s="164"/>
      <c r="AG75" s="164"/>
      <c r="AH75" s="164"/>
      <c r="AI75" s="164"/>
      <c r="AJ75" s="164"/>
      <c r="AK75" s="164"/>
      <c r="AL75" s="164"/>
      <c r="AM75" s="164"/>
      <c r="AN75" s="164"/>
      <c r="AO75" s="164"/>
      <c r="AP75" s="164"/>
      <c r="AQ75" s="164"/>
      <c r="AR75" s="164"/>
      <c r="AS75" s="164"/>
      <c r="AT75" s="164"/>
      <c r="AU75" s="164"/>
      <c r="AV75" s="164"/>
      <c r="AW75" s="164"/>
      <c r="AX75" s="164"/>
      <c r="AY75" s="164"/>
    </row>
    <row r="76" spans="16:51">
      <c r="P76" s="164"/>
      <c r="Q76" s="165"/>
      <c r="R76" s="164"/>
      <c r="S76" s="164"/>
      <c r="T76" s="164"/>
      <c r="U76" s="164"/>
      <c r="V76" s="164"/>
      <c r="W76" s="164"/>
      <c r="X76" s="164"/>
      <c r="Y76" s="164"/>
      <c r="Z76" s="164"/>
      <c r="AA76" s="164"/>
      <c r="AB76" s="164"/>
      <c r="AC76" s="164"/>
      <c r="AD76" s="164"/>
      <c r="AE76" s="164"/>
      <c r="AF76" s="164"/>
      <c r="AG76" s="164"/>
      <c r="AH76" s="164"/>
      <c r="AI76" s="164"/>
      <c r="AJ76" s="164"/>
      <c r="AK76" s="164"/>
      <c r="AL76" s="164"/>
      <c r="AM76" s="164"/>
      <c r="AN76" s="164"/>
      <c r="AO76" s="164"/>
      <c r="AP76" s="164"/>
      <c r="AQ76" s="164"/>
      <c r="AR76" s="164"/>
      <c r="AS76" s="164"/>
      <c r="AT76" s="164"/>
      <c r="AU76" s="164"/>
      <c r="AV76" s="164"/>
      <c r="AW76" s="164"/>
      <c r="AX76" s="164"/>
      <c r="AY76" s="164"/>
    </row>
    <row r="77" spans="16:51">
      <c r="P77" s="164"/>
      <c r="Q77" s="165"/>
      <c r="R77" s="164"/>
      <c r="S77" s="164"/>
      <c r="T77" s="164"/>
      <c r="U77" s="164"/>
      <c r="V77" s="164"/>
      <c r="W77" s="164"/>
      <c r="X77" s="164"/>
      <c r="Y77" s="164"/>
      <c r="Z77" s="164"/>
      <c r="AA77" s="164"/>
      <c r="AB77" s="164"/>
      <c r="AC77" s="164"/>
      <c r="AD77" s="164"/>
      <c r="AE77" s="164"/>
      <c r="AF77" s="164"/>
      <c r="AG77" s="164"/>
      <c r="AH77" s="164"/>
      <c r="AI77" s="164"/>
      <c r="AJ77" s="164"/>
      <c r="AK77" s="164"/>
      <c r="AL77" s="164"/>
      <c r="AM77" s="164"/>
      <c r="AN77" s="164"/>
      <c r="AO77" s="164"/>
      <c r="AP77" s="164"/>
      <c r="AQ77" s="164"/>
      <c r="AR77" s="164"/>
      <c r="AS77" s="164"/>
      <c r="AT77" s="164"/>
      <c r="AU77" s="164"/>
      <c r="AV77" s="164"/>
      <c r="AW77" s="164"/>
      <c r="AX77" s="164"/>
      <c r="AY77" s="164"/>
    </row>
    <row r="78" spans="16:51">
      <c r="P78" s="164"/>
      <c r="Q78" s="165"/>
      <c r="R78" s="164"/>
      <c r="S78" s="164"/>
      <c r="T78" s="164"/>
      <c r="U78" s="164"/>
      <c r="V78" s="164"/>
      <c r="W78" s="164"/>
      <c r="X78" s="164"/>
      <c r="Y78" s="164"/>
      <c r="Z78" s="164"/>
      <c r="AA78" s="164"/>
      <c r="AB78" s="164"/>
      <c r="AC78" s="164"/>
      <c r="AD78" s="164"/>
      <c r="AE78" s="164"/>
      <c r="AF78" s="164"/>
      <c r="AG78" s="164"/>
      <c r="AH78" s="164"/>
      <c r="AI78" s="164"/>
      <c r="AJ78" s="164"/>
      <c r="AK78" s="164"/>
      <c r="AL78" s="164"/>
      <c r="AM78" s="164"/>
      <c r="AN78" s="164"/>
      <c r="AO78" s="164"/>
      <c r="AP78" s="164"/>
      <c r="AQ78" s="164"/>
      <c r="AR78" s="164"/>
      <c r="AS78" s="164"/>
      <c r="AT78" s="164"/>
      <c r="AU78" s="164"/>
      <c r="AV78" s="164"/>
      <c r="AW78" s="164"/>
      <c r="AX78" s="164"/>
      <c r="AY78" s="164"/>
    </row>
    <row r="79" spans="16:51">
      <c r="P79" s="164"/>
      <c r="Q79" s="165"/>
      <c r="R79" s="164"/>
      <c r="S79" s="164"/>
      <c r="T79" s="164"/>
      <c r="U79" s="164"/>
      <c r="V79" s="164"/>
      <c r="W79" s="164"/>
      <c r="X79" s="164"/>
      <c r="Y79" s="164"/>
      <c r="Z79" s="164"/>
      <c r="AA79" s="164"/>
      <c r="AB79" s="164"/>
      <c r="AC79" s="164"/>
      <c r="AD79" s="164"/>
      <c r="AE79" s="164"/>
      <c r="AF79" s="164"/>
      <c r="AG79" s="164"/>
      <c r="AH79" s="164"/>
      <c r="AI79" s="164"/>
      <c r="AJ79" s="164"/>
      <c r="AK79" s="164"/>
      <c r="AL79" s="164"/>
      <c r="AM79" s="164"/>
      <c r="AN79" s="164"/>
      <c r="AO79" s="164"/>
      <c r="AP79" s="164"/>
      <c r="AQ79" s="164"/>
      <c r="AR79" s="164"/>
      <c r="AS79" s="164"/>
      <c r="AT79" s="164"/>
      <c r="AU79" s="164"/>
      <c r="AV79" s="164"/>
      <c r="AW79" s="164"/>
      <c r="AX79" s="164"/>
      <c r="AY79" s="164"/>
    </row>
    <row r="80" spans="16:51">
      <c r="P80" s="164"/>
      <c r="Q80" s="165"/>
      <c r="R80" s="164"/>
      <c r="S80" s="164"/>
      <c r="T80" s="164"/>
      <c r="U80" s="164"/>
      <c r="V80" s="164"/>
      <c r="W80" s="164"/>
      <c r="X80" s="164"/>
      <c r="Y80" s="164"/>
      <c r="Z80" s="164"/>
      <c r="AA80" s="164"/>
      <c r="AB80" s="164"/>
      <c r="AC80" s="164"/>
      <c r="AD80" s="164"/>
      <c r="AE80" s="164"/>
      <c r="AF80" s="164"/>
      <c r="AG80" s="164"/>
      <c r="AH80" s="164"/>
      <c r="AI80" s="164"/>
      <c r="AJ80" s="164"/>
      <c r="AK80" s="164"/>
      <c r="AL80" s="164"/>
      <c r="AM80" s="164"/>
      <c r="AN80" s="164"/>
      <c r="AO80" s="164"/>
      <c r="AP80" s="164"/>
      <c r="AQ80" s="164"/>
      <c r="AR80" s="164"/>
      <c r="AS80" s="164"/>
      <c r="AT80" s="164"/>
      <c r="AU80" s="164"/>
      <c r="AV80" s="164"/>
      <c r="AW80" s="164"/>
      <c r="AX80" s="164"/>
      <c r="AY80" s="164"/>
    </row>
    <row r="81" spans="17:17">
      <c r="Q81" s="137"/>
    </row>
  </sheetData>
  <mergeCells count="96">
    <mergeCell ref="O18:O19"/>
    <mergeCell ref="O26:O27"/>
    <mergeCell ref="O28:O29"/>
    <mergeCell ref="O30:O31"/>
    <mergeCell ref="M18:M19"/>
    <mergeCell ref="M26:M27"/>
    <mergeCell ref="M28:M29"/>
    <mergeCell ref="M30:M31"/>
    <mergeCell ref="N18:N19"/>
    <mergeCell ref="N26:N27"/>
    <mergeCell ref="N28:N29"/>
    <mergeCell ref="N30:N31"/>
    <mergeCell ref="K35:O35"/>
    <mergeCell ref="D24:D25"/>
    <mergeCell ref="O32:O33"/>
    <mergeCell ref="M32:M33"/>
    <mergeCell ref="N32:N33"/>
    <mergeCell ref="B18:B19"/>
    <mergeCell ref="D18:D19"/>
    <mergeCell ref="B20:B21"/>
    <mergeCell ref="D20:D21"/>
    <mergeCell ref="K15:L16"/>
    <mergeCell ref="B15:B17"/>
    <mergeCell ref="C15:C17"/>
    <mergeCell ref="D15:D17"/>
    <mergeCell ref="E15:E17"/>
    <mergeCell ref="G15:J16"/>
    <mergeCell ref="F15:F17"/>
    <mergeCell ref="B2:B5"/>
    <mergeCell ref="C2:I3"/>
    <mergeCell ref="J2:M2"/>
    <mergeCell ref="N2:O5"/>
    <mergeCell ref="J3:M3"/>
    <mergeCell ref="C4:I5"/>
    <mergeCell ref="J4:M4"/>
    <mergeCell ref="J5:M5"/>
    <mergeCell ref="B6:O6"/>
    <mergeCell ref="S12:U12"/>
    <mergeCell ref="B13:G13"/>
    <mergeCell ref="L13:N13"/>
    <mergeCell ref="S13:U13"/>
    <mergeCell ref="B7:O7"/>
    <mergeCell ref="C8:O8"/>
    <mergeCell ref="C9:G9"/>
    <mergeCell ref="K9:O9"/>
    <mergeCell ref="H9:J14"/>
    <mergeCell ref="C14:G14"/>
    <mergeCell ref="L14:N14"/>
    <mergeCell ref="S14:T14"/>
    <mergeCell ref="R9:V9"/>
    <mergeCell ref="B10:G10"/>
    <mergeCell ref="L10:N10"/>
    <mergeCell ref="B11:G11"/>
    <mergeCell ref="L11:N11"/>
    <mergeCell ref="S11:U11"/>
    <mergeCell ref="B12:G12"/>
    <mergeCell ref="L12:N12"/>
    <mergeCell ref="S15:T15"/>
    <mergeCell ref="M16:M17"/>
    <mergeCell ref="N16:N17"/>
    <mergeCell ref="O16:O17"/>
    <mergeCell ref="S16:T16"/>
    <mergeCell ref="S17:T17"/>
    <mergeCell ref="M15:O15"/>
    <mergeCell ref="B48:O48"/>
    <mergeCell ref="B49:O49"/>
    <mergeCell ref="B36:B43"/>
    <mergeCell ref="C36:E37"/>
    <mergeCell ref="F36:H37"/>
    <mergeCell ref="C42:E43"/>
    <mergeCell ref="F42:H43"/>
    <mergeCell ref="K42:O43"/>
    <mergeCell ref="C40:E41"/>
    <mergeCell ref="F38:H39"/>
    <mergeCell ref="F40:H41"/>
    <mergeCell ref="K44:O45"/>
    <mergeCell ref="K36:O36"/>
    <mergeCell ref="K38:O39"/>
    <mergeCell ref="K40:O41"/>
    <mergeCell ref="K37:O37"/>
    <mergeCell ref="B22:B23"/>
    <mergeCell ref="D22:D23"/>
    <mergeCell ref="C38:E39"/>
    <mergeCell ref="B44:J45"/>
    <mergeCell ref="B24:B25"/>
    <mergeCell ref="B30:B31"/>
    <mergeCell ref="D26:D27"/>
    <mergeCell ref="D28:D29"/>
    <mergeCell ref="D30:D31"/>
    <mergeCell ref="B32:B33"/>
    <mergeCell ref="D32:D33"/>
    <mergeCell ref="F35:I35"/>
    <mergeCell ref="C35:E35"/>
    <mergeCell ref="B26:B27"/>
    <mergeCell ref="B28:B29"/>
    <mergeCell ref="C22:C23"/>
  </mergeCells>
  <pageMargins left="0.7" right="0.7" top="0.75" bottom="0.75" header="0.3" footer="0.3"/>
  <pageSetup paperSize="9" orientation="portrait" horizontalDpi="300" verticalDpi="300" r:id="rId1"/>
  <drawing r:id="rId2"/>
  <legacyDrawing r:id="rId3"/>
  <oleObjects>
    <mc:AlternateContent xmlns:mc="http://schemas.openxmlformats.org/markup-compatibility/2006">
      <mc:Choice Requires="x14">
        <oleObject shapeId="13313" r:id="rId4">
          <objectPr defaultSize="0" autoPict="0" r:id="rId5">
            <anchor moveWithCells="1" sizeWithCells="1">
              <from>
                <xdr:col>1</xdr:col>
                <xdr:colOff>381000</xdr:colOff>
                <xdr:row>1</xdr:row>
                <xdr:rowOff>238125</xdr:rowOff>
              </from>
              <to>
                <xdr:col>1</xdr:col>
                <xdr:colOff>4495800</xdr:colOff>
                <xdr:row>4</xdr:row>
                <xdr:rowOff>238125</xdr:rowOff>
              </to>
            </anchor>
          </objectPr>
        </oleObject>
      </mc:Choice>
      <mc:Fallback>
        <oleObject shapeId="13313"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Y40"/>
  <sheetViews>
    <sheetView zoomScale="80" zoomScaleNormal="80" workbookViewId="0">
      <selection activeCell="F29" sqref="F29:H32"/>
    </sheetView>
  </sheetViews>
  <sheetFormatPr baseColWidth="10" defaultColWidth="11.42578125" defaultRowHeight="14.25"/>
  <cols>
    <col min="1" max="1" width="5.5703125" style="192" customWidth="1"/>
    <col min="2" max="2" width="63.7109375" style="192" customWidth="1"/>
    <col min="3" max="3" width="11.42578125" style="192"/>
    <col min="4" max="4" width="27.85546875" style="192" customWidth="1"/>
    <col min="5" max="5" width="9.7109375" style="192" customWidth="1"/>
    <col min="6" max="6" width="25.42578125" style="192" customWidth="1"/>
    <col min="7" max="7" width="26.28515625" style="192" customWidth="1"/>
    <col min="8" max="8" width="24.5703125" style="192" bestFit="1" customWidth="1"/>
    <col min="9" max="9" width="18" style="192" customWidth="1"/>
    <col min="10" max="10" width="24.28515625" style="192" customWidth="1"/>
    <col min="11" max="11" width="18.85546875" style="192" customWidth="1"/>
    <col min="12" max="12" width="23.85546875" style="192" customWidth="1"/>
    <col min="13" max="13" width="14.5703125" style="192" customWidth="1"/>
    <col min="14" max="14" width="17.42578125" style="192" customWidth="1"/>
    <col min="15" max="15" width="16.85546875" style="192" customWidth="1"/>
    <col min="16" max="16" width="13.7109375" style="193" bestFit="1" customWidth="1"/>
    <col min="17" max="17" width="22" style="192" bestFit="1" customWidth="1"/>
    <col min="18" max="18" width="24" style="192" bestFit="1" customWidth="1"/>
    <col min="19" max="20" width="11.42578125" style="192"/>
    <col min="21" max="21" width="18.140625" style="192" bestFit="1" customWidth="1"/>
    <col min="22" max="16384" width="11.42578125" style="192"/>
  </cols>
  <sheetData>
    <row r="1" spans="2:20" ht="15" thickBot="1"/>
    <row r="2" spans="2:20" s="194" customFormat="1" ht="15">
      <c r="B2" s="656"/>
      <c r="C2" s="659" t="s">
        <v>686</v>
      </c>
      <c r="D2" s="660"/>
      <c r="E2" s="660"/>
      <c r="F2" s="660"/>
      <c r="G2" s="660"/>
      <c r="H2" s="660"/>
      <c r="I2" s="661"/>
      <c r="J2" s="665" t="s">
        <v>687</v>
      </c>
      <c r="K2" s="666"/>
      <c r="L2" s="666"/>
      <c r="M2" s="667"/>
      <c r="N2" s="668"/>
      <c r="O2" s="669"/>
      <c r="P2" s="195"/>
    </row>
    <row r="3" spans="2:20" s="194" customFormat="1" ht="15">
      <c r="B3" s="657"/>
      <c r="C3" s="662"/>
      <c r="D3" s="663"/>
      <c r="E3" s="663"/>
      <c r="F3" s="663"/>
      <c r="G3" s="663"/>
      <c r="H3" s="663"/>
      <c r="I3" s="664"/>
      <c r="J3" s="674" t="s">
        <v>688</v>
      </c>
      <c r="K3" s="675"/>
      <c r="L3" s="675"/>
      <c r="M3" s="676"/>
      <c r="N3" s="670"/>
      <c r="O3" s="671"/>
      <c r="P3" s="195"/>
    </row>
    <row r="4" spans="2:20" s="194" customFormat="1" ht="15">
      <c r="B4" s="657"/>
      <c r="C4" s="677" t="s">
        <v>689</v>
      </c>
      <c r="D4" s="678"/>
      <c r="E4" s="678"/>
      <c r="F4" s="678"/>
      <c r="G4" s="678"/>
      <c r="H4" s="678"/>
      <c r="I4" s="679"/>
      <c r="J4" s="674" t="s">
        <v>690</v>
      </c>
      <c r="K4" s="675"/>
      <c r="L4" s="675"/>
      <c r="M4" s="676"/>
      <c r="N4" s="670"/>
      <c r="O4" s="671"/>
      <c r="P4" s="195"/>
    </row>
    <row r="5" spans="2:20" s="194" customFormat="1" ht="43.5" customHeight="1" thickBot="1">
      <c r="B5" s="658"/>
      <c r="C5" s="680"/>
      <c r="D5" s="681"/>
      <c r="E5" s="681"/>
      <c r="F5" s="681"/>
      <c r="G5" s="681"/>
      <c r="H5" s="681"/>
      <c r="I5" s="682"/>
      <c r="J5" s="683" t="s">
        <v>691</v>
      </c>
      <c r="K5" s="684"/>
      <c r="L5" s="684"/>
      <c r="M5" s="685"/>
      <c r="N5" s="672"/>
      <c r="O5" s="673"/>
      <c r="P5" s="195"/>
    </row>
    <row r="6" spans="2:20" s="194" customFormat="1" ht="15.75" thickBot="1">
      <c r="B6" s="686"/>
      <c r="C6" s="686"/>
      <c r="D6" s="686"/>
      <c r="E6" s="686"/>
      <c r="F6" s="686"/>
      <c r="G6" s="686"/>
      <c r="H6" s="686"/>
      <c r="I6" s="686"/>
      <c r="J6" s="686"/>
      <c r="K6" s="686"/>
      <c r="L6" s="686"/>
      <c r="M6" s="686"/>
      <c r="N6" s="686"/>
      <c r="O6" s="686"/>
      <c r="P6" s="195"/>
    </row>
    <row r="7" spans="2:20" ht="15">
      <c r="B7" s="687" t="s">
        <v>709</v>
      </c>
      <c r="C7" s="688"/>
      <c r="D7" s="688"/>
      <c r="E7" s="688"/>
      <c r="F7" s="688"/>
      <c r="G7" s="688"/>
      <c r="H7" s="688"/>
      <c r="I7" s="688"/>
      <c r="J7" s="688"/>
      <c r="K7" s="688"/>
      <c r="L7" s="688"/>
      <c r="M7" s="688"/>
      <c r="N7" s="688"/>
      <c r="O7" s="689"/>
    </row>
    <row r="8" spans="2:20" ht="15">
      <c r="B8" s="690" t="s">
        <v>123</v>
      </c>
      <c r="C8" s="691"/>
      <c r="D8" s="691"/>
      <c r="E8" s="691"/>
      <c r="F8" s="691"/>
      <c r="G8" s="691"/>
      <c r="H8" s="674" t="s">
        <v>718</v>
      </c>
      <c r="I8" s="675"/>
      <c r="J8" s="675"/>
      <c r="K8" s="675"/>
      <c r="L8" s="675"/>
      <c r="M8" s="675"/>
      <c r="N8" s="675"/>
      <c r="O8" s="692"/>
      <c r="P8" s="196"/>
      <c r="Q8" s="196"/>
      <c r="R8" s="196"/>
      <c r="S8" s="196"/>
      <c r="T8" s="196"/>
    </row>
    <row r="9" spans="2:20" ht="51" customHeight="1">
      <c r="B9" s="693" t="s">
        <v>710</v>
      </c>
      <c r="C9" s="694"/>
      <c r="D9" s="694"/>
      <c r="E9" s="694"/>
      <c r="F9" s="694"/>
      <c r="G9" s="694"/>
      <c r="H9" s="695" t="s">
        <v>711</v>
      </c>
      <c r="I9" s="695"/>
      <c r="J9" s="695"/>
      <c r="K9" s="697" t="s">
        <v>26</v>
      </c>
      <c r="L9" s="697"/>
      <c r="M9" s="697"/>
      <c r="N9" s="697"/>
      <c r="O9" s="698"/>
    </row>
    <row r="10" spans="2:20" ht="51" customHeight="1">
      <c r="B10" s="699" t="s">
        <v>47</v>
      </c>
      <c r="C10" s="700"/>
      <c r="D10" s="700"/>
      <c r="E10" s="700"/>
      <c r="F10" s="700"/>
      <c r="G10" s="700"/>
      <c r="H10" s="695"/>
      <c r="I10" s="695"/>
      <c r="J10" s="695"/>
      <c r="K10" s="197" t="s">
        <v>25</v>
      </c>
      <c r="L10" s="701" t="s">
        <v>24</v>
      </c>
      <c r="M10" s="701"/>
      <c r="N10" s="701"/>
      <c r="O10" s="220" t="s">
        <v>23</v>
      </c>
    </row>
    <row r="11" spans="2:20" ht="51" customHeight="1">
      <c r="B11" s="699" t="s">
        <v>712</v>
      </c>
      <c r="C11" s="700"/>
      <c r="D11" s="700"/>
      <c r="E11" s="700"/>
      <c r="F11" s="700"/>
      <c r="G11" s="700"/>
      <c r="H11" s="695"/>
      <c r="I11" s="695"/>
      <c r="J11" s="695"/>
      <c r="K11" s="702" t="s">
        <v>117</v>
      </c>
      <c r="L11" s="702"/>
      <c r="M11" s="702"/>
      <c r="N11" s="702"/>
      <c r="O11" s="703"/>
    </row>
    <row r="12" spans="2:20" ht="51" customHeight="1">
      <c r="B12" s="699" t="s">
        <v>713</v>
      </c>
      <c r="C12" s="700"/>
      <c r="D12" s="700"/>
      <c r="E12" s="700"/>
      <c r="F12" s="700"/>
      <c r="G12" s="700"/>
      <c r="H12" s="695"/>
      <c r="I12" s="695"/>
      <c r="J12" s="695"/>
      <c r="K12" s="702"/>
      <c r="L12" s="702"/>
      <c r="M12" s="702"/>
      <c r="N12" s="702"/>
      <c r="O12" s="703"/>
    </row>
    <row r="13" spans="2:20" ht="51" customHeight="1">
      <c r="B13" s="693" t="s">
        <v>714</v>
      </c>
      <c r="C13" s="694"/>
      <c r="D13" s="694"/>
      <c r="E13" s="694"/>
      <c r="F13" s="694"/>
      <c r="G13" s="694"/>
      <c r="H13" s="695"/>
      <c r="I13" s="695"/>
      <c r="J13" s="695"/>
      <c r="K13" s="702"/>
      <c r="L13" s="702"/>
      <c r="M13" s="702"/>
      <c r="N13" s="702"/>
      <c r="O13" s="703"/>
    </row>
    <row r="14" spans="2:20" ht="77.25" customHeight="1" thickBot="1">
      <c r="B14" s="706" t="s">
        <v>715</v>
      </c>
      <c r="C14" s="707"/>
      <c r="D14" s="707"/>
      <c r="E14" s="707"/>
      <c r="F14" s="707"/>
      <c r="G14" s="707"/>
      <c r="H14" s="696"/>
      <c r="I14" s="696"/>
      <c r="J14" s="696"/>
      <c r="K14" s="704"/>
      <c r="L14" s="704"/>
      <c r="M14" s="704"/>
      <c r="N14" s="704"/>
      <c r="O14" s="705"/>
      <c r="P14" s="1"/>
    </row>
    <row r="15" spans="2:20" ht="15" customHeight="1">
      <c r="B15" s="708" t="s">
        <v>22</v>
      </c>
      <c r="C15" s="711" t="s">
        <v>697</v>
      </c>
      <c r="D15" s="714" t="s">
        <v>21</v>
      </c>
      <c r="E15" s="714" t="s">
        <v>20</v>
      </c>
      <c r="F15" s="714" t="s">
        <v>31</v>
      </c>
      <c r="G15" s="717" t="s">
        <v>717</v>
      </c>
      <c r="H15" s="717"/>
      <c r="I15" s="717"/>
      <c r="J15" s="717"/>
      <c r="K15" s="714" t="s">
        <v>19</v>
      </c>
      <c r="L15" s="714"/>
      <c r="M15" s="788" t="s">
        <v>18</v>
      </c>
      <c r="N15" s="788"/>
      <c r="O15" s="789"/>
    </row>
    <row r="16" spans="2:20" ht="14.25" customHeight="1">
      <c r="B16" s="709"/>
      <c r="C16" s="712"/>
      <c r="D16" s="712"/>
      <c r="E16" s="712"/>
      <c r="F16" s="712"/>
      <c r="G16" s="794"/>
      <c r="H16" s="794"/>
      <c r="I16" s="794"/>
      <c r="J16" s="794"/>
      <c r="K16" s="712"/>
      <c r="L16" s="712"/>
      <c r="M16" s="712" t="s">
        <v>30</v>
      </c>
      <c r="N16" s="712" t="s">
        <v>29</v>
      </c>
      <c r="O16" s="790" t="s">
        <v>15</v>
      </c>
    </row>
    <row r="17" spans="2:18" ht="15.75" thickBot="1">
      <c r="B17" s="710"/>
      <c r="C17" s="713"/>
      <c r="D17" s="713"/>
      <c r="E17" s="713"/>
      <c r="F17" s="713"/>
      <c r="G17" s="246" t="s">
        <v>14</v>
      </c>
      <c r="H17" s="246" t="s">
        <v>13</v>
      </c>
      <c r="I17" s="246" t="s">
        <v>12</v>
      </c>
      <c r="J17" s="247" t="s">
        <v>11</v>
      </c>
      <c r="K17" s="248" t="s">
        <v>10</v>
      </c>
      <c r="L17" s="249" t="s">
        <v>32</v>
      </c>
      <c r="M17" s="713"/>
      <c r="N17" s="713"/>
      <c r="O17" s="791"/>
    </row>
    <row r="18" spans="2:18" s="198" customFormat="1" ht="24" customHeight="1">
      <c r="B18" s="309" t="s">
        <v>68</v>
      </c>
      <c r="C18" s="262" t="s">
        <v>2</v>
      </c>
      <c r="D18" s="311" t="s">
        <v>69</v>
      </c>
      <c r="E18" s="263">
        <v>21</v>
      </c>
      <c r="F18" s="297">
        <v>282169942</v>
      </c>
      <c r="G18" s="297">
        <v>186241390</v>
      </c>
      <c r="H18" s="298">
        <v>95928552</v>
      </c>
      <c r="I18" s="222"/>
      <c r="J18" s="222">
        <v>0</v>
      </c>
      <c r="K18" s="223">
        <v>45047</v>
      </c>
      <c r="L18" s="223">
        <v>45290</v>
      </c>
      <c r="M18" s="792">
        <f>+E19/E18</f>
        <v>1</v>
      </c>
      <c r="N18" s="792">
        <f>+F19/F18</f>
        <v>0.41513959697379815</v>
      </c>
      <c r="O18" s="793">
        <f>+M18*M18/N18</f>
        <v>2.4088282767762954</v>
      </c>
      <c r="P18" s="201"/>
    </row>
    <row r="19" spans="2:18" s="202" customFormat="1" ht="24" customHeight="1">
      <c r="B19" s="310"/>
      <c r="C19" s="264" t="s">
        <v>1</v>
      </c>
      <c r="D19" s="305"/>
      <c r="E19" s="265">
        <v>21</v>
      </c>
      <c r="F19" s="299">
        <v>117139916</v>
      </c>
      <c r="G19" s="299">
        <v>117139916</v>
      </c>
      <c r="H19" s="300"/>
      <c r="I19" s="203"/>
      <c r="J19" s="203"/>
      <c r="K19" s="200">
        <v>45047</v>
      </c>
      <c r="L19" s="200">
        <v>45290</v>
      </c>
      <c r="M19" s="723"/>
      <c r="N19" s="723"/>
      <c r="O19" s="725"/>
      <c r="P19" s="204"/>
    </row>
    <row r="20" spans="2:18" s="198" customFormat="1" ht="24" customHeight="1">
      <c r="B20" s="308" t="s">
        <v>548</v>
      </c>
      <c r="C20" s="266" t="s">
        <v>2</v>
      </c>
      <c r="D20" s="307" t="s">
        <v>474</v>
      </c>
      <c r="E20" s="267">
        <v>1</v>
      </c>
      <c r="F20" s="301">
        <v>190938780</v>
      </c>
      <c r="G20" s="301">
        <v>190938780</v>
      </c>
      <c r="H20" s="301"/>
      <c r="I20" s="205"/>
      <c r="J20" s="199"/>
      <c r="K20" s="200">
        <v>45047</v>
      </c>
      <c r="L20" s="200">
        <v>45290</v>
      </c>
      <c r="M20" s="723">
        <f t="shared" ref="M20" si="0">+E21/E20</f>
        <v>1</v>
      </c>
      <c r="N20" s="723">
        <f t="shared" ref="N20" si="1">+F21/F20</f>
        <v>0.98275339352225877</v>
      </c>
      <c r="O20" s="725">
        <f t="shared" ref="O20" si="2">+M20*M20/N20</f>
        <v>1.0175492718635426</v>
      </c>
      <c r="P20" s="201"/>
      <c r="R20" s="206"/>
    </row>
    <row r="21" spans="2:18" s="202" customFormat="1" ht="24" customHeight="1">
      <c r="B21" s="308"/>
      <c r="C21" s="266" t="s">
        <v>1</v>
      </c>
      <c r="D21" s="307"/>
      <c r="E21" s="267">
        <v>1</v>
      </c>
      <c r="F21" s="301">
        <v>187645734</v>
      </c>
      <c r="G21" s="301">
        <v>187645734</v>
      </c>
      <c r="H21" s="302"/>
      <c r="I21" s="207"/>
      <c r="J21" s="203"/>
      <c r="K21" s="200">
        <v>45047</v>
      </c>
      <c r="L21" s="200">
        <v>45290</v>
      </c>
      <c r="M21" s="723"/>
      <c r="N21" s="723"/>
      <c r="O21" s="725"/>
      <c r="P21" s="204"/>
    </row>
    <row r="22" spans="2:18" s="198" customFormat="1" ht="24" customHeight="1">
      <c r="B22" s="308" t="s">
        <v>473</v>
      </c>
      <c r="C22" s="266" t="s">
        <v>2</v>
      </c>
      <c r="D22" s="307" t="s">
        <v>474</v>
      </c>
      <c r="E22" s="267">
        <v>15</v>
      </c>
      <c r="F22" s="301">
        <v>603831879</v>
      </c>
      <c r="G22" s="301">
        <v>591610431</v>
      </c>
      <c r="H22" s="301">
        <v>12221448</v>
      </c>
      <c r="I22" s="205"/>
      <c r="J22" s="199"/>
      <c r="K22" s="200">
        <v>45047</v>
      </c>
      <c r="L22" s="200">
        <v>45290</v>
      </c>
      <c r="M22" s="723">
        <f t="shared" ref="M22" si="3">+E23/E22</f>
        <v>1</v>
      </c>
      <c r="N22" s="723">
        <f t="shared" ref="N22" si="4">+F23/F22</f>
        <v>0.13706915927835603</v>
      </c>
      <c r="O22" s="725">
        <f t="shared" ref="O22" si="5">+M22*M22/N22</f>
        <v>7.2955871712120839</v>
      </c>
      <c r="P22" s="201"/>
      <c r="R22" s="206"/>
    </row>
    <row r="23" spans="2:18" s="202" customFormat="1" ht="24" customHeight="1">
      <c r="B23" s="308"/>
      <c r="C23" s="266" t="s">
        <v>1</v>
      </c>
      <c r="D23" s="307"/>
      <c r="E23" s="267">
        <v>15</v>
      </c>
      <c r="F23" s="301">
        <v>82766728</v>
      </c>
      <c r="G23" s="301">
        <v>70545280</v>
      </c>
      <c r="H23" s="302">
        <v>12221448</v>
      </c>
      <c r="I23" s="207"/>
      <c r="J23" s="203"/>
      <c r="K23" s="200">
        <v>45047</v>
      </c>
      <c r="L23" s="200">
        <v>45290</v>
      </c>
      <c r="M23" s="723"/>
      <c r="N23" s="723"/>
      <c r="O23" s="725"/>
      <c r="P23" s="204"/>
    </row>
    <row r="24" spans="2:18" s="198" customFormat="1" ht="24" customHeight="1">
      <c r="B24" s="310" t="s">
        <v>70</v>
      </c>
      <c r="C24" s="264" t="s">
        <v>2</v>
      </c>
      <c r="D24" s="305" t="s">
        <v>71</v>
      </c>
      <c r="E24" s="265">
        <v>6</v>
      </c>
      <c r="F24" s="299">
        <v>188673330</v>
      </c>
      <c r="G24" s="299">
        <v>188673330</v>
      </c>
      <c r="H24" s="300">
        <v>0</v>
      </c>
      <c r="I24" s="199"/>
      <c r="J24" s="199"/>
      <c r="K24" s="200">
        <v>45047</v>
      </c>
      <c r="L24" s="200">
        <v>45290</v>
      </c>
      <c r="M24" s="723">
        <f t="shared" ref="M24" si="6">+E25/E24</f>
        <v>1</v>
      </c>
      <c r="N24" s="723">
        <f t="shared" ref="N24" si="7">+F25/F24</f>
        <v>1</v>
      </c>
      <c r="O24" s="725">
        <f t="shared" ref="O24" si="8">+M24*M24/N24</f>
        <v>1</v>
      </c>
      <c r="P24" s="201"/>
    </row>
    <row r="25" spans="2:18" s="202" customFormat="1" ht="24" customHeight="1" thickBot="1">
      <c r="B25" s="323"/>
      <c r="C25" s="268" t="s">
        <v>1</v>
      </c>
      <c r="D25" s="306"/>
      <c r="E25" s="269">
        <v>6</v>
      </c>
      <c r="F25" s="303">
        <v>188673330</v>
      </c>
      <c r="G25" s="303">
        <v>188673330</v>
      </c>
      <c r="H25" s="304"/>
      <c r="I25" s="224"/>
      <c r="J25" s="224"/>
      <c r="K25" s="225">
        <v>45047</v>
      </c>
      <c r="L25" s="225">
        <v>45290</v>
      </c>
      <c r="M25" s="724"/>
      <c r="N25" s="724"/>
      <c r="O25" s="726"/>
      <c r="P25" s="204"/>
      <c r="Q25" s="208"/>
    </row>
    <row r="26" spans="2:18" ht="24" customHeight="1">
      <c r="B26" s="715" t="s">
        <v>28</v>
      </c>
      <c r="C26" s="226"/>
      <c r="D26" s="227"/>
      <c r="E26" s="227"/>
      <c r="F26" s="228">
        <v>1265613931</v>
      </c>
      <c r="G26" s="228">
        <v>1157463931</v>
      </c>
      <c r="H26" s="228">
        <v>108150000</v>
      </c>
      <c r="I26" s="228">
        <v>0</v>
      </c>
      <c r="J26" s="228">
        <v>0</v>
      </c>
      <c r="K26" s="223"/>
      <c r="L26" s="223"/>
      <c r="M26" s="717"/>
      <c r="N26" s="719"/>
      <c r="O26" s="721"/>
    </row>
    <row r="27" spans="2:18" ht="24" customHeight="1" thickBot="1">
      <c r="B27" s="716"/>
      <c r="C27" s="229"/>
      <c r="D27" s="230"/>
      <c r="E27" s="221"/>
      <c r="F27" s="231">
        <v>576225708</v>
      </c>
      <c r="G27" s="231">
        <v>564004260</v>
      </c>
      <c r="H27" s="231">
        <v>12221448</v>
      </c>
      <c r="I27" s="231">
        <v>0</v>
      </c>
      <c r="J27" s="231">
        <v>0</v>
      </c>
      <c r="K27" s="225"/>
      <c r="L27" s="225"/>
      <c r="M27" s="718"/>
      <c r="N27" s="720"/>
      <c r="O27" s="722"/>
    </row>
    <row r="28" spans="2:18" s="194" customFormat="1" ht="15.75" thickBot="1">
      <c r="B28" s="232" t="s">
        <v>7</v>
      </c>
      <c r="C28" s="727" t="s">
        <v>6</v>
      </c>
      <c r="D28" s="728"/>
      <c r="E28" s="729"/>
      <c r="F28" s="730" t="s">
        <v>5</v>
      </c>
      <c r="G28" s="731"/>
      <c r="H28" s="731"/>
      <c r="I28" s="731"/>
      <c r="J28" s="233"/>
      <c r="K28" s="732" t="s">
        <v>4</v>
      </c>
      <c r="L28" s="733"/>
      <c r="M28" s="733"/>
      <c r="N28" s="733"/>
      <c r="O28" s="733"/>
    </row>
    <row r="29" spans="2:18" s="194" customFormat="1" ht="43.5" customHeight="1">
      <c r="B29" s="734" t="s">
        <v>46</v>
      </c>
      <c r="C29" s="767" t="s">
        <v>716</v>
      </c>
      <c r="D29" s="768"/>
      <c r="E29" s="769"/>
      <c r="F29" s="743" t="s">
        <v>101</v>
      </c>
      <c r="G29" s="744"/>
      <c r="H29" s="745"/>
      <c r="I29" s="752" t="s">
        <v>2</v>
      </c>
      <c r="J29" s="756">
        <v>6</v>
      </c>
      <c r="K29" s="760" t="s">
        <v>114</v>
      </c>
      <c r="L29" s="761"/>
      <c r="M29" s="761"/>
      <c r="N29" s="761"/>
      <c r="O29" s="762"/>
    </row>
    <row r="30" spans="2:18" s="194" customFormat="1" ht="44.25" customHeight="1">
      <c r="B30" s="735"/>
      <c r="C30" s="770"/>
      <c r="D30" s="771"/>
      <c r="E30" s="772"/>
      <c r="F30" s="746"/>
      <c r="G30" s="747"/>
      <c r="H30" s="748"/>
      <c r="I30" s="753"/>
      <c r="J30" s="757"/>
      <c r="K30" s="763" t="s">
        <v>3</v>
      </c>
      <c r="L30" s="763"/>
      <c r="M30" s="763"/>
      <c r="N30" s="763"/>
      <c r="O30" s="764"/>
    </row>
    <row r="31" spans="2:18" s="194" customFormat="1" ht="34.5" customHeight="1">
      <c r="B31" s="735"/>
      <c r="C31" s="770"/>
      <c r="D31" s="771"/>
      <c r="E31" s="772"/>
      <c r="F31" s="746"/>
      <c r="G31" s="747"/>
      <c r="H31" s="748"/>
      <c r="I31" s="754" t="s">
        <v>1</v>
      </c>
      <c r="J31" s="758">
        <v>8</v>
      </c>
      <c r="K31" s="737"/>
      <c r="L31" s="738"/>
      <c r="M31" s="738"/>
      <c r="N31" s="738"/>
      <c r="O31" s="739"/>
    </row>
    <row r="32" spans="2:18" s="194" customFormat="1" ht="34.5" customHeight="1" thickBot="1">
      <c r="B32" s="736"/>
      <c r="C32" s="773"/>
      <c r="D32" s="774"/>
      <c r="E32" s="775"/>
      <c r="F32" s="749"/>
      <c r="G32" s="750"/>
      <c r="H32" s="751"/>
      <c r="I32" s="755"/>
      <c r="J32" s="759"/>
      <c r="K32" s="740"/>
      <c r="L32" s="741"/>
      <c r="M32" s="741"/>
      <c r="N32" s="741"/>
      <c r="O32" s="742"/>
    </row>
    <row r="33" spans="2:51" s="194" customFormat="1" ht="15" customHeight="1">
      <c r="B33" s="776" t="s">
        <v>0</v>
      </c>
      <c r="C33" s="777"/>
      <c r="D33" s="777"/>
      <c r="E33" s="777"/>
      <c r="F33" s="777"/>
      <c r="G33" s="777"/>
      <c r="H33" s="777"/>
      <c r="I33" s="777"/>
      <c r="J33" s="778"/>
      <c r="K33" s="782" t="s">
        <v>3</v>
      </c>
      <c r="L33" s="783"/>
      <c r="M33" s="783"/>
      <c r="N33" s="783"/>
      <c r="O33" s="784"/>
    </row>
    <row r="34" spans="2:51" s="194" customFormat="1" ht="45" customHeight="1" thickBot="1">
      <c r="B34" s="779"/>
      <c r="C34" s="780"/>
      <c r="D34" s="780"/>
      <c r="E34" s="780"/>
      <c r="F34" s="780"/>
      <c r="G34" s="780"/>
      <c r="H34" s="780"/>
      <c r="I34" s="780"/>
      <c r="J34" s="781"/>
      <c r="K34" s="785"/>
      <c r="L34" s="786"/>
      <c r="M34" s="786"/>
      <c r="N34" s="786"/>
      <c r="O34" s="787"/>
      <c r="Q34" s="209"/>
    </row>
    <row r="35" spans="2:51" s="194" customFormat="1">
      <c r="B35" s="210" t="s">
        <v>122</v>
      </c>
      <c r="C35" s="210"/>
      <c r="D35" s="210"/>
      <c r="E35" s="210"/>
      <c r="F35" s="210"/>
      <c r="G35" s="210"/>
      <c r="H35" s="211"/>
      <c r="I35" s="210"/>
      <c r="J35" s="210"/>
      <c r="K35" s="212"/>
      <c r="L35" s="212"/>
      <c r="M35" s="210"/>
      <c r="N35" s="210"/>
      <c r="O35" s="210"/>
      <c r="Q35" s="213"/>
    </row>
    <row r="36" spans="2:51" s="194" customFormat="1" ht="15">
      <c r="B36" s="210"/>
      <c r="C36" s="210"/>
      <c r="D36" s="210"/>
      <c r="E36" s="210"/>
      <c r="F36" s="210"/>
      <c r="G36" s="214"/>
      <c r="H36" s="215"/>
      <c r="I36" s="210"/>
      <c r="J36" s="210"/>
      <c r="K36" s="216"/>
      <c r="L36" s="216"/>
      <c r="M36" s="210"/>
      <c r="N36" s="210"/>
      <c r="O36" s="210"/>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7"/>
      <c r="AY36" s="217"/>
    </row>
    <row r="37" spans="2:51" s="194" customFormat="1" ht="15">
      <c r="B37" s="765" t="s">
        <v>113</v>
      </c>
      <c r="C37" s="765"/>
      <c r="D37" s="765"/>
      <c r="E37" s="765"/>
      <c r="F37" s="765"/>
      <c r="G37" s="765"/>
      <c r="H37" s="765"/>
      <c r="I37" s="765"/>
      <c r="J37" s="765"/>
      <c r="K37" s="765"/>
      <c r="L37" s="765"/>
      <c r="M37" s="765"/>
      <c r="N37" s="765"/>
      <c r="O37" s="765"/>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7"/>
      <c r="AO37" s="217"/>
      <c r="AP37" s="217"/>
      <c r="AQ37" s="217"/>
      <c r="AR37" s="217"/>
      <c r="AS37" s="217"/>
      <c r="AT37" s="217"/>
      <c r="AU37" s="217"/>
      <c r="AV37" s="217"/>
      <c r="AW37" s="217"/>
      <c r="AX37" s="217"/>
      <c r="AY37" s="217"/>
    </row>
    <row r="38" spans="2:51" s="194" customFormat="1" ht="15">
      <c r="B38" s="766" t="s">
        <v>33</v>
      </c>
      <c r="C38" s="766"/>
      <c r="D38" s="766"/>
      <c r="E38" s="766"/>
      <c r="F38" s="766"/>
      <c r="G38" s="766"/>
      <c r="H38" s="766"/>
      <c r="I38" s="766"/>
      <c r="J38" s="766"/>
      <c r="K38" s="766"/>
      <c r="L38" s="766"/>
      <c r="M38" s="766"/>
      <c r="N38" s="766"/>
      <c r="O38" s="766"/>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7"/>
      <c r="AO38" s="217"/>
      <c r="AP38" s="217"/>
      <c r="AQ38" s="217"/>
      <c r="AR38" s="217"/>
      <c r="AS38" s="217"/>
      <c r="AT38" s="217"/>
      <c r="AU38" s="217"/>
      <c r="AV38" s="217"/>
      <c r="AW38" s="217"/>
      <c r="AX38" s="217"/>
      <c r="AY38" s="217"/>
    </row>
    <row r="39" spans="2:51">
      <c r="F39" s="218"/>
      <c r="G39" s="218"/>
      <c r="H39" s="218"/>
    </row>
    <row r="40" spans="2:51">
      <c r="G40" s="219"/>
    </row>
  </sheetData>
  <mergeCells count="77">
    <mergeCell ref="G15:G16"/>
    <mergeCell ref="H15:H16"/>
    <mergeCell ref="I15:I16"/>
    <mergeCell ref="J15:J16"/>
    <mergeCell ref="K15:L16"/>
    <mergeCell ref="M15:O15"/>
    <mergeCell ref="M16:M17"/>
    <mergeCell ref="N16:N17"/>
    <mergeCell ref="O16:O17"/>
    <mergeCell ref="N22:N23"/>
    <mergeCell ref="N18:N19"/>
    <mergeCell ref="O18:O19"/>
    <mergeCell ref="O20:O21"/>
    <mergeCell ref="O22:O23"/>
    <mergeCell ref="N20:N21"/>
    <mergeCell ref="M18:M19"/>
    <mergeCell ref="M20:M21"/>
    <mergeCell ref="M22:M23"/>
    <mergeCell ref="B37:O37"/>
    <mergeCell ref="B38:O38"/>
    <mergeCell ref="C29:E32"/>
    <mergeCell ref="B33:J34"/>
    <mergeCell ref="K33:O34"/>
    <mergeCell ref="C28:E28"/>
    <mergeCell ref="F28:I28"/>
    <mergeCell ref="K28:O28"/>
    <mergeCell ref="B29:B32"/>
    <mergeCell ref="K31:O32"/>
    <mergeCell ref="F29:H32"/>
    <mergeCell ref="I29:I30"/>
    <mergeCell ref="I31:I32"/>
    <mergeCell ref="J29:J30"/>
    <mergeCell ref="J31:J32"/>
    <mergeCell ref="K29:O29"/>
    <mergeCell ref="K30:O30"/>
    <mergeCell ref="M26:M27"/>
    <mergeCell ref="N26:N27"/>
    <mergeCell ref="O26:O27"/>
    <mergeCell ref="N24:N25"/>
    <mergeCell ref="B24:B25"/>
    <mergeCell ref="D24:D25"/>
    <mergeCell ref="M24:M25"/>
    <mergeCell ref="O24:O25"/>
    <mergeCell ref="B18:B19"/>
    <mergeCell ref="D18:D19"/>
    <mergeCell ref="B22:B23"/>
    <mergeCell ref="D22:D23"/>
    <mergeCell ref="B26:B27"/>
    <mergeCell ref="B20:B21"/>
    <mergeCell ref="D20:D21"/>
    <mergeCell ref="B15:B17"/>
    <mergeCell ref="C15:C17"/>
    <mergeCell ref="D15:D17"/>
    <mergeCell ref="E15:E17"/>
    <mergeCell ref="F15:F17"/>
    <mergeCell ref="B6:O6"/>
    <mergeCell ref="B7:O7"/>
    <mergeCell ref="B8:G8"/>
    <mergeCell ref="H8:O8"/>
    <mergeCell ref="B9:G9"/>
    <mergeCell ref="H9:J14"/>
    <mergeCell ref="K9:O9"/>
    <mergeCell ref="B10:G10"/>
    <mergeCell ref="L10:N10"/>
    <mergeCell ref="B11:G11"/>
    <mergeCell ref="K11:O14"/>
    <mergeCell ref="B12:G12"/>
    <mergeCell ref="B13:G13"/>
    <mergeCell ref="B14:G14"/>
    <mergeCell ref="B2:B5"/>
    <mergeCell ref="C2:I3"/>
    <mergeCell ref="J2:M2"/>
    <mergeCell ref="N2:O5"/>
    <mergeCell ref="J3:M3"/>
    <mergeCell ref="C4:I5"/>
    <mergeCell ref="J4:M4"/>
    <mergeCell ref="J5:M5"/>
  </mergeCells>
  <pageMargins left="0.7" right="0.7" top="0.75" bottom="0.75" header="0.3" footer="0.3"/>
  <drawing r:id="rId1"/>
  <legacyDrawing r:id="rId2"/>
  <oleObjects>
    <mc:AlternateContent xmlns:mc="http://schemas.openxmlformats.org/markup-compatibility/2006">
      <mc:Choice Requires="x14">
        <oleObject shapeId="19458" r:id="rId3">
          <objectPr defaultSize="0" autoPict="0" r:id="rId4">
            <anchor moveWithCells="1" sizeWithCells="1">
              <from>
                <xdr:col>1</xdr:col>
                <xdr:colOff>476250</xdr:colOff>
                <xdr:row>1</xdr:row>
                <xdr:rowOff>123825</xdr:rowOff>
              </from>
              <to>
                <xdr:col>1</xdr:col>
                <xdr:colOff>4029075</xdr:colOff>
                <xdr:row>4</xdr:row>
                <xdr:rowOff>514350</xdr:rowOff>
              </to>
            </anchor>
          </objectPr>
        </oleObject>
      </mc:Choice>
      <mc:Fallback>
        <oleObject shapeId="19458" r:id="rId3"/>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zoomScale="80" zoomScaleNormal="80" workbookViewId="0">
      <selection activeCell="H17" sqref="H17"/>
    </sheetView>
  </sheetViews>
  <sheetFormatPr baseColWidth="10" defaultRowHeight="15"/>
  <cols>
    <col min="1" max="1" width="13.7109375" style="10" customWidth="1"/>
    <col min="2" max="2" width="60.85546875" style="234" customWidth="1"/>
    <col min="3" max="3" width="52.42578125" style="10" customWidth="1"/>
    <col min="4" max="4" width="21.85546875" style="15" customWidth="1"/>
    <col min="5" max="16384" width="11.42578125" style="10"/>
  </cols>
  <sheetData>
    <row r="1" spans="1:4" ht="31.5">
      <c r="A1" s="11" t="s">
        <v>96</v>
      </c>
      <c r="B1" s="11" t="s">
        <v>24</v>
      </c>
      <c r="C1" s="12" t="s">
        <v>95</v>
      </c>
      <c r="D1" s="14" t="s">
        <v>23</v>
      </c>
    </row>
    <row r="2" spans="1:4">
      <c r="A2" s="10" t="s">
        <v>154</v>
      </c>
      <c r="B2" s="10" t="s">
        <v>153</v>
      </c>
      <c r="C2" s="10" t="s">
        <v>90</v>
      </c>
      <c r="D2" s="15">
        <v>38100000</v>
      </c>
    </row>
    <row r="3" spans="1:4">
      <c r="A3" s="10" t="s">
        <v>140</v>
      </c>
      <c r="B3" s="10" t="s">
        <v>139</v>
      </c>
      <c r="C3" s="10" t="s">
        <v>74</v>
      </c>
      <c r="D3" s="15">
        <v>11445000</v>
      </c>
    </row>
    <row r="4" spans="1:4">
      <c r="A4" s="10" t="s">
        <v>228</v>
      </c>
      <c r="B4" s="10" t="s">
        <v>229</v>
      </c>
      <c r="C4" s="10" t="s">
        <v>230</v>
      </c>
      <c r="D4" s="15">
        <v>11445000</v>
      </c>
    </row>
    <row r="5" spans="1:4">
      <c r="A5" s="10" t="s">
        <v>234</v>
      </c>
      <c r="B5" s="10" t="s">
        <v>235</v>
      </c>
      <c r="C5" s="10" t="s">
        <v>236</v>
      </c>
      <c r="D5" s="15">
        <v>11445000</v>
      </c>
    </row>
    <row r="6" spans="1:4">
      <c r="A6" s="10" t="s">
        <v>243</v>
      </c>
      <c r="B6" s="10" t="s">
        <v>244</v>
      </c>
      <c r="C6" s="10" t="s">
        <v>245</v>
      </c>
      <c r="D6" s="15">
        <v>11445000</v>
      </c>
    </row>
    <row r="7" spans="1:4">
      <c r="A7" s="10" t="s">
        <v>246</v>
      </c>
      <c r="B7" s="10" t="s">
        <v>247</v>
      </c>
      <c r="C7" s="10" t="s">
        <v>248</v>
      </c>
      <c r="D7" s="15">
        <v>11445000</v>
      </c>
    </row>
    <row r="8" spans="1:4" ht="45">
      <c r="A8" s="10" t="s">
        <v>297</v>
      </c>
      <c r="B8" s="10" t="s">
        <v>298</v>
      </c>
      <c r="C8" s="234" t="s">
        <v>299</v>
      </c>
      <c r="D8" s="15">
        <v>68008500</v>
      </c>
    </row>
    <row r="9" spans="1:4">
      <c r="A9" s="10" t="s">
        <v>305</v>
      </c>
      <c r="B9" s="10" t="s">
        <v>306</v>
      </c>
      <c r="C9" s="10" t="s">
        <v>307</v>
      </c>
      <c r="D9" s="15">
        <v>9810000</v>
      </c>
    </row>
    <row r="10" spans="1:4">
      <c r="A10" s="10" t="s">
        <v>311</v>
      </c>
      <c r="B10" s="10" t="s">
        <v>312</v>
      </c>
      <c r="C10" s="10" t="s">
        <v>313</v>
      </c>
      <c r="D10" s="15">
        <v>12221448</v>
      </c>
    </row>
    <row r="11" spans="1:4">
      <c r="A11" s="10" t="s">
        <v>506</v>
      </c>
      <c r="B11" s="10" t="s">
        <v>507</v>
      </c>
      <c r="C11" s="10" t="s">
        <v>508</v>
      </c>
      <c r="D11" s="15">
        <v>45290447</v>
      </c>
    </row>
    <row r="12" spans="1:4">
      <c r="A12" s="10" t="s">
        <v>522</v>
      </c>
      <c r="B12" s="10" t="s">
        <v>523</v>
      </c>
      <c r="C12" s="10" t="s">
        <v>524</v>
      </c>
      <c r="D12" s="15">
        <v>59170280</v>
      </c>
    </row>
    <row r="13" spans="1:4">
      <c r="A13" s="10" t="s">
        <v>525</v>
      </c>
      <c r="B13" s="10" t="s">
        <v>526</v>
      </c>
      <c r="C13" s="10" t="s">
        <v>236</v>
      </c>
      <c r="D13" s="15">
        <v>1175000</v>
      </c>
    </row>
    <row r="14" spans="1:4">
      <c r="A14" s="10" t="s">
        <v>527</v>
      </c>
      <c r="B14" s="10" t="s">
        <v>523</v>
      </c>
      <c r="C14" s="10" t="s">
        <v>528</v>
      </c>
      <c r="D14" s="15">
        <v>11375000</v>
      </c>
    </row>
    <row r="15" spans="1:4">
      <c r="A15" s="10" t="s">
        <v>529</v>
      </c>
      <c r="B15" s="10" t="s">
        <v>530</v>
      </c>
      <c r="C15" s="10" t="s">
        <v>531</v>
      </c>
      <c r="D15" s="15">
        <v>38080000</v>
      </c>
    </row>
    <row r="16" spans="1:4">
      <c r="A16" s="10" t="s">
        <v>154</v>
      </c>
      <c r="B16" s="10" t="s">
        <v>533</v>
      </c>
      <c r="C16" s="10" t="s">
        <v>90</v>
      </c>
      <c r="D16" s="15">
        <v>17568333</v>
      </c>
    </row>
    <row r="17" spans="1:4">
      <c r="A17" s="10" t="s">
        <v>285</v>
      </c>
      <c r="B17" s="10" t="s">
        <v>554</v>
      </c>
      <c r="C17" s="10" t="s">
        <v>287</v>
      </c>
      <c r="D17" s="15">
        <v>117247830</v>
      </c>
    </row>
    <row r="18" spans="1:4">
      <c r="A18" s="10" t="s">
        <v>140</v>
      </c>
      <c r="B18" s="10" t="s">
        <v>559</v>
      </c>
      <c r="C18" s="10" t="s">
        <v>74</v>
      </c>
      <c r="D18" s="15">
        <v>1962000</v>
      </c>
    </row>
    <row r="19" spans="1:4">
      <c r="A19" s="10" t="s">
        <v>234</v>
      </c>
      <c r="B19" s="10" t="s">
        <v>652</v>
      </c>
      <c r="C19" s="10" t="s">
        <v>236</v>
      </c>
      <c r="D19" s="15">
        <v>490500</v>
      </c>
    </row>
    <row r="20" spans="1:4">
      <c r="A20" s="10" t="s">
        <v>228</v>
      </c>
      <c r="B20" s="10" t="s">
        <v>657</v>
      </c>
      <c r="C20" s="10" t="s">
        <v>230</v>
      </c>
      <c r="D20" s="15">
        <v>763000</v>
      </c>
    </row>
    <row r="21" spans="1:4">
      <c r="A21" s="10" t="s">
        <v>297</v>
      </c>
      <c r="B21" s="10" t="s">
        <v>660</v>
      </c>
      <c r="C21" s="10" t="s">
        <v>299</v>
      </c>
      <c r="D21" s="15">
        <v>9549750</v>
      </c>
    </row>
    <row r="22" spans="1:4">
      <c r="A22" s="10" t="s">
        <v>154</v>
      </c>
      <c r="B22" s="10" t="s">
        <v>661</v>
      </c>
      <c r="C22" s="10" t="s">
        <v>90</v>
      </c>
      <c r="D22" s="15">
        <v>1481666</v>
      </c>
    </row>
    <row r="23" spans="1:4">
      <c r="A23" s="10" t="s">
        <v>529</v>
      </c>
      <c r="B23" s="10" t="s">
        <v>662</v>
      </c>
      <c r="C23" s="10" t="s">
        <v>531</v>
      </c>
      <c r="D23" s="15">
        <v>19000000</v>
      </c>
    </row>
    <row r="24" spans="1:4">
      <c r="A24" s="10" t="s">
        <v>665</v>
      </c>
      <c r="B24" s="10" t="s">
        <v>666</v>
      </c>
      <c r="C24" s="10" t="s">
        <v>667</v>
      </c>
      <c r="D24" s="15">
        <v>67706954</v>
      </c>
    </row>
    <row r="27" spans="1:4">
      <c r="C27" s="235"/>
    </row>
    <row r="28" spans="1:4">
      <c r="C28" s="15"/>
    </row>
    <row r="29" spans="1:4">
      <c r="C29" s="235"/>
    </row>
    <row r="30" spans="1:4">
      <c r="C30" s="235"/>
    </row>
    <row r="31" spans="1:4">
      <c r="C31" s="235"/>
    </row>
    <row r="33" spans="3:3">
      <c r="C33" s="235"/>
    </row>
  </sheetData>
  <autoFilter ref="A1:D24"/>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56"/>
  <sheetViews>
    <sheetView zoomScale="80" zoomScaleNormal="80" workbookViewId="0">
      <selection activeCell="F3" sqref="F3"/>
    </sheetView>
  </sheetViews>
  <sheetFormatPr baseColWidth="10" defaultColWidth="11.5703125" defaultRowHeight="14.25"/>
  <cols>
    <col min="1" max="1" width="5.85546875" style="72" customWidth="1"/>
    <col min="2" max="2" width="14.5703125" style="72" customWidth="1"/>
    <col min="3" max="3" width="56.42578125" style="72" customWidth="1"/>
    <col min="4" max="4" width="18.42578125" style="72" bestFit="1" customWidth="1"/>
    <col min="5" max="5" width="19" style="87" customWidth="1"/>
    <col min="6" max="16384" width="11.5703125" style="72"/>
  </cols>
  <sheetData>
    <row r="2" spans="2:5" ht="31.5">
      <c r="B2" s="88" t="s">
        <v>96</v>
      </c>
      <c r="C2" s="88" t="s">
        <v>24</v>
      </c>
      <c r="D2" s="19" t="s">
        <v>95</v>
      </c>
      <c r="E2" s="89" t="s">
        <v>23</v>
      </c>
    </row>
    <row r="3" spans="2:5" ht="90">
      <c r="B3" s="90" t="s">
        <v>182</v>
      </c>
      <c r="C3" s="90" t="s">
        <v>181</v>
      </c>
      <c r="D3" s="90" t="s">
        <v>91</v>
      </c>
      <c r="E3" s="90">
        <v>69850000</v>
      </c>
    </row>
    <row r="4" spans="2:5" ht="97.9" customHeight="1">
      <c r="B4" s="90" t="s">
        <v>175</v>
      </c>
      <c r="C4" s="90" t="s">
        <v>174</v>
      </c>
      <c r="D4" s="90" t="s">
        <v>93</v>
      </c>
      <c r="E4" s="90">
        <v>63500000</v>
      </c>
    </row>
    <row r="5" spans="2:5" ht="106.9" customHeight="1">
      <c r="B5" s="90">
        <v>0</v>
      </c>
      <c r="C5" s="90" t="s">
        <v>125</v>
      </c>
      <c r="D5" s="90" t="s">
        <v>119</v>
      </c>
      <c r="E5" s="90">
        <v>410000000</v>
      </c>
    </row>
    <row r="6" spans="2:5" ht="106.9" customHeight="1">
      <c r="B6" s="90">
        <v>0</v>
      </c>
      <c r="C6" s="90" t="s">
        <v>124</v>
      </c>
      <c r="D6" s="90" t="s">
        <v>119</v>
      </c>
      <c r="E6" s="90">
        <v>1402046370</v>
      </c>
    </row>
    <row r="7" spans="2:5" ht="120">
      <c r="B7" s="90" t="s">
        <v>515</v>
      </c>
      <c r="C7" s="90" t="s">
        <v>516</v>
      </c>
      <c r="D7" s="90" t="s">
        <v>94</v>
      </c>
      <c r="E7" s="90">
        <v>9500000</v>
      </c>
    </row>
    <row r="8" spans="2:5" ht="120">
      <c r="B8" s="90" t="s">
        <v>517</v>
      </c>
      <c r="C8" s="90" t="s">
        <v>518</v>
      </c>
      <c r="D8" s="90" t="s">
        <v>94</v>
      </c>
      <c r="E8" s="90">
        <v>11875000</v>
      </c>
    </row>
    <row r="9" spans="2:5" ht="75">
      <c r="B9" s="90" t="s">
        <v>534</v>
      </c>
      <c r="C9" s="90" t="s">
        <v>535</v>
      </c>
      <c r="D9" s="90" t="s">
        <v>536</v>
      </c>
      <c r="E9" s="90">
        <v>180508488</v>
      </c>
    </row>
    <row r="10" spans="2:5" ht="225">
      <c r="B10" s="90" t="s">
        <v>648</v>
      </c>
      <c r="C10" s="90" t="s">
        <v>650</v>
      </c>
      <c r="D10" s="90" t="s">
        <v>640</v>
      </c>
      <c r="E10" s="90">
        <v>56264000</v>
      </c>
    </row>
    <row r="11" spans="2:5" ht="105">
      <c r="B11" s="90">
        <v>0</v>
      </c>
      <c r="C11" s="90" t="s">
        <v>659</v>
      </c>
      <c r="D11" s="90" t="s">
        <v>119</v>
      </c>
      <c r="E11" s="90">
        <v>170000000</v>
      </c>
    </row>
    <row r="12" spans="2:5" ht="15">
      <c r="B12" s="90"/>
      <c r="C12" s="90"/>
      <c r="D12" s="90"/>
      <c r="E12" s="91"/>
    </row>
    <row r="13" spans="2:5" ht="15">
      <c r="B13" s="90"/>
      <c r="C13" s="90"/>
      <c r="D13" s="90"/>
      <c r="E13" s="90"/>
    </row>
    <row r="14" spans="2:5" ht="15">
      <c r="B14" s="90"/>
      <c r="C14" s="90"/>
      <c r="D14" s="90"/>
      <c r="E14" s="90"/>
    </row>
    <row r="15" spans="2:5" ht="15">
      <c r="B15" s="90"/>
      <c r="C15" s="90"/>
      <c r="D15" s="90"/>
      <c r="E15" s="90"/>
    </row>
    <row r="16" spans="2:5" ht="15">
      <c r="B16" s="90"/>
      <c r="C16" s="90"/>
      <c r="D16" s="90"/>
      <c r="E16" s="90"/>
    </row>
    <row r="17" spans="2:5" ht="15">
      <c r="B17" s="90"/>
      <c r="C17" s="90"/>
      <c r="D17" s="90"/>
      <c r="E17" s="90"/>
    </row>
    <row r="18" spans="2:5" ht="15">
      <c r="B18" s="90"/>
      <c r="C18" s="90"/>
      <c r="D18" s="90"/>
      <c r="E18" s="90"/>
    </row>
    <row r="19" spans="2:5" ht="15">
      <c r="B19" s="90"/>
      <c r="C19" s="90"/>
      <c r="D19" s="90"/>
      <c r="E19" s="90"/>
    </row>
    <row r="20" spans="2:5" ht="15">
      <c r="B20" s="90"/>
      <c r="C20" s="90"/>
      <c r="D20" s="90"/>
      <c r="E20" s="90"/>
    </row>
    <row r="21" spans="2:5" ht="15">
      <c r="B21" s="90"/>
      <c r="C21" s="90"/>
      <c r="D21" s="90"/>
      <c r="E21" s="90"/>
    </row>
    <row r="22" spans="2:5" ht="15">
      <c r="B22" s="90"/>
      <c r="C22" s="90"/>
      <c r="D22" s="90"/>
      <c r="E22" s="92"/>
    </row>
    <row r="23" spans="2:5" ht="15">
      <c r="B23" s="90"/>
      <c r="C23" s="90"/>
      <c r="D23" s="90"/>
      <c r="E23" s="90"/>
    </row>
    <row r="24" spans="2:5" ht="15">
      <c r="B24" s="90"/>
      <c r="C24" s="90"/>
      <c r="D24" s="90"/>
      <c r="E24" s="90"/>
    </row>
    <row r="25" spans="2:5" ht="15">
      <c r="B25" s="90"/>
      <c r="C25" s="90"/>
      <c r="D25" s="90"/>
      <c r="E25" s="93"/>
    </row>
    <row r="26" spans="2:5" ht="15">
      <c r="B26" s="90"/>
      <c r="C26" s="90"/>
      <c r="D26" s="90"/>
      <c r="E26" s="93"/>
    </row>
    <row r="27" spans="2:5" ht="15">
      <c r="B27" s="90"/>
      <c r="C27" s="90"/>
      <c r="D27" s="90"/>
      <c r="E27" s="90"/>
    </row>
    <row r="28" spans="2:5" ht="15">
      <c r="B28" s="90"/>
      <c r="C28" s="90"/>
      <c r="D28" s="90"/>
      <c r="E28" s="90"/>
    </row>
    <row r="29" spans="2:5" ht="15">
      <c r="B29" s="90"/>
      <c r="C29" s="90"/>
      <c r="D29" s="90"/>
      <c r="E29" s="90"/>
    </row>
    <row r="30" spans="2:5" ht="15">
      <c r="B30" s="90"/>
      <c r="C30" s="90"/>
      <c r="D30" s="90"/>
      <c r="E30" s="90"/>
    </row>
    <row r="31" spans="2:5" ht="15">
      <c r="B31" s="90"/>
      <c r="C31" s="90"/>
      <c r="D31" s="90"/>
      <c r="E31" s="90"/>
    </row>
    <row r="32" spans="2:5" ht="15">
      <c r="B32" s="90"/>
      <c r="C32" s="90"/>
      <c r="D32" s="90"/>
      <c r="E32" s="90"/>
    </row>
    <row r="33" spans="2:5" ht="15">
      <c r="B33" s="90"/>
      <c r="C33" s="90"/>
      <c r="D33" s="90"/>
      <c r="E33" s="90"/>
    </row>
    <row r="34" spans="2:5" ht="15">
      <c r="B34" s="90"/>
      <c r="C34" s="90"/>
      <c r="D34" s="90"/>
      <c r="E34" s="90"/>
    </row>
    <row r="35" spans="2:5" ht="15">
      <c r="B35" s="90"/>
      <c r="C35" s="90"/>
      <c r="D35" s="90"/>
      <c r="E35" s="90"/>
    </row>
    <row r="36" spans="2:5" ht="15">
      <c r="B36" s="90"/>
      <c r="C36" s="90"/>
      <c r="D36" s="90"/>
      <c r="E36" s="90"/>
    </row>
    <row r="37" spans="2:5" ht="15">
      <c r="B37" s="90"/>
      <c r="C37" s="90"/>
      <c r="D37" s="90"/>
      <c r="E37" s="90"/>
    </row>
    <row r="38" spans="2:5" ht="15">
      <c r="B38" s="90"/>
      <c r="C38" s="90"/>
      <c r="D38" s="90"/>
      <c r="E38" s="90"/>
    </row>
    <row r="39" spans="2:5" ht="15">
      <c r="B39" s="90"/>
      <c r="C39" s="90"/>
      <c r="D39" s="90"/>
      <c r="E39" s="90"/>
    </row>
    <row r="40" spans="2:5" ht="15">
      <c r="B40" s="90"/>
      <c r="C40" s="90"/>
      <c r="D40" s="90"/>
      <c r="E40" s="90"/>
    </row>
    <row r="41" spans="2:5" ht="15">
      <c r="B41" s="90"/>
      <c r="C41" s="90"/>
      <c r="D41" s="90"/>
      <c r="E41" s="90"/>
    </row>
    <row r="42" spans="2:5" ht="15">
      <c r="B42" s="90"/>
      <c r="C42" s="90"/>
      <c r="D42" s="90"/>
      <c r="E42" s="90"/>
    </row>
    <row r="43" spans="2:5" ht="15">
      <c r="B43" s="90"/>
      <c r="C43" s="90"/>
      <c r="D43" s="90"/>
      <c r="E43" s="90"/>
    </row>
    <row r="44" spans="2:5" ht="15">
      <c r="B44" s="90"/>
      <c r="C44" s="90"/>
      <c r="D44" s="90"/>
      <c r="E44" s="90"/>
    </row>
    <row r="45" spans="2:5" ht="15">
      <c r="B45" s="90"/>
      <c r="C45" s="90"/>
      <c r="D45" s="90"/>
      <c r="E45" s="90"/>
    </row>
    <row r="46" spans="2:5" ht="15">
      <c r="B46" s="90"/>
      <c r="C46" s="90"/>
      <c r="D46" s="90"/>
      <c r="E46" s="90"/>
    </row>
    <row r="47" spans="2:5" ht="15">
      <c r="B47" s="90"/>
      <c r="C47" s="90"/>
      <c r="D47" s="90"/>
      <c r="E47" s="90"/>
    </row>
    <row r="48" spans="2:5" ht="15">
      <c r="B48" s="90"/>
      <c r="C48" s="90"/>
      <c r="D48" s="90"/>
      <c r="E48" s="90"/>
    </row>
    <row r="49" spans="2:5" ht="15">
      <c r="B49" s="90"/>
      <c r="C49" s="90"/>
      <c r="D49" s="90"/>
      <c r="E49" s="90"/>
    </row>
    <row r="50" spans="2:5" ht="15">
      <c r="B50" s="90"/>
      <c r="C50" s="90"/>
      <c r="D50" s="90"/>
      <c r="E50" s="90"/>
    </row>
    <row r="51" spans="2:5" ht="15">
      <c r="B51" s="90"/>
      <c r="C51" s="90"/>
      <c r="D51" s="90"/>
      <c r="E51" s="90"/>
    </row>
    <row r="52" spans="2:5" ht="15">
      <c r="B52" s="90"/>
      <c r="C52" s="90"/>
      <c r="D52" s="90"/>
      <c r="E52" s="90"/>
    </row>
    <row r="53" spans="2:5" ht="15">
      <c r="B53" s="90"/>
      <c r="C53" s="90"/>
      <c r="D53" s="90"/>
      <c r="E53" s="90"/>
    </row>
    <row r="54" spans="2:5" ht="15">
      <c r="B54" s="90"/>
      <c r="C54" s="90"/>
      <c r="D54" s="90"/>
      <c r="E54" s="90"/>
    </row>
    <row r="55" spans="2:5" ht="15">
      <c r="B55" s="90"/>
      <c r="C55" s="90"/>
      <c r="D55" s="90"/>
      <c r="E55" s="90"/>
    </row>
    <row r="56" spans="2:5" ht="15">
      <c r="B56" s="90"/>
      <c r="C56" s="90"/>
      <c r="D56" s="90"/>
      <c r="E56" s="90"/>
    </row>
  </sheetData>
  <autoFilter ref="B2:E56"/>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95"/>
  <sheetViews>
    <sheetView zoomScale="80" zoomScaleNormal="80" workbookViewId="0">
      <selection activeCell="D60" sqref="D60"/>
    </sheetView>
  </sheetViews>
  <sheetFormatPr baseColWidth="10" defaultRowHeight="15"/>
  <cols>
    <col min="1" max="1" width="14.5703125" customWidth="1"/>
    <col min="2" max="2" width="62.85546875" customWidth="1"/>
    <col min="3" max="3" width="15.140625" customWidth="1"/>
    <col min="4" max="4" width="18.28515625" style="6" bestFit="1" customWidth="1"/>
  </cols>
  <sheetData>
    <row r="1" spans="1:4" ht="15.75">
      <c r="A1" s="2" t="s">
        <v>96</v>
      </c>
      <c r="B1" s="2" t="s">
        <v>24</v>
      </c>
      <c r="C1" s="3" t="s">
        <v>95</v>
      </c>
      <c r="D1" s="5" t="s">
        <v>23</v>
      </c>
    </row>
    <row r="2" spans="1:4" ht="63">
      <c r="A2" s="4" t="s">
        <v>173</v>
      </c>
      <c r="B2" s="4" t="s">
        <v>172</v>
      </c>
      <c r="C2" s="4" t="s">
        <v>92</v>
      </c>
      <c r="D2" s="4">
        <v>44450000</v>
      </c>
    </row>
    <row r="3" spans="1:4" ht="63">
      <c r="A3" s="4" t="s">
        <v>165</v>
      </c>
      <c r="B3" s="4" t="s">
        <v>164</v>
      </c>
      <c r="C3" s="4" t="s">
        <v>121</v>
      </c>
      <c r="D3" s="4">
        <v>25200000</v>
      </c>
    </row>
    <row r="4" spans="1:4" ht="63">
      <c r="A4" s="4" t="s">
        <v>150</v>
      </c>
      <c r="B4" s="4" t="s">
        <v>149</v>
      </c>
      <c r="C4" s="4" t="s">
        <v>73</v>
      </c>
      <c r="D4" s="4">
        <v>17850000</v>
      </c>
    </row>
    <row r="5" spans="1:4" ht="78.75">
      <c r="A5" s="4" t="s">
        <v>148</v>
      </c>
      <c r="B5" s="4" t="s">
        <v>147</v>
      </c>
      <c r="C5" s="4" t="s">
        <v>77</v>
      </c>
      <c r="D5" s="4">
        <v>21600000</v>
      </c>
    </row>
    <row r="6" spans="1:4" ht="63">
      <c r="A6" s="4" t="s">
        <v>146</v>
      </c>
      <c r="B6" s="4" t="s">
        <v>145</v>
      </c>
      <c r="C6" s="4" t="s">
        <v>85</v>
      </c>
      <c r="D6" s="4">
        <v>17850000</v>
      </c>
    </row>
    <row r="7" spans="1:4" ht="63">
      <c r="A7" s="4" t="s">
        <v>144</v>
      </c>
      <c r="B7" s="4" t="s">
        <v>143</v>
      </c>
      <c r="C7" s="4" t="s">
        <v>88</v>
      </c>
      <c r="D7" s="4">
        <v>17850000</v>
      </c>
    </row>
    <row r="8" spans="1:4" ht="63">
      <c r="A8" s="4" t="s">
        <v>142</v>
      </c>
      <c r="B8" s="4" t="s">
        <v>141</v>
      </c>
      <c r="C8" s="4" t="s">
        <v>81</v>
      </c>
      <c r="D8" s="4">
        <v>25200000</v>
      </c>
    </row>
    <row r="9" spans="1:4" ht="63">
      <c r="A9" s="4" t="s">
        <v>138</v>
      </c>
      <c r="B9" s="4" t="s">
        <v>137</v>
      </c>
      <c r="C9" s="4" t="s">
        <v>83</v>
      </c>
      <c r="D9" s="4">
        <v>14840000</v>
      </c>
    </row>
    <row r="10" spans="1:4" ht="63">
      <c r="A10" s="4" t="s">
        <v>136</v>
      </c>
      <c r="B10" s="4" t="s">
        <v>135</v>
      </c>
      <c r="C10" s="4" t="s">
        <v>75</v>
      </c>
      <c r="D10" s="4">
        <v>17850000</v>
      </c>
    </row>
    <row r="11" spans="1:4" ht="63">
      <c r="A11" s="4" t="s">
        <v>134</v>
      </c>
      <c r="B11" s="4" t="s">
        <v>133</v>
      </c>
      <c r="C11" s="4" t="s">
        <v>86</v>
      </c>
      <c r="D11" s="4">
        <v>17850000</v>
      </c>
    </row>
    <row r="12" spans="1:4" ht="63">
      <c r="A12" s="4" t="s">
        <v>132</v>
      </c>
      <c r="B12" s="4" t="s">
        <v>131</v>
      </c>
      <c r="C12" s="4" t="s">
        <v>130</v>
      </c>
      <c r="D12" s="4">
        <v>25200000</v>
      </c>
    </row>
    <row r="13" spans="1:4" ht="63">
      <c r="A13" s="4" t="s">
        <v>129</v>
      </c>
      <c r="B13" s="4" t="s">
        <v>128</v>
      </c>
      <c r="C13" s="4" t="s">
        <v>79</v>
      </c>
      <c r="D13" s="4">
        <v>17850000</v>
      </c>
    </row>
    <row r="14" spans="1:4" ht="63">
      <c r="A14" s="4" t="s">
        <v>127</v>
      </c>
      <c r="B14" s="4" t="s">
        <v>126</v>
      </c>
      <c r="C14" s="4" t="s">
        <v>80</v>
      </c>
      <c r="D14" s="4">
        <v>25200000</v>
      </c>
    </row>
    <row r="15" spans="1:4" ht="63">
      <c r="A15" s="4" t="s">
        <v>192</v>
      </c>
      <c r="B15" s="4" t="s">
        <v>193</v>
      </c>
      <c r="C15" s="4" t="s">
        <v>194</v>
      </c>
      <c r="D15" s="4">
        <v>17850000</v>
      </c>
    </row>
    <row r="16" spans="1:4" ht="63">
      <c r="A16" s="4" t="s">
        <v>195</v>
      </c>
      <c r="B16" s="4" t="s">
        <v>196</v>
      </c>
      <c r="C16" s="4" t="s">
        <v>197</v>
      </c>
      <c r="D16" s="4">
        <v>17850000</v>
      </c>
    </row>
    <row r="17" spans="1:4" ht="63">
      <c r="A17" s="4" t="s">
        <v>198</v>
      </c>
      <c r="B17" s="4" t="s">
        <v>199</v>
      </c>
      <c r="C17" s="4" t="s">
        <v>200</v>
      </c>
      <c r="D17" s="4">
        <v>17850000</v>
      </c>
    </row>
    <row r="18" spans="1:4" ht="63">
      <c r="A18" s="4" t="s">
        <v>201</v>
      </c>
      <c r="B18" s="4" t="s">
        <v>202</v>
      </c>
      <c r="C18" s="4" t="s">
        <v>203</v>
      </c>
      <c r="D18" s="4">
        <v>25200000</v>
      </c>
    </row>
    <row r="19" spans="1:4" ht="63">
      <c r="A19" s="4" t="s">
        <v>204</v>
      </c>
      <c r="B19" s="4" t="s">
        <v>205</v>
      </c>
      <c r="C19" s="4" t="s">
        <v>206</v>
      </c>
      <c r="D19" s="4">
        <v>29750000</v>
      </c>
    </row>
    <row r="20" spans="1:4" ht="63">
      <c r="A20" s="4" t="s">
        <v>207</v>
      </c>
      <c r="B20" s="4" t="s">
        <v>208</v>
      </c>
      <c r="C20" s="4" t="s">
        <v>209</v>
      </c>
      <c r="D20" s="4">
        <v>15300000</v>
      </c>
    </row>
    <row r="21" spans="1:4" ht="63">
      <c r="A21" s="4" t="s">
        <v>210</v>
      </c>
      <c r="B21" s="4" t="s">
        <v>211</v>
      </c>
      <c r="C21" s="4" t="s">
        <v>212</v>
      </c>
      <c r="D21" s="4">
        <v>17850000</v>
      </c>
    </row>
    <row r="22" spans="1:4" ht="63">
      <c r="A22" s="4" t="s">
        <v>216</v>
      </c>
      <c r="B22" s="4" t="s">
        <v>217</v>
      </c>
      <c r="C22" s="4" t="s">
        <v>218</v>
      </c>
      <c r="D22" s="4">
        <v>18739000</v>
      </c>
    </row>
    <row r="23" spans="1:4" ht="78.75">
      <c r="A23" s="4" t="s">
        <v>219</v>
      </c>
      <c r="B23" s="4" t="s">
        <v>220</v>
      </c>
      <c r="C23" s="4" t="s">
        <v>221</v>
      </c>
      <c r="D23" s="4">
        <v>10717000</v>
      </c>
    </row>
    <row r="24" spans="1:4" ht="63">
      <c r="A24" s="4" t="s">
        <v>231</v>
      </c>
      <c r="B24" s="4" t="s">
        <v>232</v>
      </c>
      <c r="C24" s="4" t="s">
        <v>233</v>
      </c>
      <c r="D24" s="4">
        <v>29750000</v>
      </c>
    </row>
    <row r="25" spans="1:4" ht="63">
      <c r="A25" s="4" t="s">
        <v>240</v>
      </c>
      <c r="B25" s="4" t="s">
        <v>241</v>
      </c>
      <c r="C25" s="4" t="s">
        <v>242</v>
      </c>
      <c r="D25" s="4">
        <v>10020000</v>
      </c>
    </row>
    <row r="26" spans="1:4" ht="78.75">
      <c r="A26" s="4" t="s">
        <v>252</v>
      </c>
      <c r="B26" s="4" t="s">
        <v>253</v>
      </c>
      <c r="C26" s="4" t="s">
        <v>254</v>
      </c>
      <c r="D26" s="4">
        <v>18000000</v>
      </c>
    </row>
    <row r="27" spans="1:4" ht="63">
      <c r="A27" s="4" t="s">
        <v>255</v>
      </c>
      <c r="B27" s="4" t="s">
        <v>256</v>
      </c>
      <c r="C27" s="4" t="s">
        <v>257</v>
      </c>
      <c r="D27" s="4">
        <v>20300000</v>
      </c>
    </row>
    <row r="28" spans="1:4" ht="63">
      <c r="A28" s="4" t="s">
        <v>267</v>
      </c>
      <c r="B28" s="4" t="s">
        <v>268</v>
      </c>
      <c r="C28" s="4" t="s">
        <v>269</v>
      </c>
      <c r="D28" s="4">
        <v>17850000</v>
      </c>
    </row>
    <row r="29" spans="1:4" ht="63">
      <c r="A29" s="4" t="s">
        <v>270</v>
      </c>
      <c r="B29" s="4" t="s">
        <v>271</v>
      </c>
      <c r="C29" s="4" t="s">
        <v>272</v>
      </c>
      <c r="D29" s="4">
        <v>10020000</v>
      </c>
    </row>
    <row r="30" spans="1:4" ht="94.5">
      <c r="A30" s="4" t="s">
        <v>273</v>
      </c>
      <c r="B30" s="4" t="s">
        <v>274</v>
      </c>
      <c r="C30" s="4" t="s">
        <v>275</v>
      </c>
      <c r="D30" s="4">
        <v>11445000</v>
      </c>
    </row>
    <row r="31" spans="1:4" ht="78.75">
      <c r="A31" s="4" t="s">
        <v>285</v>
      </c>
      <c r="B31" s="4" t="s">
        <v>286</v>
      </c>
      <c r="C31" s="4" t="s">
        <v>287</v>
      </c>
      <c r="D31" s="4">
        <v>150000000</v>
      </c>
    </row>
    <row r="32" spans="1:4" ht="63">
      <c r="A32" s="4" t="s">
        <v>288</v>
      </c>
      <c r="B32" s="4" t="s">
        <v>289</v>
      </c>
      <c r="C32" s="4" t="s">
        <v>290</v>
      </c>
      <c r="D32" s="4">
        <v>15300000</v>
      </c>
    </row>
    <row r="33" spans="1:4" ht="63">
      <c r="A33" s="4" t="s">
        <v>291</v>
      </c>
      <c r="B33" s="4" t="s">
        <v>292</v>
      </c>
      <c r="C33" s="4" t="s">
        <v>293</v>
      </c>
      <c r="D33" s="4">
        <v>12271000</v>
      </c>
    </row>
    <row r="34" spans="1:4" ht="63">
      <c r="A34" s="4" t="s">
        <v>294</v>
      </c>
      <c r="B34" s="4" t="s">
        <v>295</v>
      </c>
      <c r="C34" s="4" t="s">
        <v>296</v>
      </c>
      <c r="D34" s="4">
        <v>10020000</v>
      </c>
    </row>
    <row r="35" spans="1:4" ht="63">
      <c r="A35" s="4" t="s">
        <v>308</v>
      </c>
      <c r="B35" s="4" t="s">
        <v>309</v>
      </c>
      <c r="C35" s="4" t="s">
        <v>310</v>
      </c>
      <c r="D35" s="4">
        <v>17400495</v>
      </c>
    </row>
    <row r="36" spans="1:4" ht="63">
      <c r="A36" s="4" t="s">
        <v>314</v>
      </c>
      <c r="B36" s="4" t="s">
        <v>315</v>
      </c>
      <c r="C36" s="4" t="s">
        <v>316</v>
      </c>
      <c r="D36" s="4">
        <v>10464000</v>
      </c>
    </row>
    <row r="37" spans="1:4" ht="126">
      <c r="A37" s="4" t="s">
        <v>462</v>
      </c>
      <c r="B37" s="4" t="s">
        <v>463</v>
      </c>
      <c r="C37" s="4" t="s">
        <v>464</v>
      </c>
      <c r="D37" s="4">
        <v>60000000</v>
      </c>
    </row>
    <row r="38" spans="1:4" ht="63">
      <c r="A38" s="4" t="s">
        <v>494</v>
      </c>
      <c r="B38" s="4" t="s">
        <v>495</v>
      </c>
      <c r="C38" s="4" t="s">
        <v>496</v>
      </c>
      <c r="D38" s="4">
        <v>18000000</v>
      </c>
    </row>
    <row r="39" spans="1:4" ht="63">
      <c r="A39" s="4" t="s">
        <v>500</v>
      </c>
      <c r="B39" s="4" t="s">
        <v>501</v>
      </c>
      <c r="C39" s="4" t="s">
        <v>502</v>
      </c>
      <c r="D39" s="4">
        <v>14000000</v>
      </c>
    </row>
    <row r="40" spans="1:4" ht="63">
      <c r="A40" s="4" t="s">
        <v>503</v>
      </c>
      <c r="B40" s="4" t="s">
        <v>504</v>
      </c>
      <c r="C40" s="4" t="s">
        <v>505</v>
      </c>
      <c r="D40" s="4">
        <v>18000000</v>
      </c>
    </row>
    <row r="41" spans="1:4" ht="63">
      <c r="A41" s="4" t="s">
        <v>509</v>
      </c>
      <c r="B41" s="4" t="s">
        <v>510</v>
      </c>
      <c r="C41" s="4" t="s">
        <v>511</v>
      </c>
      <c r="D41" s="4">
        <v>10708000</v>
      </c>
    </row>
    <row r="42" spans="1:4" ht="63">
      <c r="A42" s="4" t="s">
        <v>512</v>
      </c>
      <c r="B42" s="4" t="s">
        <v>513</v>
      </c>
      <c r="C42" s="4" t="s">
        <v>514</v>
      </c>
      <c r="D42" s="4">
        <v>17000000</v>
      </c>
    </row>
    <row r="43" spans="1:4" ht="94.5">
      <c r="A43" s="4" t="s">
        <v>173</v>
      </c>
      <c r="B43" s="4" t="s">
        <v>541</v>
      </c>
      <c r="C43" s="4" t="s">
        <v>92</v>
      </c>
      <c r="D43" s="4">
        <v>17780000</v>
      </c>
    </row>
    <row r="44" spans="1:4" ht="94.5">
      <c r="A44" s="4" t="s">
        <v>165</v>
      </c>
      <c r="B44" s="4" t="s">
        <v>543</v>
      </c>
      <c r="C44" s="4" t="s">
        <v>121</v>
      </c>
      <c r="D44" s="4">
        <v>9480000</v>
      </c>
    </row>
    <row r="45" spans="1:4" ht="94.5">
      <c r="A45" s="4" t="s">
        <v>207</v>
      </c>
      <c r="B45" s="4" t="s">
        <v>551</v>
      </c>
      <c r="C45" s="4" t="s">
        <v>209</v>
      </c>
      <c r="D45" s="4">
        <v>5355000</v>
      </c>
    </row>
    <row r="46" spans="1:4" ht="94.5">
      <c r="A46" s="4" t="s">
        <v>285</v>
      </c>
      <c r="B46" s="4" t="s">
        <v>554</v>
      </c>
      <c r="C46" s="4" t="s">
        <v>287</v>
      </c>
      <c r="D46" s="4">
        <v>131666596</v>
      </c>
    </row>
    <row r="47" spans="1:4" ht="94.5">
      <c r="A47" s="4" t="s">
        <v>285</v>
      </c>
      <c r="B47" s="4" t="s">
        <v>554</v>
      </c>
      <c r="C47" s="4" t="s">
        <v>287</v>
      </c>
      <c r="D47" s="4">
        <v>27853356</v>
      </c>
    </row>
    <row r="48" spans="1:4" ht="94.5">
      <c r="A48" s="4" t="s">
        <v>285</v>
      </c>
      <c r="B48" s="4" t="s">
        <v>554</v>
      </c>
      <c r="C48" s="4" t="s">
        <v>287</v>
      </c>
      <c r="D48" s="4">
        <v>4300000</v>
      </c>
    </row>
    <row r="49" spans="1:4" ht="94.5">
      <c r="A49" s="4" t="s">
        <v>240</v>
      </c>
      <c r="B49" s="4" t="s">
        <v>556</v>
      </c>
      <c r="C49" s="4" t="s">
        <v>242</v>
      </c>
      <c r="D49" s="4">
        <v>2727666</v>
      </c>
    </row>
    <row r="50" spans="1:4" ht="94.5">
      <c r="A50" s="4" t="s">
        <v>142</v>
      </c>
      <c r="B50" s="4" t="s">
        <v>560</v>
      </c>
      <c r="C50" s="4" t="s">
        <v>81</v>
      </c>
      <c r="D50" s="4">
        <v>4200000</v>
      </c>
    </row>
    <row r="51" spans="1:4" ht="110.25">
      <c r="A51" s="4" t="s">
        <v>132</v>
      </c>
      <c r="B51" s="4" t="s">
        <v>562</v>
      </c>
      <c r="C51" s="4" t="s">
        <v>130</v>
      </c>
      <c r="D51" s="4">
        <v>6000000</v>
      </c>
    </row>
    <row r="52" spans="1:4" ht="78.75">
      <c r="A52" s="4" t="s">
        <v>134</v>
      </c>
      <c r="B52" s="4" t="s">
        <v>564</v>
      </c>
      <c r="C52" s="4" t="s">
        <v>86</v>
      </c>
      <c r="D52" s="4">
        <v>2720000</v>
      </c>
    </row>
    <row r="53" spans="1:4" ht="94.5">
      <c r="A53" s="4" t="s">
        <v>127</v>
      </c>
      <c r="B53" s="4" t="s">
        <v>565</v>
      </c>
      <c r="C53" s="4" t="s">
        <v>80</v>
      </c>
      <c r="D53" s="4">
        <v>3720000</v>
      </c>
    </row>
    <row r="54" spans="1:4" ht="78.75">
      <c r="A54" s="4" t="s">
        <v>144</v>
      </c>
      <c r="B54" s="4" t="s">
        <v>566</v>
      </c>
      <c r="C54" s="4" t="s">
        <v>88</v>
      </c>
      <c r="D54" s="4">
        <v>2720000</v>
      </c>
    </row>
    <row r="55" spans="1:4" ht="78.75">
      <c r="A55" s="4" t="s">
        <v>150</v>
      </c>
      <c r="B55" s="4" t="s">
        <v>567</v>
      </c>
      <c r="C55" s="4" t="s">
        <v>73</v>
      </c>
      <c r="D55" s="4">
        <v>2805000</v>
      </c>
    </row>
    <row r="56" spans="1:4" ht="78.75">
      <c r="A56" s="4" t="s">
        <v>146</v>
      </c>
      <c r="B56" s="4" t="s">
        <v>568</v>
      </c>
      <c r="C56" s="4" t="s">
        <v>85</v>
      </c>
      <c r="D56" s="4">
        <v>2720000</v>
      </c>
    </row>
    <row r="57" spans="1:4" ht="78.75">
      <c r="A57" s="4" t="s">
        <v>129</v>
      </c>
      <c r="B57" s="4" t="s">
        <v>569</v>
      </c>
      <c r="C57" s="4" t="s">
        <v>79</v>
      </c>
      <c r="D57" s="4">
        <v>2635000</v>
      </c>
    </row>
    <row r="58" spans="1:4" ht="78.75">
      <c r="A58" s="4" t="s">
        <v>201</v>
      </c>
      <c r="B58" s="4" t="s">
        <v>570</v>
      </c>
      <c r="C58" s="4" t="s">
        <v>203</v>
      </c>
      <c r="D58" s="4">
        <v>2280000</v>
      </c>
    </row>
    <row r="59" spans="1:4" ht="78.75">
      <c r="A59" s="4" t="s">
        <v>136</v>
      </c>
      <c r="B59" s="4" t="s">
        <v>571</v>
      </c>
      <c r="C59" s="4" t="s">
        <v>75</v>
      </c>
      <c r="D59" s="4">
        <v>2720000</v>
      </c>
    </row>
    <row r="60" spans="1:4" ht="15.75">
      <c r="A60" s="7"/>
      <c r="B60" s="7"/>
      <c r="C60" s="7"/>
      <c r="D60" s="9"/>
    </row>
    <row r="61" spans="1:4" ht="15.75">
      <c r="A61" s="7"/>
      <c r="B61" s="7"/>
      <c r="C61" s="7"/>
      <c r="D61" s="9"/>
    </row>
    <row r="62" spans="1:4" ht="15.75">
      <c r="A62" s="7"/>
      <c r="B62" s="7"/>
      <c r="C62" s="7"/>
      <c r="D62" s="7"/>
    </row>
    <row r="63" spans="1:4" ht="15.75">
      <c r="A63" s="7"/>
      <c r="B63" s="7"/>
      <c r="C63" s="7"/>
      <c r="D63" s="7"/>
    </row>
    <row r="64" spans="1:4" ht="15.75">
      <c r="A64" s="7"/>
      <c r="B64" s="7"/>
      <c r="C64" s="7"/>
      <c r="D64" s="7"/>
    </row>
    <row r="65" spans="1:4" ht="15.75">
      <c r="A65" s="7"/>
      <c r="B65" s="7"/>
      <c r="C65" s="7"/>
      <c r="D65" s="7"/>
    </row>
    <row r="66" spans="1:4" ht="15.75">
      <c r="A66" s="7"/>
      <c r="B66" s="7"/>
      <c r="C66" s="7"/>
      <c r="D66" s="7"/>
    </row>
    <row r="67" spans="1:4" ht="15.75">
      <c r="A67" s="7"/>
      <c r="B67" s="7"/>
      <c r="C67" s="7"/>
      <c r="D67" s="7"/>
    </row>
    <row r="68" spans="1:4" ht="15.75">
      <c r="A68" s="7"/>
      <c r="B68" s="7"/>
      <c r="C68" s="7"/>
      <c r="D68" s="7"/>
    </row>
    <row r="69" spans="1:4" ht="15.75">
      <c r="A69" s="7"/>
      <c r="B69" s="7"/>
      <c r="C69" s="7"/>
      <c r="D69" s="7"/>
    </row>
    <row r="70" spans="1:4" ht="15.75">
      <c r="A70" s="7"/>
      <c r="B70" s="7"/>
      <c r="C70" s="7"/>
      <c r="D70" s="7"/>
    </row>
    <row r="71" spans="1:4" ht="15.75">
      <c r="A71" s="7"/>
      <c r="B71" s="7"/>
      <c r="C71" s="7"/>
      <c r="D71" s="7"/>
    </row>
    <row r="72" spans="1:4" ht="15.75">
      <c r="A72" s="7"/>
      <c r="B72" s="7"/>
      <c r="C72" s="7"/>
      <c r="D72" s="7"/>
    </row>
    <row r="73" spans="1:4" ht="15.75">
      <c r="A73" s="7"/>
      <c r="B73" s="7"/>
      <c r="C73" s="7"/>
      <c r="D73" s="7"/>
    </row>
    <row r="74" spans="1:4" ht="15.75">
      <c r="A74" s="7"/>
      <c r="B74" s="7"/>
      <c r="C74" s="7"/>
      <c r="D74" s="7"/>
    </row>
    <row r="75" spans="1:4" ht="15.75">
      <c r="A75" s="7"/>
      <c r="B75" s="7"/>
      <c r="C75" s="7"/>
      <c r="D75" s="7"/>
    </row>
    <row r="76" spans="1:4" ht="15.75">
      <c r="A76" s="7"/>
      <c r="B76" s="7"/>
      <c r="C76" s="7"/>
      <c r="D76" s="7"/>
    </row>
    <row r="77" spans="1:4" ht="15.75">
      <c r="A77" s="7"/>
      <c r="B77" s="7"/>
      <c r="C77" s="7"/>
      <c r="D77" s="7"/>
    </row>
    <row r="78" spans="1:4" ht="15.75">
      <c r="A78" s="7"/>
      <c r="B78" s="7"/>
      <c r="C78" s="7"/>
      <c r="D78" s="8">
        <v>870736495</v>
      </c>
    </row>
    <row r="79" spans="1:4" ht="15.75">
      <c r="A79" s="7"/>
      <c r="B79" s="7"/>
      <c r="C79" s="7"/>
      <c r="D79" s="7">
        <v>-306540617</v>
      </c>
    </row>
    <row r="80" spans="1:4">
      <c r="D80" s="6">
        <v>839935554</v>
      </c>
    </row>
    <row r="81" spans="1:4">
      <c r="C81" t="s">
        <v>97</v>
      </c>
    </row>
    <row r="82" spans="1:4">
      <c r="C82" t="s">
        <v>98</v>
      </c>
    </row>
    <row r="83" spans="1:4">
      <c r="C83" t="s">
        <v>99</v>
      </c>
    </row>
    <row r="84" spans="1:4">
      <c r="C84" t="s">
        <v>100</v>
      </c>
    </row>
    <row r="85" spans="1:4" ht="78.75">
      <c r="A85" s="4" t="s">
        <v>192</v>
      </c>
      <c r="B85" s="4" t="s">
        <v>653</v>
      </c>
      <c r="C85" s="4" t="s">
        <v>194</v>
      </c>
      <c r="D85" s="4">
        <v>1785000</v>
      </c>
    </row>
    <row r="86" spans="1:4" ht="78.75">
      <c r="A86" s="4" t="s">
        <v>195</v>
      </c>
      <c r="B86" s="4" t="s">
        <v>654</v>
      </c>
      <c r="C86" s="4" t="s">
        <v>197</v>
      </c>
      <c r="D86" s="4">
        <v>1785000</v>
      </c>
    </row>
    <row r="87" spans="1:4" ht="94.5">
      <c r="A87" s="4" t="s">
        <v>198</v>
      </c>
      <c r="B87" s="4" t="s">
        <v>655</v>
      </c>
      <c r="C87" s="4" t="s">
        <v>200</v>
      </c>
      <c r="D87" s="4">
        <v>1530000</v>
      </c>
    </row>
    <row r="88" spans="1:4" ht="94.5">
      <c r="A88" s="4" t="s">
        <v>288</v>
      </c>
      <c r="B88" s="4" t="s">
        <v>656</v>
      </c>
      <c r="C88" s="4" t="s">
        <v>290</v>
      </c>
      <c r="D88" s="4">
        <v>765000</v>
      </c>
    </row>
    <row r="89" spans="1:4" ht="94.5">
      <c r="A89" s="4" t="s">
        <v>216</v>
      </c>
      <c r="B89" s="4" t="s">
        <v>658</v>
      </c>
      <c r="C89" s="4" t="s">
        <v>218</v>
      </c>
      <c r="D89" s="4">
        <v>892333</v>
      </c>
    </row>
    <row r="90" spans="1:4" ht="63">
      <c r="A90" s="4" t="s">
        <v>663</v>
      </c>
      <c r="B90" s="4" t="s">
        <v>664</v>
      </c>
      <c r="C90" s="4" t="s">
        <v>206</v>
      </c>
      <c r="D90" s="4">
        <v>1841666</v>
      </c>
    </row>
    <row r="91" spans="1:4" ht="63">
      <c r="A91" s="4" t="s">
        <v>668</v>
      </c>
      <c r="B91" s="4" t="s">
        <v>669</v>
      </c>
      <c r="C91" s="4" t="s">
        <v>670</v>
      </c>
      <c r="D91" s="4">
        <v>1753000</v>
      </c>
    </row>
    <row r="92" spans="1:4" ht="63">
      <c r="A92" s="4" t="s">
        <v>671</v>
      </c>
      <c r="B92" s="4" t="s">
        <v>672</v>
      </c>
      <c r="C92" s="4" t="s">
        <v>673</v>
      </c>
      <c r="D92" s="4">
        <v>3045000</v>
      </c>
    </row>
    <row r="93" spans="1:4" ht="63">
      <c r="A93" s="4" t="s">
        <v>674</v>
      </c>
      <c r="B93" s="4" t="s">
        <v>675</v>
      </c>
      <c r="C93" s="4" t="s">
        <v>676</v>
      </c>
      <c r="D93" s="4">
        <v>1753000</v>
      </c>
    </row>
    <row r="94" spans="1:4" ht="15.75">
      <c r="A94" s="4"/>
      <c r="B94" s="4"/>
      <c r="C94" s="4"/>
      <c r="D94" s="4"/>
    </row>
    <row r="95" spans="1:4" ht="15.75">
      <c r="A95" s="4"/>
      <c r="B95" s="4"/>
      <c r="C95" s="4"/>
      <c r="D95" s="4"/>
    </row>
  </sheetData>
  <pageMargins left="0.7" right="0.7" top="0.75" bottom="0.75" header="0.3" footer="0.3"/>
  <pageSetup orientation="portrait" horizontalDpi="0" verticalDpi="0"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0"/>
  <sheetViews>
    <sheetView zoomScale="80" zoomScaleNormal="80" workbookViewId="0">
      <selection activeCell="I5" sqref="I5"/>
    </sheetView>
  </sheetViews>
  <sheetFormatPr baseColWidth="10" defaultColWidth="11.5703125" defaultRowHeight="15"/>
  <cols>
    <col min="1" max="1" width="14.5703125" style="10" customWidth="1"/>
    <col min="2" max="2" width="62.85546875" style="10" customWidth="1"/>
    <col min="3" max="3" width="15.140625" style="10" customWidth="1"/>
    <col min="4" max="4" width="19.5703125" style="15" bestFit="1" customWidth="1"/>
    <col min="5" max="5" width="14.28515625" style="10" bestFit="1" customWidth="1"/>
    <col min="6" max="6" width="13.28515625" style="10" bestFit="1" customWidth="1"/>
    <col min="7" max="16384" width="11.5703125" style="10"/>
  </cols>
  <sheetData>
    <row r="1" spans="1:6" ht="15.75">
      <c r="A1" s="11" t="s">
        <v>96</v>
      </c>
      <c r="B1" s="11" t="s">
        <v>24</v>
      </c>
      <c r="C1" s="12" t="s">
        <v>95</v>
      </c>
      <c r="D1" s="14" t="s">
        <v>23</v>
      </c>
    </row>
    <row r="2" spans="1:6" ht="94.5">
      <c r="A2" s="13" t="s">
        <v>184</v>
      </c>
      <c r="B2" s="13" t="s">
        <v>183</v>
      </c>
      <c r="C2" s="13" t="s">
        <v>76</v>
      </c>
      <c r="D2" s="17">
        <v>682500000</v>
      </c>
      <c r="F2" s="191"/>
    </row>
    <row r="3" spans="1:6" ht="78.75">
      <c r="A3" s="13" t="s">
        <v>180</v>
      </c>
      <c r="B3" s="13" t="s">
        <v>179</v>
      </c>
      <c r="C3" s="13" t="s">
        <v>82</v>
      </c>
      <c r="D3" s="17">
        <v>26460000</v>
      </c>
    </row>
    <row r="4" spans="1:6" ht="78.75">
      <c r="A4" s="13" t="s">
        <v>178</v>
      </c>
      <c r="B4" s="13" t="s">
        <v>177</v>
      </c>
      <c r="C4" s="13" t="s">
        <v>176</v>
      </c>
      <c r="D4" s="17">
        <v>44450000</v>
      </c>
    </row>
    <row r="5" spans="1:6" ht="78.75">
      <c r="A5" s="13" t="s">
        <v>171</v>
      </c>
      <c r="B5" s="13" t="s">
        <v>170</v>
      </c>
      <c r="C5" s="13" t="s">
        <v>89</v>
      </c>
      <c r="D5" s="17">
        <v>11445000</v>
      </c>
    </row>
    <row r="6" spans="1:6" ht="110.25">
      <c r="A6" s="13" t="s">
        <v>169</v>
      </c>
      <c r="B6" s="13" t="s">
        <v>168</v>
      </c>
      <c r="C6" s="13" t="s">
        <v>84</v>
      </c>
      <c r="D6" s="17">
        <v>29750000</v>
      </c>
    </row>
    <row r="7" spans="1:6" ht="94.5">
      <c r="A7" s="13" t="s">
        <v>167</v>
      </c>
      <c r="B7" s="13" t="s">
        <v>166</v>
      </c>
      <c r="C7" s="13" t="s">
        <v>94</v>
      </c>
      <c r="D7" s="17">
        <v>44450000</v>
      </c>
      <c r="E7" s="191"/>
    </row>
    <row r="8" spans="1:6" ht="94.5">
      <c r="A8" s="13" t="s">
        <v>163</v>
      </c>
      <c r="B8" s="13" t="s">
        <v>162</v>
      </c>
      <c r="C8" s="13" t="s">
        <v>118</v>
      </c>
      <c r="D8" s="17">
        <v>25200000</v>
      </c>
    </row>
    <row r="9" spans="1:6" ht="78.75">
      <c r="A9" s="13" t="s">
        <v>161</v>
      </c>
      <c r="B9" s="13" t="s">
        <v>160</v>
      </c>
      <c r="C9" s="13" t="s">
        <v>87</v>
      </c>
      <c r="D9" s="17">
        <v>37100000</v>
      </c>
    </row>
    <row r="10" spans="1:6" ht="94.5">
      <c r="A10" s="13" t="s">
        <v>159</v>
      </c>
      <c r="B10" s="13" t="s">
        <v>158</v>
      </c>
      <c r="C10" s="13" t="s">
        <v>120</v>
      </c>
      <c r="D10" s="17">
        <v>16350000</v>
      </c>
    </row>
    <row r="11" spans="1:6" ht="78.75">
      <c r="A11" s="13" t="s">
        <v>157</v>
      </c>
      <c r="B11" s="13" t="s">
        <v>156</v>
      </c>
      <c r="C11" s="13" t="s">
        <v>155</v>
      </c>
      <c r="D11" s="17">
        <v>37100000</v>
      </c>
    </row>
    <row r="12" spans="1:6" ht="78.75">
      <c r="A12" s="13" t="s">
        <v>152</v>
      </c>
      <c r="B12" s="13" t="s">
        <v>151</v>
      </c>
      <c r="C12" s="13" t="s">
        <v>78</v>
      </c>
      <c r="D12" s="17">
        <v>11445000</v>
      </c>
    </row>
    <row r="13" spans="1:6" ht="78.75">
      <c r="A13" s="13" t="s">
        <v>213</v>
      </c>
      <c r="B13" s="13" t="s">
        <v>214</v>
      </c>
      <c r="C13" s="13" t="s">
        <v>215</v>
      </c>
      <c r="D13" s="17">
        <v>25500000</v>
      </c>
    </row>
    <row r="14" spans="1:6" ht="78.75">
      <c r="A14" s="13" t="s">
        <v>222</v>
      </c>
      <c r="B14" s="13" t="s">
        <v>223</v>
      </c>
      <c r="C14" s="13" t="s">
        <v>224</v>
      </c>
      <c r="D14" s="17">
        <v>15300000</v>
      </c>
    </row>
    <row r="15" spans="1:6" ht="78.75">
      <c r="A15" s="13" t="s">
        <v>225</v>
      </c>
      <c r="B15" s="13" t="s">
        <v>226</v>
      </c>
      <c r="C15" s="13" t="s">
        <v>227</v>
      </c>
      <c r="D15" s="17">
        <v>10518000</v>
      </c>
    </row>
    <row r="16" spans="1:6" ht="94.5">
      <c r="A16" s="13" t="s">
        <v>237</v>
      </c>
      <c r="B16" s="13" t="s">
        <v>238</v>
      </c>
      <c r="C16" s="13" t="s">
        <v>239</v>
      </c>
      <c r="D16" s="17">
        <v>9810000</v>
      </c>
    </row>
    <row r="17" spans="1:4" ht="78.75">
      <c r="A17" s="13" t="s">
        <v>249</v>
      </c>
      <c r="B17" s="13" t="s">
        <v>250</v>
      </c>
      <c r="C17" s="13" t="s">
        <v>251</v>
      </c>
      <c r="D17" s="17">
        <v>16062000</v>
      </c>
    </row>
    <row r="18" spans="1:4" ht="78.75">
      <c r="A18" s="13" t="s">
        <v>258</v>
      </c>
      <c r="B18" s="13" t="s">
        <v>259</v>
      </c>
      <c r="C18" s="13" t="s">
        <v>260</v>
      </c>
      <c r="D18" s="17">
        <v>9810000</v>
      </c>
    </row>
    <row r="19" spans="1:4" ht="78.75">
      <c r="A19" s="13" t="s">
        <v>261</v>
      </c>
      <c r="B19" s="13" t="s">
        <v>262</v>
      </c>
      <c r="C19" s="13" t="s">
        <v>263</v>
      </c>
      <c r="D19" s="17">
        <v>21600000</v>
      </c>
    </row>
    <row r="20" spans="1:4" ht="94.5">
      <c r="A20" s="13" t="s">
        <v>264</v>
      </c>
      <c r="B20" s="13" t="s">
        <v>265</v>
      </c>
      <c r="C20" s="13" t="s">
        <v>266</v>
      </c>
      <c r="D20" s="17">
        <v>250000000</v>
      </c>
    </row>
    <row r="21" spans="1:4" ht="78.75">
      <c r="A21" s="13" t="s">
        <v>276</v>
      </c>
      <c r="B21" s="13" t="s">
        <v>277</v>
      </c>
      <c r="C21" s="13" t="s">
        <v>278</v>
      </c>
      <c r="D21" s="17">
        <v>29750000</v>
      </c>
    </row>
    <row r="22" spans="1:4" ht="78.75">
      <c r="A22" s="13" t="s">
        <v>279</v>
      </c>
      <c r="B22" s="13" t="s">
        <v>280</v>
      </c>
      <c r="C22" s="13" t="s">
        <v>281</v>
      </c>
      <c r="D22" s="17">
        <v>17850000</v>
      </c>
    </row>
    <row r="23" spans="1:4" ht="78.75">
      <c r="A23" s="13" t="s">
        <v>282</v>
      </c>
      <c r="B23" s="13" t="s">
        <v>283</v>
      </c>
      <c r="C23" s="13" t="s">
        <v>284</v>
      </c>
      <c r="D23" s="17">
        <v>9810000</v>
      </c>
    </row>
    <row r="24" spans="1:4" ht="78.75">
      <c r="A24" s="13" t="s">
        <v>285</v>
      </c>
      <c r="B24" s="13" t="s">
        <v>286</v>
      </c>
      <c r="C24" s="13" t="s">
        <v>287</v>
      </c>
      <c r="D24" s="17">
        <v>1640000000</v>
      </c>
    </row>
    <row r="25" spans="1:4" ht="78.75">
      <c r="A25" s="13" t="s">
        <v>285</v>
      </c>
      <c r="B25" s="13" t="s">
        <v>286</v>
      </c>
      <c r="C25" s="13" t="s">
        <v>287</v>
      </c>
      <c r="D25" s="17">
        <v>340500000</v>
      </c>
    </row>
    <row r="26" spans="1:4" ht="78.75">
      <c r="A26" s="13" t="s">
        <v>285</v>
      </c>
      <c r="B26" s="13" t="s">
        <v>286</v>
      </c>
      <c r="C26" s="13" t="s">
        <v>287</v>
      </c>
      <c r="D26" s="17">
        <v>710325000</v>
      </c>
    </row>
    <row r="27" spans="1:4" ht="78.75">
      <c r="A27" s="13" t="s">
        <v>285</v>
      </c>
      <c r="B27" s="13" t="s">
        <v>286</v>
      </c>
      <c r="C27" s="13" t="s">
        <v>287</v>
      </c>
      <c r="D27" s="17">
        <v>9175000</v>
      </c>
    </row>
    <row r="28" spans="1:4" ht="63">
      <c r="A28" s="13" t="s">
        <v>300</v>
      </c>
      <c r="B28" s="13" t="s">
        <v>301</v>
      </c>
      <c r="C28" s="13" t="s">
        <v>302</v>
      </c>
      <c r="D28" s="17">
        <v>240000000</v>
      </c>
    </row>
    <row r="29" spans="1:4" ht="94.5">
      <c r="A29" s="13" t="s">
        <v>303</v>
      </c>
      <c r="B29" s="13" t="s">
        <v>304</v>
      </c>
      <c r="C29" s="13" t="s">
        <v>287</v>
      </c>
      <c r="D29" s="17">
        <v>5351350188</v>
      </c>
    </row>
    <row r="30" spans="1:4" ht="94.5">
      <c r="A30" s="13" t="s">
        <v>303</v>
      </c>
      <c r="B30" s="13" t="s">
        <v>304</v>
      </c>
      <c r="C30" s="13" t="s">
        <v>287</v>
      </c>
      <c r="D30" s="17">
        <v>76643925</v>
      </c>
    </row>
    <row r="31" spans="1:4" ht="110.25">
      <c r="A31" s="13" t="s">
        <v>317</v>
      </c>
      <c r="B31" s="13" t="s">
        <v>318</v>
      </c>
      <c r="C31" s="13" t="s">
        <v>319</v>
      </c>
      <c r="D31" s="17">
        <v>60000000</v>
      </c>
    </row>
    <row r="32" spans="1:4" ht="63">
      <c r="A32" s="13" t="s">
        <v>453</v>
      </c>
      <c r="B32" s="13" t="s">
        <v>454</v>
      </c>
      <c r="C32" s="13" t="s">
        <v>455</v>
      </c>
      <c r="D32" s="17">
        <v>220000000</v>
      </c>
    </row>
    <row r="33" spans="1:4" ht="63">
      <c r="A33" s="13" t="s">
        <v>456</v>
      </c>
      <c r="B33" s="13" t="s">
        <v>457</v>
      </c>
      <c r="C33" s="13" t="s">
        <v>458</v>
      </c>
      <c r="D33" s="17">
        <v>700000000</v>
      </c>
    </row>
    <row r="34" spans="1:4" ht="94.5">
      <c r="A34" s="13" t="s">
        <v>459</v>
      </c>
      <c r="B34" s="13" t="s">
        <v>460</v>
      </c>
      <c r="C34" s="13" t="s">
        <v>461</v>
      </c>
      <c r="D34" s="17">
        <v>100000000</v>
      </c>
    </row>
    <row r="35" spans="1:4" ht="78.75">
      <c r="A35" s="13" t="s">
        <v>465</v>
      </c>
      <c r="B35" s="13" t="s">
        <v>466</v>
      </c>
      <c r="C35" s="13" t="s">
        <v>467</v>
      </c>
      <c r="D35" s="17">
        <v>8700000</v>
      </c>
    </row>
    <row r="36" spans="1:4" ht="63">
      <c r="A36" s="13" t="s">
        <v>472</v>
      </c>
      <c r="B36" s="13" t="s">
        <v>320</v>
      </c>
      <c r="C36" s="13" t="s">
        <v>321</v>
      </c>
      <c r="D36" s="17">
        <v>1200000</v>
      </c>
    </row>
    <row r="37" spans="1:4" ht="63">
      <c r="A37" s="13" t="s">
        <v>472</v>
      </c>
      <c r="B37" s="13" t="s">
        <v>320</v>
      </c>
      <c r="C37" s="13" t="s">
        <v>322</v>
      </c>
      <c r="D37" s="17">
        <v>1200000</v>
      </c>
    </row>
    <row r="38" spans="1:4" ht="47.25">
      <c r="A38" s="13" t="s">
        <v>472</v>
      </c>
      <c r="B38" s="13" t="s">
        <v>320</v>
      </c>
      <c r="C38" s="13" t="s">
        <v>323</v>
      </c>
      <c r="D38" s="17">
        <v>1200000</v>
      </c>
    </row>
    <row r="39" spans="1:4" ht="47.25">
      <c r="A39" s="13" t="s">
        <v>472</v>
      </c>
      <c r="B39" s="13" t="s">
        <v>320</v>
      </c>
      <c r="C39" s="13" t="s">
        <v>324</v>
      </c>
      <c r="D39" s="17">
        <v>1200000</v>
      </c>
    </row>
    <row r="40" spans="1:4" ht="47.25">
      <c r="A40" s="13" t="s">
        <v>472</v>
      </c>
      <c r="B40" s="13" t="s">
        <v>320</v>
      </c>
      <c r="C40" s="13" t="s">
        <v>325</v>
      </c>
      <c r="D40" s="17">
        <v>1200000</v>
      </c>
    </row>
    <row r="41" spans="1:4" ht="47.25">
      <c r="A41" s="13" t="s">
        <v>472</v>
      </c>
      <c r="B41" s="13" t="s">
        <v>320</v>
      </c>
      <c r="C41" s="13" t="s">
        <v>326</v>
      </c>
      <c r="D41" s="17">
        <v>1200000</v>
      </c>
    </row>
    <row r="42" spans="1:4" ht="63">
      <c r="A42" s="13" t="s">
        <v>472</v>
      </c>
      <c r="B42" s="13" t="s">
        <v>320</v>
      </c>
      <c r="C42" s="13" t="s">
        <v>327</v>
      </c>
      <c r="D42" s="17">
        <v>1200000</v>
      </c>
    </row>
    <row r="43" spans="1:4" ht="31.5">
      <c r="A43" s="13" t="s">
        <v>472</v>
      </c>
      <c r="B43" s="13" t="s">
        <v>320</v>
      </c>
      <c r="C43" s="13" t="s">
        <v>328</v>
      </c>
      <c r="D43" s="17">
        <v>1200000</v>
      </c>
    </row>
    <row r="44" spans="1:4" ht="47.25">
      <c r="A44" s="13" t="s">
        <v>472</v>
      </c>
      <c r="B44" s="13" t="s">
        <v>320</v>
      </c>
      <c r="C44" s="13" t="s">
        <v>329</v>
      </c>
      <c r="D44" s="17">
        <v>1200000</v>
      </c>
    </row>
    <row r="45" spans="1:4" ht="47.25">
      <c r="A45" s="13" t="s">
        <v>472</v>
      </c>
      <c r="B45" s="13" t="s">
        <v>320</v>
      </c>
      <c r="C45" s="13" t="s">
        <v>330</v>
      </c>
      <c r="D45" s="17">
        <v>1200000</v>
      </c>
    </row>
    <row r="46" spans="1:4" ht="47.25">
      <c r="A46" s="13" t="s">
        <v>472</v>
      </c>
      <c r="B46" s="13" t="s">
        <v>320</v>
      </c>
      <c r="C46" s="13" t="s">
        <v>331</v>
      </c>
      <c r="D46" s="17">
        <v>1200000</v>
      </c>
    </row>
    <row r="47" spans="1:4" ht="63">
      <c r="A47" s="13" t="s">
        <v>472</v>
      </c>
      <c r="B47" s="13" t="s">
        <v>320</v>
      </c>
      <c r="C47" s="13" t="s">
        <v>332</v>
      </c>
      <c r="D47" s="17">
        <v>1200000</v>
      </c>
    </row>
    <row r="48" spans="1:4" ht="63">
      <c r="A48" s="13" t="s">
        <v>472</v>
      </c>
      <c r="B48" s="13" t="s">
        <v>320</v>
      </c>
      <c r="C48" s="13" t="s">
        <v>333</v>
      </c>
      <c r="D48" s="17">
        <v>1200000</v>
      </c>
    </row>
    <row r="49" spans="1:4" ht="47.25">
      <c r="A49" s="13" t="s">
        <v>472</v>
      </c>
      <c r="B49" s="13" t="s">
        <v>320</v>
      </c>
      <c r="C49" s="13" t="s">
        <v>334</v>
      </c>
      <c r="D49" s="17">
        <v>1200000</v>
      </c>
    </row>
    <row r="50" spans="1:4" ht="47.25">
      <c r="A50" s="13" t="s">
        <v>472</v>
      </c>
      <c r="B50" s="13" t="s">
        <v>320</v>
      </c>
      <c r="C50" s="13" t="s">
        <v>335</v>
      </c>
      <c r="D50" s="17">
        <v>1200000</v>
      </c>
    </row>
    <row r="51" spans="1:4" ht="63">
      <c r="A51" s="13" t="s">
        <v>472</v>
      </c>
      <c r="B51" s="13" t="s">
        <v>320</v>
      </c>
      <c r="C51" s="13" t="s">
        <v>336</v>
      </c>
      <c r="D51" s="17">
        <v>1200000</v>
      </c>
    </row>
    <row r="52" spans="1:4" ht="31.5">
      <c r="A52" s="13" t="s">
        <v>472</v>
      </c>
      <c r="B52" s="13" t="s">
        <v>320</v>
      </c>
      <c r="C52" s="13" t="s">
        <v>337</v>
      </c>
      <c r="D52" s="17">
        <v>1200000</v>
      </c>
    </row>
    <row r="53" spans="1:4" ht="63">
      <c r="A53" s="13" t="s">
        <v>472</v>
      </c>
      <c r="B53" s="13" t="s">
        <v>320</v>
      </c>
      <c r="C53" s="13" t="s">
        <v>338</v>
      </c>
      <c r="D53" s="17">
        <v>1200000</v>
      </c>
    </row>
    <row r="54" spans="1:4" ht="47.25">
      <c r="A54" s="13" t="s">
        <v>472</v>
      </c>
      <c r="B54" s="13" t="s">
        <v>320</v>
      </c>
      <c r="C54" s="13" t="s">
        <v>339</v>
      </c>
      <c r="D54" s="17">
        <v>1200000</v>
      </c>
    </row>
    <row r="55" spans="1:4" ht="47.25">
      <c r="A55" s="13" t="s">
        <v>472</v>
      </c>
      <c r="B55" s="13" t="s">
        <v>320</v>
      </c>
      <c r="C55" s="13" t="s">
        <v>340</v>
      </c>
      <c r="D55" s="17">
        <v>1200000</v>
      </c>
    </row>
    <row r="56" spans="1:4" ht="47.25">
      <c r="A56" s="13" t="s">
        <v>472</v>
      </c>
      <c r="B56" s="13" t="s">
        <v>320</v>
      </c>
      <c r="C56" s="13" t="s">
        <v>341</v>
      </c>
      <c r="D56" s="17">
        <v>2000000</v>
      </c>
    </row>
    <row r="57" spans="1:4" ht="47.25">
      <c r="A57" s="13" t="s">
        <v>472</v>
      </c>
      <c r="B57" s="13" t="s">
        <v>320</v>
      </c>
      <c r="C57" s="13" t="s">
        <v>342</v>
      </c>
      <c r="D57" s="17">
        <v>2000000</v>
      </c>
    </row>
    <row r="58" spans="1:4" ht="63">
      <c r="A58" s="13" t="s">
        <v>472</v>
      </c>
      <c r="B58" s="13" t="s">
        <v>320</v>
      </c>
      <c r="C58" s="13" t="s">
        <v>343</v>
      </c>
      <c r="D58" s="17">
        <v>2000000</v>
      </c>
    </row>
    <row r="59" spans="1:4" ht="63">
      <c r="A59" s="13" t="s">
        <v>472</v>
      </c>
      <c r="B59" s="13" t="s">
        <v>320</v>
      </c>
      <c r="C59" s="13" t="s">
        <v>344</v>
      </c>
      <c r="D59" s="17">
        <v>2000000</v>
      </c>
    </row>
    <row r="60" spans="1:4" ht="31.5">
      <c r="A60" s="13" t="s">
        <v>472</v>
      </c>
      <c r="B60" s="13" t="s">
        <v>320</v>
      </c>
      <c r="C60" s="13" t="s">
        <v>345</v>
      </c>
      <c r="D60" s="17">
        <v>2000000</v>
      </c>
    </row>
    <row r="61" spans="1:4" ht="47.25">
      <c r="A61" s="13" t="s">
        <v>472</v>
      </c>
      <c r="B61" s="13" t="s">
        <v>320</v>
      </c>
      <c r="C61" s="13" t="s">
        <v>346</v>
      </c>
      <c r="D61" s="17">
        <v>2000000</v>
      </c>
    </row>
    <row r="62" spans="1:4" ht="63">
      <c r="A62" s="13" t="s">
        <v>472</v>
      </c>
      <c r="B62" s="13" t="s">
        <v>320</v>
      </c>
      <c r="C62" s="13" t="s">
        <v>347</v>
      </c>
      <c r="D62" s="17">
        <v>2000000</v>
      </c>
    </row>
    <row r="63" spans="1:4" ht="47.25">
      <c r="A63" s="13" t="s">
        <v>472</v>
      </c>
      <c r="B63" s="13" t="s">
        <v>320</v>
      </c>
      <c r="C63" s="13" t="s">
        <v>348</v>
      </c>
      <c r="D63" s="17">
        <v>3000000</v>
      </c>
    </row>
    <row r="64" spans="1:4" ht="47.25">
      <c r="A64" s="13" t="s">
        <v>472</v>
      </c>
      <c r="B64" s="13" t="s">
        <v>320</v>
      </c>
      <c r="C64" s="13" t="s">
        <v>349</v>
      </c>
      <c r="D64" s="17">
        <v>3000000</v>
      </c>
    </row>
    <row r="65" spans="1:4" ht="31.5">
      <c r="A65" s="13" t="s">
        <v>472</v>
      </c>
      <c r="B65" s="13" t="s">
        <v>320</v>
      </c>
      <c r="C65" s="13" t="s">
        <v>350</v>
      </c>
      <c r="D65" s="17">
        <v>3000000</v>
      </c>
    </row>
    <row r="66" spans="1:4" ht="63">
      <c r="A66" s="13" t="s">
        <v>472</v>
      </c>
      <c r="B66" s="13" t="s">
        <v>320</v>
      </c>
      <c r="C66" s="13" t="s">
        <v>351</v>
      </c>
      <c r="D66" s="17">
        <v>3000000</v>
      </c>
    </row>
    <row r="67" spans="1:4" ht="47.25">
      <c r="A67" s="13" t="s">
        <v>472</v>
      </c>
      <c r="B67" s="13" t="s">
        <v>320</v>
      </c>
      <c r="C67" s="13" t="s">
        <v>352</v>
      </c>
      <c r="D67" s="17">
        <v>3000000</v>
      </c>
    </row>
    <row r="68" spans="1:4" ht="47.25">
      <c r="A68" s="13" t="s">
        <v>472</v>
      </c>
      <c r="B68" s="13" t="s">
        <v>320</v>
      </c>
      <c r="C68" s="13" t="s">
        <v>353</v>
      </c>
      <c r="D68" s="17">
        <v>3000000</v>
      </c>
    </row>
    <row r="69" spans="1:4" ht="63">
      <c r="A69" s="13" t="s">
        <v>472</v>
      </c>
      <c r="B69" s="13" t="s">
        <v>320</v>
      </c>
      <c r="C69" s="13" t="s">
        <v>354</v>
      </c>
      <c r="D69" s="17">
        <v>3000000</v>
      </c>
    </row>
    <row r="70" spans="1:4" ht="31.5">
      <c r="A70" s="13" t="s">
        <v>472</v>
      </c>
      <c r="B70" s="13" t="s">
        <v>320</v>
      </c>
      <c r="C70" s="13" t="s">
        <v>355</v>
      </c>
      <c r="D70" s="17">
        <v>3000000</v>
      </c>
    </row>
    <row r="71" spans="1:4" ht="47.25">
      <c r="A71" s="13" t="s">
        <v>472</v>
      </c>
      <c r="B71" s="13" t="s">
        <v>320</v>
      </c>
      <c r="C71" s="13" t="s">
        <v>356</v>
      </c>
      <c r="D71" s="17">
        <v>3000000</v>
      </c>
    </row>
    <row r="72" spans="1:4" ht="47.25">
      <c r="A72" s="13" t="s">
        <v>472</v>
      </c>
      <c r="B72" s="13" t="s">
        <v>320</v>
      </c>
      <c r="C72" s="13" t="s">
        <v>357</v>
      </c>
      <c r="D72" s="17">
        <v>3000000</v>
      </c>
    </row>
    <row r="73" spans="1:4" ht="63">
      <c r="A73" s="13" t="s">
        <v>472</v>
      </c>
      <c r="B73" s="13" t="s">
        <v>320</v>
      </c>
      <c r="C73" s="13" t="s">
        <v>358</v>
      </c>
      <c r="D73" s="17">
        <v>3000000</v>
      </c>
    </row>
    <row r="74" spans="1:4" ht="63">
      <c r="A74" s="13" t="s">
        <v>472</v>
      </c>
      <c r="B74" s="13" t="s">
        <v>320</v>
      </c>
      <c r="C74" s="13" t="s">
        <v>359</v>
      </c>
      <c r="D74" s="17">
        <v>3000000</v>
      </c>
    </row>
    <row r="75" spans="1:4" ht="47.25">
      <c r="A75" s="13" t="s">
        <v>472</v>
      </c>
      <c r="B75" s="13" t="s">
        <v>320</v>
      </c>
      <c r="C75" s="13" t="s">
        <v>360</v>
      </c>
      <c r="D75" s="17">
        <v>3600000</v>
      </c>
    </row>
    <row r="76" spans="1:4" ht="63">
      <c r="A76" s="13" t="s">
        <v>472</v>
      </c>
      <c r="B76" s="13" t="s">
        <v>320</v>
      </c>
      <c r="C76" s="13" t="s">
        <v>361</v>
      </c>
      <c r="D76" s="17">
        <v>3600000</v>
      </c>
    </row>
    <row r="77" spans="1:4" ht="31.5">
      <c r="A77" s="13" t="s">
        <v>472</v>
      </c>
      <c r="B77" s="13" t="s">
        <v>320</v>
      </c>
      <c r="C77" s="13" t="s">
        <v>362</v>
      </c>
      <c r="D77" s="17">
        <v>3600000</v>
      </c>
    </row>
    <row r="78" spans="1:4" ht="47.25">
      <c r="A78" s="13" t="s">
        <v>472</v>
      </c>
      <c r="B78" s="13" t="s">
        <v>320</v>
      </c>
      <c r="C78" s="13" t="s">
        <v>79</v>
      </c>
      <c r="D78" s="17"/>
    </row>
    <row r="79" spans="1:4" ht="47.25">
      <c r="A79" s="13" t="s">
        <v>472</v>
      </c>
      <c r="B79" s="13" t="s">
        <v>320</v>
      </c>
      <c r="C79" s="13" t="s">
        <v>363</v>
      </c>
      <c r="D79" s="17">
        <v>3600000</v>
      </c>
    </row>
    <row r="80" spans="1:4" ht="47.25">
      <c r="A80" s="13" t="s">
        <v>472</v>
      </c>
      <c r="B80" s="13" t="s">
        <v>320</v>
      </c>
      <c r="C80" s="13" t="s">
        <v>364</v>
      </c>
      <c r="D80" s="17">
        <v>3600000</v>
      </c>
    </row>
    <row r="81" spans="1:4" ht="63">
      <c r="A81" s="13" t="s">
        <v>472</v>
      </c>
      <c r="B81" s="13" t="s">
        <v>320</v>
      </c>
      <c r="C81" s="13" t="s">
        <v>365</v>
      </c>
      <c r="D81" s="17">
        <v>3600000</v>
      </c>
    </row>
    <row r="82" spans="1:4" ht="63">
      <c r="A82" s="13" t="s">
        <v>472</v>
      </c>
      <c r="B82" s="13" t="s">
        <v>320</v>
      </c>
      <c r="C82" s="13" t="s">
        <v>366</v>
      </c>
      <c r="D82" s="17">
        <v>3600000</v>
      </c>
    </row>
    <row r="83" spans="1:4" ht="63">
      <c r="A83" s="13" t="s">
        <v>472</v>
      </c>
      <c r="B83" s="13" t="s">
        <v>320</v>
      </c>
      <c r="C83" s="13" t="s">
        <v>367</v>
      </c>
      <c r="D83" s="17">
        <v>3600000</v>
      </c>
    </row>
    <row r="84" spans="1:4" ht="31.5">
      <c r="A84" s="13" t="s">
        <v>472</v>
      </c>
      <c r="B84" s="13" t="s">
        <v>320</v>
      </c>
      <c r="C84" s="13" t="s">
        <v>368</v>
      </c>
      <c r="D84" s="17">
        <v>3600000</v>
      </c>
    </row>
    <row r="85" spans="1:4" ht="63">
      <c r="A85" s="13" t="s">
        <v>472</v>
      </c>
      <c r="B85" s="13" t="s">
        <v>320</v>
      </c>
      <c r="C85" s="13" t="s">
        <v>369</v>
      </c>
      <c r="D85" s="17">
        <v>3600000</v>
      </c>
    </row>
    <row r="86" spans="1:4" ht="47.25">
      <c r="A86" s="13" t="s">
        <v>472</v>
      </c>
      <c r="B86" s="13" t="s">
        <v>320</v>
      </c>
      <c r="C86" s="13" t="s">
        <v>370</v>
      </c>
      <c r="D86" s="17">
        <v>3600000</v>
      </c>
    </row>
    <row r="87" spans="1:4" ht="63">
      <c r="A87" s="13" t="s">
        <v>472</v>
      </c>
      <c r="B87" s="13" t="s">
        <v>320</v>
      </c>
      <c r="C87" s="13" t="s">
        <v>371</v>
      </c>
      <c r="D87" s="17">
        <v>3600000</v>
      </c>
    </row>
    <row r="88" spans="1:4" ht="47.25">
      <c r="A88" s="13" t="s">
        <v>472</v>
      </c>
      <c r="B88" s="13" t="s">
        <v>320</v>
      </c>
      <c r="C88" s="13" t="s">
        <v>372</v>
      </c>
      <c r="D88" s="17">
        <v>3600000</v>
      </c>
    </row>
    <row r="89" spans="1:4" ht="47.25">
      <c r="A89" s="13" t="s">
        <v>472</v>
      </c>
      <c r="B89" s="13" t="s">
        <v>320</v>
      </c>
      <c r="C89" s="13" t="s">
        <v>373</v>
      </c>
      <c r="D89" s="17">
        <v>3600000</v>
      </c>
    </row>
    <row r="90" spans="1:4" ht="47.25">
      <c r="A90" s="13" t="s">
        <v>472</v>
      </c>
      <c r="B90" s="13" t="s">
        <v>320</v>
      </c>
      <c r="C90" s="13" t="s">
        <v>374</v>
      </c>
      <c r="D90" s="17">
        <v>3600000</v>
      </c>
    </row>
    <row r="91" spans="1:4" ht="47.25">
      <c r="A91" s="13" t="s">
        <v>472</v>
      </c>
      <c r="B91" s="13" t="s">
        <v>320</v>
      </c>
      <c r="C91" s="13" t="s">
        <v>375</v>
      </c>
      <c r="D91" s="17">
        <v>3600000</v>
      </c>
    </row>
    <row r="92" spans="1:4" ht="47.25">
      <c r="A92" s="13" t="s">
        <v>472</v>
      </c>
      <c r="B92" s="13" t="s">
        <v>320</v>
      </c>
      <c r="C92" s="13" t="s">
        <v>376</v>
      </c>
      <c r="D92" s="17">
        <v>3600000</v>
      </c>
    </row>
    <row r="93" spans="1:4" ht="63">
      <c r="A93" s="13" t="s">
        <v>472</v>
      </c>
      <c r="B93" s="13" t="s">
        <v>320</v>
      </c>
      <c r="C93" s="13" t="s">
        <v>377</v>
      </c>
      <c r="D93" s="17">
        <v>3600000</v>
      </c>
    </row>
    <row r="94" spans="1:4" ht="47.25">
      <c r="A94" s="13" t="s">
        <v>472</v>
      </c>
      <c r="B94" s="13" t="s">
        <v>320</v>
      </c>
      <c r="C94" s="13" t="s">
        <v>378</v>
      </c>
      <c r="D94" s="17">
        <v>3600000</v>
      </c>
    </row>
    <row r="95" spans="1:4" ht="47.25">
      <c r="A95" s="13" t="s">
        <v>472</v>
      </c>
      <c r="B95" s="13" t="s">
        <v>320</v>
      </c>
      <c r="C95" s="13" t="s">
        <v>379</v>
      </c>
      <c r="D95" s="17">
        <v>2000000</v>
      </c>
    </row>
    <row r="96" spans="1:4" ht="63">
      <c r="A96" s="13" t="s">
        <v>472</v>
      </c>
      <c r="B96" s="13" t="s">
        <v>320</v>
      </c>
      <c r="C96" s="13" t="s">
        <v>380</v>
      </c>
      <c r="D96" s="17">
        <v>2000000</v>
      </c>
    </row>
    <row r="97" spans="1:4" ht="63">
      <c r="A97" s="13" t="s">
        <v>472</v>
      </c>
      <c r="B97" s="13" t="s">
        <v>320</v>
      </c>
      <c r="C97" s="13" t="s">
        <v>257</v>
      </c>
      <c r="D97" s="17">
        <v>2000000</v>
      </c>
    </row>
    <row r="98" spans="1:4" ht="47.25">
      <c r="A98" s="13" t="s">
        <v>472</v>
      </c>
      <c r="B98" s="13" t="s">
        <v>320</v>
      </c>
      <c r="C98" s="13" t="s">
        <v>381</v>
      </c>
      <c r="D98" s="17">
        <v>2000000</v>
      </c>
    </row>
    <row r="99" spans="1:4" ht="63">
      <c r="A99" s="13" t="s">
        <v>472</v>
      </c>
      <c r="B99" s="13" t="s">
        <v>320</v>
      </c>
      <c r="C99" s="13" t="s">
        <v>382</v>
      </c>
      <c r="D99" s="17">
        <v>2000000</v>
      </c>
    </row>
    <row r="100" spans="1:4" ht="47.25">
      <c r="A100" s="13" t="s">
        <v>472</v>
      </c>
      <c r="B100" s="13" t="s">
        <v>320</v>
      </c>
      <c r="C100" s="13" t="s">
        <v>383</v>
      </c>
      <c r="D100" s="17">
        <v>2000000</v>
      </c>
    </row>
    <row r="101" spans="1:4" ht="47.25">
      <c r="A101" s="13" t="s">
        <v>472</v>
      </c>
      <c r="B101" s="13" t="s">
        <v>320</v>
      </c>
      <c r="C101" s="13" t="s">
        <v>384</v>
      </c>
      <c r="D101" s="17">
        <v>2000000</v>
      </c>
    </row>
    <row r="102" spans="1:4" ht="47.25">
      <c r="A102" s="13" t="s">
        <v>472</v>
      </c>
      <c r="B102" s="13" t="s">
        <v>320</v>
      </c>
      <c r="C102" s="13" t="s">
        <v>385</v>
      </c>
      <c r="D102" s="17">
        <v>2000000</v>
      </c>
    </row>
    <row r="103" spans="1:4" ht="63">
      <c r="A103" s="13" t="s">
        <v>472</v>
      </c>
      <c r="B103" s="13" t="s">
        <v>320</v>
      </c>
      <c r="C103" s="13" t="s">
        <v>386</v>
      </c>
      <c r="D103" s="17">
        <v>2000000</v>
      </c>
    </row>
    <row r="104" spans="1:4" ht="63">
      <c r="A104" s="13" t="s">
        <v>472</v>
      </c>
      <c r="B104" s="13" t="s">
        <v>320</v>
      </c>
      <c r="C104" s="13" t="s">
        <v>387</v>
      </c>
      <c r="D104" s="17">
        <v>2000000</v>
      </c>
    </row>
    <row r="105" spans="1:4" ht="47.25">
      <c r="A105" s="13" t="s">
        <v>472</v>
      </c>
      <c r="B105" s="13" t="s">
        <v>320</v>
      </c>
      <c r="C105" s="13" t="s">
        <v>388</v>
      </c>
      <c r="D105" s="17">
        <v>2000000</v>
      </c>
    </row>
    <row r="106" spans="1:4" ht="63">
      <c r="A106" s="13" t="s">
        <v>472</v>
      </c>
      <c r="B106" s="13" t="s">
        <v>320</v>
      </c>
      <c r="C106" s="13" t="s">
        <v>389</v>
      </c>
      <c r="D106" s="17">
        <v>2000000</v>
      </c>
    </row>
    <row r="107" spans="1:4" ht="63">
      <c r="A107" s="13" t="s">
        <v>472</v>
      </c>
      <c r="B107" s="13" t="s">
        <v>320</v>
      </c>
      <c r="C107" s="13" t="s">
        <v>390</v>
      </c>
      <c r="D107" s="17">
        <v>2000000</v>
      </c>
    </row>
    <row r="108" spans="1:4" ht="63">
      <c r="A108" s="13" t="s">
        <v>472</v>
      </c>
      <c r="B108" s="13" t="s">
        <v>320</v>
      </c>
      <c r="C108" s="13" t="s">
        <v>391</v>
      </c>
      <c r="D108" s="17">
        <v>2000000</v>
      </c>
    </row>
    <row r="109" spans="1:4" ht="47.25">
      <c r="A109" s="13" t="s">
        <v>472</v>
      </c>
      <c r="B109" s="13" t="s">
        <v>320</v>
      </c>
      <c r="C109" s="13" t="s">
        <v>392</v>
      </c>
      <c r="D109" s="17">
        <v>2000000</v>
      </c>
    </row>
    <row r="110" spans="1:4" ht="31.5">
      <c r="A110" s="13" t="s">
        <v>472</v>
      </c>
      <c r="B110" s="13" t="s">
        <v>320</v>
      </c>
      <c r="C110" s="13" t="s">
        <v>393</v>
      </c>
      <c r="D110" s="17">
        <v>2000000</v>
      </c>
    </row>
    <row r="111" spans="1:4" ht="63">
      <c r="A111" s="13" t="s">
        <v>472</v>
      </c>
      <c r="B111" s="13" t="s">
        <v>320</v>
      </c>
      <c r="C111" s="13" t="s">
        <v>394</v>
      </c>
      <c r="D111" s="17">
        <v>2000000</v>
      </c>
    </row>
    <row r="112" spans="1:4" ht="31.5">
      <c r="A112" s="13" t="s">
        <v>472</v>
      </c>
      <c r="B112" s="13" t="s">
        <v>320</v>
      </c>
      <c r="C112" s="13" t="s">
        <v>395</v>
      </c>
      <c r="D112" s="17">
        <v>2000000</v>
      </c>
    </row>
    <row r="113" spans="1:4" ht="63">
      <c r="A113" s="13" t="s">
        <v>472</v>
      </c>
      <c r="B113" s="13" t="s">
        <v>320</v>
      </c>
      <c r="C113" s="13" t="s">
        <v>396</v>
      </c>
      <c r="D113" s="17">
        <v>2000000</v>
      </c>
    </row>
    <row r="114" spans="1:4" ht="63">
      <c r="A114" s="13" t="s">
        <v>472</v>
      </c>
      <c r="B114" s="13" t="s">
        <v>320</v>
      </c>
      <c r="C114" s="13" t="s">
        <v>397</v>
      </c>
      <c r="D114" s="17">
        <v>2000000</v>
      </c>
    </row>
    <row r="115" spans="1:4" ht="47.25">
      <c r="A115" s="13" t="s">
        <v>472</v>
      </c>
      <c r="B115" s="13" t="s">
        <v>320</v>
      </c>
      <c r="C115" s="13" t="s">
        <v>398</v>
      </c>
      <c r="D115" s="17">
        <v>2000000</v>
      </c>
    </row>
    <row r="116" spans="1:4" ht="31.5">
      <c r="A116" s="13" t="s">
        <v>472</v>
      </c>
      <c r="B116" s="13" t="s">
        <v>320</v>
      </c>
      <c r="C116" s="13" t="s">
        <v>399</v>
      </c>
      <c r="D116" s="17">
        <v>1200000</v>
      </c>
    </row>
    <row r="117" spans="1:4" ht="63">
      <c r="A117" s="13" t="s">
        <v>472</v>
      </c>
      <c r="B117" s="13" t="s">
        <v>320</v>
      </c>
      <c r="C117" s="13" t="s">
        <v>400</v>
      </c>
      <c r="D117" s="17">
        <v>1200000</v>
      </c>
    </row>
    <row r="118" spans="1:4" ht="47.25">
      <c r="A118" s="13" t="s">
        <v>472</v>
      </c>
      <c r="B118" s="13" t="s">
        <v>320</v>
      </c>
      <c r="C118" s="13" t="s">
        <v>401</v>
      </c>
      <c r="D118" s="17">
        <v>1200000</v>
      </c>
    </row>
    <row r="119" spans="1:4" ht="31.5">
      <c r="A119" s="13" t="s">
        <v>472</v>
      </c>
      <c r="B119" s="13" t="s">
        <v>320</v>
      </c>
      <c r="C119" s="13" t="s">
        <v>402</v>
      </c>
      <c r="D119" s="17">
        <v>2000000</v>
      </c>
    </row>
    <row r="120" spans="1:4" ht="47.25">
      <c r="A120" s="13" t="s">
        <v>472</v>
      </c>
      <c r="B120" s="13" t="s">
        <v>320</v>
      </c>
      <c r="C120" s="13" t="s">
        <v>403</v>
      </c>
      <c r="D120" s="17">
        <v>2000000</v>
      </c>
    </row>
    <row r="121" spans="1:4" ht="47.25">
      <c r="A121" s="13" t="s">
        <v>472</v>
      </c>
      <c r="B121" s="13" t="s">
        <v>320</v>
      </c>
      <c r="C121" s="13" t="s">
        <v>404</v>
      </c>
      <c r="D121" s="17">
        <v>2000000</v>
      </c>
    </row>
    <row r="122" spans="1:4" ht="31.5">
      <c r="A122" s="13" t="s">
        <v>472</v>
      </c>
      <c r="B122" s="13" t="s">
        <v>320</v>
      </c>
      <c r="C122" s="13" t="s">
        <v>405</v>
      </c>
      <c r="D122" s="17">
        <v>3600000</v>
      </c>
    </row>
    <row r="123" spans="1:4" ht="47.25">
      <c r="A123" s="13" t="s">
        <v>472</v>
      </c>
      <c r="B123" s="13" t="s">
        <v>320</v>
      </c>
      <c r="C123" s="13" t="s">
        <v>406</v>
      </c>
      <c r="D123" s="17">
        <v>3600000</v>
      </c>
    </row>
    <row r="124" spans="1:4" ht="47.25">
      <c r="A124" s="13" t="s">
        <v>472</v>
      </c>
      <c r="B124" s="13" t="s">
        <v>320</v>
      </c>
      <c r="C124" s="13" t="s">
        <v>407</v>
      </c>
      <c r="D124" s="17">
        <v>3600000</v>
      </c>
    </row>
    <row r="125" spans="1:4" ht="63">
      <c r="A125" s="13" t="s">
        <v>472</v>
      </c>
      <c r="B125" s="13" t="s">
        <v>320</v>
      </c>
      <c r="C125" s="13" t="s">
        <v>408</v>
      </c>
      <c r="D125" s="17">
        <v>3000000</v>
      </c>
    </row>
    <row r="126" spans="1:4" ht="63">
      <c r="A126" s="13" t="s">
        <v>472</v>
      </c>
      <c r="B126" s="13" t="s">
        <v>320</v>
      </c>
      <c r="C126" s="13" t="s">
        <v>409</v>
      </c>
      <c r="D126" s="17">
        <v>3000000</v>
      </c>
    </row>
    <row r="127" spans="1:4" ht="47.25">
      <c r="A127" s="13" t="s">
        <v>472</v>
      </c>
      <c r="B127" s="13" t="s">
        <v>320</v>
      </c>
      <c r="C127" s="13" t="s">
        <v>410</v>
      </c>
      <c r="D127" s="17">
        <v>3000000</v>
      </c>
    </row>
    <row r="128" spans="1:4" ht="47.25">
      <c r="A128" s="13" t="s">
        <v>472</v>
      </c>
      <c r="B128" s="13" t="s">
        <v>320</v>
      </c>
      <c r="C128" s="13" t="s">
        <v>411</v>
      </c>
      <c r="D128" s="17">
        <v>3000000</v>
      </c>
    </row>
    <row r="129" spans="1:4" ht="47.25">
      <c r="A129" s="13" t="s">
        <v>472</v>
      </c>
      <c r="B129" s="13" t="s">
        <v>320</v>
      </c>
      <c r="C129" s="13" t="s">
        <v>412</v>
      </c>
      <c r="D129" s="17">
        <v>3000000</v>
      </c>
    </row>
    <row r="130" spans="1:4" ht="63">
      <c r="A130" s="13" t="s">
        <v>472</v>
      </c>
      <c r="B130" s="13" t="s">
        <v>320</v>
      </c>
      <c r="C130" s="13" t="s">
        <v>413</v>
      </c>
      <c r="D130" s="17">
        <v>3000000</v>
      </c>
    </row>
    <row r="131" spans="1:4" ht="47.25">
      <c r="A131" s="13" t="s">
        <v>472</v>
      </c>
      <c r="B131" s="13" t="s">
        <v>320</v>
      </c>
      <c r="C131" s="13" t="s">
        <v>414</v>
      </c>
      <c r="D131" s="17">
        <v>3000000</v>
      </c>
    </row>
    <row r="132" spans="1:4" ht="47.25">
      <c r="A132" s="13" t="s">
        <v>472</v>
      </c>
      <c r="B132" s="13" t="s">
        <v>320</v>
      </c>
      <c r="C132" s="13" t="s">
        <v>415</v>
      </c>
      <c r="D132" s="17">
        <v>3000000</v>
      </c>
    </row>
    <row r="133" spans="1:4" ht="47.25">
      <c r="A133" s="13" t="s">
        <v>472</v>
      </c>
      <c r="B133" s="13" t="s">
        <v>320</v>
      </c>
      <c r="C133" s="13" t="s">
        <v>416</v>
      </c>
      <c r="D133" s="17">
        <v>3000000</v>
      </c>
    </row>
    <row r="134" spans="1:4" ht="47.25">
      <c r="A134" s="13" t="s">
        <v>472</v>
      </c>
      <c r="B134" s="13" t="s">
        <v>320</v>
      </c>
      <c r="C134" s="13" t="s">
        <v>417</v>
      </c>
      <c r="D134" s="17">
        <v>3000000</v>
      </c>
    </row>
    <row r="135" spans="1:4" ht="63">
      <c r="A135" s="13" t="s">
        <v>472</v>
      </c>
      <c r="B135" s="13" t="s">
        <v>320</v>
      </c>
      <c r="C135" s="13" t="s">
        <v>418</v>
      </c>
      <c r="D135" s="17">
        <v>1200000</v>
      </c>
    </row>
    <row r="136" spans="1:4" ht="47.25">
      <c r="A136" s="13" t="s">
        <v>472</v>
      </c>
      <c r="B136" s="13" t="s">
        <v>320</v>
      </c>
      <c r="C136" s="13" t="s">
        <v>419</v>
      </c>
      <c r="D136" s="17">
        <v>4400000</v>
      </c>
    </row>
    <row r="137" spans="1:4" ht="47.25">
      <c r="A137" s="13" t="s">
        <v>472</v>
      </c>
      <c r="B137" s="13" t="s">
        <v>320</v>
      </c>
      <c r="C137" s="13" t="s">
        <v>420</v>
      </c>
      <c r="D137" s="17">
        <v>4400000</v>
      </c>
    </row>
    <row r="138" spans="1:4" ht="47.25">
      <c r="A138" s="13" t="s">
        <v>472</v>
      </c>
      <c r="B138" s="13" t="s">
        <v>320</v>
      </c>
      <c r="C138" s="13" t="s">
        <v>421</v>
      </c>
      <c r="D138" s="17">
        <v>4400000</v>
      </c>
    </row>
    <row r="139" spans="1:4" ht="63">
      <c r="A139" s="13" t="s">
        <v>472</v>
      </c>
      <c r="B139" s="13" t="s">
        <v>320</v>
      </c>
      <c r="C139" s="13" t="s">
        <v>275</v>
      </c>
      <c r="D139" s="17">
        <v>4400000</v>
      </c>
    </row>
    <row r="140" spans="1:4" ht="47.25">
      <c r="A140" s="13" t="s">
        <v>472</v>
      </c>
      <c r="B140" s="13" t="s">
        <v>320</v>
      </c>
      <c r="C140" s="13" t="s">
        <v>422</v>
      </c>
      <c r="D140" s="17">
        <v>4400000</v>
      </c>
    </row>
    <row r="141" spans="1:4" ht="31.5">
      <c r="A141" s="13" t="s">
        <v>472</v>
      </c>
      <c r="B141" s="13" t="s">
        <v>320</v>
      </c>
      <c r="C141" s="13" t="s">
        <v>423</v>
      </c>
      <c r="D141" s="17">
        <v>4400000</v>
      </c>
    </row>
    <row r="142" spans="1:4" ht="47.25">
      <c r="A142" s="13" t="s">
        <v>472</v>
      </c>
      <c r="B142" s="13" t="s">
        <v>320</v>
      </c>
      <c r="C142" s="13" t="s">
        <v>424</v>
      </c>
      <c r="D142" s="17">
        <v>4400000</v>
      </c>
    </row>
    <row r="143" spans="1:4" ht="31.5">
      <c r="A143" s="13" t="s">
        <v>472</v>
      </c>
      <c r="B143" s="13" t="s">
        <v>320</v>
      </c>
      <c r="C143" s="13" t="s">
        <v>425</v>
      </c>
      <c r="D143" s="17">
        <v>4400000</v>
      </c>
    </row>
    <row r="144" spans="1:4" ht="47.25">
      <c r="A144" s="13" t="s">
        <v>472</v>
      </c>
      <c r="B144" s="13" t="s">
        <v>320</v>
      </c>
      <c r="C144" s="13" t="s">
        <v>426</v>
      </c>
      <c r="D144" s="17">
        <v>4400000</v>
      </c>
    </row>
    <row r="145" spans="1:4" ht="31.5">
      <c r="A145" s="13" t="s">
        <v>472</v>
      </c>
      <c r="B145" s="13" t="s">
        <v>320</v>
      </c>
      <c r="C145" s="13" t="s">
        <v>427</v>
      </c>
      <c r="D145" s="17">
        <v>4400000</v>
      </c>
    </row>
    <row r="146" spans="1:4" ht="63">
      <c r="A146" s="13" t="s">
        <v>472</v>
      </c>
      <c r="B146" s="13" t="s">
        <v>320</v>
      </c>
      <c r="C146" s="13" t="s">
        <v>428</v>
      </c>
      <c r="D146" s="17">
        <v>4400000</v>
      </c>
    </row>
    <row r="147" spans="1:4" ht="47.25">
      <c r="A147" s="13" t="s">
        <v>472</v>
      </c>
      <c r="B147" s="13" t="s">
        <v>320</v>
      </c>
      <c r="C147" s="13" t="s">
        <v>429</v>
      </c>
      <c r="D147" s="17">
        <v>4400000</v>
      </c>
    </row>
    <row r="148" spans="1:4" ht="63">
      <c r="A148" s="13" t="s">
        <v>472</v>
      </c>
      <c r="B148" s="13" t="s">
        <v>320</v>
      </c>
      <c r="C148" s="13" t="s">
        <v>430</v>
      </c>
      <c r="D148" s="17">
        <v>4400000</v>
      </c>
    </row>
    <row r="149" spans="1:4" ht="47.25">
      <c r="A149" s="13" t="s">
        <v>472</v>
      </c>
      <c r="B149" s="13" t="s">
        <v>320</v>
      </c>
      <c r="C149" s="13" t="s">
        <v>431</v>
      </c>
      <c r="D149" s="17">
        <v>4400000</v>
      </c>
    </row>
    <row r="150" spans="1:4" ht="47.25">
      <c r="A150" s="13" t="s">
        <v>472</v>
      </c>
      <c r="B150" s="13" t="s">
        <v>320</v>
      </c>
      <c r="C150" s="13" t="s">
        <v>432</v>
      </c>
      <c r="D150" s="17">
        <v>4400000</v>
      </c>
    </row>
    <row r="151" spans="1:4" ht="47.25">
      <c r="A151" s="13" t="s">
        <v>472</v>
      </c>
      <c r="B151" s="13" t="s">
        <v>320</v>
      </c>
      <c r="C151" s="13" t="s">
        <v>433</v>
      </c>
      <c r="D151" s="17">
        <v>4400000</v>
      </c>
    </row>
    <row r="152" spans="1:4" ht="63">
      <c r="A152" s="13" t="s">
        <v>472</v>
      </c>
      <c r="B152" s="13" t="s">
        <v>320</v>
      </c>
      <c r="C152" s="13" t="s">
        <v>434</v>
      </c>
      <c r="D152" s="17">
        <v>4400000</v>
      </c>
    </row>
    <row r="153" spans="1:4" ht="47.25">
      <c r="A153" s="13" t="s">
        <v>472</v>
      </c>
      <c r="B153" s="13" t="s">
        <v>320</v>
      </c>
      <c r="C153" s="13" t="s">
        <v>435</v>
      </c>
      <c r="D153" s="17">
        <v>4400000</v>
      </c>
    </row>
    <row r="154" spans="1:4" ht="47.25">
      <c r="A154" s="13" t="s">
        <v>472</v>
      </c>
      <c r="B154" s="13" t="s">
        <v>320</v>
      </c>
      <c r="C154" s="13" t="s">
        <v>436</v>
      </c>
      <c r="D154" s="17">
        <v>7700000</v>
      </c>
    </row>
    <row r="155" spans="1:4" ht="63">
      <c r="A155" s="13" t="s">
        <v>472</v>
      </c>
      <c r="B155" s="13" t="s">
        <v>320</v>
      </c>
      <c r="C155" s="13" t="s">
        <v>437</v>
      </c>
      <c r="D155" s="17">
        <v>7700000</v>
      </c>
    </row>
    <row r="156" spans="1:4" ht="63">
      <c r="A156" s="13" t="s">
        <v>472</v>
      </c>
      <c r="B156" s="13" t="s">
        <v>320</v>
      </c>
      <c r="C156" s="13" t="s">
        <v>438</v>
      </c>
      <c r="D156" s="17">
        <v>7700000</v>
      </c>
    </row>
    <row r="157" spans="1:4" ht="47.25">
      <c r="A157" s="13" t="s">
        <v>472</v>
      </c>
      <c r="B157" s="13" t="s">
        <v>320</v>
      </c>
      <c r="C157" s="13" t="s">
        <v>439</v>
      </c>
      <c r="D157" s="17">
        <v>7700000</v>
      </c>
    </row>
    <row r="158" spans="1:4" ht="47.25">
      <c r="A158" s="13" t="s">
        <v>472</v>
      </c>
      <c r="B158" s="13" t="s">
        <v>320</v>
      </c>
      <c r="C158" s="13" t="s">
        <v>440</v>
      </c>
      <c r="D158" s="17">
        <v>7700000</v>
      </c>
    </row>
    <row r="159" spans="1:4" ht="47.25">
      <c r="A159" s="13" t="s">
        <v>472</v>
      </c>
      <c r="B159" s="13" t="s">
        <v>320</v>
      </c>
      <c r="C159" s="13" t="s">
        <v>441</v>
      </c>
      <c r="D159" s="17">
        <v>7700000</v>
      </c>
    </row>
    <row r="160" spans="1:4" ht="47.25">
      <c r="A160" s="13" t="s">
        <v>472</v>
      </c>
      <c r="B160" s="13" t="s">
        <v>320</v>
      </c>
      <c r="C160" s="13" t="s">
        <v>442</v>
      </c>
      <c r="D160" s="17">
        <v>7700000</v>
      </c>
    </row>
    <row r="161" spans="1:4" ht="63">
      <c r="A161" s="13" t="s">
        <v>472</v>
      </c>
      <c r="B161" s="13" t="s">
        <v>320</v>
      </c>
      <c r="C161" s="13" t="s">
        <v>443</v>
      </c>
      <c r="D161" s="17">
        <v>7700000</v>
      </c>
    </row>
    <row r="162" spans="1:4" ht="47.25">
      <c r="A162" s="13" t="s">
        <v>472</v>
      </c>
      <c r="B162" s="13" t="s">
        <v>320</v>
      </c>
      <c r="C162" s="13" t="s">
        <v>444</v>
      </c>
      <c r="D162" s="17">
        <v>7700000</v>
      </c>
    </row>
    <row r="163" spans="1:4" ht="63">
      <c r="A163" s="13" t="s">
        <v>472</v>
      </c>
      <c r="B163" s="13" t="s">
        <v>320</v>
      </c>
      <c r="C163" s="13" t="s">
        <v>445</v>
      </c>
      <c r="D163" s="17">
        <v>7700000</v>
      </c>
    </row>
    <row r="164" spans="1:4" ht="63">
      <c r="A164" s="13" t="s">
        <v>472</v>
      </c>
      <c r="B164" s="13" t="s">
        <v>320</v>
      </c>
      <c r="C164" s="13" t="s">
        <v>446</v>
      </c>
      <c r="D164" s="17">
        <v>7700000</v>
      </c>
    </row>
    <row r="165" spans="1:4" ht="78.75">
      <c r="A165" s="13" t="s">
        <v>472</v>
      </c>
      <c r="B165" s="13" t="s">
        <v>320</v>
      </c>
      <c r="C165" s="13" t="s">
        <v>447</v>
      </c>
      <c r="D165" s="17">
        <v>7700000</v>
      </c>
    </row>
    <row r="166" spans="1:4" ht="63">
      <c r="A166" s="13" t="s">
        <v>472</v>
      </c>
      <c r="B166" s="13" t="s">
        <v>320</v>
      </c>
      <c r="C166" s="13" t="s">
        <v>448</v>
      </c>
      <c r="D166" s="17">
        <v>7700000</v>
      </c>
    </row>
    <row r="167" spans="1:4" ht="63">
      <c r="A167" s="13" t="s">
        <v>472</v>
      </c>
      <c r="B167" s="13" t="s">
        <v>320</v>
      </c>
      <c r="C167" s="13" t="s">
        <v>449</v>
      </c>
      <c r="D167" s="17">
        <v>7700000</v>
      </c>
    </row>
    <row r="168" spans="1:4" ht="47.25">
      <c r="A168" s="13" t="s">
        <v>472</v>
      </c>
      <c r="B168" s="13" t="s">
        <v>320</v>
      </c>
      <c r="C168" s="13" t="s">
        <v>450</v>
      </c>
      <c r="D168" s="17">
        <v>7700000</v>
      </c>
    </row>
    <row r="169" spans="1:4" ht="31.5">
      <c r="A169" s="13" t="s">
        <v>472</v>
      </c>
      <c r="B169" s="13" t="s">
        <v>320</v>
      </c>
      <c r="C169" s="13" t="s">
        <v>451</v>
      </c>
      <c r="D169" s="17">
        <v>7700000</v>
      </c>
    </row>
    <row r="170" spans="1:4" ht="47.25">
      <c r="A170" s="13" t="s">
        <v>472</v>
      </c>
      <c r="B170" s="13" t="s">
        <v>320</v>
      </c>
      <c r="C170" s="13" t="s">
        <v>452</v>
      </c>
      <c r="D170" s="17">
        <v>7700000</v>
      </c>
    </row>
    <row r="171" spans="1:4" ht="63">
      <c r="A171" s="13" t="s">
        <v>472</v>
      </c>
      <c r="B171" s="13" t="s">
        <v>320</v>
      </c>
      <c r="C171" s="13" t="s">
        <v>468</v>
      </c>
      <c r="D171" s="17">
        <v>3000000</v>
      </c>
    </row>
    <row r="172" spans="1:4" ht="47.25">
      <c r="A172" s="13" t="s">
        <v>472</v>
      </c>
      <c r="B172" s="13" t="s">
        <v>320</v>
      </c>
      <c r="C172" s="13" t="s">
        <v>293</v>
      </c>
      <c r="D172" s="17">
        <v>3000000</v>
      </c>
    </row>
    <row r="173" spans="1:4" ht="47.25">
      <c r="A173" s="13" t="s">
        <v>472</v>
      </c>
      <c r="B173" s="13" t="s">
        <v>320</v>
      </c>
      <c r="C173" s="13" t="s">
        <v>469</v>
      </c>
      <c r="D173" s="17">
        <v>3600000</v>
      </c>
    </row>
    <row r="174" spans="1:4" ht="47.25">
      <c r="A174" s="13" t="s">
        <v>472</v>
      </c>
      <c r="B174" s="13" t="s">
        <v>320</v>
      </c>
      <c r="C174" s="13" t="s">
        <v>470</v>
      </c>
      <c r="D174" s="17">
        <v>2000000</v>
      </c>
    </row>
    <row r="175" spans="1:4" ht="94.5">
      <c r="A175" s="13" t="s">
        <v>475</v>
      </c>
      <c r="B175" s="13" t="s">
        <v>476</v>
      </c>
      <c r="C175" s="13" t="s">
        <v>477</v>
      </c>
      <c r="D175" s="17">
        <v>70000000</v>
      </c>
    </row>
    <row r="176" spans="1:4" ht="47.25">
      <c r="A176" s="13" t="s">
        <v>472</v>
      </c>
      <c r="B176" s="13" t="s">
        <v>320</v>
      </c>
      <c r="C176" s="13" t="s">
        <v>478</v>
      </c>
      <c r="D176" s="13">
        <v>4400000</v>
      </c>
    </row>
    <row r="177" spans="1:4" ht="63">
      <c r="A177" s="13" t="s">
        <v>472</v>
      </c>
      <c r="B177" s="13" t="s">
        <v>320</v>
      </c>
      <c r="C177" s="13" t="s">
        <v>479</v>
      </c>
      <c r="D177" s="13">
        <v>4400000</v>
      </c>
    </row>
    <row r="178" spans="1:4" ht="47.25">
      <c r="A178" s="13" t="s">
        <v>472</v>
      </c>
      <c r="B178" s="13" t="s">
        <v>320</v>
      </c>
      <c r="C178" s="13" t="s">
        <v>480</v>
      </c>
      <c r="D178" s="13">
        <v>4400000</v>
      </c>
    </row>
    <row r="179" spans="1:4" ht="47.25">
      <c r="A179" s="13" t="s">
        <v>472</v>
      </c>
      <c r="B179" s="13" t="s">
        <v>320</v>
      </c>
      <c r="C179" s="13" t="s">
        <v>481</v>
      </c>
      <c r="D179" s="13">
        <v>4400000</v>
      </c>
    </row>
    <row r="180" spans="1:4" ht="63">
      <c r="A180" s="13" t="s">
        <v>472</v>
      </c>
      <c r="B180" s="13" t="s">
        <v>320</v>
      </c>
      <c r="C180" s="13" t="s">
        <v>482</v>
      </c>
      <c r="D180" s="13">
        <v>4400000</v>
      </c>
    </row>
    <row r="181" spans="1:4" ht="31.5">
      <c r="A181" s="13" t="s">
        <v>472</v>
      </c>
      <c r="B181" s="13" t="s">
        <v>320</v>
      </c>
      <c r="C181" s="13" t="s">
        <v>483</v>
      </c>
      <c r="D181" s="13">
        <v>7700000</v>
      </c>
    </row>
    <row r="182" spans="1:4" ht="31.5">
      <c r="A182" s="13" t="s">
        <v>472</v>
      </c>
      <c r="B182" s="13" t="s">
        <v>320</v>
      </c>
      <c r="C182" s="13" t="s">
        <v>484</v>
      </c>
      <c r="D182" s="13">
        <v>7700000</v>
      </c>
    </row>
    <row r="183" spans="1:4" ht="63">
      <c r="A183" s="13" t="s">
        <v>472</v>
      </c>
      <c r="B183" s="13" t="s">
        <v>320</v>
      </c>
      <c r="C183" s="13" t="s">
        <v>485</v>
      </c>
      <c r="D183" s="13">
        <v>7700000</v>
      </c>
    </row>
    <row r="184" spans="1:4" ht="47.25">
      <c r="A184" s="13" t="s">
        <v>472</v>
      </c>
      <c r="B184" s="13" t="s">
        <v>320</v>
      </c>
      <c r="C184" s="13" t="s">
        <v>486</v>
      </c>
      <c r="D184" s="13">
        <v>7700000</v>
      </c>
    </row>
    <row r="185" spans="1:4" ht="47.25">
      <c r="A185" s="13" t="s">
        <v>472</v>
      </c>
      <c r="B185" s="13" t="s">
        <v>320</v>
      </c>
      <c r="C185" s="13" t="s">
        <v>487</v>
      </c>
      <c r="D185" s="13">
        <v>7700000</v>
      </c>
    </row>
    <row r="186" spans="1:4" ht="47.25">
      <c r="A186" s="13" t="s">
        <v>472</v>
      </c>
      <c r="B186" s="13" t="s">
        <v>320</v>
      </c>
      <c r="C186" s="13" t="s">
        <v>488</v>
      </c>
      <c r="D186" s="13">
        <v>7700000</v>
      </c>
    </row>
    <row r="187" spans="1:4" ht="47.25">
      <c r="A187" s="13" t="s">
        <v>472</v>
      </c>
      <c r="B187" s="13" t="s">
        <v>320</v>
      </c>
      <c r="C187" s="13" t="s">
        <v>489</v>
      </c>
      <c r="D187" s="13">
        <v>7700000</v>
      </c>
    </row>
    <row r="188" spans="1:4" ht="63">
      <c r="A188" s="13" t="s">
        <v>490</v>
      </c>
      <c r="B188" s="13" t="s">
        <v>491</v>
      </c>
      <c r="C188" s="13" t="s">
        <v>492</v>
      </c>
      <c r="D188" s="13">
        <v>36444636</v>
      </c>
    </row>
    <row r="189" spans="1:4" ht="63">
      <c r="A189" s="13" t="s">
        <v>490</v>
      </c>
      <c r="B189" s="13" t="s">
        <v>491</v>
      </c>
      <c r="C189" s="13" t="s">
        <v>492</v>
      </c>
      <c r="D189" s="13">
        <v>223555364</v>
      </c>
    </row>
    <row r="190" spans="1:4" ht="63">
      <c r="A190" s="13" t="s">
        <v>472</v>
      </c>
      <c r="B190" s="13" t="s">
        <v>320</v>
      </c>
      <c r="C190" s="13" t="s">
        <v>493</v>
      </c>
      <c r="D190" s="13">
        <v>4400000</v>
      </c>
    </row>
    <row r="191" spans="1:4" ht="31.5">
      <c r="A191" s="13" t="s">
        <v>472</v>
      </c>
      <c r="B191" s="13" t="s">
        <v>320</v>
      </c>
      <c r="C191" s="13" t="s">
        <v>328</v>
      </c>
      <c r="D191" s="13">
        <v>1000000</v>
      </c>
    </row>
    <row r="192" spans="1:4" ht="47.25">
      <c r="A192" s="13" t="s">
        <v>472</v>
      </c>
      <c r="B192" s="13" t="s">
        <v>320</v>
      </c>
      <c r="C192" s="13" t="s">
        <v>335</v>
      </c>
      <c r="D192" s="13">
        <v>1500000</v>
      </c>
    </row>
    <row r="193" spans="1:4" ht="63">
      <c r="A193" s="13" t="s">
        <v>472</v>
      </c>
      <c r="B193" s="13" t="s">
        <v>320</v>
      </c>
      <c r="C193" s="13" t="s">
        <v>434</v>
      </c>
      <c r="D193" s="13">
        <v>2000000</v>
      </c>
    </row>
    <row r="194" spans="1:4" ht="47.25">
      <c r="A194" s="13" t="s">
        <v>472</v>
      </c>
      <c r="B194" s="13" t="s">
        <v>320</v>
      </c>
      <c r="C194" s="13" t="s">
        <v>330</v>
      </c>
      <c r="D194" s="13">
        <v>3000000</v>
      </c>
    </row>
    <row r="195" spans="1:4" ht="47.25">
      <c r="A195" s="13" t="s">
        <v>472</v>
      </c>
      <c r="B195" s="13" t="s">
        <v>320</v>
      </c>
      <c r="C195" s="13" t="s">
        <v>340</v>
      </c>
      <c r="D195" s="13">
        <v>5000000</v>
      </c>
    </row>
    <row r="196" spans="1:4" ht="47.25">
      <c r="A196" s="13" t="s">
        <v>472</v>
      </c>
      <c r="B196" s="13" t="s">
        <v>320</v>
      </c>
      <c r="C196" s="13" t="s">
        <v>417</v>
      </c>
      <c r="D196" s="13">
        <v>3000000</v>
      </c>
    </row>
    <row r="197" spans="1:4" ht="63">
      <c r="A197" s="13" t="s">
        <v>472</v>
      </c>
      <c r="B197" s="13" t="s">
        <v>320</v>
      </c>
      <c r="C197" s="13" t="s">
        <v>338</v>
      </c>
      <c r="D197" s="13">
        <v>2000000</v>
      </c>
    </row>
    <row r="198" spans="1:4" ht="47.25">
      <c r="A198" s="13" t="s">
        <v>472</v>
      </c>
      <c r="B198" s="13" t="s">
        <v>320</v>
      </c>
      <c r="C198" s="13" t="s">
        <v>383</v>
      </c>
      <c r="D198" s="13">
        <v>2000000</v>
      </c>
    </row>
    <row r="199" spans="1:4" ht="47.25">
      <c r="A199" s="13" t="s">
        <v>472</v>
      </c>
      <c r="B199" s="13" t="s">
        <v>320</v>
      </c>
      <c r="C199" s="13" t="s">
        <v>452</v>
      </c>
      <c r="D199" s="13">
        <v>3000000</v>
      </c>
    </row>
    <row r="200" spans="1:4" ht="31.5">
      <c r="A200" s="13" t="s">
        <v>472</v>
      </c>
      <c r="B200" s="13" t="s">
        <v>320</v>
      </c>
      <c r="C200" s="13" t="s">
        <v>402</v>
      </c>
      <c r="D200" s="13">
        <v>5000000</v>
      </c>
    </row>
    <row r="201" spans="1:4" ht="78.75">
      <c r="A201" s="13" t="s">
        <v>497</v>
      </c>
      <c r="B201" s="13" t="s">
        <v>498</v>
      </c>
      <c r="C201" s="13" t="s">
        <v>499</v>
      </c>
      <c r="D201" s="13">
        <v>60000000</v>
      </c>
    </row>
    <row r="202" spans="1:4" ht="78.75">
      <c r="A202" s="13" t="s">
        <v>519</v>
      </c>
      <c r="B202" s="13" t="s">
        <v>520</v>
      </c>
      <c r="C202" s="13" t="s">
        <v>521</v>
      </c>
      <c r="D202" s="13">
        <v>12180000</v>
      </c>
    </row>
    <row r="203" spans="1:4" ht="47.25">
      <c r="A203" s="13" t="s">
        <v>472</v>
      </c>
      <c r="B203" s="13" t="s">
        <v>320</v>
      </c>
      <c r="C203" s="13" t="s">
        <v>532</v>
      </c>
      <c r="D203" s="13">
        <v>3600000</v>
      </c>
    </row>
    <row r="204" spans="1:4" ht="126">
      <c r="A204" s="13" t="s">
        <v>537</v>
      </c>
      <c r="B204" s="13" t="s">
        <v>538</v>
      </c>
      <c r="C204" s="13" t="s">
        <v>539</v>
      </c>
      <c r="D204" s="13">
        <v>50000000</v>
      </c>
    </row>
    <row r="205" spans="1:4" ht="110.25">
      <c r="A205" s="13" t="s">
        <v>178</v>
      </c>
      <c r="B205" s="13" t="s">
        <v>540</v>
      </c>
      <c r="C205" s="13" t="s">
        <v>176</v>
      </c>
      <c r="D205" s="13">
        <v>18203333</v>
      </c>
    </row>
    <row r="206" spans="1:4" ht="110.25">
      <c r="A206" s="13" t="s">
        <v>171</v>
      </c>
      <c r="B206" s="13" t="s">
        <v>542</v>
      </c>
      <c r="C206" s="13" t="s">
        <v>89</v>
      </c>
      <c r="D206" s="13">
        <v>3542500</v>
      </c>
    </row>
    <row r="207" spans="1:4" ht="94.5">
      <c r="A207" s="13" t="s">
        <v>161</v>
      </c>
      <c r="B207" s="13" t="s">
        <v>544</v>
      </c>
      <c r="C207" s="13" t="s">
        <v>87</v>
      </c>
      <c r="D207" s="13">
        <v>13780000</v>
      </c>
    </row>
    <row r="208" spans="1:4" ht="110.25">
      <c r="A208" s="13" t="s">
        <v>169</v>
      </c>
      <c r="B208" s="13" t="s">
        <v>545</v>
      </c>
      <c r="C208" s="13" t="s">
        <v>84</v>
      </c>
      <c r="D208" s="13">
        <v>9066666</v>
      </c>
    </row>
    <row r="209" spans="1:4" ht="94.5">
      <c r="A209" s="13" t="s">
        <v>163</v>
      </c>
      <c r="B209" s="13" t="s">
        <v>546</v>
      </c>
      <c r="C209" s="13" t="s">
        <v>118</v>
      </c>
      <c r="D209" s="13">
        <v>9360000</v>
      </c>
    </row>
    <row r="210" spans="1:4" ht="110.25">
      <c r="A210" s="13" t="s">
        <v>167</v>
      </c>
      <c r="B210" s="13" t="s">
        <v>547</v>
      </c>
      <c r="C210" s="13" t="s">
        <v>94</v>
      </c>
      <c r="D210" s="13">
        <v>16721667</v>
      </c>
    </row>
    <row r="211" spans="1:4" ht="126">
      <c r="A211" s="13" t="s">
        <v>157</v>
      </c>
      <c r="B211" s="13" t="s">
        <v>550</v>
      </c>
      <c r="C211" s="13" t="s">
        <v>155</v>
      </c>
      <c r="D211" s="16">
        <v>12013333</v>
      </c>
    </row>
    <row r="212" spans="1:4" ht="110.25">
      <c r="A212" s="13" t="s">
        <v>213</v>
      </c>
      <c r="B212" s="13" t="s">
        <v>552</v>
      </c>
      <c r="C212" s="13" t="s">
        <v>215</v>
      </c>
      <c r="D212" s="16">
        <v>8925000</v>
      </c>
    </row>
    <row r="213" spans="1:4" ht="94.5">
      <c r="A213" s="13" t="s">
        <v>222</v>
      </c>
      <c r="B213" s="13" t="s">
        <v>553</v>
      </c>
      <c r="C213" s="13" t="s">
        <v>224</v>
      </c>
      <c r="D213" s="16">
        <v>3825000</v>
      </c>
    </row>
    <row r="214" spans="1:4" ht="94.5">
      <c r="A214" s="13" t="s">
        <v>285</v>
      </c>
      <c r="B214" s="13" t="s">
        <v>554</v>
      </c>
      <c r="C214" s="13" t="s">
        <v>287</v>
      </c>
      <c r="D214" s="16">
        <v>661305167</v>
      </c>
    </row>
    <row r="215" spans="1:4" ht="94.5">
      <c r="A215" s="13" t="s">
        <v>285</v>
      </c>
      <c r="B215" s="13" t="s">
        <v>554</v>
      </c>
      <c r="C215" s="13" t="s">
        <v>287</v>
      </c>
      <c r="D215" s="16">
        <v>17052032</v>
      </c>
    </row>
    <row r="216" spans="1:4" ht="94.5">
      <c r="A216" s="13" t="s">
        <v>285</v>
      </c>
      <c r="B216" s="13" t="s">
        <v>554</v>
      </c>
      <c r="C216" s="13" t="s">
        <v>287</v>
      </c>
      <c r="D216" s="16">
        <v>200747377</v>
      </c>
    </row>
    <row r="217" spans="1:4" ht="94.5">
      <c r="A217" s="13" t="s">
        <v>285</v>
      </c>
      <c r="B217" s="13" t="s">
        <v>554</v>
      </c>
      <c r="C217" s="13" t="s">
        <v>287</v>
      </c>
      <c r="D217" s="16">
        <v>17221713</v>
      </c>
    </row>
    <row r="218" spans="1:4" ht="94.5">
      <c r="A218" s="13" t="s">
        <v>285</v>
      </c>
      <c r="B218" s="13" t="s">
        <v>554</v>
      </c>
      <c r="C218" s="13" t="s">
        <v>287</v>
      </c>
      <c r="D218" s="16">
        <v>8572741</v>
      </c>
    </row>
    <row r="219" spans="1:4" ht="126">
      <c r="A219" s="13" t="s">
        <v>237</v>
      </c>
      <c r="B219" s="13" t="s">
        <v>555</v>
      </c>
      <c r="C219" s="13" t="s">
        <v>239</v>
      </c>
      <c r="D219" s="16">
        <v>2180000</v>
      </c>
    </row>
    <row r="220" spans="1:4" ht="110.25">
      <c r="A220" s="13" t="s">
        <v>152</v>
      </c>
      <c r="B220" s="13" t="s">
        <v>558</v>
      </c>
      <c r="C220" s="13" t="s">
        <v>78</v>
      </c>
      <c r="D220" s="16">
        <v>2016500</v>
      </c>
    </row>
    <row r="221" spans="1:4" ht="110.25">
      <c r="A221" s="13" t="s">
        <v>258</v>
      </c>
      <c r="B221" s="13" t="s">
        <v>563</v>
      </c>
      <c r="C221" s="13" t="s">
        <v>260</v>
      </c>
      <c r="D221" s="16">
        <v>1362500</v>
      </c>
    </row>
    <row r="222" spans="1:4" ht="94.5">
      <c r="A222" s="13" t="s">
        <v>637</v>
      </c>
      <c r="B222" s="13" t="s">
        <v>557</v>
      </c>
      <c r="C222" s="13" t="s">
        <v>572</v>
      </c>
      <c r="D222" s="17">
        <v>328881110</v>
      </c>
    </row>
    <row r="223" spans="1:4" ht="63">
      <c r="A223" s="13" t="s">
        <v>638</v>
      </c>
      <c r="B223" s="13" t="s">
        <v>561</v>
      </c>
      <c r="C223" s="13" t="s">
        <v>573</v>
      </c>
      <c r="D223" s="13">
        <v>30000000</v>
      </c>
    </row>
    <row r="224" spans="1:4" ht="63">
      <c r="A224" s="13" t="s">
        <v>638</v>
      </c>
      <c r="B224" s="13" t="s">
        <v>561</v>
      </c>
      <c r="C224" s="13" t="s">
        <v>574</v>
      </c>
      <c r="D224" s="13">
        <v>8000000</v>
      </c>
    </row>
    <row r="225" spans="1:4" ht="63">
      <c r="A225" s="13" t="s">
        <v>638</v>
      </c>
      <c r="B225" s="13" t="s">
        <v>561</v>
      </c>
      <c r="C225" s="13" t="s">
        <v>575</v>
      </c>
      <c r="D225" s="13">
        <v>5000000</v>
      </c>
    </row>
    <row r="226" spans="1:4" ht="63">
      <c r="A226" s="13" t="s">
        <v>638</v>
      </c>
      <c r="B226" s="13" t="s">
        <v>561</v>
      </c>
      <c r="C226" s="13" t="s">
        <v>576</v>
      </c>
      <c r="D226" s="13">
        <v>10000000</v>
      </c>
    </row>
    <row r="227" spans="1:4" ht="63">
      <c r="A227" s="13" t="s">
        <v>638</v>
      </c>
      <c r="B227" s="13" t="s">
        <v>561</v>
      </c>
      <c r="C227" s="13" t="s">
        <v>577</v>
      </c>
      <c r="D227" s="13">
        <v>14000000</v>
      </c>
    </row>
    <row r="228" spans="1:4" ht="63">
      <c r="A228" s="13" t="s">
        <v>638</v>
      </c>
      <c r="B228" s="13" t="s">
        <v>561</v>
      </c>
      <c r="C228" s="13" t="s">
        <v>578</v>
      </c>
      <c r="D228" s="13">
        <v>2000000</v>
      </c>
    </row>
    <row r="229" spans="1:4" ht="63">
      <c r="A229" s="13" t="s">
        <v>638</v>
      </c>
      <c r="B229" s="13" t="s">
        <v>561</v>
      </c>
      <c r="C229" s="13" t="s">
        <v>579</v>
      </c>
      <c r="D229" s="13">
        <v>30000000</v>
      </c>
    </row>
    <row r="230" spans="1:4" ht="63">
      <c r="A230" s="13" t="s">
        <v>638</v>
      </c>
      <c r="B230" s="13" t="s">
        <v>561</v>
      </c>
      <c r="C230" s="13" t="s">
        <v>580</v>
      </c>
      <c r="D230" s="13">
        <v>5000000</v>
      </c>
    </row>
    <row r="231" spans="1:4" ht="63">
      <c r="A231" s="13" t="s">
        <v>638</v>
      </c>
      <c r="B231" s="13" t="s">
        <v>561</v>
      </c>
      <c r="C231" s="13" t="s">
        <v>581</v>
      </c>
      <c r="D231" s="13">
        <v>12000000</v>
      </c>
    </row>
    <row r="232" spans="1:4" ht="63">
      <c r="A232" s="13" t="s">
        <v>638</v>
      </c>
      <c r="B232" s="13" t="s">
        <v>561</v>
      </c>
      <c r="C232" s="13" t="s">
        <v>582</v>
      </c>
      <c r="D232" s="13">
        <v>5000000</v>
      </c>
    </row>
    <row r="233" spans="1:4" ht="78.75">
      <c r="A233" s="13" t="s">
        <v>638</v>
      </c>
      <c r="B233" s="13" t="s">
        <v>561</v>
      </c>
      <c r="C233" s="13" t="s">
        <v>583</v>
      </c>
      <c r="D233" s="13">
        <v>7500000</v>
      </c>
    </row>
    <row r="234" spans="1:4" ht="63">
      <c r="A234" s="13" t="s">
        <v>638</v>
      </c>
      <c r="B234" s="13" t="s">
        <v>561</v>
      </c>
      <c r="C234" s="13" t="s">
        <v>584</v>
      </c>
      <c r="D234" s="13">
        <v>5000000</v>
      </c>
    </row>
    <row r="235" spans="1:4" ht="63">
      <c r="A235" s="13" t="s">
        <v>638</v>
      </c>
      <c r="B235" s="13" t="s">
        <v>561</v>
      </c>
      <c r="C235" s="13" t="s">
        <v>585</v>
      </c>
      <c r="D235" s="13">
        <v>5000000</v>
      </c>
    </row>
    <row r="236" spans="1:4" ht="63">
      <c r="A236" s="13" t="s">
        <v>638</v>
      </c>
      <c r="B236" s="13" t="s">
        <v>561</v>
      </c>
      <c r="C236" s="13" t="s">
        <v>586</v>
      </c>
      <c r="D236" s="13">
        <v>19000000</v>
      </c>
    </row>
    <row r="237" spans="1:4" ht="63">
      <c r="A237" s="13" t="s">
        <v>638</v>
      </c>
      <c r="B237" s="13" t="s">
        <v>561</v>
      </c>
      <c r="C237" s="13" t="s">
        <v>587</v>
      </c>
      <c r="D237" s="13">
        <v>19000000</v>
      </c>
    </row>
    <row r="238" spans="1:4" ht="63">
      <c r="A238" s="13" t="s">
        <v>638</v>
      </c>
      <c r="B238" s="13" t="s">
        <v>561</v>
      </c>
      <c r="C238" s="13" t="s">
        <v>588</v>
      </c>
      <c r="D238" s="13">
        <v>7500000</v>
      </c>
    </row>
    <row r="239" spans="1:4" ht="63">
      <c r="A239" s="13" t="s">
        <v>638</v>
      </c>
      <c r="B239" s="13" t="s">
        <v>561</v>
      </c>
      <c r="C239" s="13" t="s">
        <v>589</v>
      </c>
      <c r="D239" s="13">
        <v>15000000</v>
      </c>
    </row>
    <row r="240" spans="1:4" ht="110.25">
      <c r="A240" s="13" t="s">
        <v>638</v>
      </c>
      <c r="B240" s="13" t="s">
        <v>561</v>
      </c>
      <c r="C240" s="13" t="s">
        <v>590</v>
      </c>
      <c r="D240" s="13">
        <v>15000000</v>
      </c>
    </row>
    <row r="241" spans="1:4" ht="78.75">
      <c r="A241" s="13" t="s">
        <v>638</v>
      </c>
      <c r="B241" s="13" t="s">
        <v>561</v>
      </c>
      <c r="C241" s="13" t="s">
        <v>591</v>
      </c>
      <c r="D241" s="13">
        <v>30000000</v>
      </c>
    </row>
    <row r="242" spans="1:4" ht="63">
      <c r="A242" s="13" t="s">
        <v>638</v>
      </c>
      <c r="B242" s="13" t="s">
        <v>561</v>
      </c>
      <c r="C242" s="13" t="s">
        <v>592</v>
      </c>
      <c r="D242" s="13">
        <v>30000000</v>
      </c>
    </row>
    <row r="243" spans="1:4" ht="63">
      <c r="A243" s="13" t="s">
        <v>638</v>
      </c>
      <c r="B243" s="13" t="s">
        <v>561</v>
      </c>
      <c r="C243" s="13" t="s">
        <v>593</v>
      </c>
      <c r="D243" s="13">
        <v>5000000</v>
      </c>
    </row>
    <row r="244" spans="1:4" ht="63">
      <c r="A244" s="13" t="s">
        <v>638</v>
      </c>
      <c r="B244" s="13" t="s">
        <v>561</v>
      </c>
      <c r="C244" s="13" t="s">
        <v>594</v>
      </c>
      <c r="D244" s="13">
        <v>5000000</v>
      </c>
    </row>
    <row r="245" spans="1:4" ht="63">
      <c r="A245" s="13" t="s">
        <v>638</v>
      </c>
      <c r="B245" s="13" t="s">
        <v>561</v>
      </c>
      <c r="C245" s="13" t="s">
        <v>595</v>
      </c>
      <c r="D245" s="13">
        <v>10000000</v>
      </c>
    </row>
    <row r="246" spans="1:4" ht="63">
      <c r="A246" s="13" t="s">
        <v>638</v>
      </c>
      <c r="B246" s="13" t="s">
        <v>561</v>
      </c>
      <c r="C246" s="13" t="s">
        <v>596</v>
      </c>
      <c r="D246" s="13">
        <v>10000000</v>
      </c>
    </row>
    <row r="247" spans="1:4" ht="63">
      <c r="A247" s="13" t="s">
        <v>638</v>
      </c>
      <c r="B247" s="13" t="s">
        <v>561</v>
      </c>
      <c r="C247" s="13" t="s">
        <v>597</v>
      </c>
      <c r="D247" s="13">
        <v>15000000</v>
      </c>
    </row>
    <row r="248" spans="1:4" ht="63">
      <c r="A248" s="13" t="s">
        <v>638</v>
      </c>
      <c r="B248" s="13" t="s">
        <v>561</v>
      </c>
      <c r="C248" s="13" t="s">
        <v>396</v>
      </c>
      <c r="D248" s="13">
        <v>5000000</v>
      </c>
    </row>
    <row r="249" spans="1:4" ht="63">
      <c r="A249" s="13" t="s">
        <v>638</v>
      </c>
      <c r="B249" s="13" t="s">
        <v>561</v>
      </c>
      <c r="C249" s="13" t="s">
        <v>598</v>
      </c>
      <c r="D249" s="13">
        <v>5000000</v>
      </c>
    </row>
    <row r="250" spans="1:4" ht="63">
      <c r="A250" s="13" t="s">
        <v>638</v>
      </c>
      <c r="B250" s="13" t="s">
        <v>561</v>
      </c>
      <c r="C250" s="13" t="s">
        <v>424</v>
      </c>
      <c r="D250" s="13">
        <v>2000000</v>
      </c>
    </row>
    <row r="251" spans="1:4" ht="63">
      <c r="A251" s="13" t="s">
        <v>638</v>
      </c>
      <c r="B251" s="13" t="s">
        <v>561</v>
      </c>
      <c r="C251" s="13" t="s">
        <v>599</v>
      </c>
      <c r="D251" s="13">
        <v>5000000</v>
      </c>
    </row>
    <row r="252" spans="1:4" ht="63">
      <c r="A252" s="13" t="s">
        <v>638</v>
      </c>
      <c r="B252" s="13" t="s">
        <v>561</v>
      </c>
      <c r="C252" s="13" t="s">
        <v>600</v>
      </c>
      <c r="D252" s="13">
        <v>5000000</v>
      </c>
    </row>
    <row r="253" spans="1:4" ht="63">
      <c r="A253" s="13" t="s">
        <v>638</v>
      </c>
      <c r="B253" s="13" t="s">
        <v>561</v>
      </c>
      <c r="C253" s="13" t="s">
        <v>601</v>
      </c>
      <c r="D253" s="13">
        <v>10000000</v>
      </c>
    </row>
    <row r="254" spans="1:4" ht="63">
      <c r="A254" s="13" t="s">
        <v>638</v>
      </c>
      <c r="B254" s="13" t="s">
        <v>561</v>
      </c>
      <c r="C254" s="13" t="s">
        <v>602</v>
      </c>
      <c r="D254" s="13">
        <v>30000000</v>
      </c>
    </row>
    <row r="255" spans="1:4" ht="63">
      <c r="A255" s="13" t="s">
        <v>638</v>
      </c>
      <c r="B255" s="13" t="s">
        <v>561</v>
      </c>
      <c r="C255" s="13" t="s">
        <v>603</v>
      </c>
      <c r="D255" s="13">
        <v>5000000</v>
      </c>
    </row>
    <row r="256" spans="1:4" ht="63">
      <c r="A256" s="13" t="s">
        <v>638</v>
      </c>
      <c r="B256" s="13" t="s">
        <v>561</v>
      </c>
      <c r="C256" s="13" t="s">
        <v>604</v>
      </c>
      <c r="D256" s="13">
        <v>7500000</v>
      </c>
    </row>
    <row r="257" spans="1:4" ht="63">
      <c r="A257" s="13" t="s">
        <v>638</v>
      </c>
      <c r="B257" s="13" t="s">
        <v>561</v>
      </c>
      <c r="C257" s="13" t="s">
        <v>605</v>
      </c>
      <c r="D257" s="13">
        <v>5000000</v>
      </c>
    </row>
    <row r="258" spans="1:4" ht="63">
      <c r="A258" s="13" t="s">
        <v>638</v>
      </c>
      <c r="B258" s="13" t="s">
        <v>561</v>
      </c>
      <c r="C258" s="13" t="s">
        <v>606</v>
      </c>
      <c r="D258" s="13">
        <v>5000000</v>
      </c>
    </row>
    <row r="259" spans="1:4" ht="63">
      <c r="A259" s="13" t="s">
        <v>638</v>
      </c>
      <c r="B259" s="13" t="s">
        <v>561</v>
      </c>
      <c r="C259" s="13" t="s">
        <v>607</v>
      </c>
      <c r="D259" s="13">
        <v>5000000</v>
      </c>
    </row>
    <row r="260" spans="1:4" ht="63">
      <c r="A260" s="13" t="s">
        <v>638</v>
      </c>
      <c r="B260" s="13" t="s">
        <v>561</v>
      </c>
      <c r="C260" s="13" t="s">
        <v>608</v>
      </c>
      <c r="D260" s="13">
        <v>5000000</v>
      </c>
    </row>
    <row r="261" spans="1:4" ht="63">
      <c r="A261" s="13" t="s">
        <v>638</v>
      </c>
      <c r="B261" s="13" t="s">
        <v>561</v>
      </c>
      <c r="C261" s="13" t="s">
        <v>609</v>
      </c>
      <c r="D261" s="13">
        <v>5000000</v>
      </c>
    </row>
    <row r="262" spans="1:4" ht="63">
      <c r="A262" s="13" t="s">
        <v>638</v>
      </c>
      <c r="B262" s="13" t="s">
        <v>561</v>
      </c>
      <c r="C262" s="13" t="s">
        <v>610</v>
      </c>
      <c r="D262" s="13">
        <v>2000000</v>
      </c>
    </row>
    <row r="263" spans="1:4" ht="63">
      <c r="A263" s="13" t="s">
        <v>638</v>
      </c>
      <c r="B263" s="13" t="s">
        <v>561</v>
      </c>
      <c r="C263" s="13" t="s">
        <v>611</v>
      </c>
      <c r="D263" s="13">
        <v>16000000</v>
      </c>
    </row>
    <row r="264" spans="1:4" ht="63">
      <c r="A264" s="13" t="s">
        <v>638</v>
      </c>
      <c r="B264" s="13" t="s">
        <v>561</v>
      </c>
      <c r="C264" s="13" t="s">
        <v>612</v>
      </c>
      <c r="D264" s="13">
        <v>5000000</v>
      </c>
    </row>
    <row r="265" spans="1:4" ht="63">
      <c r="A265" s="13" t="s">
        <v>638</v>
      </c>
      <c r="B265" s="13" t="s">
        <v>561</v>
      </c>
      <c r="C265" s="13" t="s">
        <v>613</v>
      </c>
      <c r="D265" s="13">
        <v>5000000</v>
      </c>
    </row>
    <row r="266" spans="1:4" ht="63">
      <c r="A266" s="13" t="s">
        <v>638</v>
      </c>
      <c r="B266" s="13" t="s">
        <v>561</v>
      </c>
      <c r="C266" s="13" t="s">
        <v>614</v>
      </c>
      <c r="D266" s="13">
        <v>7000000</v>
      </c>
    </row>
    <row r="267" spans="1:4" ht="63">
      <c r="A267" s="13" t="s">
        <v>638</v>
      </c>
      <c r="B267" s="13" t="s">
        <v>561</v>
      </c>
      <c r="C267" s="13" t="s">
        <v>615</v>
      </c>
      <c r="D267" s="13">
        <v>5000000</v>
      </c>
    </row>
    <row r="268" spans="1:4" ht="63">
      <c r="A268" s="13" t="s">
        <v>638</v>
      </c>
      <c r="B268" s="13" t="s">
        <v>561</v>
      </c>
      <c r="C268" s="13" t="s">
        <v>616</v>
      </c>
      <c r="D268" s="13">
        <v>2000000</v>
      </c>
    </row>
    <row r="269" spans="1:4" ht="63">
      <c r="A269" s="13" t="s">
        <v>638</v>
      </c>
      <c r="B269" s="13" t="s">
        <v>561</v>
      </c>
      <c r="C269" s="13" t="s">
        <v>617</v>
      </c>
      <c r="D269" s="13">
        <v>3000000</v>
      </c>
    </row>
    <row r="270" spans="1:4" ht="63">
      <c r="A270" s="13" t="s">
        <v>638</v>
      </c>
      <c r="B270" s="13" t="s">
        <v>561</v>
      </c>
      <c r="C270" s="13" t="s">
        <v>618</v>
      </c>
      <c r="D270" s="13">
        <v>3000000</v>
      </c>
    </row>
    <row r="271" spans="1:4" ht="63">
      <c r="A271" s="13" t="s">
        <v>638</v>
      </c>
      <c r="B271" s="13" t="s">
        <v>561</v>
      </c>
      <c r="C271" s="13" t="s">
        <v>619</v>
      </c>
      <c r="D271" s="13">
        <v>3000000</v>
      </c>
    </row>
    <row r="272" spans="1:4" ht="63">
      <c r="A272" s="13" t="s">
        <v>638</v>
      </c>
      <c r="B272" s="13" t="s">
        <v>561</v>
      </c>
      <c r="C272" s="13" t="s">
        <v>620</v>
      </c>
      <c r="D272" s="13">
        <v>15000000</v>
      </c>
    </row>
    <row r="273" spans="1:4" ht="63">
      <c r="A273" s="13" t="s">
        <v>638</v>
      </c>
      <c r="B273" s="13" t="s">
        <v>561</v>
      </c>
      <c r="C273" s="13" t="s">
        <v>621</v>
      </c>
      <c r="D273" s="13">
        <v>10000000</v>
      </c>
    </row>
    <row r="274" spans="1:4" ht="63">
      <c r="A274" s="13" t="s">
        <v>638</v>
      </c>
      <c r="B274" s="13" t="s">
        <v>561</v>
      </c>
      <c r="C274" s="13" t="s">
        <v>622</v>
      </c>
      <c r="D274" s="13">
        <v>30000000</v>
      </c>
    </row>
    <row r="275" spans="1:4" ht="63">
      <c r="A275" s="13" t="s">
        <v>638</v>
      </c>
      <c r="B275" s="13" t="s">
        <v>561</v>
      </c>
      <c r="C275" s="13" t="s">
        <v>623</v>
      </c>
      <c r="D275" s="13">
        <v>15000000</v>
      </c>
    </row>
    <row r="276" spans="1:4" ht="63">
      <c r="A276" s="13" t="s">
        <v>638</v>
      </c>
      <c r="B276" s="13" t="s">
        <v>561</v>
      </c>
      <c r="C276" s="13" t="s">
        <v>624</v>
      </c>
      <c r="D276" s="13">
        <v>7500000</v>
      </c>
    </row>
    <row r="277" spans="1:4" ht="63">
      <c r="A277" s="13" t="s">
        <v>638</v>
      </c>
      <c r="B277" s="13" t="s">
        <v>561</v>
      </c>
      <c r="C277" s="13" t="s">
        <v>625</v>
      </c>
      <c r="D277" s="13">
        <v>5000000</v>
      </c>
    </row>
    <row r="278" spans="1:4" ht="63">
      <c r="A278" s="13" t="s">
        <v>638</v>
      </c>
      <c r="B278" s="13" t="s">
        <v>561</v>
      </c>
      <c r="C278" s="13" t="s">
        <v>626</v>
      </c>
      <c r="D278" s="13">
        <v>5000000</v>
      </c>
    </row>
    <row r="279" spans="1:4" ht="63">
      <c r="A279" s="13" t="s">
        <v>638</v>
      </c>
      <c r="B279" s="13" t="s">
        <v>561</v>
      </c>
      <c r="C279" s="13" t="s">
        <v>627</v>
      </c>
      <c r="D279" s="13">
        <v>20000000</v>
      </c>
    </row>
    <row r="280" spans="1:4" ht="63">
      <c r="A280" s="13" t="s">
        <v>638</v>
      </c>
      <c r="B280" s="13" t="s">
        <v>561</v>
      </c>
      <c r="C280" s="13" t="s">
        <v>628</v>
      </c>
      <c r="D280" s="13">
        <v>5000000</v>
      </c>
    </row>
    <row r="281" spans="1:4" ht="63">
      <c r="A281" s="13" t="s">
        <v>638</v>
      </c>
      <c r="B281" s="13" t="s">
        <v>561</v>
      </c>
      <c r="C281" s="13" t="s">
        <v>629</v>
      </c>
      <c r="D281" s="13">
        <v>16000000</v>
      </c>
    </row>
    <row r="282" spans="1:4" ht="63">
      <c r="A282" s="13" t="s">
        <v>638</v>
      </c>
      <c r="B282" s="13" t="s">
        <v>561</v>
      </c>
      <c r="C282" s="13" t="s">
        <v>630</v>
      </c>
      <c r="D282" s="13">
        <v>3000000</v>
      </c>
    </row>
    <row r="283" spans="1:4" ht="63">
      <c r="A283" s="13" t="s">
        <v>638</v>
      </c>
      <c r="B283" s="13" t="s">
        <v>561</v>
      </c>
      <c r="C283" s="13" t="s">
        <v>631</v>
      </c>
      <c r="D283" s="13">
        <v>10000000</v>
      </c>
    </row>
    <row r="284" spans="1:4" ht="63">
      <c r="A284" s="13" t="s">
        <v>638</v>
      </c>
      <c r="B284" s="13" t="s">
        <v>561</v>
      </c>
      <c r="C284" s="13" t="s">
        <v>632</v>
      </c>
      <c r="D284" s="13">
        <v>30000000</v>
      </c>
    </row>
    <row r="285" spans="1:4" ht="63">
      <c r="A285" s="13" t="s">
        <v>638</v>
      </c>
      <c r="B285" s="13" t="s">
        <v>561</v>
      </c>
      <c r="C285" s="13" t="s">
        <v>633</v>
      </c>
      <c r="D285" s="13">
        <v>5000000</v>
      </c>
    </row>
    <row r="286" spans="1:4" ht="63">
      <c r="A286" s="13" t="s">
        <v>638</v>
      </c>
      <c r="B286" s="13" t="s">
        <v>561</v>
      </c>
      <c r="C286" s="13" t="s">
        <v>634</v>
      </c>
      <c r="D286" s="13">
        <v>12500000</v>
      </c>
    </row>
    <row r="287" spans="1:4" ht="63">
      <c r="A287" s="13" t="s">
        <v>638</v>
      </c>
      <c r="B287" s="13" t="s">
        <v>561</v>
      </c>
      <c r="C287" s="13" t="s">
        <v>625</v>
      </c>
      <c r="D287" s="13">
        <v>5000000</v>
      </c>
    </row>
    <row r="288" spans="1:4" ht="63">
      <c r="A288" s="13" t="s">
        <v>638</v>
      </c>
      <c r="B288" s="13" t="s">
        <v>561</v>
      </c>
      <c r="C288" s="13" t="s">
        <v>635</v>
      </c>
      <c r="D288" s="13">
        <v>5000000</v>
      </c>
    </row>
    <row r="289" spans="1:4" ht="64.900000000000006" customHeight="1">
      <c r="A289" s="13" t="s">
        <v>638</v>
      </c>
      <c r="B289" s="13" t="s">
        <v>561</v>
      </c>
      <c r="C289" s="13" t="s">
        <v>636</v>
      </c>
      <c r="D289" s="13">
        <v>15000000</v>
      </c>
    </row>
    <row r="290" spans="1:4" ht="94.5">
      <c r="A290" s="13" t="s">
        <v>649</v>
      </c>
      <c r="B290" s="13" t="s">
        <v>651</v>
      </c>
      <c r="C290" s="13" t="s">
        <v>641</v>
      </c>
      <c r="D290" s="13">
        <v>200000000</v>
      </c>
    </row>
    <row r="291" spans="1:4" ht="63">
      <c r="A291" s="13" t="s">
        <v>638</v>
      </c>
      <c r="B291" s="13" t="s">
        <v>561</v>
      </c>
      <c r="C291" s="13" t="s">
        <v>642</v>
      </c>
      <c r="D291" s="13">
        <v>12000000</v>
      </c>
    </row>
    <row r="292" spans="1:4" ht="63">
      <c r="A292" s="13" t="s">
        <v>638</v>
      </c>
      <c r="B292" s="13" t="s">
        <v>561</v>
      </c>
      <c r="C292" s="13" t="s">
        <v>643</v>
      </c>
      <c r="D292" s="13">
        <v>2000000</v>
      </c>
    </row>
    <row r="293" spans="1:4" ht="63">
      <c r="A293" s="13" t="s">
        <v>638</v>
      </c>
      <c r="B293" s="13" t="s">
        <v>561</v>
      </c>
      <c r="C293" s="13" t="s">
        <v>644</v>
      </c>
      <c r="D293" s="13">
        <v>10000000</v>
      </c>
    </row>
    <row r="294" spans="1:4" ht="63">
      <c r="A294" s="13" t="s">
        <v>638</v>
      </c>
      <c r="B294" s="13" t="s">
        <v>561</v>
      </c>
      <c r="C294" s="13" t="s">
        <v>645</v>
      </c>
      <c r="D294" s="13">
        <v>8000000</v>
      </c>
    </row>
    <row r="295" spans="1:4" ht="63">
      <c r="A295" s="13" t="s">
        <v>638</v>
      </c>
      <c r="B295" s="13" t="s">
        <v>561</v>
      </c>
      <c r="C295" s="13" t="s">
        <v>646</v>
      </c>
      <c r="D295" s="13">
        <v>3000000</v>
      </c>
    </row>
    <row r="296" spans="1:4" ht="63">
      <c r="A296" s="13" t="s">
        <v>638</v>
      </c>
      <c r="B296" s="13" t="s">
        <v>561</v>
      </c>
      <c r="C296" s="13" t="s">
        <v>647</v>
      </c>
      <c r="D296" s="13">
        <v>40000000</v>
      </c>
    </row>
    <row r="297" spans="1:4" ht="110.25">
      <c r="A297" s="13">
        <v>978</v>
      </c>
      <c r="B297" s="13" t="s">
        <v>677</v>
      </c>
      <c r="C297" s="13" t="s">
        <v>678</v>
      </c>
      <c r="D297" s="13">
        <v>27680000</v>
      </c>
    </row>
    <row r="298" spans="1:4" ht="94.5">
      <c r="A298" s="13" t="s">
        <v>222</v>
      </c>
      <c r="B298" s="13" t="s">
        <v>679</v>
      </c>
      <c r="C298" s="13" t="s">
        <v>224</v>
      </c>
      <c r="D298" s="13">
        <v>2040000</v>
      </c>
    </row>
    <row r="299" spans="1:4" ht="78.75">
      <c r="A299" s="13" t="s">
        <v>680</v>
      </c>
      <c r="B299" s="13" t="s">
        <v>681</v>
      </c>
      <c r="C299" s="13" t="s">
        <v>78</v>
      </c>
      <c r="D299" s="13">
        <v>1308000</v>
      </c>
    </row>
    <row r="300" spans="1:4" ht="94.5">
      <c r="A300" s="13" t="s">
        <v>637</v>
      </c>
      <c r="B300" s="13" t="s">
        <v>682</v>
      </c>
      <c r="C300" s="13" t="s">
        <v>572</v>
      </c>
      <c r="D300" s="13">
        <v>175828414</v>
      </c>
    </row>
  </sheetData>
  <autoFilter ref="A1:D296">
    <sortState ref="A214:K218">
      <sortCondition sortBy="cellColor" ref="D1:D297" dxfId="0"/>
    </sortState>
  </autoFilter>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PATRIMONIO</vt:lpstr>
      <vt:lpstr>FORMACION</vt:lpstr>
      <vt:lpstr>FOMENTO</vt:lpstr>
      <vt:lpstr>BIBLIOTECAS</vt:lpstr>
      <vt:lpstr>ANEXO BILBIOTECAS</vt:lpstr>
      <vt:lpstr>ANEXO PATRIMONIO</vt:lpstr>
      <vt:lpstr>ANEXO FORMACIÓN</vt:lpstr>
      <vt:lpstr>ANEXO FOMENTO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Leonardo</dc:creator>
  <cp:lastModifiedBy>equipo 60</cp:lastModifiedBy>
  <cp:lastPrinted>2019-07-11T21:13:30Z</cp:lastPrinted>
  <dcterms:created xsi:type="dcterms:W3CDTF">2017-08-24T15:03:39Z</dcterms:created>
  <dcterms:modified xsi:type="dcterms:W3CDTF">2024-02-14T18:38:24Z</dcterms:modified>
</cp:coreProperties>
</file>