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60\Desktop\Instrumentos de Planeación 2023 - cierre\PA para Contraloría\"/>
    </mc:Choice>
  </mc:AlternateContent>
  <bookViews>
    <workbookView xWindow="-120" yWindow="-120" windowWidth="20730" windowHeight="11040"/>
  </bookViews>
  <sheets>
    <sheet name="TURISMO" sheetId="1" r:id="rId1"/>
    <sheet name="EMPRENDIMIENTO" sheetId="2" r:id="rId2"/>
    <sheet name="EMPLEO" sheetId="3" r:id="rId3"/>
  </sheets>
  <calcPr calcId="162913"/>
  <extLst>
    <ext uri="GoogleSheetsCustomDataVersion2">
      <go:sheetsCustomData xmlns:go="http://customooxmlschemas.google.com/" r:id="rId7" roundtripDataChecksum="h6CP1ppET/LCZ1q6Ie9Wwzoh9ILN9GTM7iecfIAPr/A="/>
    </ext>
  </extLst>
</workbook>
</file>

<file path=xl/calcChain.xml><?xml version="1.0" encoding="utf-8"?>
<calcChain xmlns="http://schemas.openxmlformats.org/spreadsheetml/2006/main">
  <c r="O48" i="3" l="1"/>
  <c r="O38" i="3"/>
  <c r="O40" i="3"/>
  <c r="O42" i="3"/>
  <c r="O44" i="3"/>
  <c r="O46" i="3"/>
  <c r="O36" i="3"/>
  <c r="O34" i="3"/>
  <c r="N48" i="3"/>
  <c r="N38" i="3"/>
  <c r="N40" i="3"/>
  <c r="N42" i="3"/>
  <c r="N44" i="3"/>
  <c r="N46" i="3"/>
  <c r="N36" i="3"/>
  <c r="N34" i="3"/>
  <c r="M36" i="3"/>
  <c r="M38" i="3"/>
  <c r="M39" i="3"/>
  <c r="M40" i="3"/>
  <c r="M41" i="3"/>
  <c r="M42" i="3"/>
  <c r="M43" i="3"/>
  <c r="M44" i="3"/>
  <c r="M45" i="3"/>
  <c r="M46" i="3"/>
  <c r="M48" i="3"/>
  <c r="M34" i="3"/>
  <c r="O71" i="2"/>
  <c r="O73" i="2"/>
  <c r="O75" i="2"/>
  <c r="O77" i="2"/>
  <c r="O79" i="2"/>
  <c r="O81" i="2"/>
  <c r="O83" i="2"/>
  <c r="O85" i="2"/>
  <c r="O87" i="2"/>
  <c r="O89" i="2"/>
  <c r="O91" i="2"/>
  <c r="O93" i="2"/>
  <c r="O95" i="2"/>
  <c r="O69" i="2"/>
  <c r="N71" i="2"/>
  <c r="N73" i="2"/>
  <c r="N75" i="2"/>
  <c r="N77" i="2"/>
  <c r="N79" i="2"/>
  <c r="N81" i="2"/>
  <c r="N83" i="2"/>
  <c r="N85" i="2"/>
  <c r="N87" i="2"/>
  <c r="N89" i="2"/>
  <c r="N91" i="2"/>
  <c r="N93" i="2"/>
  <c r="N95" i="2"/>
  <c r="N69" i="2"/>
  <c r="M71" i="2"/>
  <c r="M73" i="2"/>
  <c r="M75" i="2"/>
  <c r="M77" i="2"/>
  <c r="M79" i="2"/>
  <c r="M81" i="2"/>
  <c r="M83" i="2"/>
  <c r="M85" i="2"/>
  <c r="M87" i="2"/>
  <c r="M89" i="2"/>
  <c r="M91" i="2"/>
  <c r="M93" i="2"/>
  <c r="M95" i="2"/>
  <c r="M69" i="2"/>
  <c r="O14" i="1" l="1"/>
  <c r="O22" i="2"/>
  <c r="O14" i="2"/>
  <c r="O11" i="2"/>
  <c r="L70" i="2" l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G38" i="3"/>
  <c r="G39" i="3"/>
  <c r="G40" i="3"/>
  <c r="G41" i="3"/>
  <c r="G42" i="3"/>
  <c r="G43" i="3"/>
  <c r="G44" i="3"/>
  <c r="G45" i="3"/>
  <c r="G46" i="3"/>
  <c r="G47" i="3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69" i="2"/>
  <c r="F49" i="3"/>
  <c r="F51" i="3" s="1"/>
  <c r="F48" i="3"/>
  <c r="F50" i="3" s="1"/>
  <c r="G50" i="3" s="1"/>
  <c r="G37" i="3"/>
  <c r="G36" i="3"/>
  <c r="G35" i="3"/>
  <c r="G34" i="3"/>
  <c r="F97" i="2"/>
  <c r="G97" i="2" s="1"/>
  <c r="R52" i="2"/>
  <c r="F52" i="1"/>
  <c r="G50" i="1"/>
  <c r="N49" i="1"/>
  <c r="M49" i="1"/>
  <c r="G49" i="1"/>
  <c r="N47" i="1"/>
  <c r="M47" i="1"/>
  <c r="N45" i="1"/>
  <c r="M45" i="1"/>
  <c r="G44" i="1"/>
  <c r="N43" i="1"/>
  <c r="M43" i="1"/>
  <c r="G43" i="1"/>
  <c r="G42" i="1"/>
  <c r="N41" i="1"/>
  <c r="M41" i="1"/>
  <c r="G41" i="1"/>
  <c r="N39" i="1"/>
  <c r="M39" i="1"/>
  <c r="G39" i="1"/>
  <c r="N37" i="1"/>
  <c r="M37" i="1"/>
  <c r="G37" i="1"/>
  <c r="G36" i="1"/>
  <c r="N35" i="1"/>
  <c r="O35" i="1" s="1"/>
  <c r="M35" i="1"/>
  <c r="G34" i="1"/>
  <c r="M33" i="1"/>
  <c r="F33" i="1"/>
  <c r="N33" i="1" s="1"/>
  <c r="O33" i="1" s="1"/>
  <c r="G51" i="3" l="1"/>
  <c r="O39" i="1"/>
  <c r="O43" i="1"/>
  <c r="O37" i="1"/>
  <c r="O41" i="1"/>
  <c r="G49" i="3"/>
  <c r="G52" i="1"/>
  <c r="G48" i="3"/>
  <c r="F98" i="2"/>
  <c r="G98" i="2" s="1"/>
  <c r="F51" i="1"/>
  <c r="G33" i="1"/>
  <c r="G51" i="1" s="1"/>
</calcChain>
</file>

<file path=xl/comments1.xml><?xml version="1.0" encoding="utf-8"?>
<comments xmlns="http://schemas.openxmlformats.org/spreadsheetml/2006/main">
  <authors>
    <author/>
  </authors>
  <commentList>
    <comment ref="F52" authorId="0" shapeId="0">
      <text>
        <r>
          <rPr>
            <sz val="11"/>
            <color theme="1"/>
            <rFont val="Calibri"/>
            <family val="2"/>
            <scheme val="minor"/>
          </rPr>
          <t>======
ID#AAAAtfBbQuQ
tc={FAEFD5A9-29AC-4409-AFF9-A1F480D443AA}    (2023-03-24 14:07:23)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el seguimiento a proyectos falta contabilizar la actividad repetida.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DJZDyKGgiEsodtpTu9aRkiFpjlw=="/>
    </ext>
  </extLst>
</comments>
</file>

<file path=xl/sharedStrings.xml><?xml version="1.0" encoding="utf-8"?>
<sst xmlns="http://schemas.openxmlformats.org/spreadsheetml/2006/main" count="468" uniqueCount="270">
  <si>
    <t>SECRETARÍA: DESARROLLO ECONOMICO                          DIRECCIÓN DE TURISMO</t>
  </si>
  <si>
    <t>FECHA DE PROGRAMACION: 01/01/2023</t>
  </si>
  <si>
    <t xml:space="preserve">RELACION DE CONTRATOS Y CONVENIOS </t>
  </si>
  <si>
    <t>No</t>
  </si>
  <si>
    <t>OBJETO</t>
  </si>
  <si>
    <t>VALOR</t>
  </si>
  <si>
    <t>Contratar la prestacion de servicios profesionales de un abogado especialista, para que apoye a la secretaria de desarrollo economico en los aspectos de indole juridico y administrativo, enmarcados en el desarrollo de las actividades propias y el de sus dirreciones en cumplimiento de los diferentes planes, programas y metas que tiene a cargo la secretaria de desarrollo economico de la alcaldia municipal de ibague</t>
  </si>
  <si>
    <t>Contratar la prestacion de servicios profesionales de un administrador de empresas
turisticas, para apoyar en el desarrollo e implemntacion de programas acciones y/o
estrategias a cargo de la secretaria de desarrollo economico de la alcaldia municipal de
ibague</t>
  </si>
  <si>
    <t>Contratar la prestacion de servicios profesionales de un administrador de empresas
para apoyar en el desarrollo e implemntacion de programas acciones y/o estrategias a
cargo de la secretaria de desarrollo economico de la alcaldia municipal de ibague;</t>
  </si>
  <si>
    <t>contratar la prestacion de servicios de un profesional en administracion de negocios
internacionales, para brindar apoyo en las actividades propias y en la consecucion de los
planes programas y metas que tiene a cargo la secretaria de desarrollo economico de la
alcaldia municipal de ibague;</t>
  </si>
  <si>
    <t>contratar la prestacion de servicios profesionales para apoyar en las diferentes
actividades relacionadas con la promocion turistica del municipio y los demas programas y
acciones a cargo de la secretaria de desarrollo economico de la alcaldia municipal de
ibague</t>
  </si>
  <si>
    <t>contratar la prestacion de servicios de un profesional en ingenieria industrial que
contribuya al sustento y ejecucion de la recertificaion de destino turistico y demas acciones
que se lideran desde la secretaria de desarrollo economico de la alcaldia municipal de
ibague;</t>
  </si>
  <si>
    <t>Contratar la prestacion de servicios de un administrador turistico y hotelero para apoyar la estructuracion, participacion en ferias y/o festivales locales , nacionales o internacionales y demas acciones que se lideran desde la secretaria de Desarrollo Economico de la Alcaldia Municipal de Ibague.</t>
  </si>
  <si>
    <t>Aunar esfuerzos tecnicos administrativos financieros y operativos para promover
promocionar y fortalecer la formalizacion internacionalizacion y el desarrollo economico de
unidades productivas de diversos sectores del municipio de ibague;</t>
  </si>
  <si>
    <t>contratar la prestacion de servcios profesionales para apoyar en el diseÑo, desarrollo e implementacion de programas y estrategias y demas acciones de promocion y divulgacion turistica que se lideran desde la secretaria de desarrollo economico de la alcaldia municipal de ibague;</t>
  </si>
  <si>
    <t>contratar la prestacion de servicios de apoyo a la gestion para apoyar en las diferentes actividades relacionadas con la promocion turistica del municipio y los demas
programas y acciones a cargo de la secretaria de desarrollo economico de la alcaldia municipal de ibague;</t>
  </si>
  <si>
    <t>Contratar la prestación de servicios profesionales de un administrador público para apoyar en la  consecución de los planes, programas y estrategias que lidera la secretaría de desarrollo económico de la alcaldía municipal de Ibagué.</t>
  </si>
  <si>
    <t>contratar la prestacion de servicios de apoyo a la gestion para apoyar en la consecucion de los planes programas y metas que se lideran desde la secretaria de
desarrollo economico de la alcaldia municipal de ibague;</t>
  </si>
  <si>
    <t>contratar la prestacion de servicios de apoyo a la gestion para apoyar las actividades relacionadas con los diferentes programas de la direccion de turismo de la secretaria de
desarrollo economico de la alcaldia municipal de ibague;</t>
  </si>
  <si>
    <t>contratar a monto agotable la prestacion de servicios de soporte tecnico y logistico para la produccion, coordinacion y realizacion de ferias y eventos y demas actividades que
desarrolle la secretaria de desarrollo economico en cumplimiento de sus metas fines y objetivos;</t>
  </si>
  <si>
    <t>aunar esfuerzos tecnicos administrativos financieros y operativos para promover promocionar posicionar y fortalecer el sector turistico y su cadena de valor;</t>
  </si>
  <si>
    <t>PRINCIPALES ACTIVIDADES</t>
  </si>
  <si>
    <t>UNIDAD DE MEDIDA</t>
  </si>
  <si>
    <t>CANT.</t>
  </si>
  <si>
    <t>INDICADORES DE GESTION</t>
  </si>
  <si>
    <t>INDICE FISICO</t>
  </si>
  <si>
    <t>INDICE INVERSION</t>
  </si>
  <si>
    <t>EFICIENCIA</t>
  </si>
  <si>
    <t>MPIO</t>
  </si>
  <si>
    <t>SGP</t>
  </si>
  <si>
    <t>REGALIAS</t>
  </si>
  <si>
    <t>OTROS</t>
  </si>
  <si>
    <t>PROGRAMACION (dd/mm/aa)</t>
  </si>
  <si>
    <t>TERMINACION</t>
  </si>
  <si>
    <t>Realizar un proceso de alistamiento y logística para los servicios, productos, asistencia tecnica, capacitación, acompañamiento , para la producción, coordinación, promoción y participación en ferias y festivales.</t>
  </si>
  <si>
    <t>P</t>
  </si>
  <si>
    <t xml:space="preserve">Numero de ferias y/o eventos acompañados. </t>
  </si>
  <si>
    <t>E</t>
  </si>
  <si>
    <t xml:space="preserve"> Adquirir los servicios, productos y elementos que se requieran para la promoción y marketing del municipio.</t>
  </si>
  <si>
    <t>Numero de productos adquiridos y/o fortalecidos</t>
  </si>
  <si>
    <t>Implementar el sistema de información, seguimiento y posicionamiento, a través de los medios digitales y tecnológicos que se requieran.</t>
  </si>
  <si>
    <t>Numero de seguimiento y/o posicionamientos apoyados.</t>
  </si>
  <si>
    <t>Garantizar el servicio de auditoría y asistencia técnica en calidad y
sostenibilidad.</t>
  </si>
  <si>
    <t>Numero de servicios de auditoria garantizado</t>
  </si>
  <si>
    <t>Brindar asistencia técnica y capacitación en normas tecnicas  a los actores de turismo.</t>
  </si>
  <si>
    <t>Numero de asistencias tecnicas brindadas.</t>
  </si>
  <si>
    <t>Diseñar y desarrollar estrategias de fortalecimiento, promoción y divulgación turística, para fomentar el posicionamiento de productos y destino turístico.</t>
  </si>
  <si>
    <t>Numero de estrategias diseñadas y/o desarrolladas.</t>
  </si>
  <si>
    <t>Realizar procesos de sensibilización, divulgación y promoción de
estrategias y campañas de prevención.</t>
  </si>
  <si>
    <t>Numero de sensibilizaciones</t>
  </si>
  <si>
    <t>Brindar asistencia técnica y capacitación a los actores de la cadena de valor turística, para el fortalecimiento de los servicios y productos turísticos.</t>
  </si>
  <si>
    <t>Numero de asistencias tecnicas y/o capacitaciones brindadas.</t>
  </si>
  <si>
    <t>Realizar Acompañamiento y seguimiento técnico, jurídico y financiero.</t>
  </si>
  <si>
    <t>Numero de acompañamientos realizados.</t>
  </si>
  <si>
    <t>TOTAL  PLAN  DE  ACCIÓN</t>
  </si>
  <si>
    <t>METAS DE RESULTADO</t>
  </si>
  <si>
    <t>METAS DE PRODUCTO</t>
  </si>
  <si>
    <t>INDICADORES</t>
  </si>
  <si>
    <t>META DE RESULTADO: Incrementar el Índice de Competitividad Turística</t>
  </si>
  <si>
    <t>Numero de ferias estructuradas</t>
  </si>
  <si>
    <t>Número de estrategia implementada</t>
  </si>
  <si>
    <t>Sistema de Información turística implementado</t>
  </si>
  <si>
    <t>SECRETARIO DESPACHO / GERENTE</t>
  </si>
  <si>
    <t>Número destinos turísticos recertificados</t>
  </si>
  <si>
    <t>NOMBRE: ALBA LUCÍA GARCÍA  SUÁREZ- Secretaria de Desarrollo Económico</t>
  </si>
  <si>
    <t>Número de rutas turísticas   fortalecidas</t>
  </si>
  <si>
    <t>FIRMA</t>
  </si>
  <si>
    <t xml:space="preserve">Campañas realizadas </t>
  </si>
  <si>
    <t xml:space="preserve">NOMBRE: María del Pilar Girado- Directora de Turismo. </t>
  </si>
  <si>
    <t>Numero de beneficiarios</t>
  </si>
  <si>
    <t xml:space="preserve">OBSERVACIONES: </t>
  </si>
  <si>
    <t>SECRETARÍA: DESARROLLO ECONOMICO                          DIRECCIÓN DE EMPRENDIMIENTO, FORTALECIMIENTO EMPRESARIAL Y EMPLEO</t>
  </si>
  <si>
    <t>De-5 contratar la prestacion de servicios profesionales de un administrador de empresas especialista para brindar apoyo en las actividades propias y en la consecuicion de los
planes, programas y metas que tiene a cargo la secretaria de desarrollo economico de la alcaldia municipal de ibague</t>
  </si>
  <si>
    <t>contratar la prestacion de servicios profesionales de un abogado especialista para que
apoye a la secretaria de desarrollo economico en los aspectos de indole juridico, enmarcados en el desarrollo de las actividades propias, y en cumplimiento de los diferentes
planes programas y metas que tiene a cargo de la secretaria de desarrollo economico de la alcaldia municipal de ibague.</t>
  </si>
  <si>
    <t>contratar la prestacion de servicios profesionales de un politologo para apoyar en las acciones de formulacion e implemntacion de las politicas publicas a cargo de la secretaria
de desarrollo economico de la alcaldia municipal de ibague.</t>
  </si>
  <si>
    <t>Contratar la prestacion de servicios profesionales de un abogado, que apoye en la ejecucion de las actividades propias y las relacionadas con los diferentes planes, programas
y metas que tiene a cargo la secretaria de desarrollo economico de la alcaldia municipal de ibague</t>
  </si>
  <si>
    <t>Contratar la prestacion de servicios de un profesional en administracion de negocios internacionales para apoyar en las actividades relacionadas con la ejecucion de los planes
programas y estrategias que lidera la secretaria de desarrollo economico de la alcaldia municipal de ibague.</t>
  </si>
  <si>
    <t>contratar la prestacion de servicios de un profesional en mercadeo para desarrollar las diferentes actividades relacionadas con la ejecucion e los programas de la secretaria de
desarrollo economico de la alcaldia de ibague.</t>
  </si>
  <si>
    <t>contratar la prestacion de servicios profesionales de un administrador de empresas especialista para brindar apoyo en la consecucion de los planes programas y metas que
lidera la secretaria de desarrollo economico de la alcaldia municipal de ibague.</t>
  </si>
  <si>
    <t>contratar la prestacion de servicios profesionales de un economista que contribuya en el desarrollo y ejecucion de las actividades relacionadas con los programas y proyectos
de la secretaria de desarrollo economico de la alcaldia municipal de ibague.</t>
  </si>
  <si>
    <t>Contratar la prestación de servicios profesionales de un administrador de negocios internacionales, para apoyar en el desarrollo e implementación de los programas, estrategias de la dirección de emprendimiento y demás acciones que se lideran, desde la secretaria de desarrollo económico de la Alcaldía Municipal de Ibagué.</t>
  </si>
  <si>
    <t>Contratar la prestacion de servicios profesionales en mercadeo con especializacion en gerencia de proyectos para apoyar la implementacion de estrategias y demas acciones en la ejecucion de la politica publica de desarrollo economico que lidera desde la secretaria de  desarrollo economico de la alcaldia municipal de ibague.</t>
  </si>
  <si>
    <t>Contratar la prestación de servicios de un profesional en mercadeo para apoyar en las actividades relacionadas con los programas proyectos y estrategias a cargo de la secretaria de Desarrollo Económico de la Alcaldía Municipal de Ibagué.</t>
  </si>
  <si>
    <t xml:space="preserve">Contratar la prestación de servicios profesionales de un administrador con posgrado a título de maestría, para que contribuya en el desarrollo y ejecución de las actividades relacionadas con los programas, proyectos y estrategias que lidera la secretaría de Desarrollo Económico de la Alcaldía Municipal de Ibagué. </t>
  </si>
  <si>
    <t>Contratar la prestación de servicios profesionales de un contador para apoyar en las actividades relacionadas con los programas proyectos y estrategias a cargo de la secretaria de Desarrollo Económico de la Alcaldía Municipal de Ibagué</t>
  </si>
  <si>
    <t>Contratar la prestación de servicios de apoyo a la gestión para apoyar en la ejecución de las actividades propias y las relacionadas con los diferentes planes programas y metas que tiene a cargo la secretaria de Desarrollo Económico de la Alcaldía Municipal de Ibagué</t>
  </si>
  <si>
    <t>Contratar la prestación de servicios profesionales de un abogado para apoyar en los diferentes planes programas y estrategias que se lideran desde la secretaria de Desarrollo Económico de la Alcaldía Municipal de Ibagué</t>
  </si>
  <si>
    <t>Contratar la prestación de servicios profesionales de un administrador de negocios internacionales para apoyar en el diseño e implementación de programas estrategias y demás acciones para el fortalecimiento de unidades productivas que se lideran desde la secretaria de Desarrollo Económico de la Alcaldía Municipal de Ibagué</t>
  </si>
  <si>
    <t>Contratar la prestacion de servicios profesionales para que contribuya en el
desarrollo y ejecucion de las actividades relacionadas con los programas y proyectos de la
secretaria de desarrollo economico de la alcaldia municipal de ibague;</t>
  </si>
  <si>
    <t>Contratar la prestacion de servicios profesionales de un economista especializado
para apoyar en la ejecucion de las actividades propias y las relacionadas con los diferentes
planes programas y metas que tiene a cargo la secretaria de desarrollo economico de la
alcaldia municipal de ibague;</t>
  </si>
  <si>
    <t>Contratar la prestacion de servicios profesionales de un administrador de empresas
para apoyar en el diseÑo e implementacion de programas estrategias y demas acciones
para el fortalecimiento de unidades productivas que se lideran desde la secretaria de
desarrollo economico de la alcaldia municipal de ibague;</t>
  </si>
  <si>
    <t>Contratar la prestacion de servicios profesionales de un administrador de empresas
para apoyar en los programas y estrategias de formacion y fortalecimiento a
emprendedores y empresarios y las demas actividades a cargo de la secretaria de
desarrollo economico de la alcaldia municipal de ibague;</t>
  </si>
  <si>
    <t>contratar la prestacion de servicios profesionales de un economista para desarrollar actividades relacionadas c0n los programas de la secretaria de desarrollo economico de la
alcaldia municipal de ibague.</t>
  </si>
  <si>
    <t>contratar la prestacion de servicios profesionales para apoyar en la implementacion de estrategias para el fortalecimiento de las unidades productivas los proyectos y demas
acciones a cargo de la secretaria de desarrollo economico de la alcaldia municipal de ibague.</t>
  </si>
  <si>
    <t>contratar la prestacion de servicios profesionales para que contribuya en el desarrollo y ejecucion de las actividades relacionadas con los programas proyectos y
estrategias que lidera la secretaria de desarrollo economico de la alcaldia municipal de ibague.</t>
  </si>
  <si>
    <t>Contratar la prestación de servicios profesionales de un contador público para apoyar en el diseño e implementación de programas estrategias y demás acciones para el fortalecimiento de unidades productivas que se lideran desde la secretaria de desarrollo económico de la alcaldía municipal de Ibagué</t>
  </si>
  <si>
    <t>contratar la prestacion de servicios profesionales de un publicista para apoyar en el desarrollo e implementacion de los planes, programas y estrategias que lidera la secretaria
de desarrollo economico de la alcaldia municipal de ibague.</t>
  </si>
  <si>
    <t>Contratar la prestacion de servicios de apoyo a la gestion para apoyar en la consecucion de los planes programas y metas que se lideran la secretaria de desarrollo
economico de la alcaldia municipal de ibague.</t>
  </si>
  <si>
    <t>contratar la prestacion de servicios de apoyo a la gestion para apoyar las actividades relacionadas con los diferentes progamas y estrategias de la direccion de turismo de la
secretaria de desarrollo economico de la alcaldia municipal de ibague.</t>
  </si>
  <si>
    <t>contratar a monto agotable, la prestacion de servicios de soporte tecnico y logistico, para la produccion, coordinacion y realizacion de ferias, eventos y demas actividades que
desarrolle la secretaria de desarrollo economico, en cumplimiento de sus metas, fines y objetivos;</t>
  </si>
  <si>
    <t>contratar la prestacion de servicios de un profesional especialista para apoyar en el desarrollo e implementacion de los planes, programas y estrategias que lidera la secretaria
de desarrollo economico de la alcaldia municipal de ibague;</t>
  </si>
  <si>
    <t>Contratar la prestacion de servicios profesionales para desarrollar las diferentes actividades relacionadas con la consecucion de los planes programas y metas que se lideran
la secretaria de desarrollo economico de la alcaldia municipal de ibague ;</t>
  </si>
  <si>
    <t>contratar la prestacion de servicios de un profesional para apoyar en el desarrollo e implementacion de lo planes progamas y estrategias de la politica publica de desarrollo
economico que lidera la secretaria de desarrollo economico de la alcaldia municipal de ibague;</t>
  </si>
  <si>
    <t>contratar la prestacion de servicios de un profesional especialista para apoyar en el desarrollo e implementacion de los planes programas y estrategias de la politica publica de
desarrollo economico que lidera la secretaria de desarrollo economico de la alcaldia municipal de ibague;</t>
  </si>
  <si>
    <t>CODIGO BPPIM: 2020730010048</t>
  </si>
  <si>
    <t>contratar la prestacion de servicios de apoyo a la gestion para apoyar en la ejecucion de las actividades propias y las relacionadas con los diferentes planes, programas y metas
que tiene a cargo la secretaria de desarrollo economico de la alcaldia municipal de ibague;</t>
  </si>
  <si>
    <t>contratar la prestacion de servicios profesionales de un abogado especialista, para que apoye a la secretaria de desarrollo economico en los aspectos de indole juridico
enmarcados en el desarrollo de las actividades propias y en cumplimiento de los diferentes planes, programas y metas que tiene a cargo la secretaria de desarrollo economico de la alcaldia municipal de ibague;</t>
  </si>
  <si>
    <t>contratar la prestacion de servicios de apoyo a la gestion para desarrollar las diferentes actividades relacionadas con la consecucion de los planes programas y metas
que se lideran en la secretaria de desarrollo economico de la alcaldia municipal de ibague;</t>
  </si>
  <si>
    <t>contratar la prestacion de un profesional especializado para apoyar en el desarrollo e implementacion de los planes, programas y estrategias de la politica publica de desarrrollo economico que lidera la secretaria de desarrollo economico de la alcaldia municipal de ibague;</t>
  </si>
  <si>
    <t>De-103 contratar la prestacion de servicios de un profesional para desarrollar las diferentes actividades relacionadas con la consecucion de los planes programas y metas que se lideran en la secretaria de desarrollo economico de la alcaldia municipal de ibague;</t>
  </si>
  <si>
    <t>contratar la prestacion de servicios profesionales para desarrollar las diferentes actividades relacionadas con la consecucion de los planes programas y metas que se lideran
la secretaria de desarrollo economico de la alcaldia municipal de ibague;</t>
  </si>
  <si>
    <t>Aunar esfuerzos tecnicos administrativos financieros y operativos para promover promocionar y fortalecer la formalizacion internacionalizacion y el desarrollo economico de
unidades productivas de diversos sectores del municipio de ibague;</t>
  </si>
  <si>
    <t xml:space="preserve">aunar esfuerzos tecnicos administrativos, financieros y operativos para promover promocionar y fortalecer las mipymes del municipio de ibague con procesos visibilizacin
digitalizacion e internacionalizacion </t>
  </si>
  <si>
    <t xml:space="preserve">INICIO </t>
  </si>
  <si>
    <t xml:space="preserve"> Fortalecer o apoyar  unidades productivas para la re-activación económica del municipio de Ibagué.</t>
  </si>
  <si>
    <t>Numero de unidades productivas fortalecidas o apoyadas</t>
  </si>
  <si>
    <t>Adquirir logística y otros relacionados para el desarrollo de iniciativas empresariales.</t>
  </si>
  <si>
    <t>Procesos logisticos adquiridos</t>
  </si>
  <si>
    <t>Realizar un informe de seguimiento a la Implementación de la Política pública de Desarrollo económico de Ibagué</t>
  </si>
  <si>
    <t>Informe de seguimiento</t>
  </si>
  <si>
    <t>Construcción e implementacion  del plan de trabajo de los  centros de economía colaborativa y de emprendimiento</t>
  </si>
  <si>
    <t>informe de ejecución del plan de trabajo</t>
  </si>
  <si>
    <t>Adquirir los bienes, productos e insumos necesarios para  implementar los centros de economía colaborativa y de emprendimiento</t>
  </si>
  <si>
    <t>Brindar asistencia técnica, acompañamiento y apoyo a las micro, pequeñas y medianas empresas en proceso de ciencia, tecnología e innovación para la internacionalización del municipio.</t>
  </si>
  <si>
    <t>Numero de mypimes o unidades productivas beneficiadas</t>
  </si>
  <si>
    <t xml:space="preserve">Diseñar, desarrollar, implementar o apoyar estrategias de asistencia técnica, capacitación, fomento y acelaración para unidades productivas del municipio de ibague; </t>
  </si>
  <si>
    <t>Unidades productivas beneficiadas</t>
  </si>
  <si>
    <t xml:space="preserve">Diseñar, desarrollar, implementar, apoyar y/o participar en la realización   misiones comerciales. 
</t>
  </si>
  <si>
    <t>Numero de misiones realizadas</t>
  </si>
  <si>
    <t>Diseñar, desarrollar, implementar, apoyar y/o participar en la realización de eventos y/o actividades  comerciales.</t>
  </si>
  <si>
    <t xml:space="preserve">Numero de eventos realizados </t>
  </si>
  <si>
    <t>Gestionar y apoyar alianzas estratégicas para la reactivación de la zona franca del municipio de ibagué.</t>
  </si>
  <si>
    <t>Numero de alianzas estrategicas gestionadas</t>
  </si>
  <si>
    <t>Prestar asistencia técnica y fortalecer con capital semilla a unidades productivas del municipio de Ibagué.</t>
  </si>
  <si>
    <t>Numero de unidades productivas apoyadas con capital semilla fortalecidas</t>
  </si>
  <si>
    <t>Desarrollar  la estrategia de Ibagué nocturno.</t>
  </si>
  <si>
    <t>Numero de estrategias desarrolladas</t>
  </si>
  <si>
    <t>Generar alianzas y/o estrategias para la formalización empresarial de unidades productivas que pertenezcan a vendesdores informales</t>
  </si>
  <si>
    <t>APOYAR, FORMULAR E IMPLEMENTAR PROCESOS DE GESTIÓN DE LA INFORMACIÓN.</t>
  </si>
  <si>
    <t>Numeros de procesos de gestion de la informacion diseñados</t>
  </si>
  <si>
    <t>META DE RESULTADO: Disminuir en un 2% la tasa de informalidad en el municipio.</t>
  </si>
  <si>
    <r>
      <rPr>
        <b/>
        <sz val="11"/>
        <color theme="1"/>
        <rFont val="Arial"/>
        <family val="2"/>
      </rPr>
      <t xml:space="preserve">META DE PRODUCTO No. 1: </t>
    </r>
    <r>
      <rPr>
        <sz val="11"/>
        <color theme="1"/>
        <rFont val="Arial"/>
        <family val="2"/>
      </rPr>
      <t xml:space="preserve"> Implementar el programa de reactivación económica y generación de ingresos Ibagué vibra (con prioridad para la población vulnerable, en condición de pobreza y pobreza extrema entre otros)</t>
    </r>
  </si>
  <si>
    <t>Número de unidades productivas beneficiadas</t>
  </si>
  <si>
    <r>
      <rPr>
        <b/>
        <sz val="11"/>
        <color theme="1"/>
        <rFont val="Arial"/>
        <family val="2"/>
      </rPr>
      <t>META DE PRODUCTO No. 2:</t>
    </r>
    <r>
      <rPr>
        <sz val="11"/>
        <color theme="1"/>
        <rFont val="Arial"/>
        <family val="2"/>
      </rPr>
      <t xml:space="preserve"> Reformular la política pública de desarrollo económico</t>
    </r>
  </si>
  <si>
    <t>Número de políticas públicas reformuladas</t>
  </si>
  <si>
    <r>
      <rPr>
        <b/>
        <sz val="11"/>
        <color theme="1"/>
        <rFont val="Arial"/>
        <family val="2"/>
      </rPr>
      <t xml:space="preserve">META DE PRODUCTO No. 3: </t>
    </r>
    <r>
      <rPr>
        <sz val="11"/>
        <color theme="1"/>
        <rFont val="Arial"/>
        <family val="2"/>
      </rPr>
      <t xml:space="preserve">Diseñar e implementar los "CECOS" centros de economía colaborativa y  de emprendimiento </t>
    </r>
  </si>
  <si>
    <t>Número de CECOS diseñados e implementados</t>
  </si>
  <si>
    <t>NOMBRE: Harol Lopera Rodriguez- Director de emprendimiento, fortalecimiento empresarial y empleo.</t>
  </si>
  <si>
    <r>
      <rPr>
        <b/>
        <sz val="11"/>
        <color theme="1"/>
        <rFont val="Arial"/>
        <family val="2"/>
      </rPr>
      <t>META DE PRODUCTO No. 5</t>
    </r>
    <r>
      <rPr>
        <sz val="11"/>
        <color theme="1"/>
        <rFont val="Arial"/>
        <family val="2"/>
      </rPr>
      <t xml:space="preserve">:  Brindar asistencia técnica a 100 mipymes y/o unidades productivas para el proceso de internacionalización </t>
    </r>
  </si>
  <si>
    <t>Número de mipymes /o unidades productivas beneficiadas</t>
  </si>
  <si>
    <r>
      <rPr>
        <b/>
        <sz val="11"/>
        <color theme="1"/>
        <rFont val="Arial"/>
        <family val="2"/>
      </rPr>
      <t>META DE PRODUCTO No. 6</t>
    </r>
    <r>
      <rPr>
        <sz val="11"/>
        <color theme="1"/>
        <rFont val="Arial"/>
        <family val="2"/>
      </rPr>
      <t>: Brindar asistencia técnica a 400  micro, pequeñas y medianas empresas</t>
    </r>
  </si>
  <si>
    <r>
      <rPr>
        <b/>
        <sz val="11"/>
        <color theme="1"/>
        <rFont val="Arial"/>
        <family val="2"/>
      </rPr>
      <t>META DE PRODUCTO No. 7</t>
    </r>
    <r>
      <rPr>
        <sz val="11"/>
        <color theme="1"/>
        <rFont val="Arial"/>
        <family val="2"/>
      </rPr>
      <t xml:space="preserve"> Realizar y/o  participar en  20 eventos comerciales  con uso de tecnologías</t>
    </r>
  </si>
  <si>
    <t xml:space="preserve">Número de eventos </t>
  </si>
  <si>
    <t>Numero de participaciones</t>
  </si>
  <si>
    <r>
      <rPr>
        <b/>
        <sz val="11"/>
        <color theme="1"/>
        <rFont val="Arial"/>
        <family val="2"/>
      </rPr>
      <t xml:space="preserve">META DE PRODUCTO No. 9 </t>
    </r>
    <r>
      <rPr>
        <sz val="11"/>
        <color theme="1"/>
        <rFont val="Arial"/>
        <family val="2"/>
      </rPr>
      <t>Gestionar la reactivación de la zona franca de Ibagué</t>
    </r>
  </si>
  <si>
    <t>Zona franca gestionada</t>
  </si>
  <si>
    <r>
      <rPr>
        <b/>
        <sz val="11"/>
        <color theme="1"/>
        <rFont val="Arial"/>
        <family val="2"/>
      </rPr>
      <t>META DE PRODUCTO No. 12</t>
    </r>
    <r>
      <rPr>
        <sz val="11"/>
        <color theme="1"/>
        <rFont val="Arial"/>
        <family val="2"/>
      </rPr>
      <t xml:space="preserve"> Beneficiar a emprendedores y empresarios formales de la región con recursos de capital semilla </t>
    </r>
  </si>
  <si>
    <t xml:space="preserve">Número de emprendedores y empresarios </t>
  </si>
  <si>
    <r>
      <rPr>
        <b/>
        <sz val="11"/>
        <color theme="1"/>
        <rFont val="Arial"/>
        <family val="2"/>
      </rPr>
      <t>META DE PRODUCTO No. 14</t>
    </r>
    <r>
      <rPr>
        <sz val="11"/>
        <color theme="1"/>
        <rFont val="Arial"/>
        <family val="2"/>
      </rPr>
      <t xml:space="preserve"> Diseñar una estrategia “Ibagué Nocturno” con el propósito de Dinamizar la economía o reactivar el comercio en la ciudad de Ibagué</t>
    </r>
  </si>
  <si>
    <t>Número de estrategias</t>
  </si>
  <si>
    <r>
      <rPr>
        <b/>
        <sz val="11"/>
        <color theme="1"/>
        <rFont val="Arial"/>
        <family val="2"/>
      </rPr>
      <t>META DE PRODUCTO No. 15</t>
    </r>
    <r>
      <rPr>
        <sz val="11"/>
        <color theme="1"/>
        <rFont val="Arial"/>
        <family val="2"/>
      </rPr>
      <t xml:space="preserve"> Brindar asistencia técnica y/o capacitaciones a 200 Vendedores Informales en estrategias de comercialización</t>
    </r>
  </si>
  <si>
    <t>Número de beneficiarios</t>
  </si>
  <si>
    <r>
      <rPr>
        <b/>
        <sz val="11"/>
        <color theme="1"/>
        <rFont val="Arial"/>
        <family val="2"/>
      </rPr>
      <t xml:space="preserve">META DE PRODUCTO No. 16  </t>
    </r>
    <r>
      <rPr>
        <sz val="11"/>
        <color theme="1"/>
        <rFont val="Arial"/>
        <family val="2"/>
      </rPr>
      <t>Diseñar e implementar un sistema de registro empresarial para la focalización de beneficios</t>
    </r>
  </si>
  <si>
    <t>Sistemas diseñados e implementados</t>
  </si>
  <si>
    <t>Contratar la prestacion de servicios profesionales de un abogado, que apoye a la secretaria de desarrollo economico en los aspectos de indole juridico y administrativo
enmarcados en el desarrollo de las actividades propias, y el de sus direcciones en cumplimiento de los diferentes planes, programas y metas que tiene a cargo la secretaria
de desarrollo economico de la alcaldia municipal de ibague</t>
  </si>
  <si>
    <t>Contratar la prestacion de servicios profesionales para apoyar en las diferentes actividades relacionadas con la formulacion e implementacion de las politicas publicas, los
programas y las demas acciones a cargo de la secretaria de desarrollo economico de la alcaldia municipal de ibague</t>
  </si>
  <si>
    <t>contratar a monto agotable, la prestacion de servicios de soporte tecnico y logistico, para la produccion, coordinacion, y realizacion de ferias, eventos y demas actividades que
desarrolle la secretaria de desarrollo economico, en cumplimiento de sus metas fines y objetivos.</t>
  </si>
  <si>
    <t>Contratar la prestacion de servicios de un profesional especializado para actualizar la politica publico de empleo y trabajo decente del municipio de ibague y desarrollar las
diferentes actividades relacionadas con la consecucion de los planes programas y metas que se lideran en la secretaria de desarrollo economico de la alcaldia municipal de ibague</t>
  </si>
  <si>
    <t>Aunar esfuerzos tecnicos administrativos financieros y operativos para promover promocionar y fortalecer la formalizacion internacionalizacion y el desarrollo economico de
unidades productivas de diversos sectores del municipio de ibague</t>
  </si>
  <si>
    <t>contratar la prestacion de servicios profesionales para apoyar en la gestion administrativa y financiera en los programas y estrategias para el fomento de empleo, y las
demas actividades a cargo de la secretaria de desarrollo economico de la alcaldia municipal de ibague;</t>
  </si>
  <si>
    <t>Actualizar documento técnico y plan estrategico de la política pública de empleo digno y trabajo decente, en concordancia con el acuerdo 024 del 2014</t>
  </si>
  <si>
    <t>Documento actualizado</t>
  </si>
  <si>
    <t>Número de estrategias diseñadas e implementadas</t>
  </si>
  <si>
    <t>Desarrollar una estrategia de empleabilidad que permita, en articulación con diferentes entidades, acercar la oferta de empleo a la comunidad.</t>
  </si>
  <si>
    <t>Numero de estrategias realizadas</t>
  </si>
  <si>
    <t>Realizar campañas de sensibilización, promoción y divulgación de igualdad salarial.</t>
  </si>
  <si>
    <t>Numero de campañas realizadas</t>
  </si>
  <si>
    <t>Realizar campañas de sensibilzacion y promoción para promover la formalización empresarial</t>
  </si>
  <si>
    <t>Desarrollar una estrategia para el fomento de la empleabilidad juvenil</t>
  </si>
  <si>
    <t xml:space="preserve">Número de estrategias desarrolladas </t>
  </si>
  <si>
    <t>Implementar la política pública del vendedor informal</t>
  </si>
  <si>
    <t>Política pública implementada</t>
  </si>
  <si>
    <t>Promover las certificaciones de competencias laborales a trabajadores a traves de alianzas y/o convocatorias.</t>
  </si>
  <si>
    <t>Trabajadores certificados</t>
  </si>
  <si>
    <r>
      <rPr>
        <b/>
        <sz val="11"/>
        <color theme="1"/>
        <rFont val="Arial"/>
        <family val="2"/>
      </rPr>
      <t>META DE PRODUCTO No. 1</t>
    </r>
    <r>
      <rPr>
        <sz val="11"/>
        <color theme="1"/>
        <rFont val="Arial"/>
        <family val="2"/>
      </rPr>
      <t>:  Actualizar  la política pública de empleo y trabajo decente del municipio de Ibagué</t>
    </r>
  </si>
  <si>
    <t>Número de políticas públicas actualizadas</t>
  </si>
  <si>
    <r>
      <rPr>
        <b/>
        <sz val="11"/>
        <color theme="1"/>
        <rFont val="Arial"/>
        <family val="2"/>
      </rPr>
      <t>META DE PRODUCTO No. 2</t>
    </r>
    <r>
      <rPr>
        <sz val="11"/>
        <color theme="1"/>
        <rFont val="Arial"/>
        <family val="2"/>
      </rPr>
      <t xml:space="preserve">: Generar e Implementar una Estrategia para la Promoción de Inversión en el Municipio. </t>
    </r>
  </si>
  <si>
    <t>Número de estrategias de promociòn</t>
  </si>
  <si>
    <t>Número de servicio implementado</t>
  </si>
  <si>
    <r>
      <rPr>
        <b/>
        <sz val="11"/>
        <color theme="1"/>
        <rFont val="Arial"/>
        <family val="2"/>
      </rPr>
      <t>META DE PRODUCTO No. 4</t>
    </r>
    <r>
      <rPr>
        <sz val="11"/>
        <color theme="1"/>
        <rFont val="Arial"/>
        <family val="2"/>
      </rPr>
      <t>:  Realizar 8 campañas de sensibilización para promover la igualdad salarial</t>
    </r>
  </si>
  <si>
    <t>Campañas de sensibilización realizadas</t>
  </si>
  <si>
    <r>
      <rPr>
        <b/>
        <sz val="11"/>
        <color theme="1"/>
        <rFont val="Arial"/>
        <family val="2"/>
      </rPr>
      <t>META DE PRODUCTO No. 5</t>
    </r>
    <r>
      <rPr>
        <sz val="11"/>
        <color theme="1"/>
        <rFont val="Arial"/>
        <family val="2"/>
      </rPr>
      <t xml:space="preserve">:  Realizar 8 campañas de sensibilización para promover la formalización empresarial </t>
    </r>
  </si>
  <si>
    <r>
      <rPr>
        <b/>
        <sz val="11"/>
        <color theme="1"/>
        <rFont val="Arial"/>
        <family val="2"/>
      </rPr>
      <t>META DE PRODUCTO No. 6</t>
    </r>
    <r>
      <rPr>
        <sz val="11"/>
        <color theme="1"/>
        <rFont val="Arial"/>
        <family val="2"/>
      </rPr>
      <t>:  formular e implementar una estrategia para la promoción del empleo juvenil</t>
    </r>
  </si>
  <si>
    <t>Número de estrategia fortalecida</t>
  </si>
  <si>
    <r>
      <rPr>
        <b/>
        <sz val="11"/>
        <color theme="1"/>
        <rFont val="Arial"/>
        <family val="2"/>
      </rPr>
      <t>META DE PRODUCTO No. 7:</t>
    </r>
    <r>
      <rPr>
        <sz val="11"/>
        <color theme="1"/>
        <rFont val="Arial"/>
        <family val="2"/>
      </rPr>
      <t xml:space="preserve"> Formular e implementar una política pública del vendedor informal de Ibagué</t>
    </r>
  </si>
  <si>
    <t>Numero de estrategias</t>
  </si>
  <si>
    <r>
      <rPr>
        <b/>
        <sz val="11"/>
        <color theme="1"/>
        <rFont val="Arial"/>
        <family val="2"/>
      </rPr>
      <t>META DE PRODUCTO No. 8:</t>
    </r>
    <r>
      <rPr>
        <sz val="11"/>
        <color theme="1"/>
        <rFont val="Arial"/>
        <family val="2"/>
      </rPr>
      <t xml:space="preserve">  Establecer alianzas con instituciones para promover la certificación por competencias laborales a 400 trabajadores .</t>
    </r>
  </si>
  <si>
    <t>Diseñar e implementar  estrategias  para la promoción de inversión en el municipio</t>
  </si>
  <si>
    <t>De-107 contratar la prestacion de servicios de un profesional para la implementacion seguimiento y posicionamiento del sistema de informacion turistica y desarrollar las diferentes actividades relacionadas con la consecucion de los planes programas y metas que se lideran en la secretaria de desarrollo economico de la alcaldia municipal de ibague;</t>
  </si>
  <si>
    <t>De-79 prestacion de servicios de auditoria de seguimiento y mantenimiento para la certificacion nts-ts-001-1 destinos turisticos, area turistica# bajo el esquema de turismo sostenible;</t>
  </si>
  <si>
    <t>DE-94 aunar esfuerzos tecnicos administrativos y financieros entre la alcaldia de Ibague y una entidad sin animo de lucro (esal) para llevar acabo un proceso de mejora de la competitividad y fortalecimiento en producccion, comercializacion y visibilizacion ademas de la realizacion de la feria de cafes especiales " Ibague cafe festival" en el marco del acuerdo 003 del 2020 dirigida a cluster de cafe y los demas actores que integran la cadena de valor del sector caficultor en el municipio de Ibague</t>
  </si>
  <si>
    <t xml:space="preserve">DE-112 CONTRATAR LA PRESTACION DE SERVICIOS PROFESIONALES PARA APOYAR EN LA IMPLENTACION DE ESTRATEGIAS PARA EL FORTALECIMIENTO DE LAS UNIDADES PRODUCTIVAS LOS PROYECTOS Y DEMAS ACCIONES A CARGO DE LA SECRETARIA DE DESARROLLO ECONOMICO DE LA ALCALDIA MUNICIPAL DE IBAGUE. </t>
  </si>
  <si>
    <t>De-109 contratar la prestacion de servicios de un profesional para la implementacion un servicio de gestion para la colocacion de empleo y apoyar las diferentes actividades relacionadas con la reactivacion economica y la consecucion de los planes programas y metas que se lideran en la secretaria de desarrollo economico de la alcaldia municipal de ibague;</t>
  </si>
  <si>
    <t>De-104 contratar la prestacion de servicios de un profesional para desarrollar las diferentees actividades relacionadas con la consecucion de los planes, programas y metas que se lideran en la secretaria de desarrollo economico de la alcaldia municipal de ibague;</t>
  </si>
  <si>
    <t>De-117 contratar la prestacion de servicios de un profesional para desarrollar las diferentes actividades relacionadas con la consecucion de los planes, programas y metas que se lideran en la secretaria de desarrollo economico de la alcaldia municipal de ibague;</t>
  </si>
  <si>
    <t>De-110 contratar la prestacion de servicios de un profesional para desarrollar las diferentes actividades relacionadas con la consecucion de los planes programas y metas que se lideran en la secretaria de desarrollo economico de la alcaldia municipal de ibague;</t>
  </si>
  <si>
    <t>De-113 contratar la prestacion de servicios de un profesional para desarrollar las diferentes actividades relacionadas con la reactivacion economica y consecucion de los planes programas y metas que se lideran en la secretaria de desarrollo economico de la alcaldia municipal de ibague;</t>
  </si>
  <si>
    <t>De-115 contratar la prestacin de servicios de un profesional para desarrollar las diferentes actividades relacionadas con la consecucion de los planes, programas y metas que se lideran en la secretaria de desarrollo economico de la alcaldia municipal de ibague;</t>
  </si>
  <si>
    <t>De-114 contratar la prestacion de servicios de un profesional para desarrollar las diferentes actividades relacionadas con la consecucion de los planes programas y metas que se lideran en la secretaria de desarrollo economico de la alcaldia municipal de ibague;</t>
  </si>
  <si>
    <t>DE-94 AUNAR ESFUERZOS TECNICOS, ADMINISTRATIVOS Y FINANCIEROS ENTRE LA ALCALDIA DE IBAGUE Y UNA ENTIDAD SIN ANIMO DE LUCRO (ESAL) PARA LLEVAR ACABO UN PROCESO DE MEJORA DE LA COMPETITIVIDAD Y FORTALECIMIENTO EN PRODUCCION, COMERCIALIZACION Y VISILIBIZACION, ADEMAS DE LA REALIZACION DE LA FERIA DE CAFES ESPECIALES "IBAGUE CAFE FESTIVAL" EN EL MARCO DEL ACUERDO 003 DEL 2020, DIRIGIDA AL CLUSTER DE CAFE Y DE LOS DEMAS ACTORES QUE INTEGRAN LA CADENA DE VALOR DEL SECTOR CAFICULTOR EN EL MUNICIPIO DE IBAGUE.</t>
  </si>
  <si>
    <t>De-128 contratar la prestacion de servicios profesionales de un abogado especialista, para que apoye a la secretaria de desarrollo economico en los aspectos de indole juridico, enmarcados en el desarrollo de las actividades propias, y en cumplimiento de los diferentes planes programas y metas que tiene a cargo la secretaria de desarrollo economico de la alcaldia municipal de ibague;</t>
  </si>
  <si>
    <t>De-130 contratar la prestacion de servicios profesionales de un abogado especialista para que apoye a la secretaria de desarrollo economico en los aspectos de indole juridico y administrativo, enmarcados en el desarrollo de las actividades propias y el de sus direcciones en cumplimiento de los diferentes planes, programas y metas que tiene a cargo la secretaria de desarrollo economico de la alcaldia municipal de ibague;</t>
  </si>
  <si>
    <t>De-108 contratar la prestacion de servicios de apoyo a la gestion para apoyar las actividades con la estrategia para la promocion de inversiones en el municipio y la consecucion de los planes programas y mentas que se liderna en la secretaria de desarrollo economicio de la alcaldia municipal de ibague;</t>
  </si>
  <si>
    <t>De-119 contratar la prestacion de servicios de un profesional para el desarrollo de estrategias de promocion de inversiones y las diferentes actividades relacionadas con la consecucion de los planes programas y metas que se lideran en la secretaria de desarrollo economico de la alcaldia municipal de ibague;</t>
  </si>
  <si>
    <t>De-124 contratar la prestacion de servicios de un profesional para el desarrollo e implementacion de estrategias y campaÑas de igualdad salarial y las diferentes actividades relacionadas con la consecucion de los planes programas y metas que se lideran en la secretaria de desarrollo economico de la alcaldia municipal de ibague;</t>
  </si>
  <si>
    <t>De-126 contratar la prestacion de servicios de un profesional para el desarrollo de estrategias de promocion de inversiones y las diferentes actividades relacionadas con la consecucion de los planes, programas y metas, que se lideran en la secretaria de desarrollo economico de la alcaldia municipal de ibague;</t>
  </si>
  <si>
    <t>De-118 contratar la prestacion de servicios de un profesional para el desarrollo de estrategias de promocion de inversiones y las diferentes actividades relacionadas con la consecucion de los planes programas y metas que se lideran en la secretaria de desarrollo economico de la alcaldia municipal de ibague;</t>
  </si>
  <si>
    <t>De-127 contratar la prestacion de servicios de apoyo a la gestion para apoyar las actividades relacionadas con estrategias de promocion de empleo juvenil y las diferentes actividades relacionadas con la consecucion de los planes, programas y metas que se lideran en la secretaria de desarrollo economico de la alcaldia municipal de ibague;</t>
  </si>
  <si>
    <t>De-120 contratar la prestacion de servicios de apoyo a la gestion para desarrollar actividades direccionadas a impulsar el emprendimiento y empleabilidad juvenil y las diferentes actividades relacionadas con la consecucion de los planes programas y metas que se lideran en la secretaria de desarrollo economico de la alcaldia municipal de ibague;</t>
  </si>
  <si>
    <t>De-121 contratar la prestacion de servicios de un profesional para el desarrollo e implemtacion de estrategias y campaÑas de igualdad salarial y las diferentes actividades relacionadas con la consecuicon de los planes programas y metas que se lideran en la secretaria de desarrollo economico de la alcaldia municipal de ibague;</t>
  </si>
  <si>
    <t>De-123 contratar la prestacion de servicios de un profesional para apoyar el desarrollo de estrategias de promocion de inversiones y las diferentes actividades relacionadas con la consecucion de los planes programas y metas que se lideran en la secretaria de desarrollo economico de la alcaldia municipal de ibague;</t>
  </si>
  <si>
    <t>De-129 contratar la prestacion de servicios profesionales de un abogado que apoye a la secretaria de desarrollo economico en los aspectos de indole juridico y administrativo enmarcados en el cumplimiento de los diferentes planes, programas y metas, que tiene a cargo la secretaria de desarrollo economico de la alcaldia municipal de ibague;</t>
  </si>
  <si>
    <t>De-122 contratar la prestacion de servicios de un profesional para desarrollar actividades direccionadas a impulsar el emprendimiento y empleabilidad juvenil y las diferentes actividades relacionadas con la consecucion de los planes programas y metas que se lideran en la secretaria de desarrollo economico de la alcaldia municipal de ibague;</t>
  </si>
  <si>
    <t>De-132 contratar la prestación de servicios profesionales para apoyar en el desarrollo e implementación de programas y/o acciones para implementación de políticas públicas y demás actividades a cargo de la sde de la alcaldía municipal de ibagué.</t>
  </si>
  <si>
    <t xml:space="preserve">
De-133 contratar la prestación de servicios profesionales para apoyar en el desarrollo e implementación de programas y/0 1) objeto: acciones para la implementación de políticas públicas y demás actividades a cargo de la secretaría de desarrollo económico de la alcaldía municipal de ibagué</t>
  </si>
  <si>
    <t>FECHA DE  SEGUIMIENTO: 31 DE DICIEMBRE  2023</t>
  </si>
  <si>
    <t>FECHA DE  SEGUIMIENTO: 31 DICIEMBRE DEL 2023</t>
  </si>
  <si>
    <t>FECHA DE  SEGUIMIENTO: 31 DE DICIEMBRE 2023</t>
  </si>
  <si>
    <t>PROG  EJEC</t>
  </si>
  <si>
    <r>
      <rPr>
        <b/>
        <sz val="10"/>
        <color theme="1"/>
        <rFont val="Arial"/>
        <family val="2"/>
      </rPr>
      <t>PROCESO:</t>
    </r>
    <r>
      <rPr>
        <sz val="10"/>
        <color theme="1"/>
        <rFont val="Arial"/>
        <family val="2"/>
      </rPr>
      <t xml:space="preserve"> PLANEACION ESTRATEGICA Y TERRITORIAL</t>
    </r>
  </si>
  <si>
    <r>
      <t xml:space="preserve">Codigo: </t>
    </r>
    <r>
      <rPr>
        <sz val="10"/>
        <color theme="1"/>
        <rFont val="Arial"/>
        <family val="2"/>
      </rPr>
      <t>FOR-08-PRO-PET-01</t>
    </r>
  </si>
  <si>
    <r>
      <t>Version:</t>
    </r>
    <r>
      <rPr>
        <sz val="10"/>
        <color theme="1"/>
        <rFont val="Arial"/>
        <family val="2"/>
      </rPr>
      <t xml:space="preserve"> 01</t>
    </r>
  </si>
  <si>
    <r>
      <rPr>
        <b/>
        <sz val="10"/>
        <color theme="1"/>
        <rFont val="Arial"/>
        <family val="2"/>
      </rPr>
      <t>FORMATO:</t>
    </r>
    <r>
      <rPr>
        <sz val="10"/>
        <color theme="1"/>
        <rFont val="Arial"/>
        <family val="2"/>
      </rPr>
      <t xml:space="preserve"> PLAN DE ACCION</t>
    </r>
  </si>
  <si>
    <r>
      <t xml:space="preserve">Fecha: </t>
    </r>
    <r>
      <rPr>
        <sz val="10"/>
        <color theme="1"/>
        <rFont val="Arial"/>
        <family val="2"/>
      </rPr>
      <t>31/08/2017</t>
    </r>
  </si>
  <si>
    <r>
      <t xml:space="preserve">Pagina: </t>
    </r>
    <r>
      <rPr>
        <sz val="10"/>
        <color theme="1"/>
        <rFont val="Arial"/>
        <family val="2"/>
      </rPr>
      <t>1 de  1</t>
    </r>
  </si>
  <si>
    <r>
      <t xml:space="preserve">DIMENSION:  </t>
    </r>
    <r>
      <rPr>
        <sz val="10"/>
        <color theme="1"/>
        <rFont val="Arial"/>
        <family val="2"/>
      </rPr>
      <t>IBAGUÉ ECONÓMICA Y PRODUCTIVA</t>
    </r>
  </si>
  <si>
    <r>
      <t xml:space="preserve">Objetivo:  </t>
    </r>
    <r>
      <rPr>
        <sz val="10"/>
        <color theme="1"/>
        <rFont val="Arial"/>
        <family val="2"/>
      </rPr>
      <t xml:space="preserve">Mejorar la Competitividad y Sostenibilidad de los actores y productos turísticos del municipio de ibagué. </t>
    </r>
  </si>
  <si>
    <r>
      <t xml:space="preserve">SECTOR: </t>
    </r>
    <r>
      <rPr>
        <sz val="10"/>
        <color theme="1"/>
        <rFont val="Arial"/>
        <family val="2"/>
      </rPr>
      <t>REACTIVANDO NUESTRA ECONOMIA</t>
    </r>
  </si>
  <si>
    <r>
      <t xml:space="preserve">PROGRAMA: </t>
    </r>
    <r>
      <rPr>
        <sz val="10"/>
        <color theme="1"/>
        <rFont val="Arial"/>
        <family val="2"/>
      </rPr>
      <t xml:space="preserve"> PRODUCTIVIDAD Y COMPETITIVIDAD DE LAS EMPRESAS COLOMBIANAS</t>
    </r>
  </si>
  <si>
    <r>
      <t xml:space="preserve">CODIGO BPPIM: </t>
    </r>
    <r>
      <rPr>
        <sz val="10"/>
        <color theme="1"/>
        <rFont val="Arial"/>
        <family val="2"/>
      </rPr>
      <t>2020730010049</t>
    </r>
  </si>
  <si>
    <r>
      <t xml:space="preserve">CODIGO PRESUPUESTAL: </t>
    </r>
    <r>
      <rPr>
        <sz val="10"/>
        <color theme="1"/>
        <rFont val="Arial"/>
        <family val="2"/>
      </rPr>
      <t>220305901261</t>
    </r>
    <r>
      <rPr>
        <b/>
        <sz val="10"/>
        <color theme="1"/>
        <rFont val="Arial"/>
        <family val="2"/>
      </rPr>
      <t xml:space="preserve">           RUBRO: APOYO Y FORTALECIMIENTO A LOS PRESTADORES DE SERVICIOS Y AL PRODUCTO TURISTICO DEL MUNICIPIO. </t>
    </r>
  </si>
  <si>
    <r>
      <rPr>
        <b/>
        <sz val="10"/>
        <color theme="1"/>
        <rFont val="Arial"/>
        <family val="2"/>
      </rPr>
      <t>META DE PRODUCTO No. 1</t>
    </r>
    <r>
      <rPr>
        <sz val="10"/>
        <color theme="1"/>
        <rFont val="Arial"/>
        <family val="2"/>
      </rPr>
      <t>:  Estructurar y Participar de manera virtual y/o presencial en 12 ferias y/o festivales locales, nacionales e internacionales.</t>
    </r>
  </si>
  <si>
    <r>
      <rPr>
        <b/>
        <sz val="10"/>
        <color theme="1"/>
        <rFont val="Arial"/>
        <family val="2"/>
      </rPr>
      <t>META DE PRODUCTO No. 2</t>
    </r>
    <r>
      <rPr>
        <sz val="10"/>
        <color theme="1"/>
        <rFont val="Arial"/>
        <family val="2"/>
      </rPr>
      <t xml:space="preserve">:  Implementar una estrategia de promeción y marketing digital </t>
    </r>
  </si>
  <si>
    <r>
      <rPr>
        <b/>
        <sz val="10"/>
        <color theme="1"/>
        <rFont val="Arial"/>
        <family val="2"/>
      </rPr>
      <t>META DE PRODUCTO No. 3</t>
    </r>
    <r>
      <rPr>
        <sz val="10"/>
        <color theme="1"/>
        <rFont val="Arial"/>
        <family val="2"/>
      </rPr>
      <t>:  Implementar el sistema de informacion turistica de Ibague</t>
    </r>
  </si>
  <si>
    <r>
      <rPr>
        <b/>
        <sz val="10"/>
        <color theme="1"/>
        <rFont val="Arial"/>
        <family val="2"/>
      </rPr>
      <t>META DE PRODUCTO No. 4</t>
    </r>
    <r>
      <rPr>
        <sz val="10"/>
        <color theme="1"/>
        <rFont val="Arial"/>
        <family val="2"/>
      </rPr>
      <t xml:space="preserve">:  Recertificación de destino turístico </t>
    </r>
  </si>
  <si>
    <r>
      <rPr>
        <b/>
        <sz val="10"/>
        <color theme="1"/>
        <rFont val="Arial"/>
        <family val="2"/>
      </rPr>
      <t>META DE PRODUCTO No. 5</t>
    </r>
    <r>
      <rPr>
        <sz val="10"/>
        <color theme="1"/>
        <rFont val="Arial"/>
        <family val="2"/>
      </rPr>
      <t>:  Fortalecer 2 rutas turísticas existentes</t>
    </r>
  </si>
  <si>
    <r>
      <rPr>
        <b/>
        <sz val="10"/>
        <color theme="1"/>
        <rFont val="Arial"/>
        <family val="2"/>
      </rPr>
      <t xml:space="preserve">META DE PRODUCTO No. 6 </t>
    </r>
    <r>
      <rPr>
        <sz val="10"/>
        <color theme="1"/>
        <rFont val="Arial"/>
        <family val="2"/>
      </rPr>
      <t>Realizar 4 Campañas de turismo responsable que involucre prevención de explotación sexual, comercial en niños, niñas y adolescentes</t>
    </r>
  </si>
  <si>
    <r>
      <rPr>
        <b/>
        <sz val="10"/>
        <color theme="1"/>
        <rFont val="Arial"/>
        <family val="2"/>
      </rPr>
      <t xml:space="preserve">META DE PRODUCTO No. 7 </t>
    </r>
    <r>
      <rPr>
        <sz val="10"/>
        <color theme="1"/>
        <rFont val="Arial"/>
        <family val="2"/>
      </rPr>
      <t xml:space="preserve"> Capacitar 500 actores del sector turismo.</t>
    </r>
  </si>
  <si>
    <t xml:space="preserve">COSTO TOTAL </t>
  </si>
  <si>
    <t xml:space="preserve">FUENTES DE FINANCIACION                          </t>
  </si>
  <si>
    <r>
      <t xml:space="preserve">META DE PRODUCTO No. 8  </t>
    </r>
    <r>
      <rPr>
        <sz val="11"/>
        <color theme="1"/>
        <rFont val="Arial"/>
        <family val="2"/>
      </rPr>
      <t xml:space="preserve">Participar en 4 misiones comerciales de carácter nacional y/o internacional </t>
    </r>
  </si>
  <si>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</si>
  <si>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color theme="1"/>
        <rFont val="Arial"/>
        <family val="2"/>
      </rPr>
      <t>FOR-08-PRO-PET-01</t>
    </r>
  </si>
  <si>
    <r>
      <t>Version:</t>
    </r>
    <r>
      <rPr>
        <sz val="11"/>
        <color theme="1"/>
        <rFont val="Arial"/>
        <family val="2"/>
      </rPr>
      <t xml:space="preserve"> 01</t>
    </r>
  </si>
  <si>
    <r>
      <rPr>
        <b/>
        <sz val="11"/>
        <color theme="1"/>
        <rFont val="Arial"/>
        <family val="2"/>
      </rPr>
      <t>FORMATO:</t>
    </r>
    <r>
      <rPr>
        <sz val="11"/>
        <color theme="1"/>
        <rFont val="Arial"/>
        <family val="2"/>
      </rPr>
      <t xml:space="preserve"> PLAN DE ACCION</t>
    </r>
  </si>
  <si>
    <r>
      <t xml:space="preserve">Fecha: </t>
    </r>
    <r>
      <rPr>
        <sz val="11"/>
        <color theme="1"/>
        <rFont val="Arial"/>
        <family val="2"/>
      </rPr>
      <t>31/08/2017</t>
    </r>
  </si>
  <si>
    <r>
      <t xml:space="preserve">Pagina: </t>
    </r>
    <r>
      <rPr>
        <sz val="11"/>
        <color theme="1"/>
        <rFont val="Arial"/>
        <family val="2"/>
      </rPr>
      <t>1 de  1</t>
    </r>
  </si>
  <si>
    <r>
      <t xml:space="preserve">DIMENSION:  </t>
    </r>
    <r>
      <rPr>
        <sz val="11"/>
        <color theme="1"/>
        <rFont val="Arial"/>
        <family val="2"/>
      </rPr>
      <t>IBAGUÉ ECONÓMICA Y PRODUCTIVA</t>
    </r>
  </si>
  <si>
    <r>
      <t xml:space="preserve">Objetivo:  </t>
    </r>
    <r>
      <rPr>
        <sz val="11"/>
        <color theme="1"/>
        <rFont val="Arial"/>
        <family val="2"/>
      </rPr>
      <t>Fortalecimiento a los procesos y condiciones económicas de los sectores productivos.</t>
    </r>
  </si>
  <si>
    <r>
      <t xml:space="preserve">SECTOR: </t>
    </r>
    <r>
      <rPr>
        <sz val="11"/>
        <color theme="1"/>
        <rFont val="Arial"/>
        <family val="2"/>
      </rPr>
      <t>REACTIVANDO NUESTRA ECONOMIA</t>
    </r>
  </si>
  <si>
    <r>
      <t xml:space="preserve">PROGRAMA: </t>
    </r>
    <r>
      <rPr>
        <sz val="11"/>
        <color theme="1"/>
        <rFont val="Arial"/>
        <family val="2"/>
      </rPr>
      <t xml:space="preserve"> PRODUCTIVIDAD Y COMPETITIVIDAD DE LAS EMPRESAS COLOMBIANAS</t>
    </r>
  </si>
  <si>
    <r>
      <t xml:space="preserve">NOMBRE  DEL PROYECTO POAI: </t>
    </r>
    <r>
      <rPr>
        <sz val="11"/>
        <color theme="1"/>
        <rFont val="Arial"/>
        <family val="2"/>
      </rPr>
      <t>APOYO AL MEJORAMIENTO Y FORTALECIMIENTO DE POLÍTICAS, PROCESOS Y CONDICIONES ECONÓMICAS Y/O COMPETITIVAS PARA LOS SECTORES PRODUCTIVOS EN EL MUNICIPIO DE   Ibagué</t>
    </r>
  </si>
  <si>
    <r>
      <t xml:space="preserve">CODIGO PRESUPUESTAL: </t>
    </r>
    <r>
      <rPr>
        <sz val="11"/>
        <color theme="1"/>
        <rFont val="Arial"/>
        <family val="2"/>
      </rPr>
      <t>220305901262</t>
    </r>
    <r>
      <rPr>
        <b/>
        <sz val="11"/>
        <color theme="1"/>
        <rFont val="Arial"/>
        <family val="2"/>
      </rPr>
      <t xml:space="preserve">          RUBRO: APOYO AL DISEÑO , DESARROLLO E IMPLEMENTACIÒN DE ESTRATEGIAS Y PROGRAMAS PARA EL MEJORAMIENTO DE LAS CONDICIONES ECONOMICAS , RODUCTIVA Y COMPETITIVAS EN EL MUNICIPIO DE IBAGUÈ.
</t>
    </r>
  </si>
  <si>
    <t>COSTO TOTAL</t>
  </si>
  <si>
    <t xml:space="preserve">FUENTES DE FINANCIACION                            </t>
  </si>
  <si>
    <r>
      <t xml:space="preserve">META DE PRODUCTO No. 3:  </t>
    </r>
    <r>
      <rPr>
        <sz val="11"/>
        <color theme="1"/>
        <rFont val="Arial"/>
        <family val="2"/>
      </rPr>
      <t>Implementar un servicio de gestión para la colocación de empleo</t>
    </r>
  </si>
  <si>
    <r>
      <t xml:space="preserve">Objetivos: </t>
    </r>
    <r>
      <rPr>
        <sz val="11"/>
        <color theme="1"/>
        <rFont val="Arial"/>
        <family val="2"/>
      </rPr>
      <t>Fortalecer la promoción económica y del mercado laboral en el municipio de Ibagué</t>
    </r>
  </si>
  <si>
    <r>
      <t xml:space="preserve">NOMBRE  DEL PROYECTO POAI: </t>
    </r>
    <r>
      <rPr>
        <sz val="11"/>
        <color theme="1"/>
        <rFont val="Arial"/>
        <family val="2"/>
      </rPr>
      <t>Apoyo a  la promoción de inversiones y al fortalecimiento económico y laboral en el municipio de   Ibagué</t>
    </r>
  </si>
  <si>
    <r>
      <t xml:space="preserve">CODIGO BPPIM: </t>
    </r>
    <r>
      <rPr>
        <sz val="11"/>
        <color theme="1"/>
        <rFont val="Arial"/>
        <family val="2"/>
      </rPr>
      <t>2020730010047</t>
    </r>
  </si>
  <si>
    <r>
      <t xml:space="preserve">CODIGO PRESUPUESTAL: </t>
    </r>
    <r>
      <rPr>
        <sz val="11"/>
        <color theme="1"/>
        <rFont val="Arial"/>
        <family val="2"/>
      </rPr>
      <t>220305901263</t>
    </r>
    <r>
      <rPr>
        <b/>
        <sz val="11"/>
        <color theme="1"/>
        <rFont val="Arial"/>
        <family val="2"/>
      </rPr>
      <t xml:space="preserve">           RUBRO: APOYO A LA PROMOCIÒN DE INVERSIONES Y AL FORTALECIMIENTO ECONOMICO Y LABORAL EN EL MUNICIPIO DE IBAGUÈ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</si>
</sst>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\ * #,##0.00_-;\-&quot;$&quot;\ * #,##0.00_-;_-&quot;$&quot;\ * &quot;-&quot;??_-;_-@_-"/>
    <numFmt numFmtId="164" formatCode="_-&quot;$&quot;\ * #,##0.00_-;\-&quot;$&quot;\ * #,##0.00_-;_-&quot;$&quot;\ * &quot;-&quot;??_-;_-@"/>
    <numFmt numFmtId="165" formatCode="_ &quot;$&quot;\ * #,##0.00_ ;_ &quot;$&quot;\ * \-#,##0.00_ ;_ &quot;$&quot;\ * &quot;-&quot;??_ ;_ @_ "/>
    <numFmt numFmtId="166" formatCode="_-&quot;$&quot;* #,##0.00_-;\-&quot;$&quot;* #,##0.00_-;_-&quot;$&quot;* &quot;-&quot;??_-;_-@"/>
    <numFmt numFmtId="167" formatCode="_-* #,##0.00_-;\-* #,##0.00_-;_-* &quot;-&quot;??_-;_-@"/>
    <numFmt numFmtId="168" formatCode="d/m/yyyy"/>
    <numFmt numFmtId="169" formatCode="#,##0.0_);\(#,##0.0\)"/>
    <numFmt numFmtId="170" formatCode="0.0%"/>
    <numFmt numFmtId="171" formatCode="_-&quot;$&quot;\ * #,##0.0_-;\-&quot;$&quot;\ * #,##0.0_-;_-&quot;$&quot;\ * &quot;-&quot;??_-;_-@"/>
    <numFmt numFmtId="172" formatCode="_-&quot;$&quot;\ * #,##0_-;\-&quot;$&quot;\ * #,##0_-;_-&quot;$&quot;\ * &quot;-&quot;??_-;_-@"/>
    <numFmt numFmtId="173" formatCode="_-[$$-240A]\ * #,##0.00_-;\-[$$-240A]\ * #,##0.00_-;_-[$$-240A]\ * &quot;-&quot;??_-;_-@_-"/>
    <numFmt numFmtId="174" formatCode="_-&quot;$&quot;\ * #,##0_-;\-&quot;$&quot;\ * #,##0_-;_-&quot;$&quot;\ * &quot;-&quot;??_-;_-@_-"/>
    <numFmt numFmtId="175" formatCode="_ * #,##0.00_ ;_ * \-#,##0.00_ ;_ * &quot;-&quot;??_ ;_ @_ 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1F1F1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A5A5A5"/>
      </patternFill>
    </fill>
  </fills>
  <borders count="8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175" fontId="6" fillId="0" borderId="5" applyFont="0" applyFill="0" applyBorder="0" applyAlignment="0" applyProtection="0"/>
    <xf numFmtId="9" fontId="6" fillId="0" borderId="5" applyFont="0" applyFill="0" applyBorder="0" applyAlignment="0" applyProtection="0"/>
  </cellStyleXfs>
  <cellXfs count="58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3" fontId="1" fillId="5" borderId="18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3" fontId="1" fillId="0" borderId="28" xfId="0" applyNumberFormat="1" applyFont="1" applyBorder="1" applyAlignment="1">
      <alignment horizontal="center" vertical="center" wrapText="1"/>
    </xf>
    <xf numFmtId="0" fontId="1" fillId="0" borderId="0" xfId="0" applyFont="1"/>
    <xf numFmtId="173" fontId="3" fillId="2" borderId="18" xfId="0" applyNumberFormat="1" applyFont="1" applyFill="1" applyBorder="1" applyAlignment="1">
      <alignment vertical="center" wrapText="1"/>
    </xf>
    <xf numFmtId="173" fontId="3" fillId="2" borderId="18" xfId="0" applyNumberFormat="1" applyFont="1" applyFill="1" applyBorder="1" applyAlignment="1">
      <alignment horizontal="right" vertical="center" wrapText="1"/>
    </xf>
    <xf numFmtId="173" fontId="3" fillId="0" borderId="18" xfId="0" applyNumberFormat="1" applyFont="1" applyBorder="1" applyAlignment="1">
      <alignment horizontal="right" vertical="center" wrapText="1"/>
    </xf>
    <xf numFmtId="173" fontId="3" fillId="3" borderId="18" xfId="0" applyNumberFormat="1" applyFont="1" applyFill="1" applyBorder="1" applyAlignment="1">
      <alignment horizontal="right" vertical="center" wrapText="1"/>
    </xf>
    <xf numFmtId="173" fontId="3" fillId="2" borderId="35" xfId="0" applyNumberFormat="1" applyFont="1" applyFill="1" applyBorder="1" applyAlignment="1">
      <alignment vertical="center" wrapText="1"/>
    </xf>
    <xf numFmtId="173" fontId="3" fillId="2" borderId="40" xfId="0" applyNumberFormat="1" applyFont="1" applyFill="1" applyBorder="1" applyAlignment="1">
      <alignment horizontal="right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9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8" borderId="45" xfId="0" applyFont="1" applyFill="1" applyBorder="1" applyAlignment="1">
      <alignment horizontal="center" vertical="center" wrapText="1"/>
    </xf>
    <xf numFmtId="164" fontId="9" fillId="8" borderId="45" xfId="0" applyNumberFormat="1" applyFont="1" applyFill="1" applyBorder="1" applyAlignment="1">
      <alignment vertical="center" wrapText="1"/>
    </xf>
    <xf numFmtId="0" fontId="9" fillId="8" borderId="4" xfId="0" applyFont="1" applyFill="1" applyBorder="1" applyAlignment="1">
      <alignment horizontal="center" vertical="center" wrapText="1"/>
    </xf>
    <xf numFmtId="164" fontId="9" fillId="7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8" borderId="4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164" fontId="9" fillId="9" borderId="4" xfId="0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46" xfId="0" applyFont="1" applyFill="1" applyBorder="1" applyAlignment="1">
      <alignment horizontal="center" vertical="center" wrapText="1"/>
    </xf>
    <xf numFmtId="164" fontId="9" fillId="9" borderId="4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0" fillId="0" borderId="0" xfId="0" applyFont="1"/>
    <xf numFmtId="2" fontId="10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wrapText="1"/>
    </xf>
    <xf numFmtId="2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" fontId="9" fillId="0" borderId="4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/>
    </xf>
    <xf numFmtId="2" fontId="9" fillId="0" borderId="0" xfId="0" applyNumberFormat="1" applyFont="1"/>
    <xf numFmtId="165" fontId="9" fillId="0" borderId="0" xfId="0" applyNumberFormat="1" applyFont="1"/>
    <xf numFmtId="166" fontId="9" fillId="0" borderId="0" xfId="0" applyNumberFormat="1" applyFont="1"/>
    <xf numFmtId="0" fontId="9" fillId="0" borderId="4" xfId="0" applyFont="1" applyBorder="1" applyAlignment="1">
      <alignment horizontal="center"/>
    </xf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wrapText="1"/>
    </xf>
    <xf numFmtId="167" fontId="10" fillId="4" borderId="5" xfId="0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5" borderId="0" xfId="0" applyFont="1" applyFill="1"/>
    <xf numFmtId="0" fontId="10" fillId="8" borderId="4" xfId="0" applyFont="1" applyFill="1" applyBorder="1" applyAlignment="1">
      <alignment horizontal="center" vertical="center"/>
    </xf>
    <xf numFmtId="10" fontId="10" fillId="8" borderId="4" xfId="0" applyNumberFormat="1" applyFont="1" applyFill="1" applyBorder="1" applyAlignment="1">
      <alignment horizontal="center" vertical="center"/>
    </xf>
    <xf numFmtId="0" fontId="9" fillId="8" borderId="5" xfId="0" applyFont="1" applyFill="1" applyBorder="1"/>
    <xf numFmtId="0" fontId="9" fillId="8" borderId="5" xfId="0" applyFont="1" applyFill="1" applyBorder="1" applyAlignment="1">
      <alignment wrapText="1"/>
    </xf>
    <xf numFmtId="2" fontId="9" fillId="8" borderId="5" xfId="0" applyNumberFormat="1" applyFont="1" applyFill="1" applyBorder="1" applyAlignment="1">
      <alignment horizontal="left" vertical="top" wrapText="1"/>
    </xf>
    <xf numFmtId="165" fontId="9" fillId="8" borderId="5" xfId="0" applyNumberFormat="1" applyFont="1" applyFill="1" applyBorder="1"/>
    <xf numFmtId="2" fontId="9" fillId="8" borderId="5" xfId="0" applyNumberFormat="1" applyFont="1" applyFill="1" applyBorder="1"/>
    <xf numFmtId="166" fontId="9" fillId="8" borderId="5" xfId="0" applyNumberFormat="1" applyFont="1" applyFill="1" applyBorder="1"/>
    <xf numFmtId="0" fontId="10" fillId="5" borderId="4" xfId="0" applyFont="1" applyFill="1" applyBorder="1" applyAlignment="1">
      <alignment horizontal="center" vertical="center"/>
    </xf>
    <xf numFmtId="10" fontId="10" fillId="5" borderId="4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wrapText="1"/>
    </xf>
    <xf numFmtId="2" fontId="9" fillId="5" borderId="0" xfId="0" applyNumberFormat="1" applyFont="1" applyFill="1" applyAlignment="1">
      <alignment horizontal="left" vertical="top" wrapText="1"/>
    </xf>
    <xf numFmtId="165" fontId="9" fillId="5" borderId="0" xfId="0" applyNumberFormat="1" applyFont="1" applyFill="1"/>
    <xf numFmtId="2" fontId="9" fillId="5" borderId="0" xfId="0" applyNumberFormat="1" applyFont="1" applyFill="1"/>
    <xf numFmtId="166" fontId="9" fillId="5" borderId="0" xfId="0" applyNumberFormat="1" applyFont="1" applyFill="1"/>
    <xf numFmtId="44" fontId="10" fillId="5" borderId="4" xfId="0" applyNumberFormat="1" applyFont="1" applyFill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/>
    </xf>
    <xf numFmtId="2" fontId="9" fillId="8" borderId="4" xfId="0" applyNumberFormat="1" applyFont="1" applyFill="1" applyBorder="1" applyAlignment="1">
      <alignment vertical="center"/>
    </xf>
    <xf numFmtId="2" fontId="9" fillId="5" borderId="4" xfId="0" applyNumberFormat="1" applyFont="1" applyFill="1" applyBorder="1" applyAlignment="1">
      <alignment vertical="center"/>
    </xf>
    <xf numFmtId="2" fontId="9" fillId="9" borderId="4" xfId="0" applyNumberFormat="1" applyFont="1" applyFill="1" applyBorder="1" applyAlignment="1">
      <alignment vertical="center"/>
    </xf>
    <xf numFmtId="44" fontId="9" fillId="9" borderId="4" xfId="1" applyFont="1" applyFill="1" applyBorder="1" applyAlignment="1">
      <alignment vertical="center"/>
    </xf>
    <xf numFmtId="0" fontId="9" fillId="9" borderId="5" xfId="0" applyFont="1" applyFill="1" applyBorder="1"/>
    <xf numFmtId="165" fontId="9" fillId="9" borderId="5" xfId="0" applyNumberFormat="1" applyFont="1" applyFill="1" applyBorder="1"/>
    <xf numFmtId="44" fontId="9" fillId="5" borderId="0" xfId="1" applyFont="1" applyFill="1"/>
    <xf numFmtId="0" fontId="9" fillId="0" borderId="2" xfId="0" applyFont="1" applyBorder="1"/>
    <xf numFmtId="168" fontId="10" fillId="0" borderId="4" xfId="0" applyNumberFormat="1" applyFont="1" applyBorder="1" applyAlignment="1">
      <alignment horizontal="center" vertical="center"/>
    </xf>
    <xf numFmtId="10" fontId="9" fillId="0" borderId="0" xfId="0" applyNumberFormat="1" applyFont="1"/>
    <xf numFmtId="9" fontId="9" fillId="0" borderId="0" xfId="0" applyNumberFormat="1" applyFont="1"/>
    <xf numFmtId="39" fontId="9" fillId="0" borderId="0" xfId="0" applyNumberFormat="1" applyFont="1"/>
    <xf numFmtId="170" fontId="10" fillId="0" borderId="4" xfId="0" applyNumberFormat="1" applyFont="1" applyBorder="1" applyAlignment="1">
      <alignment horizontal="left" vertical="top"/>
    </xf>
    <xf numFmtId="168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164" fontId="9" fillId="0" borderId="0" xfId="0" applyNumberFormat="1" applyFont="1"/>
    <xf numFmtId="0" fontId="10" fillId="0" borderId="60" xfId="0" applyFont="1" applyBorder="1" applyAlignment="1">
      <alignment horizontal="center"/>
    </xf>
    <xf numFmtId="2" fontId="10" fillId="0" borderId="63" xfId="0" applyNumberFormat="1" applyFont="1" applyBorder="1" applyAlignment="1">
      <alignment horizontal="center" vertical="center"/>
    </xf>
    <xf numFmtId="164" fontId="9" fillId="2" borderId="63" xfId="0" applyNumberFormat="1" applyFont="1" applyFill="1" applyBorder="1" applyAlignment="1">
      <alignment wrapText="1"/>
    </xf>
    <xf numFmtId="0" fontId="9" fillId="0" borderId="11" xfId="0" applyFont="1" applyBorder="1" applyAlignment="1">
      <alignment horizontal="center" wrapText="1"/>
    </xf>
    <xf numFmtId="164" fontId="9" fillId="5" borderId="65" xfId="0" applyNumberFormat="1" applyFont="1" applyFill="1" applyBorder="1" applyAlignment="1">
      <alignment wrapText="1"/>
    </xf>
    <xf numFmtId="164" fontId="9" fillId="0" borderId="63" xfId="0" applyNumberFormat="1" applyFont="1" applyBorder="1"/>
    <xf numFmtId="164" fontId="9" fillId="2" borderId="65" xfId="0" applyNumberFormat="1" applyFont="1" applyFill="1" applyBorder="1"/>
    <xf numFmtId="44" fontId="9" fillId="0" borderId="38" xfId="1" applyFont="1" applyBorder="1"/>
    <xf numFmtId="0" fontId="9" fillId="0" borderId="68" xfId="0" applyFont="1" applyBorder="1"/>
    <xf numFmtId="0" fontId="9" fillId="0" borderId="66" xfId="0" applyFont="1" applyBorder="1"/>
    <xf numFmtId="0" fontId="9" fillId="0" borderId="69" xfId="0" applyFont="1" applyBorder="1"/>
    <xf numFmtId="2" fontId="10" fillId="0" borderId="45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10" fontId="10" fillId="0" borderId="46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10" fillId="8" borderId="45" xfId="0" applyFont="1" applyFill="1" applyBorder="1" applyAlignment="1">
      <alignment horizontal="center" vertical="center"/>
    </xf>
    <xf numFmtId="10" fontId="10" fillId="8" borderId="45" xfId="0" applyNumberFormat="1" applyFont="1" applyFill="1" applyBorder="1" applyAlignment="1">
      <alignment horizontal="center" vertical="center"/>
    </xf>
    <xf numFmtId="168" fontId="10" fillId="8" borderId="45" xfId="0" applyNumberFormat="1" applyFont="1" applyFill="1" applyBorder="1" applyAlignment="1">
      <alignment horizontal="center" vertical="center" wrapText="1"/>
    </xf>
    <xf numFmtId="2" fontId="9" fillId="9" borderId="46" xfId="0" applyNumberFormat="1" applyFont="1" applyFill="1" applyBorder="1" applyAlignment="1">
      <alignment vertical="center"/>
    </xf>
    <xf numFmtId="168" fontId="10" fillId="8" borderId="46" xfId="0" applyNumberFormat="1" applyFont="1" applyFill="1" applyBorder="1" applyAlignment="1">
      <alignment horizontal="center" vertical="center" wrapText="1"/>
    </xf>
    <xf numFmtId="0" fontId="9" fillId="0" borderId="5" xfId="0" applyFont="1" applyBorder="1"/>
    <xf numFmtId="164" fontId="9" fillId="0" borderId="5" xfId="0" applyNumberFormat="1" applyFont="1" applyBorder="1" applyAlignment="1">
      <alignment horizontal="left" vertical="center"/>
    </xf>
    <xf numFmtId="169" fontId="9" fillId="0" borderId="5" xfId="0" applyNumberFormat="1" applyFont="1" applyBorder="1"/>
    <xf numFmtId="2" fontId="9" fillId="0" borderId="5" xfId="0" applyNumberFormat="1" applyFont="1" applyBorder="1"/>
    <xf numFmtId="10" fontId="9" fillId="0" borderId="5" xfId="0" applyNumberFormat="1" applyFont="1" applyBorder="1"/>
    <xf numFmtId="9" fontId="9" fillId="0" borderId="5" xfId="0" applyNumberFormat="1" applyFont="1" applyBorder="1"/>
    <xf numFmtId="39" fontId="9" fillId="0" borderId="10" xfId="0" applyNumberFormat="1" applyFont="1" applyBorder="1"/>
    <xf numFmtId="0" fontId="10" fillId="5" borderId="45" xfId="0" applyFont="1" applyFill="1" applyBorder="1" applyAlignment="1">
      <alignment horizontal="left" vertical="center"/>
    </xf>
    <xf numFmtId="0" fontId="9" fillId="5" borderId="45" xfId="0" applyFont="1" applyFill="1" applyBorder="1" applyAlignment="1">
      <alignment horizontal="center" vertical="center" wrapText="1"/>
    </xf>
    <xf numFmtId="164" fontId="10" fillId="5" borderId="45" xfId="0" applyNumberFormat="1" applyFont="1" applyFill="1" applyBorder="1" applyAlignment="1">
      <alignment horizontal="center" vertical="center" wrapText="1"/>
    </xf>
    <xf numFmtId="2" fontId="9" fillId="5" borderId="45" xfId="0" applyNumberFormat="1" applyFont="1" applyFill="1" applyBorder="1" applyAlignment="1">
      <alignment vertical="center"/>
    </xf>
    <xf numFmtId="168" fontId="10" fillId="2" borderId="45" xfId="0" applyNumberFormat="1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left" vertical="center"/>
    </xf>
    <xf numFmtId="0" fontId="9" fillId="5" borderId="46" xfId="0" applyFont="1" applyFill="1" applyBorder="1" applyAlignment="1">
      <alignment horizontal="center" vertical="center" wrapText="1"/>
    </xf>
    <xf numFmtId="164" fontId="10" fillId="5" borderId="46" xfId="0" applyNumberFormat="1" applyFont="1" applyFill="1" applyBorder="1" applyAlignment="1">
      <alignment horizontal="center" vertical="center" wrapText="1"/>
    </xf>
    <xf numFmtId="2" fontId="9" fillId="5" borderId="46" xfId="0" applyNumberFormat="1" applyFont="1" applyFill="1" applyBorder="1" applyAlignment="1">
      <alignment vertical="center"/>
    </xf>
    <xf numFmtId="10" fontId="9" fillId="5" borderId="46" xfId="0" applyNumberFormat="1" applyFont="1" applyFill="1" applyBorder="1" applyAlignment="1">
      <alignment vertical="center"/>
    </xf>
    <xf numFmtId="168" fontId="10" fillId="2" borderId="46" xfId="0" applyNumberFormat="1" applyFont="1" applyFill="1" applyBorder="1" applyAlignment="1">
      <alignment horizontal="center" vertical="center"/>
    </xf>
    <xf numFmtId="168" fontId="10" fillId="0" borderId="13" xfId="0" applyNumberFormat="1" applyFont="1" applyBorder="1" applyAlignment="1">
      <alignment horizontal="center" vertical="center"/>
    </xf>
    <xf numFmtId="169" fontId="10" fillId="0" borderId="76" xfId="0" applyNumberFormat="1" applyFont="1" applyBorder="1" applyAlignment="1">
      <alignment vertical="center"/>
    </xf>
    <xf numFmtId="169" fontId="10" fillId="0" borderId="54" xfId="0" applyNumberFormat="1" applyFont="1" applyBorder="1" applyAlignment="1">
      <alignment vertical="top"/>
    </xf>
    <xf numFmtId="2" fontId="10" fillId="0" borderId="45" xfId="0" applyNumberFormat="1" applyFont="1" applyBorder="1" applyAlignment="1">
      <alignment horizontal="left" vertical="center"/>
    </xf>
    <xf numFmtId="2" fontId="10" fillId="0" borderId="77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68" fontId="10" fillId="0" borderId="59" xfId="0" applyNumberFormat="1" applyFont="1" applyBorder="1" applyAlignment="1">
      <alignment horizontal="center" vertical="center"/>
    </xf>
    <xf numFmtId="170" fontId="10" fillId="0" borderId="63" xfId="0" applyNumberFormat="1" applyFont="1" applyBorder="1" applyAlignment="1">
      <alignment horizontal="left" vertical="top"/>
    </xf>
    <xf numFmtId="0" fontId="10" fillId="0" borderId="63" xfId="0" applyFont="1" applyBorder="1" applyAlignment="1">
      <alignment horizontal="left" vertical="top" wrapText="1"/>
    </xf>
    <xf numFmtId="0" fontId="10" fillId="0" borderId="63" xfId="0" applyFont="1" applyBorder="1" applyAlignment="1">
      <alignment horizontal="left" vertical="top"/>
    </xf>
    <xf numFmtId="0" fontId="9" fillId="0" borderId="67" xfId="0" applyFont="1" applyBorder="1" applyAlignment="1">
      <alignment horizontal="center" vertical="center" wrapText="1"/>
    </xf>
    <xf numFmtId="170" fontId="10" fillId="0" borderId="46" xfId="0" applyNumberFormat="1" applyFont="1" applyBorder="1" applyAlignment="1">
      <alignment horizontal="left" vertical="top"/>
    </xf>
    <xf numFmtId="0" fontId="10" fillId="0" borderId="46" xfId="0" applyFont="1" applyBorder="1" applyAlignment="1">
      <alignment horizontal="left" vertical="top"/>
    </xf>
    <xf numFmtId="0" fontId="10" fillId="0" borderId="78" xfId="0" applyFont="1" applyBorder="1" applyAlignment="1">
      <alignment horizontal="left" vertical="top"/>
    </xf>
    <xf numFmtId="0" fontId="10" fillId="0" borderId="29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170" fontId="10" fillId="0" borderId="45" xfId="0" applyNumberFormat="1" applyFont="1" applyBorder="1" applyAlignment="1">
      <alignment horizontal="left" vertical="top"/>
    </xf>
    <xf numFmtId="0" fontId="10" fillId="0" borderId="31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0" fontId="10" fillId="0" borderId="66" xfId="0" applyFont="1" applyBorder="1" applyAlignment="1">
      <alignment horizontal="center" vertical="top" wrapText="1"/>
    </xf>
    <xf numFmtId="0" fontId="10" fillId="0" borderId="69" xfId="0" applyFont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 applyAlignment="1">
      <alignment vertical="center"/>
    </xf>
    <xf numFmtId="2" fontId="2" fillId="5" borderId="18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167" fontId="2" fillId="0" borderId="0" xfId="0" applyNumberFormat="1" applyFont="1" applyAlignment="1">
      <alignment vertical="center"/>
    </xf>
    <xf numFmtId="0" fontId="7" fillId="5" borderId="18" xfId="0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vertical="center"/>
    </xf>
    <xf numFmtId="2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horizontal="left" vertical="top" wrapText="1"/>
    </xf>
    <xf numFmtId="0" fontId="1" fillId="3" borderId="0" xfId="0" applyFont="1" applyFill="1"/>
    <xf numFmtId="0" fontId="1" fillId="3" borderId="0" xfId="0" applyFont="1" applyFill="1" applyAlignment="1">
      <alignment wrapText="1"/>
    </xf>
    <xf numFmtId="2" fontId="1" fillId="3" borderId="0" xfId="0" applyNumberFormat="1" applyFont="1" applyFill="1" applyAlignment="1">
      <alignment horizontal="left" vertical="top" wrapText="1"/>
    </xf>
    <xf numFmtId="165" fontId="1" fillId="3" borderId="0" xfId="0" applyNumberFormat="1" applyFont="1" applyFill="1"/>
    <xf numFmtId="2" fontId="1" fillId="3" borderId="0" xfId="0" applyNumberFormat="1" applyFont="1" applyFill="1"/>
    <xf numFmtId="166" fontId="1" fillId="3" borderId="0" xfId="0" applyNumberFormat="1" applyFont="1" applyFill="1"/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2" fontId="1" fillId="3" borderId="5" xfId="0" applyNumberFormat="1" applyFont="1" applyFill="1" applyBorder="1" applyAlignment="1">
      <alignment horizontal="left" vertical="top" wrapText="1"/>
    </xf>
    <xf numFmtId="165" fontId="1" fillId="3" borderId="5" xfId="0" applyNumberFormat="1" applyFont="1" applyFill="1" applyBorder="1"/>
    <xf numFmtId="2" fontId="1" fillId="3" borderId="5" xfId="0" applyNumberFormat="1" applyFont="1" applyFill="1" applyBorder="1"/>
    <xf numFmtId="166" fontId="1" fillId="3" borderId="5" xfId="0" applyNumberFormat="1" applyFont="1" applyFill="1" applyBorder="1"/>
    <xf numFmtId="0" fontId="1" fillId="0" borderId="2" xfId="0" applyFont="1" applyBorder="1"/>
    <xf numFmtId="164" fontId="1" fillId="0" borderId="0" xfId="0" applyNumberFormat="1" applyFont="1" applyAlignment="1">
      <alignment horizontal="left" vertical="center"/>
    </xf>
    <xf numFmtId="169" fontId="1" fillId="0" borderId="0" xfId="0" applyNumberFormat="1" applyFont="1"/>
    <xf numFmtId="10" fontId="1" fillId="0" borderId="0" xfId="0" applyNumberFormat="1" applyFont="1"/>
    <xf numFmtId="9" fontId="1" fillId="0" borderId="0" xfId="0" applyNumberFormat="1" applyFont="1"/>
    <xf numFmtId="39" fontId="1" fillId="0" borderId="3" xfId="0" applyNumberFormat="1" applyFont="1" applyBorder="1"/>
    <xf numFmtId="39" fontId="1" fillId="0" borderId="0" xfId="0" applyNumberFormat="1" applyFont="1"/>
    <xf numFmtId="164" fontId="1" fillId="0" borderId="0" xfId="0" applyNumberFormat="1" applyFont="1"/>
    <xf numFmtId="0" fontId="2" fillId="0" borderId="60" xfId="0" applyFont="1" applyBorder="1" applyAlignment="1">
      <alignment horizontal="center"/>
    </xf>
    <xf numFmtId="2" fontId="2" fillId="5" borderId="38" xfId="0" applyNumberFormat="1" applyFont="1" applyFill="1" applyBorder="1" applyAlignment="1">
      <alignment horizontal="center" vertical="center"/>
    </xf>
    <xf numFmtId="171" fontId="1" fillId="2" borderId="38" xfId="0" applyNumberFormat="1" applyFont="1" applyFill="1" applyBorder="1"/>
    <xf numFmtId="171" fontId="3" fillId="2" borderId="38" xfId="0" applyNumberFormat="1" applyFont="1" applyFill="1" applyBorder="1"/>
    <xf numFmtId="171" fontId="1" fillId="2" borderId="38" xfId="0" applyNumberFormat="1" applyFont="1" applyFill="1" applyBorder="1" applyAlignment="1">
      <alignment horizontal="center"/>
    </xf>
    <xf numFmtId="172" fontId="1" fillId="2" borderId="38" xfId="0" applyNumberFormat="1" applyFont="1" applyFill="1" applyBorder="1"/>
    <xf numFmtId="174" fontId="1" fillId="5" borderId="38" xfId="1" applyNumberFormat="1" applyFont="1" applyFill="1" applyBorder="1"/>
    <xf numFmtId="164" fontId="1" fillId="0" borderId="74" xfId="0" applyNumberFormat="1" applyFont="1" applyBorder="1"/>
    <xf numFmtId="0" fontId="1" fillId="0" borderId="46" xfId="0" applyFont="1" applyBorder="1"/>
    <xf numFmtId="0" fontId="1" fillId="0" borderId="79" xfId="0" applyFont="1" applyBorder="1" applyAlignment="1">
      <alignment wrapText="1"/>
    </xf>
    <xf numFmtId="0" fontId="7" fillId="0" borderId="80" xfId="0" applyFont="1" applyBorder="1"/>
    <xf numFmtId="0" fontId="7" fillId="0" borderId="81" xfId="0" applyFont="1" applyBorder="1"/>
    <xf numFmtId="164" fontId="1" fillId="0" borderId="78" xfId="0" applyNumberFormat="1" applyFont="1" applyBorder="1"/>
    <xf numFmtId="0" fontId="2" fillId="0" borderId="6" xfId="0" applyFont="1" applyBorder="1" applyAlignment="1">
      <alignment horizontal="center" vertical="center"/>
    </xf>
    <xf numFmtId="168" fontId="2" fillId="0" borderId="6" xfId="0" applyNumberFormat="1" applyFont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73" fontId="13" fillId="2" borderId="2" xfId="0" applyNumberFormat="1" applyFont="1" applyFill="1" applyBorder="1" applyAlignment="1">
      <alignment vertical="center" wrapText="1"/>
    </xf>
    <xf numFmtId="2" fontId="1" fillId="0" borderId="6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0" fontId="2" fillId="0" borderId="18" xfId="0" applyNumberFormat="1" applyFont="1" applyBorder="1" applyAlignment="1">
      <alignment horizontal="center" vertical="center"/>
    </xf>
    <xf numFmtId="173" fontId="3" fillId="5" borderId="18" xfId="0" applyNumberFormat="1" applyFont="1" applyFill="1" applyBorder="1" applyAlignment="1">
      <alignment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73" fontId="2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0" fontId="2" fillId="0" borderId="35" xfId="0" applyNumberFormat="1" applyFont="1" applyBorder="1" applyAlignment="1">
      <alignment horizontal="center" vertical="center"/>
    </xf>
    <xf numFmtId="173" fontId="3" fillId="2" borderId="40" xfId="0" applyNumberFormat="1" applyFont="1" applyFill="1" applyBorder="1" applyAlignment="1">
      <alignment vertical="center" wrapText="1"/>
    </xf>
    <xf numFmtId="2" fontId="1" fillId="0" borderId="40" xfId="0" applyNumberFormat="1" applyFont="1" applyBorder="1" applyAlignment="1">
      <alignment vertical="center"/>
    </xf>
    <xf numFmtId="0" fontId="1" fillId="0" borderId="45" xfId="0" applyFont="1" applyBorder="1" applyAlignment="1">
      <alignment horizontal="center" vertical="center" wrapText="1"/>
    </xf>
    <xf numFmtId="164" fontId="13" fillId="0" borderId="46" xfId="0" applyNumberFormat="1" applyFont="1" applyBorder="1" applyAlignment="1">
      <alignment horizontal="center" vertical="center" wrapText="1"/>
    </xf>
    <xf numFmtId="173" fontId="13" fillId="2" borderId="79" xfId="0" applyNumberFormat="1" applyFont="1" applyFill="1" applyBorder="1" applyAlignment="1">
      <alignment vertical="center" wrapText="1"/>
    </xf>
    <xf numFmtId="2" fontId="1" fillId="0" borderId="46" xfId="0" applyNumberFormat="1" applyFont="1" applyBorder="1" applyAlignment="1">
      <alignment vertical="center"/>
    </xf>
    <xf numFmtId="10" fontId="1" fillId="0" borderId="46" xfId="0" applyNumberFormat="1" applyFont="1" applyBorder="1" applyAlignment="1">
      <alignment vertical="center"/>
    </xf>
    <xf numFmtId="168" fontId="2" fillId="0" borderId="46" xfId="0" applyNumberFormat="1" applyFont="1" applyBorder="1" applyAlignment="1">
      <alignment horizontal="center" vertical="center"/>
    </xf>
    <xf numFmtId="168" fontId="2" fillId="2" borderId="46" xfId="0" applyNumberFormat="1" applyFont="1" applyFill="1" applyBorder="1" applyAlignment="1">
      <alignment horizontal="center" vertical="center" wrapText="1"/>
    </xf>
    <xf numFmtId="169" fontId="2" fillId="0" borderId="76" xfId="0" applyNumberFormat="1" applyFont="1" applyBorder="1" applyAlignment="1">
      <alignment vertical="center"/>
    </xf>
    <xf numFmtId="169" fontId="2" fillId="0" borderId="54" xfId="0" applyNumberFormat="1" applyFont="1" applyBorder="1" applyAlignment="1">
      <alignment vertical="top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7" fillId="0" borderId="16" xfId="0" applyFont="1" applyBorder="1"/>
    <xf numFmtId="0" fontId="7" fillId="0" borderId="15" xfId="0" applyFont="1" applyBorder="1"/>
    <xf numFmtId="0" fontId="7" fillId="0" borderId="5" xfId="0" applyFont="1" applyBorder="1"/>
    <xf numFmtId="2" fontId="2" fillId="0" borderId="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0" fontId="2" fillId="0" borderId="4" xfId="0" applyNumberFormat="1" applyFont="1" applyBorder="1" applyAlignment="1">
      <alignment horizontal="left" vertical="top"/>
    </xf>
    <xf numFmtId="2" fontId="2" fillId="0" borderId="63" xfId="0" applyNumberFormat="1" applyFont="1" applyBorder="1" applyAlignment="1">
      <alignment horizontal="center" vertical="center"/>
    </xf>
    <xf numFmtId="174" fontId="1" fillId="2" borderId="63" xfId="1" applyNumberFormat="1" applyFont="1" applyFill="1" applyBorder="1"/>
    <xf numFmtId="174" fontId="1" fillId="2" borderId="63" xfId="1" applyNumberFormat="1" applyFont="1" applyFill="1" applyBorder="1" applyAlignment="1">
      <alignment wrapText="1"/>
    </xf>
    <xf numFmtId="174" fontId="1" fillId="5" borderId="63" xfId="1" applyNumberFormat="1" applyFont="1" applyFill="1" applyBorder="1" applyAlignment="1">
      <alignment wrapText="1"/>
    </xf>
    <xf numFmtId="174" fontId="1" fillId="5" borderId="38" xfId="1" applyNumberFormat="1" applyFont="1" applyFill="1" applyBorder="1" applyAlignment="1">
      <alignment horizontal="center" vertical="center" wrapText="1"/>
    </xf>
    <xf numFmtId="0" fontId="7" fillId="0" borderId="64" xfId="0" applyFont="1" applyBorder="1"/>
    <xf numFmtId="0" fontId="2" fillId="0" borderId="5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4" fontId="1" fillId="5" borderId="83" xfId="1" applyNumberFormat="1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1" fillId="0" borderId="5" xfId="0" applyFont="1" applyBorder="1"/>
    <xf numFmtId="0" fontId="2" fillId="0" borderId="84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7" fillId="0" borderId="66" xfId="0" applyFont="1" applyBorder="1"/>
    <xf numFmtId="0" fontId="1" fillId="0" borderId="66" xfId="0" applyFont="1" applyBorder="1"/>
    <xf numFmtId="3" fontId="1" fillId="0" borderId="40" xfId="0" applyNumberFormat="1" applyFont="1" applyBorder="1" applyAlignment="1">
      <alignment horizontal="center" vertical="center" wrapText="1"/>
    </xf>
    <xf numFmtId="174" fontId="1" fillId="5" borderId="41" xfId="1" applyNumberFormat="1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/>
    </xf>
    <xf numFmtId="173" fontId="2" fillId="5" borderId="6" xfId="0" applyNumberFormat="1" applyFont="1" applyFill="1" applyBorder="1" applyAlignment="1">
      <alignment horizontal="center" vertical="center" wrapText="1"/>
    </xf>
    <xf numFmtId="173" fontId="13" fillId="2" borderId="6" xfId="0" applyNumberFormat="1" applyFont="1" applyFill="1" applyBorder="1" applyAlignment="1">
      <alignment horizontal="center" vertical="center"/>
    </xf>
    <xf numFmtId="168" fontId="2" fillId="2" borderId="46" xfId="0" applyNumberFormat="1" applyFont="1" applyFill="1" applyBorder="1" applyAlignment="1">
      <alignment horizontal="center" vertical="center"/>
    </xf>
    <xf numFmtId="173" fontId="2" fillId="5" borderId="46" xfId="0" applyNumberFormat="1" applyFont="1" applyFill="1" applyBorder="1" applyAlignment="1">
      <alignment horizontal="center" vertical="center" wrapText="1"/>
    </xf>
    <xf numFmtId="173" fontId="13" fillId="2" borderId="46" xfId="0" applyNumberFormat="1" applyFont="1" applyFill="1" applyBorder="1" applyAlignment="1">
      <alignment horizontal="center" vertical="center"/>
    </xf>
    <xf numFmtId="170" fontId="2" fillId="0" borderId="63" xfId="0" applyNumberFormat="1" applyFont="1" applyBorder="1" applyAlignment="1">
      <alignment horizontal="left" vertical="top"/>
    </xf>
    <xf numFmtId="169" fontId="2" fillId="0" borderId="29" xfId="0" applyNumberFormat="1" applyFont="1" applyBorder="1" applyAlignment="1">
      <alignment vertical="center"/>
    </xf>
    <xf numFmtId="169" fontId="2" fillId="0" borderId="51" xfId="0" applyNumberFormat="1" applyFont="1" applyBorder="1" applyAlignment="1">
      <alignment vertical="top"/>
    </xf>
    <xf numFmtId="0" fontId="1" fillId="0" borderId="48" xfId="0" applyFont="1" applyBorder="1" applyAlignment="1">
      <alignment horizontal="center" vertical="center" wrapText="1"/>
    </xf>
    <xf numFmtId="168" fontId="1" fillId="0" borderId="35" xfId="0" applyNumberFormat="1" applyFont="1" applyBorder="1" applyAlignment="1">
      <alignment horizontal="center" vertical="center"/>
    </xf>
    <xf numFmtId="168" fontId="1" fillId="2" borderId="35" xfId="0" applyNumberFormat="1" applyFont="1" applyFill="1" applyBorder="1" applyAlignment="1">
      <alignment horizontal="center" vertical="center" wrapText="1"/>
    </xf>
    <xf numFmtId="168" fontId="1" fillId="0" borderId="18" xfId="0" applyNumberFormat="1" applyFont="1" applyBorder="1" applyAlignment="1">
      <alignment horizontal="center" vertical="center"/>
    </xf>
    <xf numFmtId="168" fontId="1" fillId="2" borderId="18" xfId="0" applyNumberFormat="1" applyFont="1" applyFill="1" applyBorder="1" applyAlignment="1">
      <alignment horizontal="center" vertical="center" wrapText="1"/>
    </xf>
    <xf numFmtId="168" fontId="1" fillId="3" borderId="18" xfId="0" applyNumberFormat="1" applyFont="1" applyFill="1" applyBorder="1" applyAlignment="1">
      <alignment horizontal="center" vertical="center"/>
    </xf>
    <xf numFmtId="168" fontId="1" fillId="0" borderId="40" xfId="0" applyNumberFormat="1" applyFont="1" applyBorder="1" applyAlignment="1">
      <alignment horizontal="center" vertical="center"/>
    </xf>
    <xf numFmtId="168" fontId="1" fillId="2" borderId="40" xfId="0" applyNumberFormat="1" applyFont="1" applyFill="1" applyBorder="1" applyAlignment="1">
      <alignment horizontal="center" vertical="center" wrapText="1"/>
    </xf>
    <xf numFmtId="173" fontId="3" fillId="2" borderId="18" xfId="0" applyNumberFormat="1" applyFont="1" applyFill="1" applyBorder="1" applyAlignment="1">
      <alignment horizontal="center" vertical="center" wrapText="1"/>
    </xf>
    <xf numFmtId="173" fontId="3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0" fontId="2" fillId="2" borderId="18" xfId="0" applyNumberFormat="1" applyFont="1" applyFill="1" applyBorder="1" applyAlignment="1">
      <alignment horizontal="center" vertical="center"/>
    </xf>
    <xf numFmtId="173" fontId="3" fillId="5" borderId="18" xfId="0" applyNumberFormat="1" applyFont="1" applyFill="1" applyBorder="1" applyAlignment="1">
      <alignment horizontal="center" vertical="center" wrapText="1"/>
    </xf>
    <xf numFmtId="173" fontId="3" fillId="6" borderId="18" xfId="0" applyNumberFormat="1" applyFont="1" applyFill="1" applyBorder="1" applyAlignment="1">
      <alignment horizontal="center" vertical="center" wrapText="1"/>
    </xf>
    <xf numFmtId="173" fontId="3" fillId="2" borderId="18" xfId="0" applyNumberFormat="1" applyFont="1" applyFill="1" applyBorder="1" applyAlignment="1">
      <alignment vertical="center"/>
    </xf>
    <xf numFmtId="2" fontId="1" fillId="2" borderId="18" xfId="0" applyNumberFormat="1" applyFont="1" applyFill="1" applyBorder="1" applyAlignment="1">
      <alignment vertical="center"/>
    </xf>
    <xf numFmtId="173" fontId="3" fillId="5" borderId="18" xfId="0" applyNumberFormat="1" applyFont="1" applyFill="1" applyBorder="1" applyAlignment="1">
      <alignment vertical="center"/>
    </xf>
    <xf numFmtId="173" fontId="3" fillId="2" borderId="35" xfId="0" applyNumberFormat="1" applyFont="1" applyFill="1" applyBorder="1" applyAlignment="1">
      <alignment horizontal="center" vertical="center" wrapText="1"/>
    </xf>
    <xf numFmtId="173" fontId="3" fillId="2" borderId="35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0" fontId="2" fillId="2" borderId="35" xfId="0" applyNumberFormat="1" applyFont="1" applyFill="1" applyBorder="1" applyAlignment="1">
      <alignment horizontal="center" vertical="center"/>
    </xf>
    <xf numFmtId="173" fontId="3" fillId="5" borderId="40" xfId="0" applyNumberFormat="1" applyFont="1" applyFill="1" applyBorder="1" applyAlignment="1">
      <alignment vertical="center"/>
    </xf>
    <xf numFmtId="173" fontId="3" fillId="2" borderId="40" xfId="0" applyNumberFormat="1" applyFont="1" applyFill="1" applyBorder="1" applyAlignment="1">
      <alignment horizontal="center" vertical="center"/>
    </xf>
    <xf numFmtId="168" fontId="1" fillId="2" borderId="35" xfId="0" applyNumberFormat="1" applyFont="1" applyFill="1" applyBorder="1" applyAlignment="1">
      <alignment horizontal="center" vertical="center"/>
    </xf>
    <xf numFmtId="168" fontId="1" fillId="2" borderId="18" xfId="0" applyNumberFormat="1" applyFont="1" applyFill="1" applyBorder="1" applyAlignment="1">
      <alignment horizontal="center" vertical="center"/>
    </xf>
    <xf numFmtId="168" fontId="1" fillId="2" borderId="40" xfId="0" applyNumberFormat="1" applyFont="1" applyFill="1" applyBorder="1" applyAlignment="1">
      <alignment horizontal="center" vertical="center"/>
    </xf>
    <xf numFmtId="168" fontId="9" fillId="8" borderId="45" xfId="0" applyNumberFormat="1" applyFont="1" applyFill="1" applyBorder="1" applyAlignment="1">
      <alignment horizontal="center" vertical="center"/>
    </xf>
    <xf numFmtId="168" fontId="9" fillId="8" borderId="45" xfId="0" applyNumberFormat="1" applyFont="1" applyFill="1" applyBorder="1" applyAlignment="1">
      <alignment horizontal="center" vertical="center" wrapText="1"/>
    </xf>
    <xf numFmtId="168" fontId="9" fillId="8" borderId="4" xfId="0" applyNumberFormat="1" applyFont="1" applyFill="1" applyBorder="1" applyAlignment="1">
      <alignment horizontal="center" vertical="center"/>
    </xf>
    <xf numFmtId="168" fontId="9" fillId="8" borderId="4" xfId="0" applyNumberFormat="1" applyFont="1" applyFill="1" applyBorder="1" applyAlignment="1">
      <alignment horizontal="center" vertical="center" wrapText="1"/>
    </xf>
    <xf numFmtId="168" fontId="9" fillId="2" borderId="4" xfId="0" applyNumberFormat="1" applyFont="1" applyFill="1" applyBorder="1" applyAlignment="1">
      <alignment horizontal="center" vertical="center"/>
    </xf>
    <xf numFmtId="168" fontId="9" fillId="9" borderId="4" xfId="0" applyNumberFormat="1" applyFont="1" applyFill="1" applyBorder="1" applyAlignment="1">
      <alignment horizontal="center" vertical="center"/>
    </xf>
    <xf numFmtId="168" fontId="9" fillId="9" borderId="46" xfId="0" applyNumberFormat="1" applyFont="1" applyFill="1" applyBorder="1" applyAlignment="1">
      <alignment horizontal="center" vertical="center"/>
    </xf>
    <xf numFmtId="168" fontId="9" fillId="8" borderId="46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1" fillId="0" borderId="18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7" fillId="0" borderId="40" xfId="0" applyFont="1" applyBorder="1"/>
    <xf numFmtId="0" fontId="7" fillId="0" borderId="48" xfId="0" applyFont="1" applyBorder="1"/>
    <xf numFmtId="0" fontId="9" fillId="0" borderId="7" xfId="0" applyFont="1" applyBorder="1" applyAlignment="1">
      <alignment horizontal="center" vertical="center" wrapText="1"/>
    </xf>
    <xf numFmtId="0" fontId="6" fillId="0" borderId="14" xfId="0" applyFont="1" applyBorder="1"/>
    <xf numFmtId="0" fontId="6" fillId="0" borderId="12" xfId="0" applyFont="1" applyBorder="1"/>
    <xf numFmtId="0" fontId="6" fillId="0" borderId="8" xfId="0" applyFont="1" applyBorder="1"/>
    <xf numFmtId="0" fontId="6" fillId="0" borderId="16" xfId="0" applyFont="1" applyBorder="1"/>
    <xf numFmtId="0" fontId="6" fillId="0" borderId="15" xfId="0" applyFont="1" applyBorder="1"/>
    <xf numFmtId="0" fontId="6" fillId="0" borderId="68" xfId="0" applyFont="1" applyBorder="1"/>
    <xf numFmtId="0" fontId="6" fillId="0" borderId="66" xfId="0" applyFont="1" applyBorder="1"/>
    <xf numFmtId="0" fontId="6" fillId="0" borderId="67" xfId="0" applyFont="1" applyBorder="1"/>
    <xf numFmtId="0" fontId="9" fillId="2" borderId="11" xfId="0" applyFont="1" applyFill="1" applyBorder="1" applyAlignment="1">
      <alignment horizontal="center" vertical="center" wrapText="1"/>
    </xf>
    <xf numFmtId="0" fontId="6" fillId="5" borderId="6" xfId="0" applyFont="1" applyFill="1" applyBorder="1"/>
    <xf numFmtId="0" fontId="9" fillId="8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6" fillId="5" borderId="13" xfId="0" applyFont="1" applyFill="1" applyBorder="1"/>
    <xf numFmtId="0" fontId="9" fillId="9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wrapText="1"/>
    </xf>
    <xf numFmtId="0" fontId="6" fillId="5" borderId="48" xfId="0" applyFont="1" applyFill="1" applyBorder="1"/>
    <xf numFmtId="0" fontId="9" fillId="5" borderId="47" xfId="0" applyFont="1" applyFill="1" applyBorder="1" applyAlignment="1">
      <alignment horizontal="center" vertical="center" wrapText="1"/>
    </xf>
    <xf numFmtId="169" fontId="10" fillId="0" borderId="52" xfId="0" applyNumberFormat="1" applyFont="1" applyBorder="1" applyAlignment="1">
      <alignment horizontal="center" vertical="top"/>
    </xf>
    <xf numFmtId="0" fontId="6" fillId="0" borderId="53" xfId="0" applyFont="1" applyBorder="1"/>
    <xf numFmtId="0" fontId="10" fillId="5" borderId="29" xfId="0" applyFont="1" applyFill="1" applyBorder="1" applyAlignment="1">
      <alignment horizontal="center" vertical="center"/>
    </xf>
    <xf numFmtId="0" fontId="6" fillId="5" borderId="44" xfId="0" applyFont="1" applyFill="1" applyBorder="1"/>
    <xf numFmtId="0" fontId="10" fillId="0" borderId="75" xfId="0" applyFont="1" applyBorder="1" applyAlignment="1">
      <alignment horizontal="center" vertical="center" wrapText="1"/>
    </xf>
    <xf numFmtId="0" fontId="6" fillId="0" borderId="55" xfId="0" applyFont="1" applyBorder="1"/>
    <xf numFmtId="0" fontId="6" fillId="0" borderId="71" xfId="0" applyFont="1" applyBorder="1"/>
    <xf numFmtId="0" fontId="9" fillId="8" borderId="49" xfId="0" applyFont="1" applyFill="1" applyBorder="1" applyAlignment="1">
      <alignment horizontal="center" vertical="center" wrapText="1"/>
    </xf>
    <xf numFmtId="0" fontId="6" fillId="5" borderId="56" xfId="0" applyFont="1" applyFill="1" applyBorder="1"/>
    <xf numFmtId="0" fontId="9" fillId="8" borderId="47" xfId="0" applyFont="1" applyFill="1" applyBorder="1" applyAlignment="1">
      <alignment horizontal="center" vertical="center" wrapText="1"/>
    </xf>
    <xf numFmtId="0" fontId="9" fillId="5" borderId="75" xfId="0" applyFont="1" applyFill="1" applyBorder="1" applyAlignment="1">
      <alignment horizontal="center" vertical="center" wrapText="1"/>
    </xf>
    <xf numFmtId="0" fontId="9" fillId="8" borderId="75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6" fillId="0" borderId="54" xfId="0" applyFont="1" applyBorder="1"/>
    <xf numFmtId="2" fontId="10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47" xfId="0" applyFont="1" applyBorder="1" applyAlignment="1">
      <alignment horizontal="center" vertical="center" wrapText="1"/>
    </xf>
    <xf numFmtId="0" fontId="6" fillId="0" borderId="13" xfId="0" applyFont="1" applyBorder="1"/>
    <xf numFmtId="0" fontId="6" fillId="0" borderId="48" xfId="0" applyFont="1" applyBorder="1"/>
    <xf numFmtId="164" fontId="10" fillId="0" borderId="47" xfId="0" applyNumberFormat="1" applyFont="1" applyBorder="1" applyAlignment="1">
      <alignment horizontal="center" vertical="center" wrapText="1"/>
    </xf>
    <xf numFmtId="0" fontId="9" fillId="2" borderId="75" xfId="0" applyFont="1" applyFill="1" applyBorder="1" applyAlignment="1">
      <alignment horizontal="center" vertical="center" wrapText="1"/>
    </xf>
    <xf numFmtId="0" fontId="6" fillId="5" borderId="55" xfId="0" applyFont="1" applyFill="1" applyBorder="1"/>
    <xf numFmtId="0" fontId="9" fillId="9" borderId="75" xfId="0" applyFont="1" applyFill="1" applyBorder="1" applyAlignment="1">
      <alignment horizontal="center" vertical="center" wrapText="1"/>
    </xf>
    <xf numFmtId="0" fontId="9" fillId="9" borderId="75" xfId="0" applyFont="1" applyFill="1" applyBorder="1" applyAlignment="1">
      <alignment horizontal="center" vertical="center"/>
    </xf>
    <xf numFmtId="0" fontId="6" fillId="5" borderId="71" xfId="0" applyFont="1" applyFill="1" applyBorder="1"/>
    <xf numFmtId="0" fontId="10" fillId="0" borderId="52" xfId="0" applyFont="1" applyBorder="1" applyAlignment="1">
      <alignment horizontal="center"/>
    </xf>
    <xf numFmtId="0" fontId="6" fillId="0" borderId="70" xfId="0" applyFont="1" applyBorder="1"/>
    <xf numFmtId="9" fontId="10" fillId="0" borderId="11" xfId="0" applyNumberFormat="1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/>
    </xf>
    <xf numFmtId="0" fontId="6" fillId="0" borderId="72" xfId="0" applyFont="1" applyBorder="1"/>
    <xf numFmtId="9" fontId="9" fillId="8" borderId="47" xfId="0" applyNumberFormat="1" applyFont="1" applyFill="1" applyBorder="1" applyAlignment="1">
      <alignment horizontal="center" vertical="center" wrapText="1"/>
    </xf>
    <xf numFmtId="2" fontId="9" fillId="8" borderId="73" xfId="0" applyNumberFormat="1" applyFont="1" applyFill="1" applyBorder="1" applyAlignment="1">
      <alignment horizontal="center" vertical="center" wrapText="1"/>
    </xf>
    <xf numFmtId="2" fontId="6" fillId="5" borderId="74" xfId="0" applyNumberFormat="1" applyFont="1" applyFill="1" applyBorder="1"/>
    <xf numFmtId="0" fontId="9" fillId="0" borderId="18" xfId="0" applyFont="1" applyBorder="1" applyAlignment="1">
      <alignment horizontal="left" wrapText="1"/>
    </xf>
    <xf numFmtId="0" fontId="6" fillId="0" borderId="18" xfId="0" applyFont="1" applyBorder="1"/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9" fontId="9" fillId="5" borderId="11" xfId="0" applyNumberFormat="1" applyFont="1" applyFill="1" applyBorder="1" applyAlignment="1">
      <alignment horizontal="center" vertical="center" wrapText="1"/>
    </xf>
    <xf numFmtId="2" fontId="9" fillId="5" borderId="65" xfId="0" applyNumberFormat="1" applyFont="1" applyFill="1" applyBorder="1" applyAlignment="1">
      <alignment horizontal="center" vertical="center" wrapText="1"/>
    </xf>
    <xf numFmtId="9" fontId="10" fillId="5" borderId="47" xfId="0" applyNumberFormat="1" applyFont="1" applyFill="1" applyBorder="1" applyAlignment="1">
      <alignment horizontal="center" vertical="center" wrapText="1"/>
    </xf>
    <xf numFmtId="9" fontId="10" fillId="5" borderId="73" xfId="0" applyNumberFormat="1" applyFont="1" applyFill="1" applyBorder="1" applyAlignment="1">
      <alignment horizontal="center" vertical="center" wrapText="1"/>
    </xf>
    <xf numFmtId="0" fontId="6" fillId="5" borderId="72" xfId="0" applyFont="1" applyFill="1" applyBorder="1"/>
    <xf numFmtId="9" fontId="9" fillId="9" borderId="11" xfId="0" applyNumberFormat="1" applyFont="1" applyFill="1" applyBorder="1" applyAlignment="1">
      <alignment horizontal="center" vertical="center" wrapText="1"/>
    </xf>
    <xf numFmtId="2" fontId="9" fillId="9" borderId="65" xfId="0" applyNumberFormat="1" applyFont="1" applyFill="1" applyBorder="1" applyAlignment="1">
      <alignment horizontal="center" vertical="center" wrapText="1"/>
    </xf>
    <xf numFmtId="2" fontId="6" fillId="5" borderId="72" xfId="0" applyNumberFormat="1" applyFont="1" applyFill="1" applyBorder="1"/>
    <xf numFmtId="2" fontId="9" fillId="0" borderId="0" xfId="0" applyNumberFormat="1" applyFont="1" applyAlignment="1">
      <alignment horizontal="left" vertical="center" wrapText="1"/>
    </xf>
    <xf numFmtId="2" fontId="9" fillId="0" borderId="0" xfId="0" applyNumberFormat="1" applyFont="1" applyAlignment="1">
      <alignment horizontal="left" vertical="top" wrapText="1"/>
    </xf>
    <xf numFmtId="0" fontId="10" fillId="0" borderId="58" xfId="0" applyFont="1" applyBorder="1" applyAlignment="1">
      <alignment horizontal="center" vertical="top"/>
    </xf>
    <xf numFmtId="0" fontId="6" fillId="0" borderId="1" xfId="0" applyFont="1" applyBorder="1"/>
    <xf numFmtId="0" fontId="6" fillId="0" borderId="17" xfId="0" applyFont="1" applyBorder="1"/>
    <xf numFmtId="0" fontId="9" fillId="0" borderId="9" xfId="0" applyFont="1" applyBorder="1" applyAlignment="1">
      <alignment horizontal="left" wrapText="1"/>
    </xf>
    <xf numFmtId="0" fontId="10" fillId="0" borderId="50" xfId="0" applyFont="1" applyBorder="1" applyAlignment="1">
      <alignment horizontal="center" vertical="center" wrapText="1"/>
    </xf>
    <xf numFmtId="0" fontId="6" fillId="0" borderId="30" xfId="0" applyFont="1" applyBorder="1"/>
    <xf numFmtId="0" fontId="6" fillId="0" borderId="51" xfId="0" applyFont="1" applyBorder="1"/>
    <xf numFmtId="0" fontId="10" fillId="0" borderId="62" xfId="0" applyFont="1" applyBorder="1" applyAlignment="1">
      <alignment horizontal="left" vertical="center" wrapText="1"/>
    </xf>
    <xf numFmtId="0" fontId="6" fillId="0" borderId="32" xfId="0" applyFont="1" applyBorder="1"/>
    <xf numFmtId="0" fontId="9" fillId="0" borderId="5" xfId="0" applyFont="1" applyBorder="1"/>
    <xf numFmtId="0" fontId="6" fillId="0" borderId="10" xfId="0" applyFont="1" applyBorder="1"/>
    <xf numFmtId="0" fontId="6" fillId="0" borderId="44" xfId="0" applyFont="1" applyBorder="1"/>
    <xf numFmtId="0" fontId="9" fillId="0" borderId="9" xfId="0" applyFont="1" applyBorder="1" applyAlignment="1">
      <alignment wrapText="1"/>
    </xf>
    <xf numFmtId="0" fontId="9" fillId="0" borderId="7" xfId="0" applyFont="1" applyBorder="1" applyAlignment="1">
      <alignment horizontal="left" wrapText="1"/>
    </xf>
    <xf numFmtId="0" fontId="10" fillId="0" borderId="4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0" fontId="6" fillId="0" borderId="59" xfId="0" applyFont="1" applyBorder="1"/>
    <xf numFmtId="2" fontId="10" fillId="0" borderId="9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wrapText="1"/>
    </xf>
    <xf numFmtId="0" fontId="10" fillId="0" borderId="9" xfId="0" applyFont="1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33" xfId="0" applyFont="1" applyBorder="1"/>
    <xf numFmtId="0" fontId="10" fillId="0" borderId="58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6" fillId="0" borderId="61" xfId="0" applyFont="1" applyBorder="1"/>
    <xf numFmtId="0" fontId="10" fillId="0" borderId="58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64" xfId="0" applyFont="1" applyBorder="1"/>
    <xf numFmtId="0" fontId="9" fillId="0" borderId="49" xfId="0" applyFont="1" applyBorder="1" applyAlignment="1">
      <alignment horizontal="center"/>
    </xf>
    <xf numFmtId="0" fontId="6" fillId="0" borderId="56" xfId="0" applyFont="1" applyBorder="1"/>
    <xf numFmtId="0" fontId="9" fillId="0" borderId="50" xfId="0" applyFont="1" applyBorder="1" applyAlignment="1">
      <alignment horizontal="center" vertical="center"/>
    </xf>
    <xf numFmtId="0" fontId="10" fillId="0" borderId="52" xfId="0" applyFont="1" applyBorder="1" applyAlignment="1">
      <alignment horizontal="left"/>
    </xf>
    <xf numFmtId="0" fontId="9" fillId="0" borderId="50" xfId="0" applyFont="1" applyBorder="1" applyAlignment="1">
      <alignment horizontal="center"/>
    </xf>
    <xf numFmtId="0" fontId="6" fillId="0" borderId="31" xfId="0" applyFont="1" applyBorder="1"/>
    <xf numFmtId="0" fontId="6" fillId="0" borderId="2" xfId="0" applyFont="1" applyBorder="1"/>
    <xf numFmtId="0" fontId="6" fillId="0" borderId="33" xfId="0" applyFont="1" applyBorder="1"/>
    <xf numFmtId="0" fontId="6" fillId="0" borderId="57" xfId="0" applyFont="1" applyBorder="1"/>
    <xf numFmtId="0" fontId="9" fillId="0" borderId="7" xfId="0" applyFont="1" applyBorder="1" applyAlignment="1">
      <alignment horizontal="center" vertical="center"/>
    </xf>
    <xf numFmtId="168" fontId="10" fillId="0" borderId="52" xfId="0" applyNumberFormat="1" applyFont="1" applyBorder="1" applyAlignment="1">
      <alignment horizontal="center" vertical="center"/>
    </xf>
    <xf numFmtId="168" fontId="10" fillId="0" borderId="53" xfId="0" applyNumberFormat="1" applyFont="1" applyBorder="1" applyAlignment="1">
      <alignment horizontal="center" vertical="center"/>
    </xf>
    <xf numFmtId="168" fontId="10" fillId="0" borderId="54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9" xfId="0" applyFont="1" applyBorder="1" applyAlignment="1">
      <alignment horizontal="left" vertical="top" wrapText="1"/>
    </xf>
    <xf numFmtId="170" fontId="10" fillId="0" borderId="9" xfId="0" applyNumberFormat="1" applyFont="1" applyBorder="1" applyAlignment="1">
      <alignment horizontal="center" vertical="top"/>
    </xf>
    <xf numFmtId="170" fontId="10" fillId="0" borderId="1" xfId="0" applyNumberFormat="1" applyFont="1" applyBorder="1" applyAlignment="1">
      <alignment horizontal="center" vertical="top"/>
    </xf>
    <xf numFmtId="170" fontId="10" fillId="0" borderId="59" xfId="0" applyNumberFormat="1" applyFont="1" applyBorder="1" applyAlignment="1">
      <alignment horizontal="center" vertical="top"/>
    </xf>
    <xf numFmtId="0" fontId="10" fillId="0" borderId="62" xfId="0" applyFont="1" applyBorder="1" applyAlignment="1">
      <alignment horizontal="center" vertical="center" wrapText="1"/>
    </xf>
    <xf numFmtId="9" fontId="9" fillId="8" borderId="11" xfId="0" applyNumberFormat="1" applyFont="1" applyFill="1" applyBorder="1" applyAlignment="1">
      <alignment horizontal="center" vertical="center" wrapText="1"/>
    </xf>
    <xf numFmtId="2" fontId="9" fillId="8" borderId="65" xfId="0" applyNumberFormat="1" applyFont="1" applyFill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0" fontId="7" fillId="0" borderId="13" xfId="0" applyFont="1" applyBorder="1"/>
    <xf numFmtId="0" fontId="2" fillId="0" borderId="65" xfId="0" applyFont="1" applyBorder="1" applyAlignment="1">
      <alignment horizontal="center" vertical="center"/>
    </xf>
    <xf numFmtId="0" fontId="7" fillId="0" borderId="82" xfId="0" applyFont="1" applyBorder="1"/>
    <xf numFmtId="9" fontId="1" fillId="0" borderId="18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7" fillId="0" borderId="38" xfId="0" applyNumberFormat="1" applyFont="1" applyBorder="1"/>
    <xf numFmtId="0" fontId="2" fillId="0" borderId="62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12" xfId="0" applyFont="1" applyBorder="1"/>
    <xf numFmtId="0" fontId="1" fillId="0" borderId="32" xfId="0" applyFont="1" applyBorder="1"/>
    <xf numFmtId="0" fontId="1" fillId="0" borderId="5" xfId="0" applyFont="1" applyBorder="1"/>
    <xf numFmtId="0" fontId="7" fillId="0" borderId="10" xfId="0" applyFont="1" applyBorder="1"/>
    <xf numFmtId="0" fontId="7" fillId="0" borderId="64" xfId="0" applyFont="1" applyBorder="1"/>
    <xf numFmtId="0" fontId="7" fillId="0" borderId="16" xfId="0" applyFont="1" applyBorder="1"/>
    <xf numFmtId="0" fontId="7" fillId="0" borderId="15" xfId="0" applyFont="1" applyBorder="1"/>
    <xf numFmtId="0" fontId="1" fillId="5" borderId="18" xfId="0" applyFont="1" applyFill="1" applyBorder="1" applyAlignment="1">
      <alignment wrapText="1"/>
    </xf>
    <xf numFmtId="0" fontId="2" fillId="0" borderId="52" xfId="0" applyFont="1" applyBorder="1" applyAlignment="1">
      <alignment horizontal="center"/>
    </xf>
    <xf numFmtId="0" fontId="7" fillId="0" borderId="53" xfId="0" applyFont="1" applyBorder="1"/>
    <xf numFmtId="0" fontId="7" fillId="0" borderId="70" xfId="0" applyFont="1" applyBorder="1"/>
    <xf numFmtId="0" fontId="2" fillId="0" borderId="7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5" xfId="0" applyFont="1" applyBorder="1"/>
    <xf numFmtId="0" fontId="7" fillId="0" borderId="68" xfId="0" applyFont="1" applyBorder="1"/>
    <xf numFmtId="0" fontId="1" fillId="0" borderId="66" xfId="0" applyFont="1" applyBorder="1"/>
    <xf numFmtId="0" fontId="7" fillId="0" borderId="67" xfId="0" applyFont="1" applyBorder="1"/>
    <xf numFmtId="0" fontId="1" fillId="0" borderId="44" xfId="0" applyFont="1" applyBorder="1"/>
    <xf numFmtId="0" fontId="2" fillId="0" borderId="49" xfId="0" applyFont="1" applyBorder="1" applyAlignment="1">
      <alignment horizontal="center" vertical="center"/>
    </xf>
    <xf numFmtId="0" fontId="7" fillId="0" borderId="55" xfId="0" applyFont="1" applyBorder="1"/>
    <xf numFmtId="0" fontId="12" fillId="0" borderId="4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164" fontId="2" fillId="0" borderId="47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7" fillId="0" borderId="30" xfId="0" applyFont="1" applyBorder="1"/>
    <xf numFmtId="0" fontId="7" fillId="0" borderId="51" xfId="0" applyFont="1" applyBorder="1"/>
    <xf numFmtId="0" fontId="7" fillId="0" borderId="8" xfId="0" applyFont="1" applyBorder="1"/>
    <xf numFmtId="0" fontId="1" fillId="2" borderId="34" xfId="0" applyFont="1" applyFill="1" applyBorder="1" applyAlignment="1">
      <alignment horizontal="center" vertical="center" wrapText="1"/>
    </xf>
    <xf numFmtId="0" fontId="7" fillId="0" borderId="37" xfId="0" applyFont="1" applyBorder="1"/>
    <xf numFmtId="2" fontId="7" fillId="0" borderId="41" xfId="0" applyNumberFormat="1" applyFont="1" applyBorder="1"/>
    <xf numFmtId="9" fontId="2" fillId="0" borderId="1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/>
    </xf>
    <xf numFmtId="0" fontId="7" fillId="0" borderId="61" xfId="0" applyFont="1" applyBorder="1"/>
    <xf numFmtId="0" fontId="7" fillId="0" borderId="57" xfId="0" applyFont="1" applyBorder="1"/>
    <xf numFmtId="0" fontId="2" fillId="0" borderId="62" xfId="0" applyFont="1" applyBorder="1" applyAlignment="1">
      <alignment horizontal="center" vertical="top" wrapText="1"/>
    </xf>
    <xf numFmtId="0" fontId="7" fillId="0" borderId="44" xfId="0" applyFont="1" applyBorder="1"/>
    <xf numFmtId="0" fontId="7" fillId="0" borderId="66" xfId="0" applyFont="1" applyBorder="1"/>
    <xf numFmtId="0" fontId="7" fillId="0" borderId="69" xfId="0" applyFont="1" applyBorder="1"/>
    <xf numFmtId="170" fontId="2" fillId="0" borderId="7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0" fontId="1" fillId="0" borderId="0" xfId="0" applyFont="1"/>
    <xf numFmtId="9" fontId="2" fillId="0" borderId="82" xfId="0" applyNumberFormat="1" applyFont="1" applyBorder="1" applyAlignment="1">
      <alignment horizontal="center" vertical="center" wrapText="1"/>
    </xf>
    <xf numFmtId="0" fontId="7" fillId="0" borderId="72" xfId="0" applyFont="1" applyBorder="1"/>
    <xf numFmtId="2" fontId="2" fillId="0" borderId="53" xfId="0" applyNumberFormat="1" applyFont="1" applyBorder="1" applyAlignment="1">
      <alignment horizontal="left" vertical="center"/>
    </xf>
    <xf numFmtId="9" fontId="1" fillId="0" borderId="35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0" fontId="1" fillId="2" borderId="18" xfId="0" applyFont="1" applyFill="1" applyBorder="1" applyAlignment="1">
      <alignment wrapText="1"/>
    </xf>
    <xf numFmtId="0" fontId="7" fillId="5" borderId="18" xfId="0" applyFont="1" applyFill="1" applyBorder="1"/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2" fillId="0" borderId="62" xfId="0" applyFont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7" fillId="0" borderId="1" xfId="0" applyFont="1" applyBorder="1"/>
    <xf numFmtId="0" fontId="7" fillId="0" borderId="17" xfId="0" applyFont="1" applyBorder="1"/>
    <xf numFmtId="0" fontId="1" fillId="0" borderId="49" xfId="0" applyFont="1" applyBorder="1" applyAlignment="1">
      <alignment horizontal="center"/>
    </xf>
    <xf numFmtId="0" fontId="7" fillId="0" borderId="71" xfId="0" applyFont="1" applyBorder="1"/>
    <xf numFmtId="0" fontId="1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7" fillId="0" borderId="54" xfId="0" applyFont="1" applyBorder="1"/>
    <xf numFmtId="0" fontId="1" fillId="0" borderId="50" xfId="0" applyFont="1" applyBorder="1" applyAlignment="1">
      <alignment horizontal="center"/>
    </xf>
    <xf numFmtId="0" fontId="7" fillId="0" borderId="31" xfId="0" applyFont="1" applyBorder="1"/>
    <xf numFmtId="0" fontId="7" fillId="0" borderId="33" xfId="0" applyFont="1" applyBorder="1"/>
    <xf numFmtId="0" fontId="2" fillId="0" borderId="9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9" xfId="0" applyFont="1" applyBorder="1" applyAlignment="1">
      <alignment horizontal="left"/>
    </xf>
    <xf numFmtId="0" fontId="7" fillId="0" borderId="80" xfId="0" applyFont="1" applyBorder="1"/>
    <xf numFmtId="0" fontId="7" fillId="0" borderId="81" xfId="0" applyFont="1" applyBorder="1"/>
    <xf numFmtId="0" fontId="1" fillId="0" borderId="0" xfId="0" applyFont="1" applyAlignment="1">
      <alignment horizontal="center"/>
    </xf>
    <xf numFmtId="0" fontId="2" fillId="0" borderId="7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69" fontId="2" fillId="0" borderId="52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7" fillId="0" borderId="39" xfId="0" applyFont="1" applyBorder="1"/>
    <xf numFmtId="0" fontId="2" fillId="0" borderId="3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9" fontId="1" fillId="2" borderId="18" xfId="0" applyNumberFormat="1" applyFont="1" applyFill="1" applyBorder="1" applyAlignment="1">
      <alignment horizontal="center" vertical="center" wrapText="1"/>
    </xf>
    <xf numFmtId="9" fontId="1" fillId="2" borderId="40" xfId="0" applyNumberFormat="1" applyFont="1" applyFill="1" applyBorder="1" applyAlignment="1">
      <alignment horizontal="center" vertical="center" wrapText="1"/>
    </xf>
    <xf numFmtId="2" fontId="1" fillId="2" borderId="36" xfId="0" applyNumberFormat="1" applyFont="1" applyFill="1" applyBorder="1" applyAlignment="1">
      <alignment horizontal="center" vertical="center"/>
    </xf>
    <xf numFmtId="2" fontId="1" fillId="2" borderId="38" xfId="0" applyNumberFormat="1" applyFont="1" applyFill="1" applyBorder="1" applyAlignment="1">
      <alignment horizontal="center" vertical="center"/>
    </xf>
    <xf numFmtId="2" fontId="1" fillId="2" borderId="41" xfId="0" applyNumberFormat="1" applyFont="1" applyFill="1" applyBorder="1" applyAlignment="1">
      <alignment horizontal="center" vertical="center"/>
    </xf>
    <xf numFmtId="169" fontId="2" fillId="0" borderId="50" xfId="0" applyNumberFormat="1" applyFont="1" applyBorder="1" applyAlignment="1">
      <alignment horizontal="center" vertical="top"/>
    </xf>
    <xf numFmtId="0" fontId="1" fillId="0" borderId="5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top" wrapText="1"/>
    </xf>
    <xf numFmtId="39" fontId="1" fillId="0" borderId="13" xfId="0" applyNumberFormat="1" applyFont="1" applyBorder="1" applyAlignment="1">
      <alignment horizontal="center" vertical="center"/>
    </xf>
    <xf numFmtId="9" fontId="2" fillId="2" borderId="13" xfId="0" applyNumberFormat="1" applyFont="1" applyFill="1" applyBorder="1" applyAlignment="1">
      <alignment horizontal="center" vertical="center" wrapText="1"/>
    </xf>
    <xf numFmtId="9" fontId="2" fillId="2" borderId="48" xfId="0" applyNumberFormat="1" applyFont="1" applyFill="1" applyBorder="1" applyAlignment="1">
      <alignment horizontal="center" vertical="center" wrapText="1"/>
    </xf>
    <xf numFmtId="0" fontId="1" fillId="0" borderId="82" xfId="0" applyFont="1" applyBorder="1" applyAlignment="1">
      <alignment horizontal="center"/>
    </xf>
    <xf numFmtId="2" fontId="2" fillId="0" borderId="30" xfId="0" applyNumberFormat="1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9" fontId="1" fillId="2" borderId="35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7" fillId="0" borderId="59" xfId="0" applyFont="1" applyBorder="1"/>
    <xf numFmtId="2" fontId="2" fillId="0" borderId="9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wrapText="1"/>
    </xf>
    <xf numFmtId="2" fontId="2" fillId="0" borderId="0" xfId="0" applyNumberFormat="1" applyFont="1" applyAlignment="1">
      <alignment horizontal="center" vertical="center"/>
    </xf>
    <xf numFmtId="0" fontId="2" fillId="0" borderId="62" xfId="0" applyFont="1" applyBorder="1" applyAlignment="1">
      <alignment horizontal="center" vertical="top"/>
    </xf>
    <xf numFmtId="0" fontId="7" fillId="0" borderId="32" xfId="0" applyFont="1" applyBorder="1"/>
    <xf numFmtId="0" fontId="1" fillId="0" borderId="9" xfId="0" applyFont="1" applyBorder="1" applyAlignment="1">
      <alignment horizontal="left" wrapText="1"/>
    </xf>
    <xf numFmtId="0" fontId="1" fillId="0" borderId="20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85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7" fillId="0" borderId="56" xfId="0" applyFont="1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/>
    <xf numFmtId="0" fontId="2" fillId="0" borderId="58" xfId="0" applyFont="1" applyBorder="1" applyAlignment="1">
      <alignment horizontal="left"/>
    </xf>
  </cellXfs>
  <cellStyles count="4">
    <cellStyle name="Millares 2" xfId="2"/>
    <cellStyle name="Moneda" xfId="1" builtinId="4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409575</xdr:colOff>
      <xdr:row>1</xdr:row>
      <xdr:rowOff>9525</xdr:rowOff>
    </xdr:from>
    <xdr:ext cx="11811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</xdr:row>
          <xdr:rowOff>95250</xdr:rowOff>
        </xdr:from>
        <xdr:to>
          <xdr:col>1</xdr:col>
          <xdr:colOff>4171950</xdr:colOff>
          <xdr:row>4</xdr:row>
          <xdr:rowOff>285750</xdr:rowOff>
        </xdr:to>
        <xdr:sp macro="" textlink="">
          <xdr:nvSpPr>
            <xdr:cNvPr id="1026" name="Object 2" descr="rId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409575</xdr:colOff>
      <xdr:row>1</xdr:row>
      <xdr:rowOff>9525</xdr:rowOff>
    </xdr:from>
    <xdr:ext cx="11811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1</xdr:row>
          <xdr:rowOff>95250</xdr:rowOff>
        </xdr:from>
        <xdr:to>
          <xdr:col>1</xdr:col>
          <xdr:colOff>3429000</xdr:colOff>
          <xdr:row>4</xdr:row>
          <xdr:rowOff>285750</xdr:rowOff>
        </xdr:to>
        <xdr:sp macro="" textlink="">
          <xdr:nvSpPr>
            <xdr:cNvPr id="2049" name="Object 1" descr="rId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409575</xdr:colOff>
      <xdr:row>1</xdr:row>
      <xdr:rowOff>9525</xdr:rowOff>
    </xdr:from>
    <xdr:ext cx="11811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</xdr:row>
          <xdr:rowOff>95250</xdr:rowOff>
        </xdr:from>
        <xdr:to>
          <xdr:col>1</xdr:col>
          <xdr:colOff>3724275</xdr:colOff>
          <xdr:row>4</xdr:row>
          <xdr:rowOff>285750</xdr:rowOff>
        </xdr:to>
        <xdr:sp macro="" textlink="">
          <xdr:nvSpPr>
            <xdr:cNvPr id="3073" name="Object 1" descr="rId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982"/>
  <sheetViews>
    <sheetView tabSelected="1" zoomScale="80" zoomScaleNormal="80" workbookViewId="0">
      <selection activeCell="N35" sqref="N35:N36"/>
    </sheetView>
  </sheetViews>
  <sheetFormatPr baseColWidth="10" defaultColWidth="14.42578125" defaultRowHeight="15" customHeight="1" x14ac:dyDescent="0.2"/>
  <cols>
    <col min="1" max="1" width="7.28515625" style="19" customWidth="1"/>
    <col min="2" max="2" width="71" style="19" customWidth="1"/>
    <col min="3" max="3" width="10.28515625" style="19" customWidth="1"/>
    <col min="4" max="4" width="24" style="19" customWidth="1"/>
    <col min="5" max="5" width="10" style="19" customWidth="1"/>
    <col min="6" max="6" width="28.28515625" style="19" customWidth="1"/>
    <col min="7" max="7" width="31.5703125" style="19" customWidth="1"/>
    <col min="8" max="8" width="8" style="19" customWidth="1"/>
    <col min="9" max="9" width="20.42578125" style="19" customWidth="1"/>
    <col min="10" max="10" width="15.85546875" style="19" customWidth="1"/>
    <col min="11" max="11" width="16.7109375" style="19" customWidth="1"/>
    <col min="12" max="12" width="16.85546875" style="19" customWidth="1"/>
    <col min="13" max="13" width="12.7109375" style="19" customWidth="1"/>
    <col min="14" max="14" width="14" style="19" customWidth="1"/>
    <col min="15" max="15" width="26" style="19" customWidth="1"/>
    <col min="16" max="16" width="25.5703125" style="19" customWidth="1"/>
    <col min="17" max="17" width="12.5703125" style="19" customWidth="1"/>
    <col min="18" max="18" width="14.42578125" style="19"/>
    <col min="19" max="19" width="18.5703125" style="19" customWidth="1"/>
    <col min="20" max="20" width="33.85546875" style="19" customWidth="1"/>
    <col min="21" max="21" width="12.5703125" style="19" hidden="1" customWidth="1"/>
    <col min="22" max="22" width="24.28515625" style="19" customWidth="1"/>
    <col min="23" max="23" width="22.5703125" style="19" customWidth="1"/>
    <col min="24" max="25" width="12.5703125" style="19" customWidth="1"/>
    <col min="26" max="26" width="16.85546875" style="19" customWidth="1"/>
    <col min="27" max="27" width="12.5703125" style="19" customWidth="1"/>
    <col min="28" max="28" width="30.140625" style="19" customWidth="1"/>
    <col min="29" max="29" width="15.42578125" style="19" customWidth="1"/>
    <col min="30" max="30" width="15.85546875" style="19" customWidth="1"/>
    <col min="31" max="31" width="24.42578125" style="19" customWidth="1"/>
    <col min="32" max="32" width="17.140625" style="19" customWidth="1"/>
    <col min="33" max="35" width="12.5703125" style="19" customWidth="1"/>
    <col min="36" max="16384" width="14.42578125" style="19"/>
  </cols>
  <sheetData>
    <row r="1" spans="2:22" ht="15" customHeight="1" thickBot="1" x14ac:dyDescent="0.25"/>
    <row r="2" spans="2:22" ht="37.5" customHeight="1" x14ac:dyDescent="0.2">
      <c r="B2" s="422"/>
      <c r="C2" s="424" t="s">
        <v>229</v>
      </c>
      <c r="D2" s="396"/>
      <c r="E2" s="396"/>
      <c r="F2" s="396"/>
      <c r="G2" s="396"/>
      <c r="H2" s="396"/>
      <c r="I2" s="397"/>
      <c r="J2" s="425" t="s">
        <v>230</v>
      </c>
      <c r="K2" s="341"/>
      <c r="L2" s="341"/>
      <c r="M2" s="353"/>
      <c r="N2" s="426"/>
      <c r="O2" s="427"/>
      <c r="P2" s="38"/>
    </row>
    <row r="3" spans="2:22" ht="37.5" customHeight="1" x14ac:dyDescent="0.2">
      <c r="B3" s="345"/>
      <c r="C3" s="325"/>
      <c r="D3" s="326"/>
      <c r="E3" s="326"/>
      <c r="F3" s="326"/>
      <c r="G3" s="326"/>
      <c r="H3" s="326"/>
      <c r="I3" s="327"/>
      <c r="J3" s="413" t="s">
        <v>231</v>
      </c>
      <c r="K3" s="392"/>
      <c r="L3" s="392"/>
      <c r="M3" s="393"/>
      <c r="N3" s="428"/>
      <c r="O3" s="429"/>
      <c r="P3" s="38"/>
    </row>
    <row r="4" spans="2:22" ht="33.75" customHeight="1" x14ac:dyDescent="0.2">
      <c r="B4" s="345"/>
      <c r="C4" s="431" t="s">
        <v>232</v>
      </c>
      <c r="D4" s="323"/>
      <c r="E4" s="323"/>
      <c r="F4" s="323"/>
      <c r="G4" s="323"/>
      <c r="H4" s="323"/>
      <c r="I4" s="324"/>
      <c r="J4" s="413" t="s">
        <v>233</v>
      </c>
      <c r="K4" s="392"/>
      <c r="L4" s="392"/>
      <c r="M4" s="393"/>
      <c r="N4" s="428"/>
      <c r="O4" s="429"/>
      <c r="P4" s="38"/>
    </row>
    <row r="5" spans="2:22" ht="38.25" customHeight="1" x14ac:dyDescent="0.2">
      <c r="B5" s="423"/>
      <c r="C5" s="325"/>
      <c r="D5" s="326"/>
      <c r="E5" s="326"/>
      <c r="F5" s="326"/>
      <c r="G5" s="326"/>
      <c r="H5" s="326"/>
      <c r="I5" s="327"/>
      <c r="J5" s="413" t="s">
        <v>234</v>
      </c>
      <c r="K5" s="392"/>
      <c r="L5" s="392"/>
      <c r="M5" s="393"/>
      <c r="N5" s="325"/>
      <c r="O5" s="430"/>
      <c r="P5" s="38"/>
    </row>
    <row r="6" spans="2:22" ht="12" customHeight="1" x14ac:dyDescent="0.2">
      <c r="B6" s="414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15"/>
      <c r="P6" s="38"/>
    </row>
    <row r="7" spans="2:22" ht="31.5" customHeight="1" x14ac:dyDescent="0.2">
      <c r="B7" s="416" t="s">
        <v>0</v>
      </c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409"/>
      <c r="P7" s="38"/>
    </row>
    <row r="8" spans="2:22" ht="36" customHeight="1" x14ac:dyDescent="0.2">
      <c r="B8" s="94" t="s">
        <v>1</v>
      </c>
      <c r="C8" s="417" t="s">
        <v>225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418"/>
    </row>
    <row r="9" spans="2:22" ht="36" customHeight="1" x14ac:dyDescent="0.2">
      <c r="B9" s="419" t="s">
        <v>235</v>
      </c>
      <c r="C9" s="392"/>
      <c r="D9" s="392"/>
      <c r="E9" s="392"/>
      <c r="F9" s="392"/>
      <c r="G9" s="393"/>
      <c r="H9" s="375" t="s">
        <v>236</v>
      </c>
      <c r="I9" s="376"/>
      <c r="J9" s="376"/>
      <c r="K9" s="408" t="s">
        <v>2</v>
      </c>
      <c r="L9" s="392"/>
      <c r="M9" s="392"/>
      <c r="N9" s="392"/>
      <c r="O9" s="409"/>
      <c r="P9" s="39"/>
      <c r="R9" s="407"/>
      <c r="S9" s="355"/>
      <c r="T9" s="355"/>
      <c r="U9" s="355"/>
      <c r="V9" s="355"/>
    </row>
    <row r="10" spans="2:22" ht="36" customHeight="1" x14ac:dyDescent="0.2">
      <c r="B10" s="420" t="s">
        <v>237</v>
      </c>
      <c r="C10" s="323"/>
      <c r="D10" s="323"/>
      <c r="E10" s="323"/>
      <c r="F10" s="323"/>
      <c r="G10" s="324"/>
      <c r="H10" s="377"/>
      <c r="I10" s="378"/>
      <c r="J10" s="378"/>
      <c r="K10" s="40" t="s">
        <v>3</v>
      </c>
      <c r="L10" s="410" t="s">
        <v>4</v>
      </c>
      <c r="M10" s="392"/>
      <c r="N10" s="393"/>
      <c r="O10" s="95" t="s">
        <v>5</v>
      </c>
      <c r="P10" s="39"/>
      <c r="R10" s="41"/>
      <c r="S10" s="41"/>
      <c r="T10" s="41"/>
      <c r="U10" s="41"/>
      <c r="V10" s="41"/>
    </row>
    <row r="11" spans="2:22" ht="42.6" customHeight="1" x14ac:dyDescent="0.2">
      <c r="B11" s="399"/>
      <c r="C11" s="400"/>
      <c r="D11" s="400"/>
      <c r="E11" s="400"/>
      <c r="F11" s="400"/>
      <c r="G11" s="401"/>
      <c r="H11" s="377"/>
      <c r="I11" s="378"/>
      <c r="J11" s="378"/>
      <c r="K11" s="42">
        <v>123</v>
      </c>
      <c r="L11" s="411" t="s">
        <v>6</v>
      </c>
      <c r="M11" s="392"/>
      <c r="N11" s="393"/>
      <c r="O11" s="96">
        <v>31800000</v>
      </c>
      <c r="P11" s="39"/>
      <c r="R11" s="41"/>
      <c r="S11" s="41"/>
      <c r="T11" s="41"/>
      <c r="U11" s="41"/>
      <c r="V11" s="41"/>
    </row>
    <row r="12" spans="2:22" ht="36" customHeight="1" x14ac:dyDescent="0.2">
      <c r="B12" s="399"/>
      <c r="C12" s="400"/>
      <c r="D12" s="400"/>
      <c r="E12" s="400"/>
      <c r="F12" s="400"/>
      <c r="G12" s="401"/>
      <c r="H12" s="377"/>
      <c r="I12" s="378"/>
      <c r="J12" s="378"/>
      <c r="K12" s="42">
        <v>425</v>
      </c>
      <c r="L12" s="411" t="s">
        <v>7</v>
      </c>
      <c r="M12" s="392"/>
      <c r="N12" s="393"/>
      <c r="O12" s="96">
        <v>21600000</v>
      </c>
      <c r="P12" s="39"/>
      <c r="R12" s="41"/>
      <c r="S12" s="41"/>
      <c r="T12" s="41"/>
      <c r="U12" s="41"/>
      <c r="V12" s="41"/>
    </row>
    <row r="13" spans="2:22" ht="36" customHeight="1" x14ac:dyDescent="0.2">
      <c r="B13" s="399"/>
      <c r="C13" s="400"/>
      <c r="D13" s="400"/>
      <c r="E13" s="400"/>
      <c r="F13" s="400"/>
      <c r="G13" s="401"/>
      <c r="H13" s="377"/>
      <c r="I13" s="378"/>
      <c r="J13" s="378"/>
      <c r="K13" s="42">
        <v>427</v>
      </c>
      <c r="L13" s="411" t="s">
        <v>8</v>
      </c>
      <c r="M13" s="392"/>
      <c r="N13" s="393"/>
      <c r="O13" s="96">
        <v>21600000</v>
      </c>
      <c r="P13" s="39"/>
      <c r="R13" s="41"/>
      <c r="S13" s="41"/>
      <c r="T13" s="41"/>
      <c r="U13" s="41"/>
      <c r="V13" s="41"/>
    </row>
    <row r="14" spans="2:22" ht="36" customHeight="1" x14ac:dyDescent="0.2">
      <c r="B14" s="399"/>
      <c r="C14" s="400"/>
      <c r="D14" s="400"/>
      <c r="E14" s="400"/>
      <c r="F14" s="400"/>
      <c r="G14" s="401"/>
      <c r="H14" s="377"/>
      <c r="I14" s="378"/>
      <c r="J14" s="378"/>
      <c r="K14" s="42">
        <v>430</v>
      </c>
      <c r="L14" s="411" t="s">
        <v>9</v>
      </c>
      <c r="M14" s="392"/>
      <c r="N14" s="393"/>
      <c r="O14" s="96">
        <f>18739000+4907834</f>
        <v>23646834</v>
      </c>
      <c r="P14" s="39"/>
      <c r="R14" s="41"/>
      <c r="S14" s="41"/>
      <c r="T14" s="41"/>
      <c r="U14" s="41"/>
      <c r="V14" s="41"/>
    </row>
    <row r="15" spans="2:22" ht="36" customHeight="1" x14ac:dyDescent="0.2">
      <c r="B15" s="399"/>
      <c r="C15" s="400"/>
      <c r="D15" s="400"/>
      <c r="E15" s="400"/>
      <c r="F15" s="400"/>
      <c r="G15" s="401"/>
      <c r="H15" s="377"/>
      <c r="I15" s="378"/>
      <c r="J15" s="378"/>
      <c r="K15" s="42">
        <v>485</v>
      </c>
      <c r="L15" s="411" t="s">
        <v>10</v>
      </c>
      <c r="M15" s="392"/>
      <c r="N15" s="393"/>
      <c r="O15" s="96">
        <v>31320000</v>
      </c>
      <c r="P15" s="39"/>
      <c r="R15" s="41"/>
      <c r="S15" s="41"/>
      <c r="T15" s="41"/>
      <c r="U15" s="41"/>
      <c r="V15" s="41"/>
    </row>
    <row r="16" spans="2:22" ht="45.6" customHeight="1" x14ac:dyDescent="0.2">
      <c r="B16" s="421"/>
      <c r="C16" s="326"/>
      <c r="D16" s="326"/>
      <c r="E16" s="326"/>
      <c r="F16" s="326"/>
      <c r="G16" s="327"/>
      <c r="H16" s="377"/>
      <c r="I16" s="378"/>
      <c r="J16" s="378"/>
      <c r="K16" s="42">
        <v>655</v>
      </c>
      <c r="L16" s="412" t="s">
        <v>11</v>
      </c>
      <c r="M16" s="392"/>
      <c r="N16" s="393"/>
      <c r="O16" s="96">
        <v>25200000</v>
      </c>
      <c r="P16" s="39"/>
      <c r="R16" s="41"/>
      <c r="S16" s="41"/>
      <c r="T16" s="41"/>
      <c r="U16" s="41"/>
      <c r="V16" s="41"/>
    </row>
    <row r="17" spans="2:26" ht="56.25" customHeight="1" x14ac:dyDescent="0.2">
      <c r="B17" s="444" t="s">
        <v>238</v>
      </c>
      <c r="C17" s="323"/>
      <c r="D17" s="323"/>
      <c r="E17" s="323"/>
      <c r="F17" s="323"/>
      <c r="G17" s="324"/>
      <c r="H17" s="377"/>
      <c r="I17" s="378"/>
      <c r="J17" s="378"/>
      <c r="K17" s="42">
        <v>893</v>
      </c>
      <c r="L17" s="411" t="s">
        <v>12</v>
      </c>
      <c r="M17" s="392"/>
      <c r="N17" s="393"/>
      <c r="O17" s="96">
        <v>18739000</v>
      </c>
      <c r="P17" s="39"/>
      <c r="R17" s="43"/>
      <c r="S17" s="354"/>
      <c r="T17" s="355"/>
      <c r="U17" s="355"/>
      <c r="V17" s="43"/>
      <c r="X17" s="44"/>
      <c r="Y17" s="44"/>
    </row>
    <row r="18" spans="2:26" ht="47.25" customHeight="1" x14ac:dyDescent="0.2">
      <c r="B18" s="399"/>
      <c r="C18" s="400"/>
      <c r="D18" s="400"/>
      <c r="E18" s="400"/>
      <c r="F18" s="400"/>
      <c r="G18" s="401"/>
      <c r="H18" s="377"/>
      <c r="I18" s="378"/>
      <c r="J18" s="378"/>
      <c r="K18" s="42">
        <v>114</v>
      </c>
      <c r="L18" s="411" t="s">
        <v>13</v>
      </c>
      <c r="M18" s="392"/>
      <c r="N18" s="393"/>
      <c r="O18" s="96">
        <v>100000000</v>
      </c>
      <c r="P18" s="39"/>
      <c r="R18" s="43"/>
      <c r="S18" s="43"/>
      <c r="T18" s="43"/>
      <c r="U18" s="43"/>
      <c r="V18" s="43"/>
      <c r="X18" s="44"/>
      <c r="Y18" s="44"/>
    </row>
    <row r="19" spans="2:26" ht="41.25" customHeight="1" x14ac:dyDescent="0.2">
      <c r="B19" s="399"/>
      <c r="C19" s="400"/>
      <c r="D19" s="400"/>
      <c r="E19" s="400"/>
      <c r="F19" s="400"/>
      <c r="G19" s="401"/>
      <c r="H19" s="377"/>
      <c r="I19" s="378"/>
      <c r="J19" s="378"/>
      <c r="K19" s="42">
        <v>1254</v>
      </c>
      <c r="L19" s="411" t="s">
        <v>14</v>
      </c>
      <c r="M19" s="392"/>
      <c r="N19" s="393"/>
      <c r="O19" s="96">
        <v>21315000</v>
      </c>
      <c r="P19" s="39"/>
      <c r="R19" s="43"/>
      <c r="S19" s="43"/>
      <c r="T19" s="43"/>
      <c r="U19" s="43"/>
      <c r="V19" s="43"/>
      <c r="X19" s="44"/>
      <c r="Y19" s="44"/>
    </row>
    <row r="20" spans="2:26" ht="46.5" customHeight="1" x14ac:dyDescent="0.2">
      <c r="B20" s="421"/>
      <c r="C20" s="326"/>
      <c r="D20" s="326"/>
      <c r="E20" s="326"/>
      <c r="F20" s="326"/>
      <c r="G20" s="327"/>
      <c r="H20" s="377"/>
      <c r="I20" s="378"/>
      <c r="J20" s="378"/>
      <c r="K20" s="97">
        <v>1319</v>
      </c>
      <c r="L20" s="404" t="s">
        <v>15</v>
      </c>
      <c r="M20" s="323"/>
      <c r="N20" s="324"/>
      <c r="O20" s="98">
        <v>14738400</v>
      </c>
      <c r="P20" s="39"/>
      <c r="R20" s="43"/>
      <c r="S20" s="43"/>
      <c r="T20" s="43"/>
      <c r="U20" s="43"/>
      <c r="V20" s="43"/>
      <c r="X20" s="44"/>
      <c r="Y20" s="44"/>
    </row>
    <row r="21" spans="2:26" ht="36.75" customHeight="1" x14ac:dyDescent="0.2">
      <c r="B21" s="391" t="s">
        <v>239</v>
      </c>
      <c r="C21" s="392"/>
      <c r="D21" s="392"/>
      <c r="E21" s="392"/>
      <c r="F21" s="392"/>
      <c r="G21" s="393"/>
      <c r="H21" s="377"/>
      <c r="I21" s="378"/>
      <c r="J21" s="378"/>
      <c r="K21" s="45">
        <v>1326</v>
      </c>
      <c r="L21" s="394" t="s">
        <v>16</v>
      </c>
      <c r="M21" s="392"/>
      <c r="N21" s="393"/>
      <c r="O21" s="99">
        <v>16062000</v>
      </c>
      <c r="P21" s="39"/>
      <c r="R21" s="46"/>
      <c r="S21" s="389"/>
      <c r="T21" s="355"/>
      <c r="U21" s="355"/>
      <c r="V21" s="47"/>
      <c r="X21" s="48"/>
      <c r="Y21" s="49"/>
      <c r="Z21" s="50"/>
    </row>
    <row r="22" spans="2:26" ht="42" customHeight="1" x14ac:dyDescent="0.2">
      <c r="B22" s="398" t="s">
        <v>240</v>
      </c>
      <c r="C22" s="323"/>
      <c r="D22" s="323"/>
      <c r="E22" s="323"/>
      <c r="F22" s="323"/>
      <c r="G22" s="324"/>
      <c r="H22" s="377"/>
      <c r="I22" s="378"/>
      <c r="J22" s="378"/>
      <c r="K22" s="51">
        <v>1353</v>
      </c>
      <c r="L22" s="394" t="s">
        <v>17</v>
      </c>
      <c r="M22" s="392"/>
      <c r="N22" s="393"/>
      <c r="O22" s="99">
        <v>12282000</v>
      </c>
      <c r="P22" s="39"/>
      <c r="R22" s="52"/>
      <c r="S22" s="389"/>
      <c r="T22" s="355"/>
      <c r="U22" s="53"/>
      <c r="V22" s="47"/>
      <c r="W22" s="54"/>
      <c r="X22" s="48"/>
      <c r="Y22" s="49"/>
      <c r="Z22" s="50"/>
    </row>
    <row r="23" spans="2:26" ht="44.25" customHeight="1" x14ac:dyDescent="0.2">
      <c r="B23" s="399"/>
      <c r="C23" s="400"/>
      <c r="D23" s="400"/>
      <c r="E23" s="400"/>
      <c r="F23" s="400"/>
      <c r="G23" s="401"/>
      <c r="H23" s="377"/>
      <c r="I23" s="378"/>
      <c r="J23" s="378"/>
      <c r="K23" s="51">
        <v>1413</v>
      </c>
      <c r="L23" s="403" t="s">
        <v>18</v>
      </c>
      <c r="M23" s="392"/>
      <c r="N23" s="393"/>
      <c r="O23" s="99">
        <v>12271000</v>
      </c>
      <c r="P23" s="39"/>
      <c r="R23" s="52"/>
      <c r="S23" s="389"/>
      <c r="T23" s="355"/>
      <c r="U23" s="53"/>
      <c r="V23" s="47"/>
      <c r="W23" s="54"/>
      <c r="X23" s="48"/>
      <c r="Y23" s="49"/>
      <c r="Z23" s="50"/>
    </row>
    <row r="24" spans="2:26" ht="42" customHeight="1" x14ac:dyDescent="0.2">
      <c r="B24" s="399"/>
      <c r="C24" s="400"/>
      <c r="D24" s="400"/>
      <c r="E24" s="400"/>
      <c r="F24" s="400"/>
      <c r="G24" s="401"/>
      <c r="H24" s="377"/>
      <c r="I24" s="378"/>
      <c r="J24" s="378"/>
      <c r="K24" s="51">
        <v>1497</v>
      </c>
      <c r="L24" s="394" t="s">
        <v>19</v>
      </c>
      <c r="M24" s="392"/>
      <c r="N24" s="393"/>
      <c r="O24" s="99">
        <v>60000000</v>
      </c>
      <c r="P24" s="39"/>
      <c r="R24" s="52"/>
      <c r="S24" s="389"/>
      <c r="T24" s="355"/>
      <c r="U24" s="53"/>
      <c r="V24" s="47"/>
      <c r="W24" s="54"/>
      <c r="X24" s="48"/>
      <c r="Y24" s="49"/>
      <c r="Z24" s="50"/>
    </row>
    <row r="25" spans="2:26" ht="44.25" customHeight="1" thickBot="1" x14ac:dyDescent="0.25">
      <c r="B25" s="399"/>
      <c r="C25" s="400"/>
      <c r="D25" s="400"/>
      <c r="E25" s="400"/>
      <c r="F25" s="400"/>
      <c r="G25" s="401"/>
      <c r="H25" s="377"/>
      <c r="I25" s="378"/>
      <c r="J25" s="378"/>
      <c r="K25" s="51">
        <v>15</v>
      </c>
      <c r="L25" s="404" t="s">
        <v>20</v>
      </c>
      <c r="M25" s="323"/>
      <c r="N25" s="324"/>
      <c r="O25" s="100">
        <v>100000000</v>
      </c>
      <c r="P25" s="55"/>
      <c r="R25" s="52"/>
      <c r="S25" s="389"/>
      <c r="T25" s="355"/>
      <c r="U25" s="53"/>
      <c r="V25" s="47"/>
      <c r="W25" s="54"/>
      <c r="X25" s="48"/>
      <c r="Y25" s="49"/>
      <c r="Z25" s="50"/>
    </row>
    <row r="26" spans="2:26" ht="44.25" customHeight="1" thickBot="1" x14ac:dyDescent="0.25">
      <c r="B26" s="399"/>
      <c r="C26" s="400"/>
      <c r="D26" s="400"/>
      <c r="E26" s="400"/>
      <c r="F26" s="400"/>
      <c r="G26" s="401"/>
      <c r="H26" s="377"/>
      <c r="I26" s="378"/>
      <c r="J26" s="378"/>
      <c r="K26" s="56">
        <v>2119</v>
      </c>
      <c r="L26" s="373" t="s">
        <v>198</v>
      </c>
      <c r="M26" s="374"/>
      <c r="N26" s="374"/>
      <c r="O26" s="101">
        <v>17800000</v>
      </c>
      <c r="P26" s="55"/>
      <c r="R26" s="52"/>
      <c r="S26" s="53"/>
      <c r="U26" s="53"/>
      <c r="V26" s="47"/>
      <c r="W26" s="54"/>
      <c r="X26" s="48"/>
      <c r="Y26" s="49"/>
      <c r="Z26" s="50"/>
    </row>
    <row r="27" spans="2:26" ht="44.25" customHeight="1" thickBot="1" x14ac:dyDescent="0.25">
      <c r="B27" s="399"/>
      <c r="C27" s="400"/>
      <c r="D27" s="400"/>
      <c r="E27" s="400"/>
      <c r="F27" s="400"/>
      <c r="G27" s="401"/>
      <c r="H27" s="377"/>
      <c r="I27" s="378"/>
      <c r="J27" s="378"/>
      <c r="K27" s="56">
        <v>2255</v>
      </c>
      <c r="L27" s="373" t="s">
        <v>199</v>
      </c>
      <c r="M27" s="374"/>
      <c r="N27" s="374"/>
      <c r="O27" s="101">
        <v>8340546</v>
      </c>
      <c r="P27" s="55"/>
      <c r="R27" s="52"/>
      <c r="S27" s="53"/>
      <c r="U27" s="53"/>
      <c r="V27" s="47"/>
      <c r="W27" s="54"/>
      <c r="X27" s="48"/>
      <c r="Y27" s="49"/>
      <c r="Z27" s="50"/>
    </row>
    <row r="28" spans="2:26" ht="44.25" customHeight="1" thickBot="1" x14ac:dyDescent="0.25">
      <c r="B28" s="399"/>
      <c r="C28" s="400"/>
      <c r="D28" s="400"/>
      <c r="E28" s="400"/>
      <c r="F28" s="400"/>
      <c r="G28" s="401"/>
      <c r="H28" s="377"/>
      <c r="I28" s="378"/>
      <c r="J28" s="378"/>
      <c r="K28" s="56">
        <v>2365</v>
      </c>
      <c r="L28" s="373" t="s">
        <v>200</v>
      </c>
      <c r="M28" s="374"/>
      <c r="N28" s="374"/>
      <c r="O28" s="101">
        <v>50000000</v>
      </c>
      <c r="P28" s="55"/>
      <c r="R28" s="52"/>
      <c r="S28" s="53"/>
      <c r="U28" s="53"/>
      <c r="V28" s="47"/>
      <c r="W28" s="54"/>
      <c r="X28" s="48"/>
      <c r="Y28" s="49"/>
      <c r="Z28" s="50"/>
    </row>
    <row r="29" spans="2:26" ht="12" customHeight="1" thickBot="1" x14ac:dyDescent="0.25">
      <c r="B29" s="402"/>
      <c r="C29" s="329"/>
      <c r="D29" s="329"/>
      <c r="E29" s="329"/>
      <c r="F29" s="329"/>
      <c r="G29" s="330"/>
      <c r="H29" s="379"/>
      <c r="I29" s="380"/>
      <c r="J29" s="380"/>
      <c r="K29" s="102"/>
      <c r="L29" s="103"/>
      <c r="M29" s="103"/>
      <c r="N29" s="103"/>
      <c r="O29" s="104"/>
      <c r="P29" s="39"/>
      <c r="R29" s="52"/>
      <c r="S29" s="389"/>
      <c r="T29" s="355"/>
      <c r="U29" s="53"/>
      <c r="V29" s="47"/>
      <c r="W29" s="54"/>
      <c r="X29" s="48"/>
      <c r="Y29" s="49"/>
      <c r="Z29" s="50"/>
    </row>
    <row r="30" spans="2:26" ht="28.5" customHeight="1" x14ac:dyDescent="0.2">
      <c r="B30" s="405" t="s">
        <v>21</v>
      </c>
      <c r="C30" s="406" t="s">
        <v>228</v>
      </c>
      <c r="D30" s="356" t="s">
        <v>22</v>
      </c>
      <c r="E30" s="356" t="s">
        <v>23</v>
      </c>
      <c r="F30" s="359" t="s">
        <v>248</v>
      </c>
      <c r="G30" s="395" t="s">
        <v>249</v>
      </c>
      <c r="H30" s="396"/>
      <c r="I30" s="396"/>
      <c r="J30" s="397"/>
      <c r="K30" s="105"/>
      <c r="L30" s="106"/>
      <c r="M30" s="365" t="s">
        <v>24</v>
      </c>
      <c r="N30" s="341"/>
      <c r="O30" s="366"/>
      <c r="R30" s="58"/>
      <c r="S30" s="390"/>
      <c r="T30" s="355"/>
      <c r="V30" s="47"/>
      <c r="X30" s="48"/>
      <c r="Y30" s="49"/>
      <c r="Z30" s="50"/>
    </row>
    <row r="31" spans="2:26" ht="33.75" customHeight="1" x14ac:dyDescent="0.2">
      <c r="B31" s="345"/>
      <c r="C31" s="357"/>
      <c r="D31" s="357"/>
      <c r="E31" s="357"/>
      <c r="F31" s="357"/>
      <c r="G31" s="325"/>
      <c r="H31" s="326"/>
      <c r="I31" s="326"/>
      <c r="J31" s="327"/>
      <c r="K31" s="40"/>
      <c r="L31" s="57"/>
      <c r="M31" s="367" t="s">
        <v>25</v>
      </c>
      <c r="N31" s="367" t="s">
        <v>26</v>
      </c>
      <c r="O31" s="368" t="s">
        <v>27</v>
      </c>
      <c r="R31" s="54"/>
      <c r="S31" s="390"/>
      <c r="T31" s="355"/>
      <c r="V31" s="49"/>
      <c r="X31" s="48"/>
      <c r="Y31" s="49"/>
      <c r="Z31" s="50"/>
    </row>
    <row r="32" spans="2:26" ht="39.75" customHeight="1" thickBot="1" x14ac:dyDescent="0.25">
      <c r="B32" s="346"/>
      <c r="C32" s="358"/>
      <c r="D32" s="358"/>
      <c r="E32" s="358"/>
      <c r="F32" s="358"/>
      <c r="G32" s="107" t="s">
        <v>28</v>
      </c>
      <c r="H32" s="107" t="s">
        <v>29</v>
      </c>
      <c r="I32" s="107" t="s">
        <v>30</v>
      </c>
      <c r="J32" s="108" t="s">
        <v>31</v>
      </c>
      <c r="K32" s="109" t="s">
        <v>32</v>
      </c>
      <c r="L32" s="109" t="s">
        <v>33</v>
      </c>
      <c r="M32" s="358"/>
      <c r="N32" s="358"/>
      <c r="O32" s="369"/>
      <c r="R32" s="54"/>
      <c r="S32" s="390"/>
      <c r="T32" s="355"/>
      <c r="V32" s="49"/>
      <c r="X32" s="48"/>
      <c r="Y32" s="49"/>
      <c r="Z32" s="50"/>
    </row>
    <row r="33" spans="2:35" s="59" customFormat="1" ht="39.75" customHeight="1" x14ac:dyDescent="0.2">
      <c r="B33" s="347" t="s">
        <v>34</v>
      </c>
      <c r="C33" s="23" t="s">
        <v>35</v>
      </c>
      <c r="D33" s="349" t="s">
        <v>36</v>
      </c>
      <c r="E33" s="23">
        <v>2</v>
      </c>
      <c r="F33" s="24">
        <f>80000000+15000000+18739000</f>
        <v>113739000</v>
      </c>
      <c r="G33" s="24">
        <f t="shared" ref="G33:G34" si="0">F33</f>
        <v>113739000</v>
      </c>
      <c r="H33" s="110"/>
      <c r="I33" s="110"/>
      <c r="J33" s="111"/>
      <c r="K33" s="306">
        <v>44927</v>
      </c>
      <c r="L33" s="307">
        <v>45291</v>
      </c>
      <c r="M33" s="370">
        <f t="shared" ref="M33:N33" si="1">E34/E33</f>
        <v>1</v>
      </c>
      <c r="N33" s="370">
        <f t="shared" si="1"/>
        <v>1</v>
      </c>
      <c r="O33" s="371">
        <f>N33/M33</f>
        <v>1</v>
      </c>
      <c r="P33" s="62"/>
      <c r="Q33" s="62"/>
      <c r="R33" s="63"/>
      <c r="S33" s="64"/>
      <c r="T33" s="64"/>
      <c r="U33" s="62"/>
      <c r="V33" s="65"/>
      <c r="W33" s="62"/>
      <c r="X33" s="66"/>
      <c r="Y33" s="65"/>
      <c r="Z33" s="67"/>
      <c r="AA33" s="62"/>
      <c r="AB33" s="62"/>
      <c r="AC33" s="62"/>
      <c r="AD33" s="62"/>
      <c r="AE33" s="62"/>
      <c r="AF33" s="62"/>
      <c r="AG33" s="62"/>
      <c r="AH33" s="62"/>
      <c r="AI33" s="62"/>
    </row>
    <row r="34" spans="2:35" s="59" customFormat="1" ht="39.75" customHeight="1" x14ac:dyDescent="0.2">
      <c r="B34" s="348"/>
      <c r="C34" s="25" t="s">
        <v>37</v>
      </c>
      <c r="D34" s="332"/>
      <c r="E34" s="25">
        <v>2</v>
      </c>
      <c r="F34" s="26">
        <v>113739000</v>
      </c>
      <c r="G34" s="26">
        <f t="shared" si="0"/>
        <v>113739000</v>
      </c>
      <c r="H34" s="60"/>
      <c r="I34" s="60"/>
      <c r="J34" s="61"/>
      <c r="K34" s="308">
        <v>44927</v>
      </c>
      <c r="L34" s="309">
        <v>45291</v>
      </c>
      <c r="M34" s="332"/>
      <c r="N34" s="332"/>
      <c r="O34" s="372"/>
      <c r="P34" s="62"/>
      <c r="Q34" s="62"/>
      <c r="R34" s="63"/>
      <c r="S34" s="64"/>
      <c r="T34" s="64"/>
      <c r="U34" s="62"/>
      <c r="V34" s="65"/>
      <c r="W34" s="62"/>
      <c r="X34" s="66"/>
      <c r="Y34" s="65"/>
      <c r="Z34" s="67"/>
      <c r="AA34" s="62"/>
      <c r="AB34" s="62"/>
      <c r="AC34" s="62"/>
      <c r="AD34" s="62"/>
      <c r="AE34" s="62"/>
      <c r="AF34" s="62"/>
      <c r="AG34" s="62"/>
      <c r="AH34" s="62"/>
      <c r="AI34" s="62"/>
    </row>
    <row r="35" spans="2:35" s="59" customFormat="1" ht="39.75" customHeight="1" x14ac:dyDescent="0.2">
      <c r="B35" s="350" t="s">
        <v>38</v>
      </c>
      <c r="C35" s="27" t="s">
        <v>35</v>
      </c>
      <c r="D35" s="334" t="s">
        <v>39</v>
      </c>
      <c r="E35" s="27">
        <v>1</v>
      </c>
      <c r="F35" s="28">
        <v>150000000</v>
      </c>
      <c r="G35" s="28">
        <v>150000000</v>
      </c>
      <c r="H35" s="68"/>
      <c r="I35" s="68"/>
      <c r="J35" s="69"/>
      <c r="K35" s="310">
        <v>44927</v>
      </c>
      <c r="L35" s="309">
        <v>45291</v>
      </c>
      <c r="M35" s="381">
        <f t="shared" ref="M35:N35" si="2">E36/E35</f>
        <v>1</v>
      </c>
      <c r="N35" s="381">
        <f t="shared" si="2"/>
        <v>1</v>
      </c>
      <c r="O35" s="382">
        <f>N35/M35</f>
        <v>1</v>
      </c>
      <c r="R35" s="70"/>
      <c r="S35" s="71"/>
      <c r="T35" s="71"/>
      <c r="V35" s="72"/>
      <c r="X35" s="73"/>
      <c r="Y35" s="72"/>
      <c r="Z35" s="74"/>
    </row>
    <row r="36" spans="2:35" s="59" customFormat="1" ht="39.75" customHeight="1" x14ac:dyDescent="0.2">
      <c r="B36" s="348"/>
      <c r="C36" s="27" t="s">
        <v>37</v>
      </c>
      <c r="D36" s="332"/>
      <c r="E36" s="27">
        <v>1</v>
      </c>
      <c r="F36" s="28">
        <v>150000000</v>
      </c>
      <c r="G36" s="28">
        <f t="shared" ref="G36:G37" si="3">F36</f>
        <v>150000000</v>
      </c>
      <c r="H36" s="68"/>
      <c r="I36" s="68"/>
      <c r="J36" s="69"/>
      <c r="K36" s="310">
        <v>44927</v>
      </c>
      <c r="L36" s="309">
        <v>45291</v>
      </c>
      <c r="M36" s="332"/>
      <c r="N36" s="332"/>
      <c r="O36" s="372"/>
      <c r="R36" s="70"/>
      <c r="S36" s="71"/>
      <c r="T36" s="71"/>
      <c r="V36" s="72"/>
      <c r="X36" s="73"/>
      <c r="Y36" s="72"/>
      <c r="Z36" s="74"/>
    </row>
    <row r="37" spans="2:35" s="59" customFormat="1" ht="39.75" customHeight="1" x14ac:dyDescent="0.2">
      <c r="B37" s="351" t="s">
        <v>40</v>
      </c>
      <c r="C37" s="25" t="s">
        <v>35</v>
      </c>
      <c r="D37" s="333" t="s">
        <v>41</v>
      </c>
      <c r="E37" s="25">
        <v>1</v>
      </c>
      <c r="F37" s="29">
        <v>35115000</v>
      </c>
      <c r="G37" s="29">
        <f t="shared" si="3"/>
        <v>35115000</v>
      </c>
      <c r="H37" s="60"/>
      <c r="I37" s="60"/>
      <c r="J37" s="61"/>
      <c r="K37" s="308">
        <v>44927</v>
      </c>
      <c r="L37" s="309">
        <v>45291</v>
      </c>
      <c r="M37" s="445">
        <f t="shared" ref="M37:N37" si="4">E38/E37</f>
        <v>1</v>
      </c>
      <c r="N37" s="445">
        <f t="shared" si="4"/>
        <v>1</v>
      </c>
      <c r="O37" s="446">
        <f>N37/M37</f>
        <v>1</v>
      </c>
      <c r="P37" s="62"/>
      <c r="Q37" s="62"/>
      <c r="R37" s="63"/>
      <c r="S37" s="64"/>
      <c r="T37" s="64"/>
      <c r="U37" s="62"/>
      <c r="V37" s="65"/>
      <c r="W37" s="62"/>
      <c r="X37" s="66"/>
      <c r="Y37" s="65"/>
      <c r="Z37" s="67"/>
      <c r="AA37" s="62"/>
      <c r="AB37" s="62"/>
      <c r="AC37" s="62"/>
      <c r="AD37" s="62"/>
      <c r="AE37" s="62"/>
      <c r="AF37" s="62"/>
      <c r="AG37" s="62"/>
      <c r="AH37" s="62"/>
      <c r="AI37" s="62"/>
    </row>
    <row r="38" spans="2:35" s="59" customFormat="1" ht="39.75" customHeight="1" x14ac:dyDescent="0.2">
      <c r="B38" s="348"/>
      <c r="C38" s="25" t="s">
        <v>37</v>
      </c>
      <c r="D38" s="332"/>
      <c r="E38" s="25">
        <v>1</v>
      </c>
      <c r="F38" s="29">
        <v>35115000</v>
      </c>
      <c r="G38" s="29">
        <v>35115000</v>
      </c>
      <c r="H38" s="60"/>
      <c r="I38" s="60"/>
      <c r="J38" s="61"/>
      <c r="K38" s="308">
        <v>44927</v>
      </c>
      <c r="L38" s="309">
        <v>45291</v>
      </c>
      <c r="M38" s="332"/>
      <c r="N38" s="332"/>
      <c r="O38" s="372"/>
      <c r="P38" s="62"/>
      <c r="Q38" s="62"/>
      <c r="R38" s="63"/>
      <c r="S38" s="64"/>
      <c r="T38" s="64"/>
      <c r="U38" s="62"/>
      <c r="V38" s="65"/>
      <c r="W38" s="62"/>
      <c r="X38" s="66"/>
      <c r="Y38" s="65"/>
      <c r="Z38" s="67"/>
      <c r="AA38" s="62"/>
      <c r="AB38" s="62"/>
      <c r="AC38" s="62"/>
      <c r="AD38" s="62"/>
      <c r="AE38" s="62"/>
      <c r="AF38" s="62"/>
      <c r="AG38" s="62"/>
      <c r="AH38" s="62"/>
      <c r="AI38" s="62"/>
    </row>
    <row r="39" spans="2:35" s="59" customFormat="1" ht="39.75" customHeight="1" x14ac:dyDescent="0.2">
      <c r="B39" s="350" t="s">
        <v>42</v>
      </c>
      <c r="C39" s="27" t="s">
        <v>35</v>
      </c>
      <c r="D39" s="334" t="s">
        <v>43</v>
      </c>
      <c r="E39" s="27">
        <v>1</v>
      </c>
      <c r="F39" s="28">
        <v>8340546</v>
      </c>
      <c r="G39" s="28">
        <f>F39</f>
        <v>8340546</v>
      </c>
      <c r="H39" s="68"/>
      <c r="I39" s="75"/>
      <c r="J39" s="69"/>
      <c r="K39" s="310">
        <v>44927</v>
      </c>
      <c r="L39" s="309">
        <v>45291</v>
      </c>
      <c r="M39" s="381">
        <f t="shared" ref="M39:N39" si="5">E40/E39</f>
        <v>1</v>
      </c>
      <c r="N39" s="381">
        <f t="shared" si="5"/>
        <v>1</v>
      </c>
      <c r="O39" s="446">
        <f>N39/M39</f>
        <v>1</v>
      </c>
      <c r="R39" s="70"/>
      <c r="S39" s="71"/>
      <c r="T39" s="71"/>
      <c r="V39" s="72"/>
      <c r="X39" s="73"/>
      <c r="Y39" s="72"/>
      <c r="Z39" s="74"/>
    </row>
    <row r="40" spans="2:35" s="59" customFormat="1" ht="39.75" customHeight="1" x14ac:dyDescent="0.2">
      <c r="B40" s="348"/>
      <c r="C40" s="27" t="s">
        <v>37</v>
      </c>
      <c r="D40" s="332"/>
      <c r="E40" s="27">
        <v>1</v>
      </c>
      <c r="F40" s="28">
        <v>8340546</v>
      </c>
      <c r="G40" s="28">
        <v>8340546</v>
      </c>
      <c r="H40" s="68"/>
      <c r="I40" s="68"/>
      <c r="J40" s="69"/>
      <c r="K40" s="310">
        <v>44927</v>
      </c>
      <c r="L40" s="309">
        <v>45291</v>
      </c>
      <c r="M40" s="332"/>
      <c r="N40" s="332"/>
      <c r="O40" s="372"/>
      <c r="R40" s="70"/>
      <c r="S40" s="71"/>
      <c r="T40" s="71"/>
      <c r="V40" s="72"/>
      <c r="X40" s="73"/>
      <c r="Y40" s="72"/>
      <c r="Z40" s="74"/>
    </row>
    <row r="41" spans="2:35" s="59" customFormat="1" ht="39.75" customHeight="1" x14ac:dyDescent="0.2">
      <c r="B41" s="360" t="s">
        <v>44</v>
      </c>
      <c r="C41" s="20" t="s">
        <v>35</v>
      </c>
      <c r="D41" s="331" t="s">
        <v>45</v>
      </c>
      <c r="E41" s="20">
        <v>1</v>
      </c>
      <c r="F41" s="28">
        <v>25200000</v>
      </c>
      <c r="G41" s="28">
        <f t="shared" ref="G41:G44" si="6">F41</f>
        <v>25200000</v>
      </c>
      <c r="H41" s="68"/>
      <c r="I41" s="68"/>
      <c r="J41" s="69"/>
      <c r="K41" s="310">
        <v>44927</v>
      </c>
      <c r="L41" s="309">
        <v>45291</v>
      </c>
      <c r="M41" s="381">
        <f t="shared" ref="M41:N41" si="7">E42/E41</f>
        <v>1</v>
      </c>
      <c r="N41" s="381">
        <f t="shared" si="7"/>
        <v>1</v>
      </c>
      <c r="O41" s="382">
        <f>N41/M41</f>
        <v>1</v>
      </c>
      <c r="R41" s="70"/>
      <c r="S41" s="71"/>
      <c r="T41" s="71"/>
      <c r="V41" s="72"/>
      <c r="X41" s="73"/>
      <c r="Y41" s="72"/>
      <c r="Z41" s="74"/>
    </row>
    <row r="42" spans="2:35" s="59" customFormat="1" ht="39.75" customHeight="1" x14ac:dyDescent="0.2">
      <c r="B42" s="348"/>
      <c r="C42" s="20" t="s">
        <v>37</v>
      </c>
      <c r="D42" s="332"/>
      <c r="E42" s="20">
        <v>1</v>
      </c>
      <c r="F42" s="28">
        <v>25200000</v>
      </c>
      <c r="G42" s="28">
        <f t="shared" si="6"/>
        <v>25200000</v>
      </c>
      <c r="H42" s="68"/>
      <c r="I42" s="76"/>
      <c r="J42" s="69"/>
      <c r="K42" s="310">
        <v>44927</v>
      </c>
      <c r="L42" s="309">
        <v>45291</v>
      </c>
      <c r="M42" s="332"/>
      <c r="N42" s="332"/>
      <c r="O42" s="372"/>
      <c r="R42" s="70"/>
      <c r="S42" s="71"/>
      <c r="T42" s="71"/>
      <c r="V42" s="72"/>
      <c r="X42" s="73"/>
      <c r="Y42" s="72"/>
      <c r="Z42" s="74"/>
    </row>
    <row r="43" spans="2:35" s="59" customFormat="1" ht="27" customHeight="1" x14ac:dyDescent="0.2">
      <c r="B43" s="351" t="s">
        <v>46</v>
      </c>
      <c r="C43" s="25" t="s">
        <v>35</v>
      </c>
      <c r="D43" s="333" t="s">
        <v>47</v>
      </c>
      <c r="E43" s="25">
        <v>2</v>
      </c>
      <c r="F43" s="29">
        <v>145740400</v>
      </c>
      <c r="G43" s="29">
        <f t="shared" si="6"/>
        <v>145740400</v>
      </c>
      <c r="H43" s="77"/>
      <c r="I43" s="77"/>
      <c r="J43" s="77"/>
      <c r="K43" s="308">
        <v>44927</v>
      </c>
      <c r="L43" s="309">
        <v>45291</v>
      </c>
      <c r="M43" s="445">
        <f t="shared" ref="M43:N43" si="8">E44/E43</f>
        <v>1</v>
      </c>
      <c r="N43" s="445">
        <f t="shared" si="8"/>
        <v>1</v>
      </c>
      <c r="O43" s="446">
        <f>N43/M43</f>
        <v>1</v>
      </c>
      <c r="P43" s="62"/>
      <c r="Q43" s="62"/>
      <c r="R43" s="62"/>
      <c r="S43" s="62"/>
      <c r="T43" s="62"/>
      <c r="U43" s="62"/>
      <c r="V43" s="65"/>
      <c r="W43" s="62"/>
      <c r="X43" s="66"/>
      <c r="Y43" s="65"/>
      <c r="Z43" s="67"/>
      <c r="AA43" s="62"/>
      <c r="AB43" s="62"/>
      <c r="AC43" s="62"/>
      <c r="AD43" s="62"/>
      <c r="AE43" s="62"/>
      <c r="AF43" s="62"/>
      <c r="AG43" s="62"/>
      <c r="AH43" s="62"/>
      <c r="AI43" s="62"/>
    </row>
    <row r="44" spans="2:35" s="59" customFormat="1" ht="27" customHeight="1" x14ac:dyDescent="0.2">
      <c r="B44" s="348"/>
      <c r="C44" s="25" t="s">
        <v>37</v>
      </c>
      <c r="D44" s="332"/>
      <c r="E44" s="25">
        <v>2</v>
      </c>
      <c r="F44" s="26">
        <v>145740400</v>
      </c>
      <c r="G44" s="26">
        <f t="shared" si="6"/>
        <v>145740400</v>
      </c>
      <c r="H44" s="77"/>
      <c r="I44" s="77"/>
      <c r="J44" s="77"/>
      <c r="K44" s="308">
        <v>44927</v>
      </c>
      <c r="L44" s="309">
        <v>45291</v>
      </c>
      <c r="M44" s="332"/>
      <c r="N44" s="332"/>
      <c r="O44" s="372"/>
      <c r="P44" s="62"/>
      <c r="Q44" s="62"/>
      <c r="R44" s="62"/>
      <c r="S44" s="62"/>
      <c r="T44" s="62"/>
      <c r="U44" s="62"/>
      <c r="V44" s="65"/>
      <c r="W44" s="62"/>
      <c r="X44" s="66"/>
      <c r="Y44" s="65"/>
      <c r="Z44" s="67"/>
      <c r="AA44" s="62"/>
      <c r="AB44" s="62"/>
      <c r="AC44" s="62"/>
      <c r="AD44" s="62"/>
      <c r="AE44" s="62"/>
      <c r="AF44" s="62"/>
      <c r="AG44" s="62"/>
      <c r="AH44" s="62"/>
      <c r="AI44" s="62"/>
    </row>
    <row r="45" spans="2:35" s="59" customFormat="1" ht="27" customHeight="1" x14ac:dyDescent="0.2">
      <c r="B45" s="350" t="s">
        <v>48</v>
      </c>
      <c r="C45" s="27" t="s">
        <v>35</v>
      </c>
      <c r="D45" s="334" t="s">
        <v>49</v>
      </c>
      <c r="E45" s="27">
        <v>1</v>
      </c>
      <c r="F45" s="30">
        <v>5000000</v>
      </c>
      <c r="G45" s="30">
        <v>5000000</v>
      </c>
      <c r="H45" s="78"/>
      <c r="I45" s="78"/>
      <c r="J45" s="78"/>
      <c r="K45" s="310">
        <v>44927</v>
      </c>
      <c r="L45" s="309">
        <v>45291</v>
      </c>
      <c r="M45" s="381">
        <f t="shared" ref="M45:N45" si="9">E46/E45</f>
        <v>1</v>
      </c>
      <c r="N45" s="381">
        <f t="shared" si="9"/>
        <v>1</v>
      </c>
      <c r="O45" s="382">
        <v>1</v>
      </c>
      <c r="V45" s="72"/>
      <c r="X45" s="73"/>
      <c r="Y45" s="72"/>
      <c r="Z45" s="74"/>
    </row>
    <row r="46" spans="2:35" s="59" customFormat="1" ht="21" customHeight="1" x14ac:dyDescent="0.2">
      <c r="B46" s="361"/>
      <c r="C46" s="31" t="s">
        <v>37</v>
      </c>
      <c r="D46" s="335"/>
      <c r="E46" s="31">
        <v>1</v>
      </c>
      <c r="F46" s="28">
        <v>5000000</v>
      </c>
      <c r="G46" s="28">
        <v>5000000</v>
      </c>
      <c r="H46" s="78"/>
      <c r="I46" s="78"/>
      <c r="J46" s="78"/>
      <c r="K46" s="310">
        <v>44927</v>
      </c>
      <c r="L46" s="309">
        <v>45291</v>
      </c>
      <c r="M46" s="332"/>
      <c r="N46" s="332"/>
      <c r="O46" s="372"/>
      <c r="V46" s="72"/>
    </row>
    <row r="47" spans="2:35" s="59" customFormat="1" ht="30.75" customHeight="1" x14ac:dyDescent="0.2">
      <c r="B47" s="362" t="s">
        <v>50</v>
      </c>
      <c r="C47" s="34" t="s">
        <v>35</v>
      </c>
      <c r="D47" s="336" t="s">
        <v>51</v>
      </c>
      <c r="E47" s="32">
        <v>149</v>
      </c>
      <c r="F47" s="33">
        <v>30000000</v>
      </c>
      <c r="G47" s="33">
        <v>30000000</v>
      </c>
      <c r="H47" s="79"/>
      <c r="I47" s="80"/>
      <c r="J47" s="79"/>
      <c r="K47" s="311">
        <v>44927</v>
      </c>
      <c r="L47" s="309">
        <v>45291</v>
      </c>
      <c r="M47" s="386">
        <f t="shared" ref="M47:N47" si="10">E48/E47</f>
        <v>1</v>
      </c>
      <c r="N47" s="386">
        <f t="shared" si="10"/>
        <v>1</v>
      </c>
      <c r="O47" s="387">
        <v>0</v>
      </c>
      <c r="P47" s="81"/>
      <c r="Q47" s="81"/>
      <c r="R47" s="81"/>
      <c r="S47" s="81"/>
      <c r="T47" s="81"/>
      <c r="U47" s="81"/>
      <c r="V47" s="82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</row>
    <row r="48" spans="2:35" s="59" customFormat="1" ht="31.5" customHeight="1" x14ac:dyDescent="0.2">
      <c r="B48" s="348"/>
      <c r="C48" s="34" t="s">
        <v>37</v>
      </c>
      <c r="D48" s="332"/>
      <c r="E48" s="34">
        <v>149</v>
      </c>
      <c r="F48" s="33">
        <v>30000000</v>
      </c>
      <c r="G48" s="33">
        <v>30000000</v>
      </c>
      <c r="H48" s="79"/>
      <c r="I48" s="79"/>
      <c r="J48" s="79"/>
      <c r="K48" s="311">
        <v>44927</v>
      </c>
      <c r="L48" s="309">
        <v>45291</v>
      </c>
      <c r="M48" s="332"/>
      <c r="N48" s="332"/>
      <c r="O48" s="372"/>
      <c r="P48" s="81"/>
      <c r="Q48" s="81"/>
      <c r="R48" s="81"/>
      <c r="S48" s="81"/>
      <c r="T48" s="81"/>
      <c r="U48" s="81"/>
      <c r="V48" s="82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</row>
    <row r="49" spans="2:35" s="59" customFormat="1" ht="21" customHeight="1" x14ac:dyDescent="0.2">
      <c r="B49" s="363" t="s">
        <v>52</v>
      </c>
      <c r="C49" s="34" t="s">
        <v>35</v>
      </c>
      <c r="D49" s="337" t="s">
        <v>53</v>
      </c>
      <c r="E49" s="34">
        <v>1</v>
      </c>
      <c r="F49" s="33">
        <v>73579834</v>
      </c>
      <c r="G49" s="33">
        <f t="shared" ref="G49:G50" si="11">F49</f>
        <v>73579834</v>
      </c>
      <c r="H49" s="79"/>
      <c r="I49" s="79"/>
      <c r="J49" s="79"/>
      <c r="K49" s="311">
        <v>44927</v>
      </c>
      <c r="L49" s="309">
        <v>45291</v>
      </c>
      <c r="M49" s="386">
        <f t="shared" ref="M49:N49" si="12">E50/E49</f>
        <v>1</v>
      </c>
      <c r="N49" s="386">
        <f t="shared" si="12"/>
        <v>1</v>
      </c>
      <c r="O49" s="387">
        <v>1</v>
      </c>
      <c r="P49" s="81"/>
      <c r="Q49" s="81"/>
      <c r="R49" s="81"/>
      <c r="S49" s="81"/>
      <c r="T49" s="81"/>
      <c r="U49" s="81"/>
      <c r="V49" s="82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</row>
    <row r="50" spans="2:35" s="59" customFormat="1" ht="21" customHeight="1" thickBot="1" x14ac:dyDescent="0.25">
      <c r="B50" s="364"/>
      <c r="C50" s="35" t="s">
        <v>37</v>
      </c>
      <c r="D50" s="338"/>
      <c r="E50" s="35">
        <v>1</v>
      </c>
      <c r="F50" s="36">
        <v>73579834</v>
      </c>
      <c r="G50" s="36">
        <f t="shared" si="11"/>
        <v>73579834</v>
      </c>
      <c r="H50" s="113"/>
      <c r="I50" s="113"/>
      <c r="J50" s="113"/>
      <c r="K50" s="312">
        <v>44927</v>
      </c>
      <c r="L50" s="313">
        <v>45291</v>
      </c>
      <c r="M50" s="338"/>
      <c r="N50" s="338"/>
      <c r="O50" s="388"/>
      <c r="P50" s="81"/>
      <c r="Q50" s="81"/>
      <c r="R50" s="81"/>
      <c r="S50" s="81"/>
      <c r="T50" s="81"/>
      <c r="U50" s="81"/>
      <c r="V50" s="82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</row>
    <row r="51" spans="2:35" s="59" customFormat="1" ht="15.75" customHeight="1" x14ac:dyDescent="0.2">
      <c r="B51" s="342" t="s">
        <v>54</v>
      </c>
      <c r="C51" s="122" t="s">
        <v>35</v>
      </c>
      <c r="D51" s="339"/>
      <c r="E51" s="123"/>
      <c r="F51" s="124">
        <f t="shared" ref="F51:G51" si="13">F45+F43+F41+F39+F37+F35+F33+F49+F47</f>
        <v>586714780</v>
      </c>
      <c r="G51" s="124">
        <f t="shared" si="13"/>
        <v>586714780</v>
      </c>
      <c r="H51" s="125"/>
      <c r="I51" s="125"/>
      <c r="J51" s="125"/>
      <c r="K51" s="126">
        <v>44927</v>
      </c>
      <c r="L51" s="112">
        <v>45291</v>
      </c>
      <c r="M51" s="383"/>
      <c r="N51" s="383"/>
      <c r="O51" s="384"/>
      <c r="P51" s="83"/>
    </row>
    <row r="52" spans="2:35" s="59" customFormat="1" ht="15.75" customHeight="1" thickBot="1" x14ac:dyDescent="0.25">
      <c r="B52" s="343"/>
      <c r="C52" s="127" t="s">
        <v>37</v>
      </c>
      <c r="D52" s="338"/>
      <c r="E52" s="128"/>
      <c r="F52" s="129">
        <f t="shared" ref="F52:G52" si="14">F46+F44+F42+F40+F38+F36+F34+F50+F48</f>
        <v>586714780</v>
      </c>
      <c r="G52" s="129">
        <f t="shared" si="14"/>
        <v>586714780</v>
      </c>
      <c r="H52" s="130"/>
      <c r="I52" s="131"/>
      <c r="J52" s="130"/>
      <c r="K52" s="132">
        <v>44927</v>
      </c>
      <c r="L52" s="114">
        <v>45291</v>
      </c>
      <c r="M52" s="338"/>
      <c r="N52" s="338"/>
      <c r="O52" s="385"/>
      <c r="P52" s="83"/>
    </row>
    <row r="53" spans="2:35" ht="15.75" customHeight="1" thickBot="1" x14ac:dyDescent="0.25">
      <c r="B53" s="115"/>
      <c r="C53" s="84"/>
      <c r="D53" s="115"/>
      <c r="E53" s="115"/>
      <c r="F53" s="116"/>
      <c r="G53" s="117"/>
      <c r="H53" s="118"/>
      <c r="I53" s="118"/>
      <c r="J53" s="118"/>
      <c r="K53" s="133"/>
      <c r="L53" s="119"/>
      <c r="M53" s="120"/>
      <c r="N53" s="120"/>
      <c r="O53" s="121"/>
      <c r="P53" s="88"/>
    </row>
    <row r="54" spans="2:35" ht="15.75" customHeight="1" x14ac:dyDescent="0.2">
      <c r="B54" s="134" t="s">
        <v>55</v>
      </c>
      <c r="C54" s="352" t="s">
        <v>56</v>
      </c>
      <c r="D54" s="341"/>
      <c r="E54" s="353"/>
      <c r="F54" s="340" t="s">
        <v>57</v>
      </c>
      <c r="G54" s="341"/>
      <c r="H54" s="341"/>
      <c r="I54" s="341"/>
      <c r="J54" s="135"/>
      <c r="K54" s="432" t="s">
        <v>62</v>
      </c>
      <c r="L54" s="433"/>
      <c r="M54" s="434"/>
      <c r="N54" s="136"/>
      <c r="O54" s="137"/>
    </row>
    <row r="55" spans="2:35" ht="34.15" customHeight="1" x14ac:dyDescent="0.2">
      <c r="B55" s="344" t="s">
        <v>58</v>
      </c>
      <c r="C55" s="322" t="s">
        <v>241</v>
      </c>
      <c r="D55" s="323"/>
      <c r="E55" s="324"/>
      <c r="F55" s="322" t="s">
        <v>59</v>
      </c>
      <c r="G55" s="323"/>
      <c r="H55" s="324"/>
      <c r="I55" s="21" t="s">
        <v>35</v>
      </c>
      <c r="J55" s="138">
        <v>2</v>
      </c>
      <c r="K55" s="435" t="s">
        <v>64</v>
      </c>
      <c r="L55" s="436"/>
      <c r="M55" s="436"/>
      <c r="N55" s="436"/>
      <c r="O55" s="437"/>
    </row>
    <row r="56" spans="2:35" ht="37.9" customHeight="1" x14ac:dyDescent="0.2">
      <c r="B56" s="345"/>
      <c r="C56" s="325"/>
      <c r="D56" s="326"/>
      <c r="E56" s="327"/>
      <c r="F56" s="325"/>
      <c r="G56" s="326"/>
      <c r="H56" s="327"/>
      <c r="I56" s="21" t="s">
        <v>37</v>
      </c>
      <c r="J56" s="139">
        <v>2</v>
      </c>
      <c r="K56" s="89" t="s">
        <v>66</v>
      </c>
      <c r="L56" s="90"/>
      <c r="M56" s="90"/>
      <c r="N56" s="90"/>
      <c r="O56" s="140"/>
    </row>
    <row r="57" spans="2:35" ht="43.5" customHeight="1" x14ac:dyDescent="0.2">
      <c r="B57" s="345"/>
      <c r="C57" s="322" t="s">
        <v>242</v>
      </c>
      <c r="D57" s="323"/>
      <c r="E57" s="324"/>
      <c r="F57" s="322" t="s">
        <v>60</v>
      </c>
      <c r="G57" s="323"/>
      <c r="H57" s="324"/>
      <c r="I57" s="21" t="s">
        <v>35</v>
      </c>
      <c r="J57" s="139">
        <v>1</v>
      </c>
      <c r="K57" s="85"/>
      <c r="L57" s="89"/>
      <c r="M57" s="89"/>
      <c r="N57" s="89"/>
      <c r="O57" s="141"/>
    </row>
    <row r="58" spans="2:35" ht="14.25" customHeight="1" x14ac:dyDescent="0.2">
      <c r="B58" s="345"/>
      <c r="C58" s="325"/>
      <c r="D58" s="326"/>
      <c r="E58" s="327"/>
      <c r="F58" s="325"/>
      <c r="G58" s="326"/>
      <c r="H58" s="327"/>
      <c r="I58" s="21" t="s">
        <v>37</v>
      </c>
      <c r="J58" s="139">
        <v>1</v>
      </c>
      <c r="K58" s="438" t="s">
        <v>68</v>
      </c>
      <c r="L58" s="439"/>
      <c r="M58" s="439"/>
      <c r="N58" s="439"/>
      <c r="O58" s="440"/>
    </row>
    <row r="59" spans="2:35" ht="35.25" customHeight="1" x14ac:dyDescent="0.2">
      <c r="B59" s="345"/>
      <c r="C59" s="322" t="s">
        <v>243</v>
      </c>
      <c r="D59" s="323"/>
      <c r="E59" s="324"/>
      <c r="F59" s="322" t="s">
        <v>61</v>
      </c>
      <c r="G59" s="323"/>
      <c r="H59" s="324"/>
      <c r="I59" s="21" t="s">
        <v>35</v>
      </c>
      <c r="J59" s="139">
        <v>1</v>
      </c>
      <c r="K59" s="91"/>
      <c r="L59" s="91"/>
      <c r="M59" s="91"/>
      <c r="N59" s="91"/>
      <c r="O59" s="142"/>
    </row>
    <row r="60" spans="2:35" ht="23.25" customHeight="1" x14ac:dyDescent="0.2">
      <c r="B60" s="345"/>
      <c r="C60" s="325"/>
      <c r="D60" s="326"/>
      <c r="E60" s="327"/>
      <c r="F60" s="325"/>
      <c r="G60" s="326"/>
      <c r="H60" s="327"/>
      <c r="I60" s="21" t="s">
        <v>37</v>
      </c>
      <c r="J60" s="139">
        <v>1</v>
      </c>
      <c r="K60" s="441" t="s">
        <v>66</v>
      </c>
      <c r="L60" s="442"/>
      <c r="M60" s="442"/>
      <c r="N60" s="442"/>
      <c r="O60" s="443"/>
    </row>
    <row r="61" spans="2:35" ht="26.25" customHeight="1" x14ac:dyDescent="0.2">
      <c r="B61" s="345"/>
      <c r="C61" s="322" t="s">
        <v>244</v>
      </c>
      <c r="D61" s="323"/>
      <c r="E61" s="324"/>
      <c r="F61" s="322" t="s">
        <v>63</v>
      </c>
      <c r="G61" s="323"/>
      <c r="H61" s="324"/>
      <c r="I61" s="21" t="s">
        <v>35</v>
      </c>
      <c r="J61" s="139">
        <v>1</v>
      </c>
      <c r="K61" s="91"/>
      <c r="L61" s="89"/>
      <c r="M61" s="89"/>
      <c r="N61" s="89"/>
      <c r="O61" s="141"/>
    </row>
    <row r="62" spans="2:35" ht="18" customHeight="1" x14ac:dyDescent="0.2">
      <c r="B62" s="345"/>
      <c r="C62" s="325"/>
      <c r="D62" s="326"/>
      <c r="E62" s="327"/>
      <c r="F62" s="325"/>
      <c r="G62" s="326"/>
      <c r="H62" s="327"/>
      <c r="I62" s="21" t="s">
        <v>37</v>
      </c>
      <c r="J62" s="138">
        <v>1</v>
      </c>
      <c r="K62" s="91"/>
      <c r="L62" s="89"/>
      <c r="M62" s="89"/>
      <c r="N62" s="89"/>
      <c r="O62" s="141"/>
    </row>
    <row r="63" spans="2:35" ht="37.5" customHeight="1" x14ac:dyDescent="0.2">
      <c r="B63" s="345"/>
      <c r="C63" s="322" t="s">
        <v>245</v>
      </c>
      <c r="D63" s="323"/>
      <c r="E63" s="324"/>
      <c r="F63" s="322" t="s">
        <v>65</v>
      </c>
      <c r="G63" s="323"/>
      <c r="H63" s="324"/>
      <c r="I63" s="21" t="s">
        <v>35</v>
      </c>
      <c r="J63" s="138">
        <v>2</v>
      </c>
      <c r="K63" s="115"/>
      <c r="L63" s="89"/>
      <c r="M63" s="89"/>
      <c r="N63" s="89"/>
      <c r="O63" s="141"/>
    </row>
    <row r="64" spans="2:35" ht="14.25" customHeight="1" x14ac:dyDescent="0.2">
      <c r="B64" s="345"/>
      <c r="C64" s="325"/>
      <c r="D64" s="326"/>
      <c r="E64" s="327"/>
      <c r="F64" s="325"/>
      <c r="G64" s="326"/>
      <c r="H64" s="327"/>
      <c r="I64" s="21" t="s">
        <v>37</v>
      </c>
      <c r="J64" s="138">
        <v>2</v>
      </c>
      <c r="K64" s="89"/>
      <c r="L64" s="89"/>
      <c r="M64" s="89"/>
      <c r="N64" s="89"/>
      <c r="O64" s="141"/>
    </row>
    <row r="65" spans="2:15" ht="31.5" customHeight="1" x14ac:dyDescent="0.2">
      <c r="B65" s="345"/>
      <c r="C65" s="322" t="s">
        <v>246</v>
      </c>
      <c r="D65" s="323"/>
      <c r="E65" s="324"/>
      <c r="F65" s="322" t="s">
        <v>67</v>
      </c>
      <c r="G65" s="323"/>
      <c r="H65" s="324"/>
      <c r="I65" s="21" t="s">
        <v>35</v>
      </c>
      <c r="J65" s="138">
        <v>1</v>
      </c>
      <c r="K65" s="115"/>
      <c r="L65" s="92"/>
      <c r="M65" s="92"/>
      <c r="N65" s="92"/>
      <c r="O65" s="143"/>
    </row>
    <row r="66" spans="2:15" ht="39.75" customHeight="1" x14ac:dyDescent="0.2">
      <c r="B66" s="345"/>
      <c r="C66" s="325"/>
      <c r="D66" s="326"/>
      <c r="E66" s="327"/>
      <c r="F66" s="325"/>
      <c r="G66" s="326"/>
      <c r="H66" s="327"/>
      <c r="I66" s="21" t="s">
        <v>37</v>
      </c>
      <c r="J66" s="138">
        <v>1</v>
      </c>
      <c r="K66" s="115"/>
      <c r="L66" s="92"/>
      <c r="M66" s="92"/>
      <c r="N66" s="92"/>
      <c r="O66" s="143"/>
    </row>
    <row r="67" spans="2:15" ht="26.25" customHeight="1" x14ac:dyDescent="0.2">
      <c r="B67" s="345"/>
      <c r="C67" s="322" t="s">
        <v>247</v>
      </c>
      <c r="D67" s="323"/>
      <c r="E67" s="324"/>
      <c r="F67" s="322" t="s">
        <v>69</v>
      </c>
      <c r="G67" s="323"/>
      <c r="H67" s="324"/>
      <c r="I67" s="21" t="s">
        <v>35</v>
      </c>
      <c r="J67" s="138">
        <v>100</v>
      </c>
      <c r="K67" s="115"/>
      <c r="L67" s="92"/>
      <c r="M67" s="92"/>
      <c r="N67" s="92"/>
      <c r="O67" s="143"/>
    </row>
    <row r="68" spans="2:15" ht="18" customHeight="1" thickBot="1" x14ac:dyDescent="0.25">
      <c r="B68" s="346"/>
      <c r="C68" s="328"/>
      <c r="D68" s="329"/>
      <c r="E68" s="330"/>
      <c r="F68" s="328"/>
      <c r="G68" s="329"/>
      <c r="H68" s="330"/>
      <c r="I68" s="22" t="s">
        <v>37</v>
      </c>
      <c r="J68" s="144">
        <v>149</v>
      </c>
      <c r="K68" s="145"/>
      <c r="L68" s="146"/>
      <c r="M68" s="146"/>
      <c r="N68" s="146"/>
      <c r="O68" s="147"/>
    </row>
    <row r="69" spans="2:15" ht="15" customHeight="1" x14ac:dyDescent="0.2">
      <c r="B69" s="148" t="s">
        <v>70</v>
      </c>
      <c r="C69" s="149"/>
      <c r="D69" s="149"/>
      <c r="E69" s="149"/>
      <c r="F69" s="149"/>
      <c r="G69" s="149"/>
      <c r="H69" s="149"/>
      <c r="I69" s="149"/>
      <c r="J69" s="149"/>
      <c r="K69" s="150"/>
      <c r="L69" s="149"/>
      <c r="M69" s="149"/>
      <c r="N69" s="149"/>
      <c r="O69" s="151"/>
    </row>
    <row r="70" spans="2:15" ht="15" customHeight="1" thickBot="1" x14ac:dyDescent="0.25">
      <c r="B70" s="152"/>
      <c r="C70" s="153"/>
      <c r="D70" s="153"/>
      <c r="E70" s="153"/>
      <c r="F70" s="153"/>
      <c r="G70" s="153"/>
      <c r="H70" s="153"/>
      <c r="I70" s="153"/>
      <c r="J70" s="153"/>
      <c r="K70" s="145"/>
      <c r="L70" s="153"/>
      <c r="M70" s="153"/>
      <c r="N70" s="153"/>
      <c r="O70" s="154"/>
    </row>
    <row r="71" spans="2:15" ht="15.75" customHeight="1" x14ac:dyDescent="0.2">
      <c r="F71" s="93"/>
      <c r="K71" s="86"/>
      <c r="L71" s="86"/>
      <c r="M71" s="87"/>
      <c r="N71" s="87"/>
    </row>
    <row r="72" spans="2:15" ht="15.75" customHeight="1" x14ac:dyDescent="0.2">
      <c r="F72" s="93"/>
      <c r="K72" s="86"/>
      <c r="L72" s="86"/>
      <c r="M72" s="87"/>
      <c r="N72" s="87"/>
    </row>
    <row r="73" spans="2:15" ht="15.75" customHeight="1" x14ac:dyDescent="0.2">
      <c r="F73" s="93"/>
      <c r="K73" s="86"/>
      <c r="L73" s="86"/>
      <c r="M73" s="87"/>
      <c r="N73" s="87"/>
    </row>
    <row r="74" spans="2:15" ht="15.75" customHeight="1" x14ac:dyDescent="0.2">
      <c r="F74" s="93"/>
      <c r="K74" s="86"/>
      <c r="L74" s="86"/>
      <c r="M74" s="87"/>
      <c r="N74" s="87"/>
    </row>
    <row r="75" spans="2:15" ht="15.75" customHeight="1" x14ac:dyDescent="0.2">
      <c r="F75" s="93"/>
      <c r="K75" s="86"/>
      <c r="L75" s="86"/>
      <c r="M75" s="87"/>
      <c r="N75" s="87"/>
    </row>
    <row r="76" spans="2:15" ht="15.75" customHeight="1" x14ac:dyDescent="0.2">
      <c r="F76" s="93"/>
      <c r="K76" s="86"/>
      <c r="L76" s="86"/>
      <c r="M76" s="87"/>
      <c r="N76" s="87"/>
    </row>
    <row r="77" spans="2:15" ht="15.75" customHeight="1" x14ac:dyDescent="0.2">
      <c r="F77" s="93"/>
      <c r="K77" s="86"/>
      <c r="L77" s="86"/>
      <c r="M77" s="87"/>
      <c r="N77" s="87"/>
    </row>
    <row r="78" spans="2:15" ht="15.75" customHeight="1" x14ac:dyDescent="0.2">
      <c r="F78" s="93"/>
      <c r="K78" s="86"/>
      <c r="L78" s="86"/>
      <c r="M78" s="87"/>
      <c r="N78" s="87"/>
    </row>
    <row r="79" spans="2:15" ht="15.75" customHeight="1" x14ac:dyDescent="0.2">
      <c r="F79" s="93"/>
      <c r="K79" s="86"/>
      <c r="L79" s="86"/>
      <c r="M79" s="87"/>
      <c r="N79" s="87"/>
    </row>
    <row r="80" spans="2:15" ht="15.75" customHeight="1" x14ac:dyDescent="0.2">
      <c r="F80" s="93"/>
      <c r="K80" s="86"/>
      <c r="L80" s="86"/>
      <c r="M80" s="87"/>
      <c r="N80" s="87"/>
    </row>
    <row r="81" spans="6:14" ht="15.75" customHeight="1" x14ac:dyDescent="0.2">
      <c r="F81" s="93"/>
      <c r="K81" s="86"/>
      <c r="L81" s="86"/>
      <c r="M81" s="87"/>
      <c r="N81" s="87"/>
    </row>
    <row r="82" spans="6:14" ht="15.75" customHeight="1" x14ac:dyDescent="0.2">
      <c r="F82" s="93"/>
      <c r="K82" s="86"/>
      <c r="L82" s="86"/>
      <c r="M82" s="87"/>
      <c r="N82" s="87"/>
    </row>
    <row r="83" spans="6:14" ht="15.75" customHeight="1" x14ac:dyDescent="0.2">
      <c r="F83" s="93"/>
      <c r="K83" s="86"/>
      <c r="L83" s="86"/>
      <c r="M83" s="87"/>
      <c r="N83" s="87"/>
    </row>
    <row r="84" spans="6:14" ht="15.75" customHeight="1" x14ac:dyDescent="0.2">
      <c r="F84" s="93"/>
      <c r="K84" s="86"/>
      <c r="L84" s="86"/>
      <c r="M84" s="87"/>
      <c r="N84" s="87"/>
    </row>
    <row r="85" spans="6:14" ht="15.75" customHeight="1" x14ac:dyDescent="0.2">
      <c r="F85" s="93"/>
      <c r="K85" s="86"/>
      <c r="L85" s="86"/>
      <c r="M85" s="87"/>
      <c r="N85" s="87"/>
    </row>
    <row r="86" spans="6:14" ht="15.75" customHeight="1" x14ac:dyDescent="0.2">
      <c r="F86" s="93"/>
      <c r="K86" s="86"/>
      <c r="L86" s="86"/>
      <c r="M86" s="87"/>
      <c r="N86" s="87"/>
    </row>
    <row r="87" spans="6:14" ht="15.75" customHeight="1" x14ac:dyDescent="0.2">
      <c r="F87" s="93"/>
      <c r="K87" s="86"/>
      <c r="L87" s="86"/>
      <c r="M87" s="87"/>
      <c r="N87" s="87"/>
    </row>
    <row r="88" spans="6:14" ht="15.75" customHeight="1" x14ac:dyDescent="0.2">
      <c r="F88" s="93"/>
      <c r="K88" s="86"/>
      <c r="L88" s="86"/>
      <c r="M88" s="87"/>
      <c r="N88" s="87"/>
    </row>
    <row r="89" spans="6:14" ht="15.75" customHeight="1" x14ac:dyDescent="0.2">
      <c r="F89" s="93"/>
      <c r="K89" s="86"/>
      <c r="L89" s="86"/>
      <c r="M89" s="87"/>
      <c r="N89" s="87"/>
    </row>
    <row r="90" spans="6:14" ht="15.75" customHeight="1" x14ac:dyDescent="0.2">
      <c r="F90" s="93"/>
      <c r="K90" s="86"/>
      <c r="L90" s="86"/>
      <c r="M90" s="87"/>
      <c r="N90" s="87"/>
    </row>
    <row r="91" spans="6:14" ht="15.75" customHeight="1" x14ac:dyDescent="0.2">
      <c r="F91" s="93"/>
      <c r="K91" s="86"/>
      <c r="L91" s="86"/>
      <c r="M91" s="87"/>
      <c r="N91" s="87"/>
    </row>
    <row r="92" spans="6:14" ht="15.75" customHeight="1" x14ac:dyDescent="0.2">
      <c r="F92" s="93"/>
      <c r="K92" s="86"/>
      <c r="L92" s="86"/>
      <c r="M92" s="87"/>
      <c r="N92" s="87"/>
    </row>
    <row r="93" spans="6:14" ht="15.75" customHeight="1" x14ac:dyDescent="0.2">
      <c r="F93" s="93"/>
      <c r="K93" s="86"/>
      <c r="L93" s="86"/>
      <c r="M93" s="87"/>
      <c r="N93" s="87"/>
    </row>
    <row r="94" spans="6:14" ht="15.75" customHeight="1" x14ac:dyDescent="0.2">
      <c r="F94" s="93"/>
      <c r="K94" s="86"/>
      <c r="L94" s="86"/>
      <c r="M94" s="87"/>
      <c r="N94" s="87"/>
    </row>
    <row r="95" spans="6:14" ht="15.75" customHeight="1" x14ac:dyDescent="0.2">
      <c r="F95" s="93"/>
      <c r="K95" s="86"/>
      <c r="L95" s="86"/>
      <c r="M95" s="87"/>
      <c r="N95" s="87"/>
    </row>
    <row r="96" spans="6:14" ht="15.75" customHeight="1" x14ac:dyDescent="0.2">
      <c r="F96" s="93"/>
      <c r="K96" s="86"/>
      <c r="L96" s="86"/>
      <c r="M96" s="87"/>
      <c r="N96" s="87"/>
    </row>
    <row r="97" spans="6:14" ht="15.75" customHeight="1" x14ac:dyDescent="0.2">
      <c r="F97" s="93"/>
      <c r="K97" s="86"/>
      <c r="L97" s="86"/>
      <c r="M97" s="87"/>
      <c r="N97" s="87"/>
    </row>
    <row r="98" spans="6:14" ht="15.75" customHeight="1" x14ac:dyDescent="0.2">
      <c r="F98" s="93"/>
      <c r="K98" s="86"/>
      <c r="L98" s="86"/>
      <c r="M98" s="87"/>
      <c r="N98" s="87"/>
    </row>
    <row r="99" spans="6:14" ht="15.75" customHeight="1" x14ac:dyDescent="0.2">
      <c r="F99" s="93"/>
      <c r="K99" s="86"/>
      <c r="L99" s="86"/>
      <c r="M99" s="87"/>
      <c r="N99" s="87"/>
    </row>
    <row r="100" spans="6:14" ht="15.75" customHeight="1" x14ac:dyDescent="0.2">
      <c r="F100" s="93"/>
      <c r="K100" s="86"/>
      <c r="L100" s="86"/>
      <c r="M100" s="87"/>
      <c r="N100" s="87"/>
    </row>
    <row r="101" spans="6:14" ht="15.75" customHeight="1" x14ac:dyDescent="0.2">
      <c r="F101" s="93"/>
      <c r="K101" s="86"/>
      <c r="L101" s="86"/>
      <c r="M101" s="87"/>
      <c r="N101" s="87"/>
    </row>
    <row r="102" spans="6:14" ht="15.75" customHeight="1" x14ac:dyDescent="0.2">
      <c r="F102" s="93"/>
      <c r="K102" s="86"/>
      <c r="L102" s="86"/>
      <c r="M102" s="87"/>
      <c r="N102" s="87"/>
    </row>
    <row r="103" spans="6:14" ht="15.75" customHeight="1" x14ac:dyDescent="0.2">
      <c r="F103" s="93"/>
      <c r="K103" s="86"/>
      <c r="L103" s="86"/>
      <c r="M103" s="87"/>
      <c r="N103" s="87"/>
    </row>
    <row r="104" spans="6:14" ht="15.75" customHeight="1" x14ac:dyDescent="0.2">
      <c r="F104" s="93"/>
      <c r="K104" s="86"/>
      <c r="L104" s="86"/>
      <c r="M104" s="87"/>
      <c r="N104" s="87"/>
    </row>
    <row r="105" spans="6:14" ht="15.75" customHeight="1" x14ac:dyDescent="0.2">
      <c r="F105" s="93"/>
      <c r="K105" s="86"/>
      <c r="L105" s="86"/>
      <c r="M105" s="87"/>
      <c r="N105" s="87"/>
    </row>
    <row r="106" spans="6:14" ht="15.75" customHeight="1" x14ac:dyDescent="0.2">
      <c r="F106" s="93"/>
      <c r="K106" s="86"/>
      <c r="L106" s="86"/>
      <c r="M106" s="87"/>
      <c r="N106" s="87"/>
    </row>
    <row r="107" spans="6:14" ht="15.75" customHeight="1" x14ac:dyDescent="0.2">
      <c r="F107" s="93"/>
      <c r="K107" s="86"/>
      <c r="L107" s="86"/>
      <c r="M107" s="87"/>
      <c r="N107" s="87"/>
    </row>
    <row r="108" spans="6:14" ht="15.75" customHeight="1" x14ac:dyDescent="0.2">
      <c r="F108" s="93"/>
      <c r="K108" s="86"/>
      <c r="L108" s="86"/>
      <c r="M108" s="87"/>
      <c r="N108" s="87"/>
    </row>
    <row r="109" spans="6:14" ht="15.75" customHeight="1" x14ac:dyDescent="0.2">
      <c r="F109" s="93"/>
      <c r="K109" s="86"/>
      <c r="L109" s="86"/>
      <c r="M109" s="87"/>
      <c r="N109" s="87"/>
    </row>
    <row r="110" spans="6:14" ht="15.75" customHeight="1" x14ac:dyDescent="0.2">
      <c r="F110" s="93"/>
      <c r="K110" s="86"/>
      <c r="L110" s="86"/>
      <c r="M110" s="87"/>
      <c r="N110" s="87"/>
    </row>
    <row r="111" spans="6:14" ht="15.75" customHeight="1" x14ac:dyDescent="0.2">
      <c r="F111" s="93"/>
      <c r="K111" s="86"/>
      <c r="L111" s="86"/>
      <c r="M111" s="87"/>
      <c r="N111" s="87"/>
    </row>
    <row r="112" spans="6:14" ht="15.75" customHeight="1" x14ac:dyDescent="0.2">
      <c r="F112" s="93"/>
      <c r="K112" s="86"/>
      <c r="L112" s="86"/>
      <c r="M112" s="87"/>
      <c r="N112" s="87"/>
    </row>
    <row r="113" spans="6:14" ht="15.75" customHeight="1" x14ac:dyDescent="0.2">
      <c r="F113" s="93"/>
      <c r="K113" s="86"/>
      <c r="L113" s="86"/>
      <c r="M113" s="87"/>
      <c r="N113" s="87"/>
    </row>
    <row r="114" spans="6:14" ht="15.75" customHeight="1" x14ac:dyDescent="0.2">
      <c r="F114" s="93"/>
      <c r="K114" s="86"/>
      <c r="L114" s="86"/>
      <c r="M114" s="87"/>
      <c r="N114" s="87"/>
    </row>
    <row r="115" spans="6:14" ht="15.75" customHeight="1" x14ac:dyDescent="0.2">
      <c r="F115" s="93"/>
      <c r="K115" s="86"/>
      <c r="L115" s="86"/>
      <c r="M115" s="87"/>
      <c r="N115" s="87"/>
    </row>
    <row r="116" spans="6:14" ht="15.75" customHeight="1" x14ac:dyDescent="0.2">
      <c r="F116" s="93"/>
      <c r="K116" s="86"/>
      <c r="L116" s="86"/>
      <c r="M116" s="87"/>
      <c r="N116" s="87"/>
    </row>
    <row r="117" spans="6:14" ht="15.75" customHeight="1" x14ac:dyDescent="0.2">
      <c r="F117" s="93"/>
      <c r="K117" s="86"/>
      <c r="L117" s="86"/>
      <c r="M117" s="87"/>
      <c r="N117" s="87"/>
    </row>
    <row r="118" spans="6:14" ht="15.75" customHeight="1" x14ac:dyDescent="0.2">
      <c r="F118" s="93"/>
      <c r="K118" s="86"/>
      <c r="L118" s="86"/>
      <c r="M118" s="87"/>
      <c r="N118" s="87"/>
    </row>
    <row r="119" spans="6:14" ht="15.75" customHeight="1" x14ac:dyDescent="0.2">
      <c r="F119" s="93"/>
      <c r="K119" s="86"/>
      <c r="L119" s="86"/>
      <c r="M119" s="87"/>
      <c r="N119" s="87"/>
    </row>
    <row r="120" spans="6:14" ht="15.75" customHeight="1" x14ac:dyDescent="0.2">
      <c r="F120" s="93"/>
      <c r="K120" s="86"/>
      <c r="L120" s="86"/>
      <c r="M120" s="87"/>
      <c r="N120" s="87"/>
    </row>
    <row r="121" spans="6:14" ht="15.75" customHeight="1" x14ac:dyDescent="0.2">
      <c r="F121" s="93"/>
      <c r="K121" s="86"/>
      <c r="L121" s="86"/>
      <c r="M121" s="87"/>
      <c r="N121" s="87"/>
    </row>
    <row r="122" spans="6:14" ht="15.75" customHeight="1" x14ac:dyDescent="0.2">
      <c r="F122" s="93"/>
      <c r="K122" s="86"/>
      <c r="L122" s="86"/>
      <c r="M122" s="87"/>
      <c r="N122" s="87"/>
    </row>
    <row r="123" spans="6:14" ht="15.75" customHeight="1" x14ac:dyDescent="0.2">
      <c r="F123" s="93"/>
      <c r="K123" s="86"/>
      <c r="L123" s="86"/>
      <c r="M123" s="87"/>
      <c r="N123" s="87"/>
    </row>
    <row r="124" spans="6:14" ht="15.75" customHeight="1" x14ac:dyDescent="0.2">
      <c r="F124" s="93"/>
      <c r="K124" s="86"/>
      <c r="L124" s="86"/>
      <c r="M124" s="87"/>
      <c r="N124" s="87"/>
    </row>
    <row r="125" spans="6:14" ht="15.75" customHeight="1" x14ac:dyDescent="0.2">
      <c r="F125" s="93"/>
      <c r="K125" s="86"/>
      <c r="L125" s="86"/>
      <c r="M125" s="87"/>
      <c r="N125" s="87"/>
    </row>
    <row r="126" spans="6:14" ht="15.75" customHeight="1" x14ac:dyDescent="0.2">
      <c r="F126" s="93"/>
      <c r="K126" s="86"/>
      <c r="L126" s="86"/>
      <c r="M126" s="87"/>
      <c r="N126" s="87"/>
    </row>
    <row r="127" spans="6:14" ht="15.75" customHeight="1" x14ac:dyDescent="0.2">
      <c r="F127" s="93"/>
      <c r="K127" s="86"/>
      <c r="L127" s="86"/>
      <c r="M127" s="87"/>
      <c r="N127" s="87"/>
    </row>
    <row r="128" spans="6:14" ht="15.75" customHeight="1" x14ac:dyDescent="0.2">
      <c r="F128" s="93"/>
      <c r="K128" s="86"/>
      <c r="L128" s="86"/>
      <c r="M128" s="87"/>
      <c r="N128" s="87"/>
    </row>
    <row r="129" spans="6:14" ht="15.75" customHeight="1" x14ac:dyDescent="0.2">
      <c r="F129" s="93"/>
      <c r="K129" s="86"/>
      <c r="L129" s="86"/>
      <c r="M129" s="87"/>
      <c r="N129" s="87"/>
    </row>
    <row r="130" spans="6:14" ht="15.75" customHeight="1" x14ac:dyDescent="0.2">
      <c r="F130" s="93"/>
      <c r="K130" s="86"/>
      <c r="L130" s="86"/>
      <c r="M130" s="87"/>
      <c r="N130" s="87"/>
    </row>
    <row r="131" spans="6:14" ht="15.75" customHeight="1" x14ac:dyDescent="0.2">
      <c r="F131" s="93"/>
      <c r="K131" s="86"/>
      <c r="L131" s="86"/>
      <c r="M131" s="87"/>
      <c r="N131" s="87"/>
    </row>
    <row r="132" spans="6:14" ht="15.75" customHeight="1" x14ac:dyDescent="0.2">
      <c r="F132" s="93"/>
      <c r="K132" s="86"/>
      <c r="L132" s="86"/>
      <c r="M132" s="87"/>
      <c r="N132" s="87"/>
    </row>
    <row r="133" spans="6:14" ht="15.75" customHeight="1" x14ac:dyDescent="0.2">
      <c r="F133" s="93"/>
      <c r="K133" s="86"/>
      <c r="L133" s="86"/>
      <c r="M133" s="87"/>
      <c r="N133" s="87"/>
    </row>
    <row r="134" spans="6:14" ht="15.75" customHeight="1" x14ac:dyDescent="0.2">
      <c r="F134" s="93"/>
      <c r="K134" s="86"/>
      <c r="L134" s="86"/>
      <c r="M134" s="87"/>
      <c r="N134" s="87"/>
    </row>
    <row r="135" spans="6:14" ht="15.75" customHeight="1" x14ac:dyDescent="0.2">
      <c r="F135" s="93"/>
      <c r="K135" s="86"/>
      <c r="L135" s="86"/>
      <c r="M135" s="87"/>
      <c r="N135" s="87"/>
    </row>
    <row r="136" spans="6:14" ht="15.75" customHeight="1" x14ac:dyDescent="0.2">
      <c r="F136" s="93"/>
      <c r="K136" s="86"/>
      <c r="L136" s="86"/>
      <c r="M136" s="87"/>
      <c r="N136" s="87"/>
    </row>
    <row r="137" spans="6:14" ht="15.75" customHeight="1" x14ac:dyDescent="0.2">
      <c r="F137" s="93"/>
      <c r="K137" s="86"/>
      <c r="L137" s="86"/>
      <c r="M137" s="87"/>
      <c r="N137" s="87"/>
    </row>
    <row r="138" spans="6:14" ht="15.75" customHeight="1" x14ac:dyDescent="0.2">
      <c r="F138" s="93"/>
      <c r="K138" s="86"/>
      <c r="L138" s="86"/>
      <c r="M138" s="87"/>
      <c r="N138" s="87"/>
    </row>
    <row r="139" spans="6:14" ht="15.75" customHeight="1" x14ac:dyDescent="0.2">
      <c r="F139" s="93"/>
      <c r="K139" s="86"/>
      <c r="L139" s="86"/>
      <c r="M139" s="87"/>
      <c r="N139" s="87"/>
    </row>
    <row r="140" spans="6:14" ht="15.75" customHeight="1" x14ac:dyDescent="0.2">
      <c r="F140" s="93"/>
      <c r="K140" s="86"/>
      <c r="L140" s="86"/>
      <c r="M140" s="87"/>
      <c r="N140" s="87"/>
    </row>
    <row r="141" spans="6:14" ht="15.75" customHeight="1" x14ac:dyDescent="0.2">
      <c r="F141" s="93"/>
      <c r="K141" s="86"/>
      <c r="L141" s="86"/>
      <c r="M141" s="87"/>
      <c r="N141" s="87"/>
    </row>
    <row r="142" spans="6:14" ht="15.75" customHeight="1" x14ac:dyDescent="0.2">
      <c r="F142" s="93"/>
      <c r="K142" s="86"/>
      <c r="L142" s="86"/>
      <c r="M142" s="87"/>
      <c r="N142" s="87"/>
    </row>
    <row r="143" spans="6:14" ht="15.75" customHeight="1" x14ac:dyDescent="0.2">
      <c r="F143" s="93"/>
      <c r="K143" s="86"/>
      <c r="L143" s="86"/>
      <c r="M143" s="87"/>
      <c r="N143" s="87"/>
    </row>
    <row r="144" spans="6:14" ht="15.75" customHeight="1" x14ac:dyDescent="0.2">
      <c r="F144" s="93"/>
      <c r="K144" s="86"/>
      <c r="L144" s="86"/>
      <c r="M144" s="87"/>
      <c r="N144" s="87"/>
    </row>
    <row r="145" spans="6:14" ht="15.75" customHeight="1" x14ac:dyDescent="0.2">
      <c r="F145" s="93"/>
      <c r="K145" s="86"/>
      <c r="L145" s="86"/>
      <c r="M145" s="87"/>
      <c r="N145" s="87"/>
    </row>
    <row r="146" spans="6:14" ht="15.75" customHeight="1" x14ac:dyDescent="0.2">
      <c r="F146" s="93"/>
      <c r="K146" s="86"/>
      <c r="L146" s="86"/>
      <c r="M146" s="87"/>
      <c r="N146" s="87"/>
    </row>
    <row r="147" spans="6:14" ht="15.75" customHeight="1" x14ac:dyDescent="0.2">
      <c r="F147" s="93"/>
      <c r="K147" s="86"/>
      <c r="L147" s="86"/>
      <c r="M147" s="87"/>
      <c r="N147" s="87"/>
    </row>
    <row r="148" spans="6:14" ht="15.75" customHeight="1" x14ac:dyDescent="0.2">
      <c r="F148" s="93"/>
      <c r="K148" s="86"/>
      <c r="L148" s="86"/>
      <c r="M148" s="87"/>
      <c r="N148" s="87"/>
    </row>
    <row r="149" spans="6:14" ht="15.75" customHeight="1" x14ac:dyDescent="0.2">
      <c r="F149" s="93"/>
      <c r="K149" s="86"/>
      <c r="L149" s="86"/>
      <c r="M149" s="87"/>
      <c r="N149" s="87"/>
    </row>
    <row r="150" spans="6:14" ht="15.75" customHeight="1" x14ac:dyDescent="0.2">
      <c r="F150" s="93"/>
      <c r="K150" s="86"/>
      <c r="L150" s="86"/>
      <c r="M150" s="87"/>
      <c r="N150" s="87"/>
    </row>
    <row r="151" spans="6:14" ht="15.75" customHeight="1" x14ac:dyDescent="0.2">
      <c r="F151" s="93"/>
      <c r="K151" s="86"/>
      <c r="L151" s="86"/>
      <c r="M151" s="87"/>
      <c r="N151" s="87"/>
    </row>
    <row r="152" spans="6:14" ht="15.75" customHeight="1" x14ac:dyDescent="0.2">
      <c r="F152" s="93"/>
      <c r="K152" s="86"/>
      <c r="L152" s="86"/>
      <c r="M152" s="87"/>
      <c r="N152" s="87"/>
    </row>
    <row r="153" spans="6:14" ht="15.75" customHeight="1" x14ac:dyDescent="0.2">
      <c r="F153" s="93"/>
      <c r="K153" s="86"/>
      <c r="L153" s="86"/>
      <c r="M153" s="87"/>
      <c r="N153" s="87"/>
    </row>
    <row r="154" spans="6:14" ht="15.75" customHeight="1" x14ac:dyDescent="0.2">
      <c r="F154" s="93"/>
      <c r="K154" s="86"/>
      <c r="L154" s="86"/>
      <c r="M154" s="87"/>
      <c r="N154" s="87"/>
    </row>
    <row r="155" spans="6:14" ht="15.75" customHeight="1" x14ac:dyDescent="0.2">
      <c r="F155" s="93"/>
      <c r="K155" s="86"/>
      <c r="L155" s="86"/>
      <c r="M155" s="87"/>
      <c r="N155" s="87"/>
    </row>
    <row r="156" spans="6:14" ht="15.75" customHeight="1" x14ac:dyDescent="0.2">
      <c r="F156" s="93"/>
      <c r="K156" s="86"/>
      <c r="L156" s="86"/>
      <c r="M156" s="87"/>
      <c r="N156" s="87"/>
    </row>
    <row r="157" spans="6:14" ht="15.75" customHeight="1" x14ac:dyDescent="0.2">
      <c r="F157" s="93"/>
      <c r="K157" s="86"/>
      <c r="L157" s="86"/>
      <c r="M157" s="87"/>
      <c r="N157" s="87"/>
    </row>
    <row r="158" spans="6:14" ht="15.75" customHeight="1" x14ac:dyDescent="0.2">
      <c r="F158" s="93"/>
      <c r="K158" s="86"/>
      <c r="L158" s="86"/>
      <c r="M158" s="87"/>
      <c r="N158" s="87"/>
    </row>
    <row r="159" spans="6:14" ht="15.75" customHeight="1" x14ac:dyDescent="0.2">
      <c r="F159" s="93"/>
      <c r="K159" s="86"/>
      <c r="L159" s="86"/>
      <c r="M159" s="87"/>
      <c r="N159" s="87"/>
    </row>
    <row r="160" spans="6:14" ht="15.75" customHeight="1" x14ac:dyDescent="0.2">
      <c r="F160" s="93"/>
      <c r="K160" s="86"/>
      <c r="L160" s="86"/>
      <c r="M160" s="87"/>
      <c r="N160" s="87"/>
    </row>
    <row r="161" spans="6:14" ht="15.75" customHeight="1" x14ac:dyDescent="0.2">
      <c r="F161" s="93"/>
      <c r="K161" s="86"/>
      <c r="L161" s="86"/>
      <c r="M161" s="87"/>
      <c r="N161" s="87"/>
    </row>
    <row r="162" spans="6:14" ht="15.75" customHeight="1" x14ac:dyDescent="0.2">
      <c r="F162" s="93"/>
      <c r="K162" s="86"/>
      <c r="L162" s="86"/>
      <c r="M162" s="87"/>
      <c r="N162" s="87"/>
    </row>
    <row r="163" spans="6:14" ht="15.75" customHeight="1" x14ac:dyDescent="0.2">
      <c r="F163" s="93"/>
      <c r="K163" s="86"/>
      <c r="L163" s="86"/>
      <c r="M163" s="87"/>
      <c r="N163" s="87"/>
    </row>
    <row r="164" spans="6:14" ht="15.75" customHeight="1" x14ac:dyDescent="0.2">
      <c r="F164" s="93"/>
      <c r="K164" s="86"/>
      <c r="L164" s="86"/>
      <c r="M164" s="87"/>
      <c r="N164" s="87"/>
    </row>
    <row r="165" spans="6:14" ht="15.75" customHeight="1" x14ac:dyDescent="0.2">
      <c r="F165" s="93"/>
      <c r="K165" s="86"/>
      <c r="L165" s="86"/>
      <c r="M165" s="87"/>
      <c r="N165" s="87"/>
    </row>
    <row r="166" spans="6:14" ht="15.75" customHeight="1" x14ac:dyDescent="0.2">
      <c r="F166" s="93"/>
      <c r="K166" s="86"/>
      <c r="L166" s="86"/>
      <c r="M166" s="87"/>
      <c r="N166" s="87"/>
    </row>
    <row r="167" spans="6:14" ht="15.75" customHeight="1" x14ac:dyDescent="0.2">
      <c r="F167" s="93"/>
      <c r="K167" s="86"/>
      <c r="L167" s="86"/>
      <c r="M167" s="87"/>
      <c r="N167" s="87"/>
    </row>
    <row r="168" spans="6:14" ht="15.75" customHeight="1" x14ac:dyDescent="0.2">
      <c r="F168" s="93"/>
      <c r="K168" s="86"/>
      <c r="L168" s="86"/>
      <c r="M168" s="87"/>
      <c r="N168" s="87"/>
    </row>
    <row r="169" spans="6:14" ht="15.75" customHeight="1" x14ac:dyDescent="0.2">
      <c r="F169" s="93"/>
      <c r="K169" s="86"/>
      <c r="L169" s="86"/>
      <c r="M169" s="87"/>
      <c r="N169" s="87"/>
    </row>
    <row r="170" spans="6:14" ht="15.75" customHeight="1" x14ac:dyDescent="0.2">
      <c r="F170" s="93"/>
      <c r="K170" s="86"/>
      <c r="L170" s="86"/>
      <c r="M170" s="87"/>
      <c r="N170" s="87"/>
    </row>
    <row r="171" spans="6:14" ht="15.75" customHeight="1" x14ac:dyDescent="0.2">
      <c r="F171" s="93"/>
      <c r="K171" s="86"/>
      <c r="L171" s="86"/>
      <c r="M171" s="87"/>
      <c r="N171" s="87"/>
    </row>
    <row r="172" spans="6:14" ht="15.75" customHeight="1" x14ac:dyDescent="0.2">
      <c r="F172" s="93"/>
      <c r="K172" s="86"/>
      <c r="L172" s="86"/>
      <c r="M172" s="87"/>
      <c r="N172" s="87"/>
    </row>
    <row r="173" spans="6:14" ht="15.75" customHeight="1" x14ac:dyDescent="0.2">
      <c r="F173" s="93"/>
      <c r="K173" s="86"/>
      <c r="L173" s="86"/>
      <c r="M173" s="87"/>
      <c r="N173" s="87"/>
    </row>
    <row r="174" spans="6:14" ht="15.75" customHeight="1" x14ac:dyDescent="0.2">
      <c r="F174" s="93"/>
      <c r="K174" s="86"/>
      <c r="L174" s="86"/>
      <c r="M174" s="87"/>
      <c r="N174" s="87"/>
    </row>
    <row r="175" spans="6:14" ht="15.75" customHeight="1" x14ac:dyDescent="0.2">
      <c r="F175" s="93"/>
      <c r="K175" s="86"/>
      <c r="L175" s="86"/>
      <c r="M175" s="87"/>
      <c r="N175" s="87"/>
    </row>
    <row r="176" spans="6:14" ht="15.75" customHeight="1" x14ac:dyDescent="0.2">
      <c r="F176" s="93"/>
      <c r="K176" s="86"/>
      <c r="L176" s="86"/>
      <c r="M176" s="87"/>
      <c r="N176" s="87"/>
    </row>
    <row r="177" spans="6:14" ht="15.75" customHeight="1" x14ac:dyDescent="0.2">
      <c r="F177" s="93"/>
      <c r="K177" s="86"/>
      <c r="L177" s="86"/>
      <c r="M177" s="87"/>
      <c r="N177" s="87"/>
    </row>
    <row r="178" spans="6:14" ht="15.75" customHeight="1" x14ac:dyDescent="0.2">
      <c r="F178" s="93"/>
      <c r="K178" s="86"/>
      <c r="L178" s="86"/>
      <c r="M178" s="87"/>
      <c r="N178" s="87"/>
    </row>
    <row r="179" spans="6:14" ht="15.75" customHeight="1" x14ac:dyDescent="0.2">
      <c r="F179" s="93"/>
      <c r="K179" s="86"/>
      <c r="L179" s="86"/>
      <c r="M179" s="87"/>
      <c r="N179" s="87"/>
    </row>
    <row r="180" spans="6:14" ht="15.75" customHeight="1" x14ac:dyDescent="0.2">
      <c r="F180" s="93"/>
      <c r="K180" s="86"/>
      <c r="L180" s="86"/>
      <c r="M180" s="87"/>
      <c r="N180" s="87"/>
    </row>
    <row r="181" spans="6:14" ht="15.75" customHeight="1" x14ac:dyDescent="0.2">
      <c r="F181" s="93"/>
      <c r="K181" s="86"/>
      <c r="L181" s="86"/>
      <c r="M181" s="87"/>
      <c r="N181" s="87"/>
    </row>
    <row r="182" spans="6:14" ht="15.75" customHeight="1" x14ac:dyDescent="0.2">
      <c r="F182" s="93"/>
      <c r="K182" s="86"/>
      <c r="L182" s="86"/>
      <c r="M182" s="87"/>
      <c r="N182" s="87"/>
    </row>
    <row r="183" spans="6:14" ht="15.75" customHeight="1" x14ac:dyDescent="0.2">
      <c r="F183" s="93"/>
      <c r="K183" s="86"/>
      <c r="L183" s="86"/>
      <c r="M183" s="87"/>
      <c r="N183" s="87"/>
    </row>
    <row r="184" spans="6:14" ht="15.75" customHeight="1" x14ac:dyDescent="0.2">
      <c r="F184" s="93"/>
      <c r="K184" s="86"/>
      <c r="L184" s="86"/>
      <c r="M184" s="87"/>
      <c r="N184" s="87"/>
    </row>
    <row r="185" spans="6:14" ht="15.75" customHeight="1" x14ac:dyDescent="0.2">
      <c r="F185" s="93"/>
      <c r="K185" s="86"/>
      <c r="L185" s="86"/>
      <c r="M185" s="87"/>
      <c r="N185" s="87"/>
    </row>
    <row r="186" spans="6:14" ht="15.75" customHeight="1" x14ac:dyDescent="0.2">
      <c r="F186" s="93"/>
      <c r="K186" s="86"/>
      <c r="L186" s="86"/>
      <c r="M186" s="87"/>
      <c r="N186" s="87"/>
    </row>
    <row r="187" spans="6:14" ht="15.75" customHeight="1" x14ac:dyDescent="0.2">
      <c r="F187" s="93"/>
      <c r="K187" s="86"/>
      <c r="L187" s="86"/>
      <c r="M187" s="87"/>
      <c r="N187" s="87"/>
    </row>
    <row r="188" spans="6:14" ht="15.75" customHeight="1" x14ac:dyDescent="0.2">
      <c r="F188" s="93"/>
      <c r="K188" s="86"/>
      <c r="L188" s="86"/>
      <c r="M188" s="87"/>
      <c r="N188" s="87"/>
    </row>
    <row r="189" spans="6:14" ht="15.75" customHeight="1" x14ac:dyDescent="0.2">
      <c r="F189" s="93"/>
      <c r="K189" s="86"/>
      <c r="L189" s="86"/>
      <c r="M189" s="87"/>
      <c r="N189" s="87"/>
    </row>
    <row r="190" spans="6:14" ht="15.75" customHeight="1" x14ac:dyDescent="0.2">
      <c r="F190" s="93"/>
      <c r="K190" s="86"/>
      <c r="L190" s="86"/>
      <c r="M190" s="87"/>
      <c r="N190" s="87"/>
    </row>
    <row r="191" spans="6:14" ht="15.75" customHeight="1" x14ac:dyDescent="0.2">
      <c r="F191" s="93"/>
      <c r="K191" s="86"/>
      <c r="L191" s="86"/>
      <c r="M191" s="87"/>
      <c r="N191" s="87"/>
    </row>
    <row r="192" spans="6:14" ht="15.75" customHeight="1" x14ac:dyDescent="0.2">
      <c r="F192" s="93"/>
      <c r="K192" s="86"/>
      <c r="L192" s="86"/>
      <c r="M192" s="87"/>
      <c r="N192" s="87"/>
    </row>
    <row r="193" spans="6:14" ht="15.75" customHeight="1" x14ac:dyDescent="0.2">
      <c r="F193" s="93"/>
      <c r="K193" s="86"/>
      <c r="L193" s="86"/>
      <c r="M193" s="87"/>
      <c r="N193" s="87"/>
    </row>
    <row r="194" spans="6:14" ht="15.75" customHeight="1" x14ac:dyDescent="0.2">
      <c r="F194" s="93"/>
      <c r="K194" s="86"/>
      <c r="L194" s="86"/>
      <c r="M194" s="87"/>
      <c r="N194" s="87"/>
    </row>
    <row r="195" spans="6:14" ht="15.75" customHeight="1" x14ac:dyDescent="0.2">
      <c r="F195" s="93"/>
      <c r="K195" s="86"/>
      <c r="L195" s="86"/>
      <c r="M195" s="87"/>
      <c r="N195" s="87"/>
    </row>
    <row r="196" spans="6:14" ht="15.75" customHeight="1" x14ac:dyDescent="0.2">
      <c r="F196" s="93"/>
      <c r="K196" s="86"/>
      <c r="L196" s="86"/>
      <c r="M196" s="87"/>
      <c r="N196" s="87"/>
    </row>
    <row r="197" spans="6:14" ht="15.75" customHeight="1" x14ac:dyDescent="0.2">
      <c r="F197" s="93"/>
      <c r="K197" s="86"/>
      <c r="L197" s="86"/>
      <c r="M197" s="87"/>
      <c r="N197" s="87"/>
    </row>
    <row r="198" spans="6:14" ht="15.75" customHeight="1" x14ac:dyDescent="0.2">
      <c r="F198" s="93"/>
      <c r="K198" s="86"/>
      <c r="L198" s="86"/>
      <c r="M198" s="87"/>
      <c r="N198" s="87"/>
    </row>
    <row r="199" spans="6:14" ht="15.75" customHeight="1" x14ac:dyDescent="0.2">
      <c r="F199" s="93"/>
      <c r="K199" s="86"/>
      <c r="L199" s="86"/>
      <c r="M199" s="87"/>
      <c r="N199" s="87"/>
    </row>
    <row r="200" spans="6:14" ht="15.75" customHeight="1" x14ac:dyDescent="0.2">
      <c r="F200" s="93"/>
      <c r="K200" s="86"/>
      <c r="L200" s="86"/>
      <c r="M200" s="87"/>
      <c r="N200" s="87"/>
    </row>
    <row r="201" spans="6:14" ht="15.75" customHeight="1" x14ac:dyDescent="0.2">
      <c r="F201" s="93"/>
      <c r="K201" s="86"/>
      <c r="L201" s="86"/>
      <c r="M201" s="87"/>
      <c r="N201" s="87"/>
    </row>
    <row r="202" spans="6:14" ht="15.75" customHeight="1" x14ac:dyDescent="0.2">
      <c r="F202" s="93"/>
      <c r="K202" s="86"/>
      <c r="L202" s="86"/>
      <c r="M202" s="87"/>
      <c r="N202" s="87"/>
    </row>
    <row r="203" spans="6:14" ht="15.75" customHeight="1" x14ac:dyDescent="0.2">
      <c r="F203" s="93"/>
      <c r="K203" s="86"/>
      <c r="L203" s="86"/>
      <c r="M203" s="87"/>
      <c r="N203" s="87"/>
    </row>
    <row r="204" spans="6:14" ht="15.75" customHeight="1" x14ac:dyDescent="0.2">
      <c r="F204" s="93"/>
      <c r="K204" s="86"/>
      <c r="L204" s="86"/>
      <c r="M204" s="87"/>
      <c r="N204" s="87"/>
    </row>
    <row r="205" spans="6:14" ht="15.75" customHeight="1" x14ac:dyDescent="0.2">
      <c r="F205" s="93"/>
      <c r="K205" s="86"/>
      <c r="L205" s="86"/>
      <c r="M205" s="87"/>
      <c r="N205" s="87"/>
    </row>
    <row r="206" spans="6:14" ht="15.75" customHeight="1" x14ac:dyDescent="0.2">
      <c r="F206" s="93"/>
      <c r="K206" s="86"/>
      <c r="L206" s="86"/>
      <c r="M206" s="87"/>
      <c r="N206" s="87"/>
    </row>
    <row r="207" spans="6:14" ht="15.75" customHeight="1" x14ac:dyDescent="0.2">
      <c r="F207" s="93"/>
      <c r="K207" s="86"/>
      <c r="L207" s="86"/>
      <c r="M207" s="87"/>
      <c r="N207" s="87"/>
    </row>
    <row r="208" spans="6:14" ht="15.75" customHeight="1" x14ac:dyDescent="0.2">
      <c r="F208" s="93"/>
      <c r="K208" s="86"/>
      <c r="L208" s="86"/>
      <c r="M208" s="87"/>
      <c r="N208" s="87"/>
    </row>
    <row r="209" spans="6:14" ht="15.75" customHeight="1" x14ac:dyDescent="0.2">
      <c r="F209" s="93"/>
      <c r="K209" s="86"/>
      <c r="L209" s="86"/>
      <c r="M209" s="87"/>
      <c r="N209" s="87"/>
    </row>
    <row r="210" spans="6:14" ht="15.75" customHeight="1" x14ac:dyDescent="0.2">
      <c r="F210" s="93"/>
      <c r="K210" s="86"/>
      <c r="L210" s="86"/>
      <c r="M210" s="87"/>
      <c r="N210" s="87"/>
    </row>
    <row r="211" spans="6:14" ht="15.75" customHeight="1" x14ac:dyDescent="0.2">
      <c r="F211" s="93"/>
      <c r="K211" s="86"/>
      <c r="L211" s="86"/>
      <c r="M211" s="87"/>
      <c r="N211" s="87"/>
    </row>
    <row r="212" spans="6:14" ht="15.75" customHeight="1" x14ac:dyDescent="0.2">
      <c r="F212" s="93"/>
      <c r="K212" s="86"/>
      <c r="L212" s="86"/>
      <c r="M212" s="87"/>
      <c r="N212" s="87"/>
    </row>
    <row r="213" spans="6:14" ht="15.75" customHeight="1" x14ac:dyDescent="0.2">
      <c r="F213" s="93"/>
      <c r="K213" s="86"/>
      <c r="L213" s="86"/>
      <c r="M213" s="87"/>
      <c r="N213" s="87"/>
    </row>
    <row r="214" spans="6:14" ht="15.75" customHeight="1" x14ac:dyDescent="0.2">
      <c r="F214" s="93"/>
      <c r="K214" s="86"/>
      <c r="L214" s="86"/>
      <c r="M214" s="87"/>
      <c r="N214" s="87"/>
    </row>
    <row r="215" spans="6:14" ht="15.75" customHeight="1" x14ac:dyDescent="0.2">
      <c r="F215" s="93"/>
      <c r="K215" s="86"/>
      <c r="L215" s="86"/>
      <c r="M215" s="87"/>
      <c r="N215" s="87"/>
    </row>
    <row r="216" spans="6:14" ht="15.75" customHeight="1" x14ac:dyDescent="0.2">
      <c r="F216" s="93"/>
      <c r="K216" s="86"/>
      <c r="L216" s="86"/>
      <c r="M216" s="87"/>
      <c r="N216" s="87"/>
    </row>
    <row r="217" spans="6:14" ht="15.75" customHeight="1" x14ac:dyDescent="0.2">
      <c r="F217" s="93"/>
      <c r="K217" s="86"/>
      <c r="L217" s="86"/>
      <c r="M217" s="87"/>
      <c r="N217" s="87"/>
    </row>
    <row r="218" spans="6:14" ht="15.75" customHeight="1" x14ac:dyDescent="0.2">
      <c r="F218" s="93"/>
      <c r="K218" s="86"/>
      <c r="L218" s="86"/>
      <c r="M218" s="87"/>
      <c r="N218" s="87"/>
    </row>
    <row r="219" spans="6:14" ht="15.75" customHeight="1" x14ac:dyDescent="0.2">
      <c r="F219" s="93"/>
      <c r="K219" s="86"/>
      <c r="L219" s="86"/>
      <c r="M219" s="87"/>
      <c r="N219" s="87"/>
    </row>
    <row r="220" spans="6:14" ht="15.75" customHeight="1" x14ac:dyDescent="0.2">
      <c r="F220" s="93"/>
      <c r="K220" s="86"/>
      <c r="L220" s="86"/>
      <c r="M220" s="87"/>
      <c r="N220" s="87"/>
    </row>
    <row r="221" spans="6:14" ht="15.75" customHeight="1" x14ac:dyDescent="0.2">
      <c r="F221" s="93"/>
      <c r="K221" s="86"/>
      <c r="L221" s="86"/>
      <c r="M221" s="87"/>
      <c r="N221" s="87"/>
    </row>
    <row r="222" spans="6:14" ht="15.75" customHeight="1" x14ac:dyDescent="0.2">
      <c r="F222" s="93"/>
      <c r="K222" s="86"/>
      <c r="L222" s="86"/>
      <c r="M222" s="87"/>
      <c r="N222" s="87"/>
    </row>
    <row r="223" spans="6:14" ht="15.75" customHeight="1" x14ac:dyDescent="0.2">
      <c r="F223" s="93"/>
      <c r="K223" s="86"/>
      <c r="L223" s="86"/>
      <c r="M223" s="87"/>
      <c r="N223" s="87"/>
    </row>
    <row r="224" spans="6:14" ht="15.75" customHeight="1" x14ac:dyDescent="0.2">
      <c r="F224" s="93"/>
      <c r="K224" s="86"/>
      <c r="L224" s="86"/>
      <c r="M224" s="87"/>
      <c r="N224" s="87"/>
    </row>
    <row r="225" spans="6:14" ht="15.75" customHeight="1" x14ac:dyDescent="0.2">
      <c r="F225" s="93"/>
      <c r="K225" s="86"/>
      <c r="L225" s="86"/>
      <c r="M225" s="87"/>
      <c r="N225" s="87"/>
    </row>
    <row r="226" spans="6:14" ht="15.75" customHeight="1" x14ac:dyDescent="0.2">
      <c r="F226" s="93"/>
      <c r="K226" s="86"/>
      <c r="L226" s="86"/>
      <c r="M226" s="87"/>
      <c r="N226" s="87"/>
    </row>
    <row r="227" spans="6:14" ht="15.75" customHeight="1" x14ac:dyDescent="0.2">
      <c r="F227" s="93"/>
      <c r="K227" s="86"/>
      <c r="L227" s="86"/>
      <c r="M227" s="87"/>
      <c r="N227" s="87"/>
    </row>
    <row r="228" spans="6:14" ht="15.75" customHeight="1" x14ac:dyDescent="0.2">
      <c r="F228" s="93"/>
      <c r="K228" s="86"/>
      <c r="L228" s="86"/>
      <c r="M228" s="87"/>
      <c r="N228" s="87"/>
    </row>
    <row r="229" spans="6:14" ht="15.75" customHeight="1" x14ac:dyDescent="0.2">
      <c r="F229" s="93"/>
      <c r="K229" s="86"/>
      <c r="L229" s="86"/>
      <c r="M229" s="87"/>
      <c r="N229" s="87"/>
    </row>
    <row r="230" spans="6:14" ht="15.75" customHeight="1" x14ac:dyDescent="0.2">
      <c r="F230" s="93"/>
      <c r="K230" s="86"/>
      <c r="L230" s="86"/>
      <c r="M230" s="87"/>
      <c r="N230" s="87"/>
    </row>
    <row r="231" spans="6:14" ht="15.75" customHeight="1" x14ac:dyDescent="0.2">
      <c r="F231" s="93"/>
      <c r="K231" s="86"/>
      <c r="L231" s="86"/>
      <c r="M231" s="87"/>
      <c r="N231" s="87"/>
    </row>
    <row r="232" spans="6:14" ht="15.75" customHeight="1" x14ac:dyDescent="0.2">
      <c r="F232" s="93"/>
      <c r="K232" s="86"/>
      <c r="L232" s="86"/>
      <c r="M232" s="87"/>
      <c r="N232" s="87"/>
    </row>
    <row r="233" spans="6:14" ht="15.75" customHeight="1" x14ac:dyDescent="0.2">
      <c r="F233" s="93"/>
      <c r="K233" s="86"/>
      <c r="L233" s="86"/>
      <c r="M233" s="87"/>
      <c r="N233" s="87"/>
    </row>
    <row r="234" spans="6:14" ht="15.75" customHeight="1" x14ac:dyDescent="0.2">
      <c r="F234" s="93"/>
      <c r="K234" s="86"/>
      <c r="L234" s="86"/>
      <c r="M234" s="87"/>
      <c r="N234" s="87"/>
    </row>
    <row r="235" spans="6:14" ht="15.75" customHeight="1" x14ac:dyDescent="0.2">
      <c r="F235" s="93"/>
      <c r="K235" s="86"/>
      <c r="L235" s="86"/>
      <c r="M235" s="87"/>
      <c r="N235" s="87"/>
    </row>
    <row r="236" spans="6:14" ht="15.75" customHeight="1" x14ac:dyDescent="0.2">
      <c r="F236" s="93"/>
      <c r="K236" s="86"/>
      <c r="L236" s="86"/>
      <c r="M236" s="87"/>
      <c r="N236" s="87"/>
    </row>
    <row r="237" spans="6:14" ht="15.75" customHeight="1" x14ac:dyDescent="0.2">
      <c r="F237" s="93"/>
      <c r="K237" s="86"/>
      <c r="L237" s="86"/>
      <c r="M237" s="87"/>
      <c r="N237" s="87"/>
    </row>
    <row r="238" spans="6:14" ht="15.75" customHeight="1" x14ac:dyDescent="0.2">
      <c r="F238" s="93"/>
      <c r="K238" s="86"/>
      <c r="L238" s="86"/>
      <c r="M238" s="87"/>
      <c r="N238" s="87"/>
    </row>
    <row r="239" spans="6:14" ht="15.75" customHeight="1" x14ac:dyDescent="0.2">
      <c r="F239" s="93"/>
      <c r="K239" s="86"/>
      <c r="L239" s="86"/>
      <c r="M239" s="87"/>
      <c r="N239" s="87"/>
    </row>
    <row r="240" spans="6:14" ht="15.75" customHeight="1" x14ac:dyDescent="0.2">
      <c r="F240" s="93"/>
      <c r="K240" s="86"/>
      <c r="L240" s="86"/>
      <c r="M240" s="87"/>
      <c r="N240" s="87"/>
    </row>
    <row r="241" spans="6:14" ht="15.75" customHeight="1" x14ac:dyDescent="0.2">
      <c r="F241" s="93"/>
      <c r="K241" s="86"/>
      <c r="L241" s="86"/>
      <c r="M241" s="87"/>
      <c r="N241" s="87"/>
    </row>
    <row r="242" spans="6:14" ht="15.75" customHeight="1" x14ac:dyDescent="0.2">
      <c r="F242" s="93"/>
      <c r="K242" s="86"/>
      <c r="L242" s="86"/>
      <c r="M242" s="87"/>
      <c r="N242" s="87"/>
    </row>
    <row r="243" spans="6:14" ht="15.75" customHeight="1" x14ac:dyDescent="0.2">
      <c r="F243" s="93"/>
      <c r="K243" s="86"/>
      <c r="L243" s="86"/>
      <c r="M243" s="87"/>
      <c r="N243" s="87"/>
    </row>
    <row r="244" spans="6:14" ht="15.75" customHeight="1" x14ac:dyDescent="0.2">
      <c r="F244" s="93"/>
      <c r="K244" s="86"/>
      <c r="L244" s="86"/>
      <c r="M244" s="87"/>
      <c r="N244" s="87"/>
    </row>
    <row r="245" spans="6:14" ht="15.75" customHeight="1" x14ac:dyDescent="0.2">
      <c r="F245" s="93"/>
      <c r="K245" s="86"/>
      <c r="L245" s="86"/>
      <c r="M245" s="87"/>
      <c r="N245" s="87"/>
    </row>
    <row r="246" spans="6:14" ht="15.75" customHeight="1" x14ac:dyDescent="0.2">
      <c r="F246" s="93"/>
      <c r="K246" s="86"/>
      <c r="L246" s="86"/>
      <c r="M246" s="87"/>
      <c r="N246" s="87"/>
    </row>
    <row r="247" spans="6:14" ht="15.75" customHeight="1" x14ac:dyDescent="0.2">
      <c r="F247" s="93"/>
      <c r="K247" s="86"/>
      <c r="L247" s="86"/>
      <c r="M247" s="87"/>
      <c r="N247" s="87"/>
    </row>
    <row r="248" spans="6:14" ht="15.75" customHeight="1" x14ac:dyDescent="0.2">
      <c r="F248" s="93"/>
      <c r="K248" s="86"/>
      <c r="L248" s="86"/>
      <c r="M248" s="87"/>
      <c r="N248" s="87"/>
    </row>
    <row r="249" spans="6:14" ht="15.75" customHeight="1" x14ac:dyDescent="0.2">
      <c r="F249" s="93"/>
      <c r="K249" s="86"/>
      <c r="L249" s="86"/>
      <c r="M249" s="87"/>
      <c r="N249" s="87"/>
    </row>
    <row r="250" spans="6:14" ht="15.75" customHeight="1" x14ac:dyDescent="0.2">
      <c r="F250" s="93"/>
      <c r="K250" s="86"/>
      <c r="L250" s="86"/>
      <c r="M250" s="87"/>
      <c r="N250" s="87"/>
    </row>
    <row r="251" spans="6:14" ht="15.75" customHeight="1" x14ac:dyDescent="0.2">
      <c r="F251" s="93"/>
      <c r="K251" s="86"/>
      <c r="L251" s="86"/>
      <c r="M251" s="87"/>
      <c r="N251" s="87"/>
    </row>
    <row r="252" spans="6:14" ht="15.75" customHeight="1" x14ac:dyDescent="0.2">
      <c r="F252" s="93"/>
      <c r="K252" s="86"/>
      <c r="L252" s="86"/>
      <c r="M252" s="87"/>
      <c r="N252" s="87"/>
    </row>
    <row r="253" spans="6:14" ht="15.75" customHeight="1" x14ac:dyDescent="0.2">
      <c r="F253" s="93"/>
      <c r="K253" s="86"/>
      <c r="L253" s="86"/>
      <c r="M253" s="87"/>
      <c r="N253" s="87"/>
    </row>
    <row r="254" spans="6:14" ht="15.75" customHeight="1" x14ac:dyDescent="0.2">
      <c r="F254" s="93"/>
      <c r="K254" s="86"/>
      <c r="L254" s="86"/>
      <c r="M254" s="87"/>
      <c r="N254" s="87"/>
    </row>
    <row r="255" spans="6:14" ht="15.75" customHeight="1" x14ac:dyDescent="0.2">
      <c r="F255" s="93"/>
      <c r="K255" s="86"/>
      <c r="L255" s="86"/>
      <c r="M255" s="87"/>
      <c r="N255" s="87"/>
    </row>
    <row r="256" spans="6:14" ht="15.75" customHeight="1" x14ac:dyDescent="0.2">
      <c r="F256" s="93"/>
      <c r="K256" s="86"/>
      <c r="L256" s="86"/>
      <c r="M256" s="87"/>
      <c r="N256" s="87"/>
    </row>
    <row r="257" spans="6:14" ht="15.75" customHeight="1" x14ac:dyDescent="0.2">
      <c r="F257" s="93"/>
      <c r="K257" s="86"/>
      <c r="L257" s="86"/>
      <c r="M257" s="87"/>
      <c r="N257" s="87"/>
    </row>
    <row r="258" spans="6:14" ht="15.75" customHeight="1" x14ac:dyDescent="0.2">
      <c r="F258" s="93"/>
      <c r="K258" s="86"/>
      <c r="L258" s="86"/>
      <c r="M258" s="87"/>
      <c r="N258" s="87"/>
    </row>
    <row r="259" spans="6:14" ht="15.75" customHeight="1" x14ac:dyDescent="0.2">
      <c r="F259" s="93"/>
      <c r="K259" s="86"/>
      <c r="L259" s="86"/>
      <c r="M259" s="87"/>
      <c r="N259" s="87"/>
    </row>
    <row r="260" spans="6:14" ht="15.75" customHeight="1" x14ac:dyDescent="0.2">
      <c r="F260" s="93"/>
      <c r="K260" s="86"/>
      <c r="L260" s="86"/>
      <c r="M260" s="87"/>
      <c r="N260" s="87"/>
    </row>
    <row r="261" spans="6:14" ht="15.75" customHeight="1" x14ac:dyDescent="0.2">
      <c r="F261" s="93"/>
      <c r="K261" s="86"/>
      <c r="L261" s="86"/>
      <c r="M261" s="87"/>
      <c r="N261" s="87"/>
    </row>
    <row r="262" spans="6:14" ht="15.75" customHeight="1" x14ac:dyDescent="0.2">
      <c r="F262" s="93"/>
      <c r="K262" s="86"/>
      <c r="L262" s="86"/>
      <c r="M262" s="87"/>
      <c r="N262" s="87"/>
    </row>
    <row r="263" spans="6:14" ht="15.75" customHeight="1" x14ac:dyDescent="0.2">
      <c r="F263" s="93"/>
      <c r="K263" s="86"/>
      <c r="L263" s="86"/>
      <c r="M263" s="87"/>
      <c r="N263" s="87"/>
    </row>
    <row r="264" spans="6:14" ht="15.75" customHeight="1" x14ac:dyDescent="0.2">
      <c r="F264" s="93"/>
      <c r="K264" s="86"/>
      <c r="L264" s="86"/>
      <c r="M264" s="87"/>
      <c r="N264" s="87"/>
    </row>
    <row r="265" spans="6:14" ht="15.75" customHeight="1" x14ac:dyDescent="0.2">
      <c r="F265" s="93"/>
      <c r="K265" s="86"/>
      <c r="L265" s="86"/>
      <c r="M265" s="87"/>
      <c r="N265" s="87"/>
    </row>
    <row r="266" spans="6:14" ht="15.75" customHeight="1" x14ac:dyDescent="0.2">
      <c r="F266" s="93"/>
      <c r="K266" s="86"/>
      <c r="L266" s="86"/>
      <c r="M266" s="87"/>
      <c r="N266" s="87"/>
    </row>
    <row r="267" spans="6:14" ht="15.75" customHeight="1" x14ac:dyDescent="0.2">
      <c r="F267" s="93"/>
      <c r="K267" s="86"/>
      <c r="L267" s="86"/>
      <c r="M267" s="87"/>
      <c r="N267" s="87"/>
    </row>
    <row r="268" spans="6:14" ht="15.75" customHeight="1" x14ac:dyDescent="0.2">
      <c r="F268" s="93"/>
      <c r="K268" s="86"/>
      <c r="L268" s="86"/>
      <c r="M268" s="87"/>
      <c r="N268" s="87"/>
    </row>
    <row r="269" spans="6:14" ht="15.75" customHeight="1" x14ac:dyDescent="0.2">
      <c r="F269" s="93"/>
      <c r="K269" s="86"/>
      <c r="L269" s="86"/>
      <c r="M269" s="87"/>
      <c r="N269" s="87"/>
    </row>
    <row r="270" spans="6:14" ht="15.75" customHeight="1" x14ac:dyDescent="0.2">
      <c r="F270" s="93"/>
      <c r="K270" s="86"/>
      <c r="L270" s="86"/>
      <c r="M270" s="87"/>
      <c r="N270" s="87"/>
    </row>
    <row r="271" spans="6:14" ht="15.75" customHeight="1" x14ac:dyDescent="0.2">
      <c r="F271" s="93"/>
      <c r="K271" s="86"/>
      <c r="L271" s="86"/>
      <c r="M271" s="87"/>
      <c r="N271" s="87"/>
    </row>
    <row r="272" spans="6:14" ht="15.75" customHeight="1" x14ac:dyDescent="0.2">
      <c r="F272" s="93"/>
      <c r="K272" s="86"/>
      <c r="L272" s="86"/>
      <c r="M272" s="87"/>
      <c r="N272" s="87"/>
    </row>
    <row r="273" spans="6:14" ht="15.75" customHeight="1" x14ac:dyDescent="0.2">
      <c r="F273" s="93"/>
      <c r="K273" s="86"/>
      <c r="L273" s="86"/>
      <c r="M273" s="87"/>
      <c r="N273" s="87"/>
    </row>
    <row r="274" spans="6:14" ht="15.75" customHeight="1" x14ac:dyDescent="0.2">
      <c r="F274" s="93"/>
      <c r="K274" s="86"/>
      <c r="L274" s="86"/>
      <c r="M274" s="87"/>
      <c r="N274" s="87"/>
    </row>
    <row r="275" spans="6:14" ht="15.75" customHeight="1" x14ac:dyDescent="0.2">
      <c r="F275" s="93"/>
      <c r="K275" s="86"/>
      <c r="L275" s="86"/>
      <c r="M275" s="87"/>
      <c r="N275" s="87"/>
    </row>
    <row r="276" spans="6:14" ht="15.75" customHeight="1" x14ac:dyDescent="0.2">
      <c r="F276" s="93"/>
      <c r="K276" s="86"/>
      <c r="L276" s="86"/>
      <c r="M276" s="87"/>
      <c r="N276" s="87"/>
    </row>
    <row r="277" spans="6:14" ht="15.75" customHeight="1" x14ac:dyDescent="0.2">
      <c r="F277" s="93"/>
      <c r="K277" s="86"/>
      <c r="L277" s="86"/>
      <c r="M277" s="87"/>
      <c r="N277" s="87"/>
    </row>
    <row r="278" spans="6:14" ht="15.75" customHeight="1" x14ac:dyDescent="0.2">
      <c r="F278" s="93"/>
      <c r="K278" s="86"/>
      <c r="L278" s="86"/>
      <c r="M278" s="87"/>
      <c r="N278" s="87"/>
    </row>
    <row r="279" spans="6:14" ht="15.75" customHeight="1" x14ac:dyDescent="0.2">
      <c r="F279" s="93"/>
      <c r="K279" s="86"/>
      <c r="L279" s="86"/>
      <c r="M279" s="87"/>
      <c r="N279" s="87"/>
    </row>
    <row r="280" spans="6:14" ht="15.75" customHeight="1" x14ac:dyDescent="0.2">
      <c r="F280" s="93"/>
      <c r="K280" s="86"/>
      <c r="L280" s="86"/>
      <c r="M280" s="87"/>
      <c r="N280" s="87"/>
    </row>
    <row r="281" spans="6:14" ht="15.75" customHeight="1" x14ac:dyDescent="0.2">
      <c r="F281" s="93"/>
      <c r="K281" s="86"/>
      <c r="L281" s="86"/>
      <c r="M281" s="87"/>
      <c r="N281" s="87"/>
    </row>
    <row r="282" spans="6:14" ht="15.75" customHeight="1" x14ac:dyDescent="0.2">
      <c r="F282" s="93"/>
      <c r="K282" s="86"/>
      <c r="L282" s="86"/>
      <c r="M282" s="87"/>
      <c r="N282" s="87"/>
    </row>
    <row r="283" spans="6:14" ht="15.75" customHeight="1" x14ac:dyDescent="0.2">
      <c r="F283" s="93"/>
      <c r="K283" s="86"/>
      <c r="L283" s="86"/>
      <c r="M283" s="87"/>
      <c r="N283" s="87"/>
    </row>
    <row r="284" spans="6:14" ht="15.75" customHeight="1" x14ac:dyDescent="0.2">
      <c r="F284" s="93"/>
      <c r="K284" s="86"/>
      <c r="L284" s="86"/>
      <c r="M284" s="87"/>
      <c r="N284" s="87"/>
    </row>
    <row r="285" spans="6:14" ht="15.75" customHeight="1" x14ac:dyDescent="0.2">
      <c r="F285" s="93"/>
      <c r="K285" s="86"/>
      <c r="L285" s="86"/>
      <c r="M285" s="87"/>
      <c r="N285" s="87"/>
    </row>
    <row r="286" spans="6:14" ht="15.75" customHeight="1" x14ac:dyDescent="0.2">
      <c r="F286" s="93"/>
      <c r="K286" s="86"/>
      <c r="L286" s="86"/>
      <c r="M286" s="87"/>
      <c r="N286" s="87"/>
    </row>
    <row r="287" spans="6:14" ht="15.75" customHeight="1" x14ac:dyDescent="0.2">
      <c r="F287" s="93"/>
      <c r="K287" s="86"/>
      <c r="L287" s="86"/>
      <c r="M287" s="87"/>
      <c r="N287" s="87"/>
    </row>
    <row r="288" spans="6:14" ht="15.75" customHeight="1" x14ac:dyDescent="0.2">
      <c r="F288" s="93"/>
      <c r="K288" s="86"/>
      <c r="L288" s="86"/>
      <c r="M288" s="87"/>
      <c r="N288" s="87"/>
    </row>
    <row r="289" spans="6:14" ht="15.75" customHeight="1" x14ac:dyDescent="0.2">
      <c r="F289" s="93"/>
      <c r="K289" s="86"/>
      <c r="L289" s="86"/>
      <c r="M289" s="87"/>
      <c r="N289" s="87"/>
    </row>
    <row r="290" spans="6:14" ht="15.75" customHeight="1" x14ac:dyDescent="0.2">
      <c r="F290" s="93"/>
      <c r="K290" s="86"/>
      <c r="L290" s="86"/>
      <c r="M290" s="87"/>
      <c r="N290" s="87"/>
    </row>
    <row r="291" spans="6:14" ht="15.75" customHeight="1" x14ac:dyDescent="0.2">
      <c r="F291" s="93"/>
      <c r="K291" s="86"/>
      <c r="L291" s="86"/>
      <c r="M291" s="87"/>
      <c r="N291" s="87"/>
    </row>
    <row r="292" spans="6:14" ht="15.75" customHeight="1" x14ac:dyDescent="0.2">
      <c r="F292" s="93"/>
      <c r="K292" s="86"/>
      <c r="L292" s="86"/>
      <c r="M292" s="87"/>
      <c r="N292" s="87"/>
    </row>
    <row r="293" spans="6:14" ht="15.75" customHeight="1" x14ac:dyDescent="0.2">
      <c r="F293" s="93"/>
      <c r="K293" s="86"/>
      <c r="L293" s="86"/>
      <c r="M293" s="87"/>
      <c r="N293" s="87"/>
    </row>
    <row r="294" spans="6:14" ht="15.75" customHeight="1" x14ac:dyDescent="0.2">
      <c r="F294" s="93"/>
      <c r="K294" s="86"/>
      <c r="L294" s="86"/>
      <c r="M294" s="87"/>
      <c r="N294" s="87"/>
    </row>
    <row r="295" spans="6:14" ht="15.75" customHeight="1" x14ac:dyDescent="0.2">
      <c r="F295" s="93"/>
      <c r="K295" s="86"/>
      <c r="L295" s="86"/>
      <c r="M295" s="87"/>
      <c r="N295" s="87"/>
    </row>
    <row r="296" spans="6:14" ht="15.75" customHeight="1" x14ac:dyDescent="0.2">
      <c r="F296" s="93"/>
      <c r="K296" s="86"/>
      <c r="L296" s="86"/>
      <c r="M296" s="87"/>
      <c r="N296" s="87"/>
    </row>
    <row r="297" spans="6:14" ht="15.75" customHeight="1" x14ac:dyDescent="0.2">
      <c r="F297" s="93"/>
      <c r="K297" s="86"/>
      <c r="L297" s="86"/>
      <c r="M297" s="87"/>
      <c r="N297" s="87"/>
    </row>
    <row r="298" spans="6:14" ht="15.75" customHeight="1" x14ac:dyDescent="0.2">
      <c r="F298" s="93"/>
      <c r="K298" s="86"/>
      <c r="L298" s="86"/>
      <c r="M298" s="87"/>
      <c r="N298" s="87"/>
    </row>
    <row r="299" spans="6:14" ht="15.75" customHeight="1" x14ac:dyDescent="0.2">
      <c r="F299" s="93"/>
      <c r="K299" s="86"/>
      <c r="L299" s="86"/>
      <c r="M299" s="87"/>
      <c r="N299" s="87"/>
    </row>
    <row r="300" spans="6:14" ht="15.75" customHeight="1" x14ac:dyDescent="0.2">
      <c r="F300" s="93"/>
      <c r="K300" s="86"/>
      <c r="L300" s="86"/>
      <c r="M300" s="87"/>
      <c r="N300" s="87"/>
    </row>
    <row r="301" spans="6:14" ht="15.75" customHeight="1" x14ac:dyDescent="0.2">
      <c r="F301" s="93"/>
      <c r="K301" s="86"/>
      <c r="L301" s="86"/>
      <c r="M301" s="87"/>
      <c r="N301" s="87"/>
    </row>
    <row r="302" spans="6:14" ht="15.75" customHeight="1" x14ac:dyDescent="0.2">
      <c r="F302" s="93"/>
      <c r="K302" s="86"/>
      <c r="L302" s="86"/>
      <c r="M302" s="87"/>
      <c r="N302" s="87"/>
    </row>
    <row r="303" spans="6:14" ht="15.75" customHeight="1" x14ac:dyDescent="0.2">
      <c r="F303" s="93"/>
      <c r="K303" s="86"/>
      <c r="L303" s="86"/>
      <c r="M303" s="87"/>
      <c r="N303" s="87"/>
    </row>
    <row r="304" spans="6:14" ht="15.75" customHeight="1" x14ac:dyDescent="0.2">
      <c r="F304" s="93"/>
      <c r="K304" s="86"/>
      <c r="L304" s="86"/>
      <c r="M304" s="87"/>
      <c r="N304" s="87"/>
    </row>
    <row r="305" spans="6:14" ht="15.75" customHeight="1" x14ac:dyDescent="0.2">
      <c r="F305" s="93"/>
      <c r="K305" s="86"/>
      <c r="L305" s="86"/>
      <c r="M305" s="87"/>
      <c r="N305" s="87"/>
    </row>
    <row r="306" spans="6:14" ht="15.75" customHeight="1" x14ac:dyDescent="0.2">
      <c r="F306" s="93"/>
      <c r="K306" s="86"/>
      <c r="L306" s="86"/>
      <c r="M306" s="87"/>
      <c r="N306" s="87"/>
    </row>
    <row r="307" spans="6:14" ht="15.75" customHeight="1" x14ac:dyDescent="0.2">
      <c r="F307" s="93"/>
      <c r="K307" s="86"/>
      <c r="L307" s="86"/>
      <c r="M307" s="87"/>
      <c r="N307" s="87"/>
    </row>
    <row r="308" spans="6:14" ht="15.75" customHeight="1" x14ac:dyDescent="0.2">
      <c r="F308" s="93"/>
      <c r="K308" s="86"/>
      <c r="L308" s="86"/>
      <c r="M308" s="87"/>
      <c r="N308" s="87"/>
    </row>
    <row r="309" spans="6:14" ht="15.75" customHeight="1" x14ac:dyDescent="0.2">
      <c r="F309" s="93"/>
      <c r="K309" s="86"/>
      <c r="L309" s="86"/>
      <c r="M309" s="87"/>
      <c r="N309" s="87"/>
    </row>
    <row r="310" spans="6:14" ht="15.75" customHeight="1" x14ac:dyDescent="0.2">
      <c r="F310" s="93"/>
      <c r="K310" s="86"/>
      <c r="L310" s="86"/>
      <c r="M310" s="87"/>
      <c r="N310" s="87"/>
    </row>
    <row r="311" spans="6:14" ht="15.75" customHeight="1" x14ac:dyDescent="0.2">
      <c r="F311" s="93"/>
      <c r="K311" s="86"/>
      <c r="L311" s="86"/>
      <c r="M311" s="87"/>
      <c r="N311" s="87"/>
    </row>
    <row r="312" spans="6:14" ht="15.75" customHeight="1" x14ac:dyDescent="0.2">
      <c r="F312" s="93"/>
      <c r="K312" s="86"/>
      <c r="L312" s="86"/>
      <c r="M312" s="87"/>
      <c r="N312" s="87"/>
    </row>
    <row r="313" spans="6:14" ht="15.75" customHeight="1" x14ac:dyDescent="0.2">
      <c r="F313" s="93"/>
      <c r="K313" s="86"/>
      <c r="L313" s="86"/>
      <c r="M313" s="87"/>
      <c r="N313" s="87"/>
    </row>
    <row r="314" spans="6:14" ht="15.75" customHeight="1" x14ac:dyDescent="0.2">
      <c r="F314" s="93"/>
      <c r="K314" s="86"/>
      <c r="L314" s="86"/>
      <c r="M314" s="87"/>
      <c r="N314" s="87"/>
    </row>
    <row r="315" spans="6:14" ht="15.75" customHeight="1" x14ac:dyDescent="0.2">
      <c r="F315" s="93"/>
      <c r="K315" s="86"/>
      <c r="L315" s="86"/>
      <c r="M315" s="87"/>
      <c r="N315" s="87"/>
    </row>
    <row r="316" spans="6:14" ht="15.75" customHeight="1" x14ac:dyDescent="0.2">
      <c r="F316" s="93"/>
      <c r="K316" s="86"/>
      <c r="L316" s="86"/>
      <c r="M316" s="87"/>
      <c r="N316" s="87"/>
    </row>
    <row r="317" spans="6:14" ht="15.75" customHeight="1" x14ac:dyDescent="0.2">
      <c r="F317" s="93"/>
      <c r="K317" s="86"/>
      <c r="L317" s="86"/>
      <c r="M317" s="87"/>
      <c r="N317" s="87"/>
    </row>
    <row r="318" spans="6:14" ht="15.75" customHeight="1" x14ac:dyDescent="0.2">
      <c r="F318" s="93"/>
      <c r="K318" s="86"/>
      <c r="L318" s="86"/>
      <c r="M318" s="87"/>
      <c r="N318" s="87"/>
    </row>
    <row r="319" spans="6:14" ht="15.75" customHeight="1" x14ac:dyDescent="0.2">
      <c r="F319" s="93"/>
      <c r="K319" s="86"/>
      <c r="L319" s="86"/>
      <c r="M319" s="87"/>
      <c r="N319" s="87"/>
    </row>
    <row r="320" spans="6:14" ht="15.75" customHeight="1" x14ac:dyDescent="0.2">
      <c r="F320" s="93"/>
      <c r="K320" s="86"/>
      <c r="L320" s="86"/>
      <c r="M320" s="87"/>
      <c r="N320" s="87"/>
    </row>
    <row r="321" spans="6:14" ht="15.75" customHeight="1" x14ac:dyDescent="0.2">
      <c r="F321" s="93"/>
      <c r="K321" s="86"/>
      <c r="L321" s="86"/>
      <c r="M321" s="87"/>
      <c r="N321" s="87"/>
    </row>
    <row r="322" spans="6:14" ht="15.75" customHeight="1" x14ac:dyDescent="0.2">
      <c r="F322" s="93"/>
      <c r="K322" s="86"/>
      <c r="L322" s="86"/>
      <c r="M322" s="87"/>
      <c r="N322" s="87"/>
    </row>
    <row r="323" spans="6:14" ht="15.75" customHeight="1" x14ac:dyDescent="0.2">
      <c r="F323" s="93"/>
      <c r="K323" s="86"/>
      <c r="L323" s="86"/>
      <c r="M323" s="87"/>
      <c r="N323" s="87"/>
    </row>
    <row r="324" spans="6:14" ht="15.75" customHeight="1" x14ac:dyDescent="0.2">
      <c r="F324" s="93"/>
      <c r="K324" s="86"/>
      <c r="L324" s="86"/>
      <c r="M324" s="87"/>
      <c r="N324" s="87"/>
    </row>
    <row r="325" spans="6:14" ht="15.75" customHeight="1" x14ac:dyDescent="0.2">
      <c r="F325" s="93"/>
      <c r="K325" s="86"/>
      <c r="L325" s="86"/>
      <c r="M325" s="87"/>
      <c r="N325" s="87"/>
    </row>
    <row r="326" spans="6:14" ht="15.75" customHeight="1" x14ac:dyDescent="0.2">
      <c r="F326" s="93"/>
      <c r="K326" s="86"/>
      <c r="L326" s="86"/>
      <c r="M326" s="87"/>
      <c r="N326" s="87"/>
    </row>
    <row r="327" spans="6:14" ht="15.75" customHeight="1" x14ac:dyDescent="0.2">
      <c r="F327" s="93"/>
      <c r="K327" s="86"/>
      <c r="L327" s="86"/>
      <c r="M327" s="87"/>
      <c r="N327" s="87"/>
    </row>
    <row r="328" spans="6:14" ht="15.75" customHeight="1" x14ac:dyDescent="0.2">
      <c r="F328" s="93"/>
      <c r="K328" s="86"/>
      <c r="L328" s="86"/>
      <c r="M328" s="87"/>
      <c r="N328" s="87"/>
    </row>
    <row r="329" spans="6:14" ht="15.75" customHeight="1" x14ac:dyDescent="0.2">
      <c r="F329" s="93"/>
      <c r="K329" s="86"/>
      <c r="L329" s="86"/>
      <c r="M329" s="87"/>
      <c r="N329" s="87"/>
    </row>
    <row r="330" spans="6:14" ht="15.75" customHeight="1" x14ac:dyDescent="0.2">
      <c r="F330" s="93"/>
      <c r="K330" s="86"/>
      <c r="L330" s="86"/>
      <c r="M330" s="87"/>
      <c r="N330" s="87"/>
    </row>
    <row r="331" spans="6:14" ht="15.75" customHeight="1" x14ac:dyDescent="0.2">
      <c r="F331" s="93"/>
      <c r="K331" s="86"/>
      <c r="L331" s="86"/>
      <c r="M331" s="87"/>
      <c r="N331" s="87"/>
    </row>
    <row r="332" spans="6:14" ht="15.75" customHeight="1" x14ac:dyDescent="0.2">
      <c r="F332" s="93"/>
      <c r="K332" s="86"/>
      <c r="L332" s="86"/>
      <c r="M332" s="87"/>
      <c r="N332" s="87"/>
    </row>
    <row r="333" spans="6:14" ht="15.75" customHeight="1" x14ac:dyDescent="0.2">
      <c r="F333" s="93"/>
      <c r="K333" s="86"/>
      <c r="L333" s="86"/>
      <c r="M333" s="87"/>
      <c r="N333" s="87"/>
    </row>
    <row r="334" spans="6:14" ht="15.75" customHeight="1" x14ac:dyDescent="0.2">
      <c r="F334" s="93"/>
      <c r="K334" s="86"/>
      <c r="L334" s="86"/>
      <c r="M334" s="87"/>
      <c r="N334" s="87"/>
    </row>
    <row r="335" spans="6:14" ht="15.75" customHeight="1" x14ac:dyDescent="0.2">
      <c r="F335" s="93"/>
      <c r="K335" s="86"/>
      <c r="L335" s="86"/>
      <c r="M335" s="87"/>
      <c r="N335" s="87"/>
    </row>
    <row r="336" spans="6:14" ht="15.75" customHeight="1" x14ac:dyDescent="0.2">
      <c r="F336" s="93"/>
      <c r="K336" s="86"/>
      <c r="L336" s="86"/>
      <c r="M336" s="87"/>
      <c r="N336" s="87"/>
    </row>
    <row r="337" spans="6:14" ht="15.75" customHeight="1" x14ac:dyDescent="0.2">
      <c r="F337" s="93"/>
      <c r="K337" s="86"/>
      <c r="L337" s="86"/>
      <c r="M337" s="87"/>
      <c r="N337" s="87"/>
    </row>
    <row r="338" spans="6:14" ht="15.75" customHeight="1" x14ac:dyDescent="0.2">
      <c r="F338" s="93"/>
      <c r="K338" s="86"/>
      <c r="L338" s="86"/>
      <c r="M338" s="87"/>
      <c r="N338" s="87"/>
    </row>
    <row r="339" spans="6:14" ht="15.75" customHeight="1" x14ac:dyDescent="0.2">
      <c r="F339" s="93"/>
      <c r="K339" s="86"/>
      <c r="L339" s="86"/>
      <c r="M339" s="87"/>
      <c r="N339" s="87"/>
    </row>
    <row r="340" spans="6:14" ht="15.75" customHeight="1" x14ac:dyDescent="0.2">
      <c r="F340" s="93"/>
      <c r="K340" s="86"/>
      <c r="L340" s="86"/>
      <c r="M340" s="87"/>
      <c r="N340" s="87"/>
    </row>
    <row r="341" spans="6:14" ht="15.75" customHeight="1" x14ac:dyDescent="0.2">
      <c r="F341" s="93"/>
      <c r="K341" s="86"/>
      <c r="L341" s="86"/>
      <c r="M341" s="87"/>
      <c r="N341" s="87"/>
    </row>
    <row r="342" spans="6:14" ht="15.75" customHeight="1" x14ac:dyDescent="0.2">
      <c r="F342" s="93"/>
      <c r="K342" s="86"/>
      <c r="L342" s="86"/>
      <c r="M342" s="87"/>
      <c r="N342" s="87"/>
    </row>
    <row r="343" spans="6:14" ht="15.75" customHeight="1" x14ac:dyDescent="0.2">
      <c r="F343" s="93"/>
      <c r="K343" s="86"/>
      <c r="L343" s="86"/>
      <c r="M343" s="87"/>
      <c r="N343" s="87"/>
    </row>
    <row r="344" spans="6:14" ht="15.75" customHeight="1" x14ac:dyDescent="0.2">
      <c r="F344" s="93"/>
      <c r="K344" s="86"/>
      <c r="L344" s="86"/>
      <c r="M344" s="87"/>
      <c r="N344" s="87"/>
    </row>
    <row r="345" spans="6:14" ht="15.75" customHeight="1" x14ac:dyDescent="0.2">
      <c r="F345" s="93"/>
      <c r="K345" s="86"/>
      <c r="L345" s="86"/>
      <c r="M345" s="87"/>
      <c r="N345" s="87"/>
    </row>
    <row r="346" spans="6:14" ht="15.75" customHeight="1" x14ac:dyDescent="0.2">
      <c r="F346" s="93"/>
      <c r="K346" s="86"/>
      <c r="L346" s="86"/>
      <c r="M346" s="87"/>
      <c r="N346" s="87"/>
    </row>
    <row r="347" spans="6:14" ht="15.75" customHeight="1" x14ac:dyDescent="0.2">
      <c r="F347" s="93"/>
      <c r="K347" s="86"/>
      <c r="L347" s="86"/>
      <c r="M347" s="87"/>
      <c r="N347" s="87"/>
    </row>
    <row r="348" spans="6:14" ht="15.75" customHeight="1" x14ac:dyDescent="0.2">
      <c r="F348" s="93"/>
      <c r="K348" s="86"/>
      <c r="L348" s="86"/>
      <c r="M348" s="87"/>
      <c r="N348" s="87"/>
    </row>
    <row r="349" spans="6:14" ht="15.75" customHeight="1" x14ac:dyDescent="0.2">
      <c r="F349" s="93"/>
      <c r="K349" s="86"/>
      <c r="L349" s="86"/>
      <c r="M349" s="87"/>
      <c r="N349" s="87"/>
    </row>
    <row r="350" spans="6:14" ht="15.75" customHeight="1" x14ac:dyDescent="0.2">
      <c r="F350" s="93"/>
      <c r="K350" s="86"/>
      <c r="L350" s="86"/>
      <c r="M350" s="87"/>
      <c r="N350" s="87"/>
    </row>
    <row r="351" spans="6:14" ht="15.75" customHeight="1" x14ac:dyDescent="0.2">
      <c r="F351" s="93"/>
      <c r="K351" s="86"/>
      <c r="L351" s="86"/>
      <c r="M351" s="87"/>
      <c r="N351" s="87"/>
    </row>
    <row r="352" spans="6:14" ht="15.75" customHeight="1" x14ac:dyDescent="0.2">
      <c r="F352" s="93"/>
      <c r="K352" s="86"/>
      <c r="L352" s="86"/>
      <c r="M352" s="87"/>
      <c r="N352" s="87"/>
    </row>
    <row r="353" spans="6:14" ht="15.75" customHeight="1" x14ac:dyDescent="0.2">
      <c r="F353" s="93"/>
      <c r="K353" s="86"/>
      <c r="L353" s="86"/>
      <c r="M353" s="87"/>
      <c r="N353" s="87"/>
    </row>
    <row r="354" spans="6:14" ht="15.75" customHeight="1" x14ac:dyDescent="0.2">
      <c r="F354" s="93"/>
      <c r="K354" s="86"/>
      <c r="L354" s="86"/>
      <c r="M354" s="87"/>
      <c r="N354" s="87"/>
    </row>
    <row r="355" spans="6:14" ht="15.75" customHeight="1" x14ac:dyDescent="0.2">
      <c r="F355" s="93"/>
      <c r="K355" s="86"/>
      <c r="L355" s="86"/>
      <c r="M355" s="87"/>
      <c r="N355" s="87"/>
    </row>
    <row r="356" spans="6:14" ht="15.75" customHeight="1" x14ac:dyDescent="0.2">
      <c r="F356" s="93"/>
      <c r="K356" s="86"/>
      <c r="L356" s="86"/>
      <c r="M356" s="87"/>
      <c r="N356" s="87"/>
    </row>
    <row r="357" spans="6:14" ht="15.75" customHeight="1" x14ac:dyDescent="0.2">
      <c r="F357" s="93"/>
      <c r="K357" s="86"/>
      <c r="L357" s="86"/>
      <c r="M357" s="87"/>
      <c r="N357" s="87"/>
    </row>
    <row r="358" spans="6:14" ht="15.75" customHeight="1" x14ac:dyDescent="0.2">
      <c r="F358" s="93"/>
      <c r="K358" s="86"/>
      <c r="L358" s="86"/>
      <c r="M358" s="87"/>
      <c r="N358" s="87"/>
    </row>
    <row r="359" spans="6:14" ht="15.75" customHeight="1" x14ac:dyDescent="0.2">
      <c r="F359" s="93"/>
      <c r="K359" s="86"/>
      <c r="L359" s="86"/>
      <c r="M359" s="87"/>
      <c r="N359" s="87"/>
    </row>
    <row r="360" spans="6:14" ht="15.75" customHeight="1" x14ac:dyDescent="0.2">
      <c r="F360" s="93"/>
      <c r="K360" s="86"/>
      <c r="L360" s="86"/>
      <c r="M360" s="87"/>
      <c r="N360" s="87"/>
    </row>
    <row r="361" spans="6:14" ht="15.75" customHeight="1" x14ac:dyDescent="0.2">
      <c r="F361" s="93"/>
      <c r="K361" s="86"/>
      <c r="L361" s="86"/>
      <c r="M361" s="87"/>
      <c r="N361" s="87"/>
    </row>
    <row r="362" spans="6:14" ht="15.75" customHeight="1" x14ac:dyDescent="0.2">
      <c r="F362" s="93"/>
      <c r="K362" s="86"/>
      <c r="L362" s="86"/>
      <c r="M362" s="87"/>
      <c r="N362" s="87"/>
    </row>
    <row r="363" spans="6:14" ht="15.75" customHeight="1" x14ac:dyDescent="0.2">
      <c r="F363" s="93"/>
      <c r="K363" s="86"/>
      <c r="L363" s="86"/>
      <c r="M363" s="87"/>
      <c r="N363" s="87"/>
    </row>
    <row r="364" spans="6:14" ht="15.75" customHeight="1" x14ac:dyDescent="0.2">
      <c r="F364" s="93"/>
      <c r="K364" s="86"/>
      <c r="L364" s="86"/>
      <c r="M364" s="87"/>
      <c r="N364" s="87"/>
    </row>
    <row r="365" spans="6:14" ht="15.75" customHeight="1" x14ac:dyDescent="0.2">
      <c r="F365" s="93"/>
      <c r="K365" s="86"/>
      <c r="L365" s="86"/>
      <c r="M365" s="87"/>
      <c r="N365" s="87"/>
    </row>
    <row r="366" spans="6:14" ht="15.75" customHeight="1" x14ac:dyDescent="0.2">
      <c r="F366" s="93"/>
      <c r="K366" s="86"/>
      <c r="L366" s="86"/>
      <c r="M366" s="87"/>
      <c r="N366" s="87"/>
    </row>
    <row r="367" spans="6:14" ht="15.75" customHeight="1" x14ac:dyDescent="0.2">
      <c r="F367" s="93"/>
      <c r="K367" s="86"/>
      <c r="L367" s="86"/>
      <c r="M367" s="87"/>
      <c r="N367" s="87"/>
    </row>
    <row r="368" spans="6:14" ht="15.75" customHeight="1" x14ac:dyDescent="0.2">
      <c r="F368" s="93"/>
      <c r="K368" s="86"/>
      <c r="L368" s="86"/>
      <c r="M368" s="87"/>
      <c r="N368" s="87"/>
    </row>
    <row r="369" spans="6:14" ht="15.75" customHeight="1" x14ac:dyDescent="0.2">
      <c r="F369" s="93"/>
      <c r="K369" s="86"/>
      <c r="L369" s="86"/>
      <c r="M369" s="87"/>
      <c r="N369" s="87"/>
    </row>
    <row r="370" spans="6:14" ht="15.75" customHeight="1" x14ac:dyDescent="0.2">
      <c r="F370" s="93"/>
      <c r="K370" s="86"/>
      <c r="L370" s="86"/>
      <c r="M370" s="87"/>
      <c r="N370" s="87"/>
    </row>
    <row r="371" spans="6:14" ht="15.75" customHeight="1" x14ac:dyDescent="0.2">
      <c r="F371" s="93"/>
      <c r="K371" s="86"/>
      <c r="L371" s="86"/>
      <c r="M371" s="87"/>
      <c r="N371" s="87"/>
    </row>
    <row r="372" spans="6:14" ht="15.75" customHeight="1" x14ac:dyDescent="0.2">
      <c r="F372" s="93"/>
      <c r="K372" s="86"/>
      <c r="L372" s="86"/>
      <c r="M372" s="87"/>
      <c r="N372" s="87"/>
    </row>
    <row r="373" spans="6:14" ht="15.75" customHeight="1" x14ac:dyDescent="0.2">
      <c r="F373" s="93"/>
      <c r="K373" s="86"/>
      <c r="L373" s="86"/>
      <c r="M373" s="87"/>
      <c r="N373" s="87"/>
    </row>
    <row r="374" spans="6:14" ht="15.75" customHeight="1" x14ac:dyDescent="0.2">
      <c r="F374" s="93"/>
      <c r="K374" s="86"/>
      <c r="L374" s="86"/>
      <c r="M374" s="87"/>
      <c r="N374" s="87"/>
    </row>
    <row r="375" spans="6:14" ht="15.75" customHeight="1" x14ac:dyDescent="0.2">
      <c r="F375" s="93"/>
      <c r="K375" s="86"/>
      <c r="L375" s="86"/>
      <c r="M375" s="87"/>
      <c r="N375" s="87"/>
    </row>
    <row r="376" spans="6:14" ht="15.75" customHeight="1" x14ac:dyDescent="0.2">
      <c r="F376" s="93"/>
      <c r="K376" s="86"/>
      <c r="L376" s="86"/>
      <c r="M376" s="87"/>
      <c r="N376" s="87"/>
    </row>
    <row r="377" spans="6:14" ht="15.75" customHeight="1" x14ac:dyDescent="0.2">
      <c r="F377" s="93"/>
      <c r="K377" s="86"/>
      <c r="L377" s="86"/>
      <c r="M377" s="87"/>
      <c r="N377" s="87"/>
    </row>
    <row r="378" spans="6:14" ht="15.75" customHeight="1" x14ac:dyDescent="0.2">
      <c r="F378" s="93"/>
      <c r="K378" s="86"/>
      <c r="L378" s="86"/>
      <c r="M378" s="87"/>
      <c r="N378" s="87"/>
    </row>
    <row r="379" spans="6:14" ht="15.75" customHeight="1" x14ac:dyDescent="0.2">
      <c r="F379" s="93"/>
      <c r="K379" s="86"/>
      <c r="L379" s="86"/>
      <c r="M379" s="87"/>
      <c r="N379" s="87"/>
    </row>
    <row r="380" spans="6:14" ht="15.75" customHeight="1" x14ac:dyDescent="0.2">
      <c r="F380" s="93"/>
      <c r="K380" s="86"/>
      <c r="L380" s="86"/>
      <c r="M380" s="87"/>
      <c r="N380" s="87"/>
    </row>
    <row r="381" spans="6:14" ht="15.75" customHeight="1" x14ac:dyDescent="0.2">
      <c r="F381" s="93"/>
      <c r="K381" s="86"/>
      <c r="L381" s="86"/>
      <c r="M381" s="87"/>
      <c r="N381" s="87"/>
    </row>
    <row r="382" spans="6:14" ht="15.75" customHeight="1" x14ac:dyDescent="0.2">
      <c r="F382" s="93"/>
      <c r="K382" s="86"/>
      <c r="L382" s="86"/>
      <c r="M382" s="87"/>
      <c r="N382" s="87"/>
    </row>
    <row r="383" spans="6:14" ht="15.75" customHeight="1" x14ac:dyDescent="0.2">
      <c r="F383" s="93"/>
      <c r="K383" s="86"/>
      <c r="L383" s="86"/>
      <c r="M383" s="87"/>
      <c r="N383" s="87"/>
    </row>
    <row r="384" spans="6:14" ht="15.75" customHeight="1" x14ac:dyDescent="0.2">
      <c r="F384" s="93"/>
      <c r="K384" s="86"/>
      <c r="L384" s="86"/>
      <c r="M384" s="87"/>
      <c r="N384" s="87"/>
    </row>
    <row r="385" spans="6:14" ht="15.75" customHeight="1" x14ac:dyDescent="0.2">
      <c r="F385" s="93"/>
      <c r="K385" s="86"/>
      <c r="L385" s="86"/>
      <c r="M385" s="87"/>
      <c r="N385" s="87"/>
    </row>
    <row r="386" spans="6:14" ht="15.75" customHeight="1" x14ac:dyDescent="0.2">
      <c r="F386" s="93"/>
      <c r="K386" s="86"/>
      <c r="L386" s="86"/>
      <c r="M386" s="87"/>
      <c r="N386" s="87"/>
    </row>
    <row r="387" spans="6:14" ht="15.75" customHeight="1" x14ac:dyDescent="0.2">
      <c r="F387" s="93"/>
      <c r="K387" s="86"/>
      <c r="L387" s="86"/>
      <c r="M387" s="87"/>
      <c r="N387" s="87"/>
    </row>
    <row r="388" spans="6:14" ht="15.75" customHeight="1" x14ac:dyDescent="0.2">
      <c r="F388" s="93"/>
      <c r="K388" s="86"/>
      <c r="L388" s="86"/>
      <c r="M388" s="87"/>
      <c r="N388" s="87"/>
    </row>
    <row r="389" spans="6:14" ht="15.75" customHeight="1" x14ac:dyDescent="0.2">
      <c r="F389" s="93"/>
      <c r="K389" s="86"/>
      <c r="L389" s="86"/>
      <c r="M389" s="87"/>
      <c r="N389" s="87"/>
    </row>
    <row r="390" spans="6:14" ht="15.75" customHeight="1" x14ac:dyDescent="0.2">
      <c r="F390" s="93"/>
      <c r="K390" s="86"/>
      <c r="L390" s="86"/>
      <c r="M390" s="87"/>
      <c r="N390" s="87"/>
    </row>
    <row r="391" spans="6:14" ht="15.75" customHeight="1" x14ac:dyDescent="0.2">
      <c r="F391" s="93"/>
      <c r="K391" s="86"/>
      <c r="L391" s="86"/>
      <c r="M391" s="87"/>
      <c r="N391" s="87"/>
    </row>
    <row r="392" spans="6:14" ht="15.75" customHeight="1" x14ac:dyDescent="0.2">
      <c r="F392" s="93"/>
      <c r="K392" s="86"/>
      <c r="L392" s="86"/>
      <c r="M392" s="87"/>
      <c r="N392" s="87"/>
    </row>
    <row r="393" spans="6:14" ht="15.75" customHeight="1" x14ac:dyDescent="0.2">
      <c r="F393" s="93"/>
      <c r="K393" s="86"/>
      <c r="L393" s="86"/>
      <c r="M393" s="87"/>
      <c r="N393" s="87"/>
    </row>
    <row r="394" spans="6:14" ht="15.75" customHeight="1" x14ac:dyDescent="0.2">
      <c r="F394" s="93"/>
      <c r="K394" s="86"/>
      <c r="L394" s="86"/>
      <c r="M394" s="87"/>
      <c r="N394" s="87"/>
    </row>
    <row r="395" spans="6:14" ht="15.75" customHeight="1" x14ac:dyDescent="0.2">
      <c r="F395" s="93"/>
      <c r="K395" s="86"/>
      <c r="L395" s="86"/>
      <c r="M395" s="87"/>
      <c r="N395" s="87"/>
    </row>
    <row r="396" spans="6:14" ht="15.75" customHeight="1" x14ac:dyDescent="0.2">
      <c r="F396" s="93"/>
      <c r="K396" s="86"/>
      <c r="L396" s="86"/>
      <c r="M396" s="87"/>
      <c r="N396" s="87"/>
    </row>
    <row r="397" spans="6:14" ht="15.75" customHeight="1" x14ac:dyDescent="0.2">
      <c r="F397" s="93"/>
      <c r="K397" s="86"/>
      <c r="L397" s="86"/>
      <c r="M397" s="87"/>
      <c r="N397" s="87"/>
    </row>
    <row r="398" spans="6:14" ht="15.75" customHeight="1" x14ac:dyDescent="0.2">
      <c r="F398" s="93"/>
      <c r="K398" s="86"/>
      <c r="L398" s="86"/>
      <c r="M398" s="87"/>
      <c r="N398" s="87"/>
    </row>
    <row r="399" spans="6:14" ht="15.75" customHeight="1" x14ac:dyDescent="0.2">
      <c r="F399" s="93"/>
      <c r="K399" s="86"/>
      <c r="L399" s="86"/>
      <c r="M399" s="87"/>
      <c r="N399" s="87"/>
    </row>
    <row r="400" spans="6:14" ht="15.75" customHeight="1" x14ac:dyDescent="0.2">
      <c r="F400" s="93"/>
      <c r="K400" s="86"/>
      <c r="L400" s="86"/>
      <c r="M400" s="87"/>
      <c r="N400" s="87"/>
    </row>
    <row r="401" spans="6:14" ht="15.75" customHeight="1" x14ac:dyDescent="0.2">
      <c r="F401" s="93"/>
      <c r="K401" s="86"/>
      <c r="L401" s="86"/>
      <c r="M401" s="87"/>
      <c r="N401" s="87"/>
    </row>
    <row r="402" spans="6:14" ht="15.75" customHeight="1" x14ac:dyDescent="0.2">
      <c r="F402" s="93"/>
      <c r="K402" s="86"/>
      <c r="L402" s="86"/>
      <c r="M402" s="87"/>
      <c r="N402" s="87"/>
    </row>
    <row r="403" spans="6:14" ht="15.75" customHeight="1" x14ac:dyDescent="0.2">
      <c r="F403" s="93"/>
      <c r="K403" s="86"/>
      <c r="L403" s="86"/>
      <c r="M403" s="87"/>
      <c r="N403" s="87"/>
    </row>
    <row r="404" spans="6:14" ht="15.75" customHeight="1" x14ac:dyDescent="0.2">
      <c r="F404" s="93"/>
      <c r="K404" s="86"/>
      <c r="L404" s="86"/>
      <c r="M404" s="87"/>
      <c r="N404" s="87"/>
    </row>
    <row r="405" spans="6:14" ht="15.75" customHeight="1" x14ac:dyDescent="0.2">
      <c r="F405" s="93"/>
      <c r="K405" s="86"/>
      <c r="L405" s="86"/>
      <c r="M405" s="87"/>
      <c r="N405" s="87"/>
    </row>
    <row r="406" spans="6:14" ht="15.75" customHeight="1" x14ac:dyDescent="0.2">
      <c r="F406" s="93"/>
      <c r="K406" s="86"/>
      <c r="L406" s="86"/>
      <c r="M406" s="87"/>
      <c r="N406" s="87"/>
    </row>
    <row r="407" spans="6:14" ht="15.75" customHeight="1" x14ac:dyDescent="0.2">
      <c r="F407" s="93"/>
      <c r="K407" s="86"/>
      <c r="L407" s="86"/>
      <c r="M407" s="87"/>
      <c r="N407" s="87"/>
    </row>
    <row r="408" spans="6:14" ht="15.75" customHeight="1" x14ac:dyDescent="0.2">
      <c r="F408" s="93"/>
      <c r="K408" s="86"/>
      <c r="L408" s="86"/>
      <c r="M408" s="87"/>
      <c r="N408" s="87"/>
    </row>
    <row r="409" spans="6:14" ht="15.75" customHeight="1" x14ac:dyDescent="0.2">
      <c r="F409" s="93"/>
      <c r="K409" s="86"/>
      <c r="L409" s="86"/>
      <c r="M409" s="87"/>
      <c r="N409" s="87"/>
    </row>
    <row r="410" spans="6:14" ht="15.75" customHeight="1" x14ac:dyDescent="0.2">
      <c r="F410" s="93"/>
      <c r="K410" s="86"/>
      <c r="L410" s="86"/>
      <c r="M410" s="87"/>
      <c r="N410" s="87"/>
    </row>
    <row r="411" spans="6:14" ht="15.75" customHeight="1" x14ac:dyDescent="0.2">
      <c r="F411" s="93"/>
      <c r="K411" s="86"/>
      <c r="L411" s="86"/>
      <c r="M411" s="87"/>
      <c r="N411" s="87"/>
    </row>
    <row r="412" spans="6:14" ht="15.75" customHeight="1" x14ac:dyDescent="0.2">
      <c r="F412" s="93"/>
      <c r="K412" s="86"/>
      <c r="L412" s="86"/>
      <c r="M412" s="87"/>
      <c r="N412" s="87"/>
    </row>
    <row r="413" spans="6:14" ht="15.75" customHeight="1" x14ac:dyDescent="0.2">
      <c r="F413" s="93"/>
      <c r="K413" s="86"/>
      <c r="L413" s="86"/>
      <c r="M413" s="87"/>
      <c r="N413" s="87"/>
    </row>
    <row r="414" spans="6:14" ht="15.75" customHeight="1" x14ac:dyDescent="0.2">
      <c r="F414" s="93"/>
      <c r="K414" s="86"/>
      <c r="L414" s="86"/>
      <c r="M414" s="87"/>
      <c r="N414" s="87"/>
    </row>
    <row r="415" spans="6:14" ht="15.75" customHeight="1" x14ac:dyDescent="0.2">
      <c r="F415" s="93"/>
      <c r="K415" s="86"/>
      <c r="L415" s="86"/>
      <c r="M415" s="87"/>
      <c r="N415" s="87"/>
    </row>
    <row r="416" spans="6:14" ht="15.75" customHeight="1" x14ac:dyDescent="0.2">
      <c r="F416" s="93"/>
      <c r="K416" s="86"/>
      <c r="L416" s="86"/>
      <c r="M416" s="87"/>
      <c r="N416" s="87"/>
    </row>
    <row r="417" spans="6:14" ht="15.75" customHeight="1" x14ac:dyDescent="0.2">
      <c r="F417" s="93"/>
      <c r="K417" s="86"/>
      <c r="L417" s="86"/>
      <c r="M417" s="87"/>
      <c r="N417" s="87"/>
    </row>
    <row r="418" spans="6:14" ht="15.75" customHeight="1" x14ac:dyDescent="0.2">
      <c r="F418" s="93"/>
      <c r="K418" s="86"/>
      <c r="L418" s="86"/>
      <c r="M418" s="87"/>
      <c r="N418" s="87"/>
    </row>
    <row r="419" spans="6:14" ht="15.75" customHeight="1" x14ac:dyDescent="0.2">
      <c r="F419" s="93"/>
      <c r="K419" s="86"/>
      <c r="L419" s="86"/>
      <c r="M419" s="87"/>
      <c r="N419" s="87"/>
    </row>
    <row r="420" spans="6:14" ht="15.75" customHeight="1" x14ac:dyDescent="0.2">
      <c r="F420" s="93"/>
      <c r="K420" s="86"/>
      <c r="L420" s="86"/>
      <c r="M420" s="87"/>
      <c r="N420" s="87"/>
    </row>
    <row r="421" spans="6:14" ht="15.75" customHeight="1" x14ac:dyDescent="0.2">
      <c r="F421" s="93"/>
      <c r="K421" s="86"/>
      <c r="L421" s="86"/>
      <c r="M421" s="87"/>
      <c r="N421" s="87"/>
    </row>
    <row r="422" spans="6:14" ht="15.75" customHeight="1" x14ac:dyDescent="0.2">
      <c r="F422" s="93"/>
      <c r="K422" s="86"/>
      <c r="L422" s="86"/>
      <c r="M422" s="87"/>
      <c r="N422" s="87"/>
    </row>
    <row r="423" spans="6:14" ht="15.75" customHeight="1" x14ac:dyDescent="0.2">
      <c r="F423" s="93"/>
      <c r="K423" s="86"/>
      <c r="L423" s="86"/>
      <c r="M423" s="87"/>
      <c r="N423" s="87"/>
    </row>
    <row r="424" spans="6:14" ht="15.75" customHeight="1" x14ac:dyDescent="0.2">
      <c r="F424" s="93"/>
      <c r="K424" s="86"/>
      <c r="L424" s="86"/>
      <c r="M424" s="87"/>
      <c r="N424" s="87"/>
    </row>
    <row r="425" spans="6:14" ht="15.75" customHeight="1" x14ac:dyDescent="0.2">
      <c r="F425" s="93"/>
      <c r="K425" s="86"/>
      <c r="L425" s="86"/>
      <c r="M425" s="87"/>
      <c r="N425" s="87"/>
    </row>
    <row r="426" spans="6:14" ht="15.75" customHeight="1" x14ac:dyDescent="0.2">
      <c r="F426" s="93"/>
      <c r="K426" s="86"/>
      <c r="L426" s="86"/>
      <c r="M426" s="87"/>
      <c r="N426" s="87"/>
    </row>
    <row r="427" spans="6:14" ht="15.75" customHeight="1" x14ac:dyDescent="0.2">
      <c r="F427" s="93"/>
      <c r="K427" s="86"/>
      <c r="L427" s="86"/>
      <c r="M427" s="87"/>
      <c r="N427" s="87"/>
    </row>
    <row r="428" spans="6:14" ht="15.75" customHeight="1" x14ac:dyDescent="0.2">
      <c r="F428" s="93"/>
      <c r="K428" s="86"/>
      <c r="L428" s="86"/>
      <c r="M428" s="87"/>
      <c r="N428" s="87"/>
    </row>
    <row r="429" spans="6:14" ht="15.75" customHeight="1" x14ac:dyDescent="0.2">
      <c r="F429" s="93"/>
      <c r="K429" s="86"/>
      <c r="L429" s="86"/>
      <c r="M429" s="87"/>
      <c r="N429" s="87"/>
    </row>
    <row r="430" spans="6:14" ht="15.75" customHeight="1" x14ac:dyDescent="0.2">
      <c r="F430" s="93"/>
      <c r="K430" s="86"/>
      <c r="L430" s="86"/>
      <c r="M430" s="87"/>
      <c r="N430" s="87"/>
    </row>
    <row r="431" spans="6:14" ht="15.75" customHeight="1" x14ac:dyDescent="0.2">
      <c r="F431" s="93"/>
      <c r="K431" s="86"/>
      <c r="L431" s="86"/>
      <c r="M431" s="87"/>
      <c r="N431" s="87"/>
    </row>
    <row r="432" spans="6:14" ht="15.75" customHeight="1" x14ac:dyDescent="0.2">
      <c r="F432" s="93"/>
      <c r="K432" s="86"/>
      <c r="L432" s="86"/>
      <c r="M432" s="87"/>
      <c r="N432" s="87"/>
    </row>
    <row r="433" spans="6:14" ht="15.75" customHeight="1" x14ac:dyDescent="0.2">
      <c r="F433" s="93"/>
      <c r="K433" s="86"/>
      <c r="L433" s="86"/>
      <c r="M433" s="87"/>
      <c r="N433" s="87"/>
    </row>
    <row r="434" spans="6:14" ht="15.75" customHeight="1" x14ac:dyDescent="0.2">
      <c r="F434" s="93"/>
      <c r="K434" s="86"/>
      <c r="L434" s="86"/>
      <c r="M434" s="87"/>
      <c r="N434" s="87"/>
    </row>
    <row r="435" spans="6:14" ht="15.75" customHeight="1" x14ac:dyDescent="0.2">
      <c r="F435" s="93"/>
      <c r="K435" s="86"/>
      <c r="L435" s="86"/>
      <c r="M435" s="87"/>
      <c r="N435" s="87"/>
    </row>
    <row r="436" spans="6:14" ht="15.75" customHeight="1" x14ac:dyDescent="0.2">
      <c r="F436" s="93"/>
      <c r="K436" s="86"/>
      <c r="L436" s="86"/>
      <c r="M436" s="87"/>
      <c r="N436" s="87"/>
    </row>
    <row r="437" spans="6:14" ht="15.75" customHeight="1" x14ac:dyDescent="0.2">
      <c r="F437" s="93"/>
      <c r="K437" s="86"/>
      <c r="L437" s="86"/>
      <c r="M437" s="87"/>
      <c r="N437" s="87"/>
    </row>
    <row r="438" spans="6:14" ht="15.75" customHeight="1" x14ac:dyDescent="0.2">
      <c r="F438" s="93"/>
      <c r="K438" s="86"/>
      <c r="L438" s="86"/>
      <c r="M438" s="87"/>
      <c r="N438" s="87"/>
    </row>
    <row r="439" spans="6:14" ht="15.75" customHeight="1" x14ac:dyDescent="0.2">
      <c r="F439" s="93"/>
      <c r="K439" s="86"/>
      <c r="L439" s="86"/>
      <c r="M439" s="87"/>
      <c r="N439" s="87"/>
    </row>
    <row r="440" spans="6:14" ht="15.75" customHeight="1" x14ac:dyDescent="0.2">
      <c r="F440" s="93"/>
      <c r="K440" s="86"/>
      <c r="L440" s="86"/>
      <c r="M440" s="87"/>
      <c r="N440" s="87"/>
    </row>
    <row r="441" spans="6:14" ht="15.75" customHeight="1" x14ac:dyDescent="0.2">
      <c r="F441" s="93"/>
      <c r="K441" s="86"/>
      <c r="L441" s="86"/>
      <c r="M441" s="87"/>
      <c r="N441" s="87"/>
    </row>
    <row r="442" spans="6:14" ht="15.75" customHeight="1" x14ac:dyDescent="0.2">
      <c r="F442" s="93"/>
      <c r="K442" s="86"/>
      <c r="L442" s="86"/>
      <c r="M442" s="87"/>
      <c r="N442" s="87"/>
    </row>
    <row r="443" spans="6:14" ht="15.75" customHeight="1" x14ac:dyDescent="0.2">
      <c r="F443" s="93"/>
      <c r="K443" s="86"/>
      <c r="L443" s="86"/>
      <c r="M443" s="87"/>
      <c r="N443" s="87"/>
    </row>
    <row r="444" spans="6:14" ht="15.75" customHeight="1" x14ac:dyDescent="0.2">
      <c r="F444" s="93"/>
      <c r="K444" s="86"/>
      <c r="L444" s="86"/>
      <c r="M444" s="87"/>
      <c r="N444" s="87"/>
    </row>
    <row r="445" spans="6:14" ht="15.75" customHeight="1" x14ac:dyDescent="0.2">
      <c r="F445" s="93"/>
      <c r="K445" s="86"/>
      <c r="L445" s="86"/>
      <c r="M445" s="87"/>
      <c r="N445" s="87"/>
    </row>
    <row r="446" spans="6:14" ht="15.75" customHeight="1" x14ac:dyDescent="0.2">
      <c r="F446" s="93"/>
      <c r="K446" s="86"/>
      <c r="L446" s="86"/>
      <c r="M446" s="87"/>
      <c r="N446" s="87"/>
    </row>
    <row r="447" spans="6:14" ht="15.75" customHeight="1" x14ac:dyDescent="0.2">
      <c r="F447" s="93"/>
      <c r="K447" s="86"/>
      <c r="L447" s="86"/>
      <c r="M447" s="87"/>
      <c r="N447" s="87"/>
    </row>
    <row r="448" spans="6:14" ht="15.75" customHeight="1" x14ac:dyDescent="0.2">
      <c r="F448" s="93"/>
      <c r="K448" s="86"/>
      <c r="L448" s="86"/>
      <c r="M448" s="87"/>
      <c r="N448" s="87"/>
    </row>
    <row r="449" spans="6:14" ht="15.75" customHeight="1" x14ac:dyDescent="0.2">
      <c r="F449" s="93"/>
      <c r="K449" s="86"/>
      <c r="L449" s="86"/>
      <c r="M449" s="87"/>
      <c r="N449" s="87"/>
    </row>
    <row r="450" spans="6:14" ht="15.75" customHeight="1" x14ac:dyDescent="0.2">
      <c r="F450" s="93"/>
      <c r="K450" s="86"/>
      <c r="L450" s="86"/>
      <c r="M450" s="87"/>
      <c r="N450" s="87"/>
    </row>
    <row r="451" spans="6:14" ht="15.75" customHeight="1" x14ac:dyDescent="0.2">
      <c r="F451" s="93"/>
      <c r="K451" s="86"/>
      <c r="L451" s="86"/>
      <c r="M451" s="87"/>
      <c r="N451" s="87"/>
    </row>
    <row r="452" spans="6:14" ht="15.75" customHeight="1" x14ac:dyDescent="0.2">
      <c r="F452" s="93"/>
      <c r="K452" s="86"/>
      <c r="L452" s="86"/>
      <c r="M452" s="87"/>
      <c r="N452" s="87"/>
    </row>
    <row r="453" spans="6:14" ht="15.75" customHeight="1" x14ac:dyDescent="0.2">
      <c r="F453" s="93"/>
      <c r="K453" s="86"/>
      <c r="L453" s="86"/>
      <c r="M453" s="87"/>
      <c r="N453" s="87"/>
    </row>
    <row r="454" spans="6:14" ht="15.75" customHeight="1" x14ac:dyDescent="0.2">
      <c r="F454" s="93"/>
      <c r="K454" s="86"/>
      <c r="L454" s="86"/>
      <c r="M454" s="87"/>
      <c r="N454" s="87"/>
    </row>
    <row r="455" spans="6:14" ht="15.75" customHeight="1" x14ac:dyDescent="0.2">
      <c r="F455" s="93"/>
      <c r="K455" s="86"/>
      <c r="L455" s="86"/>
      <c r="M455" s="87"/>
      <c r="N455" s="87"/>
    </row>
    <row r="456" spans="6:14" ht="15.75" customHeight="1" x14ac:dyDescent="0.2">
      <c r="F456" s="93"/>
      <c r="K456" s="86"/>
      <c r="L456" s="86"/>
      <c r="M456" s="87"/>
      <c r="N456" s="87"/>
    </row>
    <row r="457" spans="6:14" ht="15.75" customHeight="1" x14ac:dyDescent="0.2">
      <c r="F457" s="93"/>
      <c r="K457" s="86"/>
      <c r="L457" s="86"/>
      <c r="M457" s="87"/>
      <c r="N457" s="87"/>
    </row>
    <row r="458" spans="6:14" ht="15.75" customHeight="1" x14ac:dyDescent="0.2">
      <c r="F458" s="93"/>
      <c r="K458" s="86"/>
      <c r="L458" s="86"/>
      <c r="M458" s="87"/>
      <c r="N458" s="87"/>
    </row>
    <row r="459" spans="6:14" ht="15.75" customHeight="1" x14ac:dyDescent="0.2">
      <c r="F459" s="93"/>
      <c r="K459" s="86"/>
      <c r="L459" s="86"/>
      <c r="M459" s="87"/>
      <c r="N459" s="87"/>
    </row>
    <row r="460" spans="6:14" ht="15.75" customHeight="1" x14ac:dyDescent="0.2">
      <c r="F460" s="93"/>
      <c r="K460" s="86"/>
      <c r="L460" s="86"/>
      <c r="M460" s="87"/>
      <c r="N460" s="87"/>
    </row>
    <row r="461" spans="6:14" ht="15.75" customHeight="1" x14ac:dyDescent="0.2">
      <c r="F461" s="93"/>
      <c r="K461" s="86"/>
      <c r="L461" s="86"/>
      <c r="M461" s="87"/>
      <c r="N461" s="87"/>
    </row>
    <row r="462" spans="6:14" ht="15.75" customHeight="1" x14ac:dyDescent="0.2">
      <c r="F462" s="93"/>
      <c r="K462" s="86"/>
      <c r="L462" s="86"/>
      <c r="M462" s="87"/>
      <c r="N462" s="87"/>
    </row>
    <row r="463" spans="6:14" ht="15.75" customHeight="1" x14ac:dyDescent="0.2">
      <c r="F463" s="93"/>
      <c r="K463" s="86"/>
      <c r="L463" s="86"/>
      <c r="M463" s="87"/>
      <c r="N463" s="87"/>
    </row>
    <row r="464" spans="6:14" ht="15.75" customHeight="1" x14ac:dyDescent="0.2">
      <c r="F464" s="93"/>
      <c r="K464" s="86"/>
      <c r="L464" s="86"/>
      <c r="M464" s="87"/>
      <c r="N464" s="87"/>
    </row>
    <row r="465" spans="6:14" ht="15.75" customHeight="1" x14ac:dyDescent="0.2">
      <c r="F465" s="93"/>
      <c r="K465" s="86"/>
      <c r="L465" s="86"/>
      <c r="M465" s="87"/>
      <c r="N465" s="87"/>
    </row>
    <row r="466" spans="6:14" ht="15.75" customHeight="1" x14ac:dyDescent="0.2">
      <c r="F466" s="93"/>
      <c r="K466" s="86"/>
      <c r="L466" s="86"/>
      <c r="M466" s="87"/>
      <c r="N466" s="87"/>
    </row>
    <row r="467" spans="6:14" ht="15.75" customHeight="1" x14ac:dyDescent="0.2">
      <c r="F467" s="93"/>
      <c r="K467" s="86"/>
      <c r="L467" s="86"/>
      <c r="M467" s="87"/>
      <c r="N467" s="87"/>
    </row>
    <row r="468" spans="6:14" ht="15.75" customHeight="1" x14ac:dyDescent="0.2">
      <c r="F468" s="93"/>
      <c r="K468" s="86"/>
      <c r="L468" s="86"/>
      <c r="M468" s="87"/>
      <c r="N468" s="87"/>
    </row>
    <row r="469" spans="6:14" ht="15.75" customHeight="1" x14ac:dyDescent="0.2">
      <c r="F469" s="93"/>
      <c r="K469" s="86"/>
      <c r="L469" s="86"/>
      <c r="M469" s="87"/>
      <c r="N469" s="87"/>
    </row>
    <row r="470" spans="6:14" ht="15.75" customHeight="1" x14ac:dyDescent="0.2">
      <c r="F470" s="93"/>
      <c r="K470" s="86"/>
      <c r="L470" s="86"/>
      <c r="M470" s="87"/>
      <c r="N470" s="87"/>
    </row>
    <row r="471" spans="6:14" ht="15.75" customHeight="1" x14ac:dyDescent="0.2">
      <c r="F471" s="93"/>
      <c r="K471" s="86"/>
      <c r="L471" s="86"/>
      <c r="M471" s="87"/>
      <c r="N471" s="87"/>
    </row>
    <row r="472" spans="6:14" ht="15.75" customHeight="1" x14ac:dyDescent="0.2">
      <c r="F472" s="93"/>
      <c r="K472" s="86"/>
      <c r="L472" s="86"/>
      <c r="M472" s="87"/>
      <c r="N472" s="87"/>
    </row>
    <row r="473" spans="6:14" ht="15.75" customHeight="1" x14ac:dyDescent="0.2">
      <c r="F473" s="93"/>
      <c r="K473" s="86"/>
      <c r="L473" s="86"/>
      <c r="M473" s="87"/>
      <c r="N473" s="87"/>
    </row>
    <row r="474" spans="6:14" ht="15.75" customHeight="1" x14ac:dyDescent="0.2">
      <c r="F474" s="93"/>
      <c r="K474" s="86"/>
      <c r="L474" s="86"/>
      <c r="M474" s="87"/>
      <c r="N474" s="87"/>
    </row>
    <row r="475" spans="6:14" ht="15.75" customHeight="1" x14ac:dyDescent="0.2">
      <c r="F475" s="93"/>
      <c r="K475" s="86"/>
      <c r="L475" s="86"/>
      <c r="M475" s="87"/>
      <c r="N475" s="87"/>
    </row>
    <row r="476" spans="6:14" ht="15.75" customHeight="1" x14ac:dyDescent="0.2">
      <c r="F476" s="93"/>
      <c r="K476" s="86"/>
      <c r="L476" s="86"/>
      <c r="M476" s="87"/>
      <c r="N476" s="87"/>
    </row>
    <row r="477" spans="6:14" ht="15.75" customHeight="1" x14ac:dyDescent="0.2">
      <c r="F477" s="93"/>
      <c r="K477" s="86"/>
      <c r="L477" s="86"/>
      <c r="M477" s="87"/>
      <c r="N477" s="87"/>
    </row>
    <row r="478" spans="6:14" ht="15.75" customHeight="1" x14ac:dyDescent="0.2">
      <c r="F478" s="93"/>
      <c r="K478" s="86"/>
      <c r="L478" s="86"/>
      <c r="M478" s="87"/>
      <c r="N478" s="87"/>
    </row>
    <row r="479" spans="6:14" ht="15.75" customHeight="1" x14ac:dyDescent="0.2">
      <c r="F479" s="93"/>
      <c r="K479" s="86"/>
      <c r="L479" s="86"/>
      <c r="M479" s="87"/>
      <c r="N479" s="87"/>
    </row>
    <row r="480" spans="6:14" ht="15.75" customHeight="1" x14ac:dyDescent="0.2">
      <c r="F480" s="93"/>
      <c r="K480" s="86"/>
      <c r="L480" s="86"/>
      <c r="M480" s="87"/>
      <c r="N480" s="87"/>
    </row>
    <row r="481" spans="6:14" ht="15.75" customHeight="1" x14ac:dyDescent="0.2">
      <c r="F481" s="93"/>
      <c r="K481" s="86"/>
      <c r="L481" s="86"/>
      <c r="M481" s="87"/>
      <c r="N481" s="87"/>
    </row>
    <row r="482" spans="6:14" ht="15.75" customHeight="1" x14ac:dyDescent="0.2">
      <c r="F482" s="93"/>
      <c r="K482" s="86"/>
      <c r="L482" s="86"/>
      <c r="M482" s="87"/>
      <c r="N482" s="87"/>
    </row>
    <row r="483" spans="6:14" ht="15.75" customHeight="1" x14ac:dyDescent="0.2">
      <c r="F483" s="93"/>
      <c r="K483" s="86"/>
      <c r="L483" s="86"/>
      <c r="M483" s="87"/>
      <c r="N483" s="87"/>
    </row>
    <row r="484" spans="6:14" ht="15.75" customHeight="1" x14ac:dyDescent="0.2">
      <c r="F484" s="93"/>
      <c r="K484" s="86"/>
      <c r="L484" s="86"/>
      <c r="M484" s="87"/>
      <c r="N484" s="87"/>
    </row>
    <row r="485" spans="6:14" ht="15.75" customHeight="1" x14ac:dyDescent="0.2">
      <c r="F485" s="93"/>
      <c r="K485" s="86"/>
      <c r="L485" s="86"/>
      <c r="M485" s="87"/>
      <c r="N485" s="87"/>
    </row>
    <row r="486" spans="6:14" ht="15.75" customHeight="1" x14ac:dyDescent="0.2">
      <c r="F486" s="93"/>
      <c r="K486" s="86"/>
      <c r="L486" s="86"/>
      <c r="M486" s="87"/>
      <c r="N486" s="87"/>
    </row>
    <row r="487" spans="6:14" ht="15.75" customHeight="1" x14ac:dyDescent="0.2">
      <c r="F487" s="93"/>
      <c r="K487" s="86"/>
      <c r="L487" s="86"/>
      <c r="M487" s="87"/>
      <c r="N487" s="87"/>
    </row>
    <row r="488" spans="6:14" ht="15.75" customHeight="1" x14ac:dyDescent="0.2">
      <c r="F488" s="93"/>
      <c r="K488" s="86"/>
      <c r="L488" s="86"/>
      <c r="M488" s="87"/>
      <c r="N488" s="87"/>
    </row>
    <row r="489" spans="6:14" ht="15.75" customHeight="1" x14ac:dyDescent="0.2">
      <c r="F489" s="93"/>
      <c r="K489" s="86"/>
      <c r="L489" s="86"/>
      <c r="M489" s="87"/>
      <c r="N489" s="87"/>
    </row>
    <row r="490" spans="6:14" ht="15.75" customHeight="1" x14ac:dyDescent="0.2">
      <c r="F490" s="93"/>
      <c r="K490" s="86"/>
      <c r="L490" s="86"/>
      <c r="M490" s="87"/>
      <c r="N490" s="87"/>
    </row>
    <row r="491" spans="6:14" ht="15.75" customHeight="1" x14ac:dyDescent="0.2">
      <c r="F491" s="93"/>
      <c r="K491" s="86"/>
      <c r="L491" s="86"/>
      <c r="M491" s="87"/>
      <c r="N491" s="87"/>
    </row>
    <row r="492" spans="6:14" ht="15.75" customHeight="1" x14ac:dyDescent="0.2">
      <c r="F492" s="93"/>
      <c r="K492" s="86"/>
      <c r="L492" s="86"/>
      <c r="M492" s="87"/>
      <c r="N492" s="87"/>
    </row>
    <row r="493" spans="6:14" ht="15.75" customHeight="1" x14ac:dyDescent="0.2">
      <c r="F493" s="93"/>
      <c r="K493" s="86"/>
      <c r="L493" s="86"/>
      <c r="M493" s="87"/>
      <c r="N493" s="87"/>
    </row>
    <row r="494" spans="6:14" ht="15.75" customHeight="1" x14ac:dyDescent="0.2">
      <c r="F494" s="93"/>
      <c r="K494" s="86"/>
      <c r="L494" s="86"/>
      <c r="M494" s="87"/>
      <c r="N494" s="87"/>
    </row>
    <row r="495" spans="6:14" ht="15.75" customHeight="1" x14ac:dyDescent="0.2">
      <c r="F495" s="93"/>
      <c r="K495" s="86"/>
      <c r="L495" s="86"/>
      <c r="M495" s="87"/>
      <c r="N495" s="87"/>
    </row>
    <row r="496" spans="6:14" ht="15.75" customHeight="1" x14ac:dyDescent="0.2">
      <c r="F496" s="93"/>
      <c r="K496" s="86"/>
      <c r="L496" s="86"/>
      <c r="M496" s="87"/>
      <c r="N496" s="87"/>
    </row>
    <row r="497" spans="6:14" ht="15.75" customHeight="1" x14ac:dyDescent="0.2">
      <c r="F497" s="93"/>
      <c r="K497" s="86"/>
      <c r="L497" s="86"/>
      <c r="M497" s="87"/>
      <c r="N497" s="87"/>
    </row>
    <row r="498" spans="6:14" ht="15.75" customHeight="1" x14ac:dyDescent="0.2">
      <c r="F498" s="93"/>
      <c r="K498" s="86"/>
      <c r="L498" s="86"/>
      <c r="M498" s="87"/>
      <c r="N498" s="87"/>
    </row>
    <row r="499" spans="6:14" ht="15.75" customHeight="1" x14ac:dyDescent="0.2">
      <c r="F499" s="93"/>
      <c r="K499" s="86"/>
      <c r="L499" s="86"/>
      <c r="M499" s="87"/>
      <c r="N499" s="87"/>
    </row>
    <row r="500" spans="6:14" ht="15.75" customHeight="1" x14ac:dyDescent="0.2">
      <c r="F500" s="93"/>
      <c r="K500" s="86"/>
      <c r="L500" s="86"/>
      <c r="M500" s="87"/>
      <c r="N500" s="87"/>
    </row>
    <row r="501" spans="6:14" ht="15.75" customHeight="1" x14ac:dyDescent="0.2">
      <c r="F501" s="93"/>
      <c r="K501" s="86"/>
      <c r="L501" s="86"/>
      <c r="M501" s="87"/>
      <c r="N501" s="87"/>
    </row>
    <row r="502" spans="6:14" ht="15.75" customHeight="1" x14ac:dyDescent="0.2">
      <c r="F502" s="93"/>
      <c r="K502" s="86"/>
      <c r="L502" s="86"/>
      <c r="M502" s="87"/>
      <c r="N502" s="87"/>
    </row>
    <row r="503" spans="6:14" ht="15.75" customHeight="1" x14ac:dyDescent="0.2">
      <c r="F503" s="93"/>
      <c r="K503" s="86"/>
      <c r="L503" s="86"/>
      <c r="M503" s="87"/>
      <c r="N503" s="87"/>
    </row>
    <row r="504" spans="6:14" ht="15.75" customHeight="1" x14ac:dyDescent="0.2">
      <c r="F504" s="93"/>
      <c r="K504" s="86"/>
      <c r="L504" s="86"/>
      <c r="M504" s="87"/>
      <c r="N504" s="87"/>
    </row>
    <row r="505" spans="6:14" ht="15.75" customHeight="1" x14ac:dyDescent="0.2">
      <c r="F505" s="93"/>
      <c r="K505" s="86"/>
      <c r="L505" s="86"/>
      <c r="M505" s="87"/>
      <c r="N505" s="87"/>
    </row>
    <row r="506" spans="6:14" ht="15.75" customHeight="1" x14ac:dyDescent="0.2">
      <c r="F506" s="93"/>
      <c r="K506" s="86"/>
      <c r="L506" s="86"/>
      <c r="M506" s="87"/>
      <c r="N506" s="87"/>
    </row>
    <row r="507" spans="6:14" ht="15.75" customHeight="1" x14ac:dyDescent="0.2">
      <c r="F507" s="93"/>
      <c r="K507" s="86"/>
      <c r="L507" s="86"/>
      <c r="M507" s="87"/>
      <c r="N507" s="87"/>
    </row>
    <row r="508" spans="6:14" ht="15.75" customHeight="1" x14ac:dyDescent="0.2">
      <c r="F508" s="93"/>
      <c r="K508" s="86"/>
      <c r="L508" s="86"/>
      <c r="M508" s="87"/>
      <c r="N508" s="87"/>
    </row>
    <row r="509" spans="6:14" ht="15.75" customHeight="1" x14ac:dyDescent="0.2">
      <c r="F509" s="93"/>
      <c r="K509" s="86"/>
      <c r="L509" s="86"/>
      <c r="M509" s="87"/>
      <c r="N509" s="87"/>
    </row>
    <row r="510" spans="6:14" ht="15.75" customHeight="1" x14ac:dyDescent="0.2">
      <c r="F510" s="93"/>
      <c r="K510" s="86"/>
      <c r="L510" s="86"/>
      <c r="M510" s="87"/>
      <c r="N510" s="87"/>
    </row>
    <row r="511" spans="6:14" ht="15.75" customHeight="1" x14ac:dyDescent="0.2">
      <c r="F511" s="93"/>
      <c r="K511" s="86"/>
      <c r="L511" s="86"/>
      <c r="M511" s="87"/>
      <c r="N511" s="87"/>
    </row>
    <row r="512" spans="6:14" ht="15.75" customHeight="1" x14ac:dyDescent="0.2">
      <c r="F512" s="93"/>
      <c r="K512" s="86"/>
      <c r="L512" s="86"/>
      <c r="M512" s="87"/>
      <c r="N512" s="87"/>
    </row>
    <row r="513" spans="6:14" ht="15.75" customHeight="1" x14ac:dyDescent="0.2">
      <c r="F513" s="93"/>
      <c r="K513" s="86"/>
      <c r="L513" s="86"/>
      <c r="M513" s="87"/>
      <c r="N513" s="87"/>
    </row>
    <row r="514" spans="6:14" ht="15.75" customHeight="1" x14ac:dyDescent="0.2">
      <c r="F514" s="93"/>
      <c r="K514" s="86"/>
      <c r="L514" s="86"/>
      <c r="M514" s="87"/>
      <c r="N514" s="87"/>
    </row>
    <row r="515" spans="6:14" ht="15.75" customHeight="1" x14ac:dyDescent="0.2">
      <c r="F515" s="93"/>
      <c r="K515" s="86"/>
      <c r="L515" s="86"/>
      <c r="M515" s="87"/>
      <c r="N515" s="87"/>
    </row>
    <row r="516" spans="6:14" ht="15.75" customHeight="1" x14ac:dyDescent="0.2">
      <c r="F516" s="93"/>
      <c r="K516" s="86"/>
      <c r="L516" s="86"/>
      <c r="M516" s="87"/>
      <c r="N516" s="87"/>
    </row>
    <row r="517" spans="6:14" ht="15.75" customHeight="1" x14ac:dyDescent="0.2">
      <c r="F517" s="93"/>
      <c r="K517" s="86"/>
      <c r="L517" s="86"/>
      <c r="M517" s="87"/>
      <c r="N517" s="87"/>
    </row>
    <row r="518" spans="6:14" ht="15.75" customHeight="1" x14ac:dyDescent="0.2">
      <c r="F518" s="93"/>
      <c r="K518" s="86"/>
      <c r="L518" s="86"/>
      <c r="M518" s="87"/>
      <c r="N518" s="87"/>
    </row>
    <row r="519" spans="6:14" ht="15.75" customHeight="1" x14ac:dyDescent="0.2">
      <c r="F519" s="93"/>
      <c r="K519" s="86"/>
      <c r="L519" s="86"/>
      <c r="M519" s="87"/>
      <c r="N519" s="87"/>
    </row>
    <row r="520" spans="6:14" ht="15.75" customHeight="1" x14ac:dyDescent="0.2">
      <c r="F520" s="93"/>
      <c r="K520" s="86"/>
      <c r="L520" s="86"/>
      <c r="M520" s="87"/>
      <c r="N520" s="87"/>
    </row>
    <row r="521" spans="6:14" ht="15.75" customHeight="1" x14ac:dyDescent="0.2">
      <c r="F521" s="93"/>
      <c r="K521" s="86"/>
      <c r="L521" s="86"/>
      <c r="M521" s="87"/>
      <c r="N521" s="87"/>
    </row>
    <row r="522" spans="6:14" ht="15.75" customHeight="1" x14ac:dyDescent="0.2">
      <c r="F522" s="93"/>
      <c r="K522" s="86"/>
      <c r="L522" s="86"/>
      <c r="M522" s="87"/>
      <c r="N522" s="87"/>
    </row>
    <row r="523" spans="6:14" ht="15.75" customHeight="1" x14ac:dyDescent="0.2">
      <c r="F523" s="93"/>
      <c r="K523" s="86"/>
      <c r="L523" s="86"/>
      <c r="M523" s="87"/>
      <c r="N523" s="87"/>
    </row>
    <row r="524" spans="6:14" ht="15.75" customHeight="1" x14ac:dyDescent="0.2">
      <c r="F524" s="93"/>
      <c r="K524" s="86"/>
      <c r="L524" s="86"/>
      <c r="M524" s="87"/>
      <c r="N524" s="87"/>
    </row>
    <row r="525" spans="6:14" ht="15.75" customHeight="1" x14ac:dyDescent="0.2">
      <c r="F525" s="93"/>
      <c r="K525" s="86"/>
      <c r="L525" s="86"/>
      <c r="M525" s="87"/>
      <c r="N525" s="87"/>
    </row>
    <row r="526" spans="6:14" ht="15.75" customHeight="1" x14ac:dyDescent="0.2">
      <c r="F526" s="93"/>
      <c r="K526" s="86"/>
      <c r="L526" s="86"/>
      <c r="M526" s="87"/>
      <c r="N526" s="87"/>
    </row>
    <row r="527" spans="6:14" ht="15.75" customHeight="1" x14ac:dyDescent="0.2">
      <c r="F527" s="93"/>
      <c r="K527" s="86"/>
      <c r="L527" s="86"/>
      <c r="M527" s="87"/>
      <c r="N527" s="87"/>
    </row>
    <row r="528" spans="6:14" ht="15.75" customHeight="1" x14ac:dyDescent="0.2">
      <c r="F528" s="93"/>
      <c r="K528" s="86"/>
      <c r="L528" s="86"/>
      <c r="M528" s="87"/>
      <c r="N528" s="87"/>
    </row>
    <row r="529" spans="6:14" ht="15.75" customHeight="1" x14ac:dyDescent="0.2">
      <c r="F529" s="93"/>
      <c r="K529" s="86"/>
      <c r="L529" s="86"/>
      <c r="M529" s="87"/>
      <c r="N529" s="87"/>
    </row>
    <row r="530" spans="6:14" ht="15.75" customHeight="1" x14ac:dyDescent="0.2">
      <c r="F530" s="93"/>
      <c r="K530" s="86"/>
      <c r="L530" s="86"/>
      <c r="M530" s="87"/>
      <c r="N530" s="87"/>
    </row>
    <row r="531" spans="6:14" ht="15.75" customHeight="1" x14ac:dyDescent="0.2">
      <c r="F531" s="93"/>
      <c r="K531" s="86"/>
      <c r="L531" s="86"/>
      <c r="M531" s="87"/>
      <c r="N531" s="87"/>
    </row>
    <row r="532" spans="6:14" ht="15.75" customHeight="1" x14ac:dyDescent="0.2">
      <c r="F532" s="93"/>
      <c r="K532" s="86"/>
      <c r="L532" s="86"/>
      <c r="M532" s="87"/>
      <c r="N532" s="87"/>
    </row>
    <row r="533" spans="6:14" ht="15.75" customHeight="1" x14ac:dyDescent="0.2">
      <c r="F533" s="93"/>
      <c r="K533" s="86"/>
      <c r="L533" s="86"/>
      <c r="M533" s="87"/>
      <c r="N533" s="87"/>
    </row>
    <row r="534" spans="6:14" ht="15.75" customHeight="1" x14ac:dyDescent="0.2">
      <c r="F534" s="93"/>
      <c r="K534" s="86"/>
      <c r="L534" s="86"/>
      <c r="M534" s="87"/>
      <c r="N534" s="87"/>
    </row>
    <row r="535" spans="6:14" ht="15.75" customHeight="1" x14ac:dyDescent="0.2">
      <c r="F535" s="93"/>
      <c r="K535" s="86"/>
      <c r="L535" s="86"/>
      <c r="M535" s="87"/>
      <c r="N535" s="87"/>
    </row>
    <row r="536" spans="6:14" ht="15.75" customHeight="1" x14ac:dyDescent="0.2">
      <c r="F536" s="93"/>
      <c r="K536" s="86"/>
      <c r="L536" s="86"/>
      <c r="M536" s="87"/>
      <c r="N536" s="87"/>
    </row>
    <row r="537" spans="6:14" ht="15.75" customHeight="1" x14ac:dyDescent="0.2">
      <c r="F537" s="93"/>
      <c r="K537" s="86"/>
      <c r="L537" s="86"/>
      <c r="M537" s="87"/>
      <c r="N537" s="87"/>
    </row>
    <row r="538" spans="6:14" ht="15.75" customHeight="1" x14ac:dyDescent="0.2">
      <c r="F538" s="93"/>
      <c r="K538" s="86"/>
      <c r="L538" s="86"/>
      <c r="M538" s="87"/>
      <c r="N538" s="87"/>
    </row>
    <row r="539" spans="6:14" ht="15.75" customHeight="1" x14ac:dyDescent="0.2">
      <c r="F539" s="93"/>
      <c r="K539" s="86"/>
      <c r="L539" s="86"/>
      <c r="M539" s="87"/>
      <c r="N539" s="87"/>
    </row>
    <row r="540" spans="6:14" ht="15.75" customHeight="1" x14ac:dyDescent="0.2">
      <c r="F540" s="93"/>
      <c r="K540" s="86"/>
      <c r="L540" s="86"/>
      <c r="M540" s="87"/>
      <c r="N540" s="87"/>
    </row>
    <row r="541" spans="6:14" ht="15.75" customHeight="1" x14ac:dyDescent="0.2">
      <c r="F541" s="93"/>
      <c r="K541" s="86"/>
      <c r="L541" s="86"/>
      <c r="M541" s="87"/>
      <c r="N541" s="87"/>
    </row>
    <row r="542" spans="6:14" ht="15.75" customHeight="1" x14ac:dyDescent="0.2">
      <c r="F542" s="93"/>
      <c r="K542" s="86"/>
      <c r="L542" s="86"/>
      <c r="M542" s="87"/>
      <c r="N542" s="87"/>
    </row>
    <row r="543" spans="6:14" ht="15.75" customHeight="1" x14ac:dyDescent="0.2">
      <c r="F543" s="93"/>
      <c r="K543" s="86"/>
      <c r="L543" s="86"/>
      <c r="M543" s="87"/>
      <c r="N543" s="87"/>
    </row>
    <row r="544" spans="6:14" ht="15.75" customHeight="1" x14ac:dyDescent="0.2">
      <c r="F544" s="93"/>
      <c r="K544" s="86"/>
      <c r="L544" s="86"/>
      <c r="M544" s="87"/>
      <c r="N544" s="87"/>
    </row>
    <row r="545" spans="6:14" ht="15.75" customHeight="1" x14ac:dyDescent="0.2">
      <c r="F545" s="93"/>
      <c r="K545" s="86"/>
      <c r="L545" s="86"/>
      <c r="M545" s="87"/>
      <c r="N545" s="87"/>
    </row>
    <row r="546" spans="6:14" ht="15.75" customHeight="1" x14ac:dyDescent="0.2">
      <c r="F546" s="93"/>
      <c r="K546" s="86"/>
      <c r="L546" s="86"/>
      <c r="M546" s="87"/>
      <c r="N546" s="87"/>
    </row>
    <row r="547" spans="6:14" ht="15.75" customHeight="1" x14ac:dyDescent="0.2">
      <c r="F547" s="93"/>
      <c r="K547" s="86"/>
      <c r="L547" s="86"/>
      <c r="M547" s="87"/>
      <c r="N547" s="87"/>
    </row>
    <row r="548" spans="6:14" ht="15.75" customHeight="1" x14ac:dyDescent="0.2">
      <c r="F548" s="93"/>
      <c r="K548" s="86"/>
      <c r="L548" s="86"/>
      <c r="M548" s="87"/>
      <c r="N548" s="87"/>
    </row>
    <row r="549" spans="6:14" ht="15.75" customHeight="1" x14ac:dyDescent="0.2">
      <c r="F549" s="93"/>
      <c r="K549" s="86"/>
      <c r="L549" s="86"/>
      <c r="M549" s="87"/>
      <c r="N549" s="87"/>
    </row>
    <row r="550" spans="6:14" ht="15.75" customHeight="1" x14ac:dyDescent="0.2">
      <c r="F550" s="93"/>
      <c r="K550" s="86"/>
      <c r="L550" s="86"/>
      <c r="M550" s="87"/>
      <c r="N550" s="87"/>
    </row>
    <row r="551" spans="6:14" ht="15.75" customHeight="1" x14ac:dyDescent="0.2">
      <c r="F551" s="93"/>
      <c r="K551" s="86"/>
      <c r="L551" s="86"/>
      <c r="M551" s="87"/>
      <c r="N551" s="87"/>
    </row>
    <row r="552" spans="6:14" ht="15.75" customHeight="1" x14ac:dyDescent="0.2">
      <c r="F552" s="93"/>
      <c r="K552" s="86"/>
      <c r="L552" s="86"/>
      <c r="M552" s="87"/>
      <c r="N552" s="87"/>
    </row>
    <row r="553" spans="6:14" ht="15.75" customHeight="1" x14ac:dyDescent="0.2">
      <c r="F553" s="93"/>
      <c r="K553" s="86"/>
      <c r="L553" s="86"/>
      <c r="M553" s="87"/>
      <c r="N553" s="87"/>
    </row>
    <row r="554" spans="6:14" ht="15.75" customHeight="1" x14ac:dyDescent="0.2">
      <c r="F554" s="93"/>
      <c r="K554" s="86"/>
      <c r="L554" s="86"/>
      <c r="M554" s="87"/>
      <c r="N554" s="87"/>
    </row>
    <row r="555" spans="6:14" ht="15.75" customHeight="1" x14ac:dyDescent="0.2">
      <c r="F555" s="93"/>
      <c r="K555" s="86"/>
      <c r="L555" s="86"/>
      <c r="M555" s="87"/>
      <c r="N555" s="87"/>
    </row>
    <row r="556" spans="6:14" ht="15.75" customHeight="1" x14ac:dyDescent="0.2">
      <c r="F556" s="93"/>
      <c r="K556" s="86"/>
      <c r="L556" s="86"/>
      <c r="M556" s="87"/>
      <c r="N556" s="87"/>
    </row>
    <row r="557" spans="6:14" ht="15.75" customHeight="1" x14ac:dyDescent="0.2">
      <c r="F557" s="93"/>
      <c r="K557" s="86"/>
      <c r="L557" s="86"/>
      <c r="M557" s="87"/>
      <c r="N557" s="87"/>
    </row>
    <row r="558" spans="6:14" ht="15.75" customHeight="1" x14ac:dyDescent="0.2">
      <c r="F558" s="93"/>
      <c r="K558" s="86"/>
      <c r="L558" s="86"/>
      <c r="M558" s="87"/>
      <c r="N558" s="87"/>
    </row>
    <row r="559" spans="6:14" ht="15.75" customHeight="1" x14ac:dyDescent="0.2">
      <c r="F559" s="93"/>
      <c r="K559" s="86"/>
      <c r="L559" s="86"/>
      <c r="M559" s="87"/>
      <c r="N559" s="87"/>
    </row>
    <row r="560" spans="6:14" ht="15.75" customHeight="1" x14ac:dyDescent="0.2">
      <c r="F560" s="93"/>
      <c r="K560" s="86"/>
      <c r="L560" s="86"/>
      <c r="M560" s="87"/>
      <c r="N560" s="87"/>
    </row>
    <row r="561" spans="6:14" ht="15.75" customHeight="1" x14ac:dyDescent="0.2">
      <c r="F561" s="93"/>
      <c r="K561" s="86"/>
      <c r="L561" s="86"/>
      <c r="M561" s="87"/>
      <c r="N561" s="87"/>
    </row>
    <row r="562" spans="6:14" ht="15.75" customHeight="1" x14ac:dyDescent="0.2">
      <c r="F562" s="93"/>
      <c r="K562" s="86"/>
      <c r="L562" s="86"/>
      <c r="M562" s="87"/>
      <c r="N562" s="87"/>
    </row>
    <row r="563" spans="6:14" ht="15.75" customHeight="1" x14ac:dyDescent="0.2">
      <c r="F563" s="93"/>
      <c r="K563" s="86"/>
      <c r="L563" s="86"/>
      <c r="M563" s="87"/>
      <c r="N563" s="87"/>
    </row>
    <row r="564" spans="6:14" ht="15.75" customHeight="1" x14ac:dyDescent="0.2">
      <c r="F564" s="93"/>
      <c r="K564" s="86"/>
      <c r="L564" s="86"/>
      <c r="M564" s="87"/>
      <c r="N564" s="87"/>
    </row>
    <row r="565" spans="6:14" ht="15.75" customHeight="1" x14ac:dyDescent="0.2">
      <c r="F565" s="93"/>
      <c r="K565" s="86"/>
      <c r="L565" s="86"/>
      <c r="M565" s="87"/>
      <c r="N565" s="87"/>
    </row>
    <row r="566" spans="6:14" ht="15.75" customHeight="1" x14ac:dyDescent="0.2">
      <c r="F566" s="93"/>
      <c r="K566" s="86"/>
      <c r="L566" s="86"/>
      <c r="M566" s="87"/>
      <c r="N566" s="87"/>
    </row>
    <row r="567" spans="6:14" ht="15.75" customHeight="1" x14ac:dyDescent="0.2">
      <c r="F567" s="93"/>
      <c r="K567" s="86"/>
      <c r="L567" s="86"/>
      <c r="M567" s="87"/>
      <c r="N567" s="87"/>
    </row>
    <row r="568" spans="6:14" ht="15.75" customHeight="1" x14ac:dyDescent="0.2">
      <c r="F568" s="93"/>
      <c r="K568" s="86"/>
      <c r="L568" s="86"/>
      <c r="M568" s="87"/>
      <c r="N568" s="87"/>
    </row>
    <row r="569" spans="6:14" ht="15.75" customHeight="1" x14ac:dyDescent="0.2">
      <c r="F569" s="93"/>
      <c r="K569" s="86"/>
      <c r="L569" s="86"/>
      <c r="M569" s="87"/>
      <c r="N569" s="87"/>
    </row>
    <row r="570" spans="6:14" ht="15.75" customHeight="1" x14ac:dyDescent="0.2">
      <c r="F570" s="93"/>
      <c r="K570" s="86"/>
      <c r="L570" s="86"/>
      <c r="M570" s="87"/>
      <c r="N570" s="87"/>
    </row>
    <row r="571" spans="6:14" ht="15.75" customHeight="1" x14ac:dyDescent="0.2">
      <c r="F571" s="93"/>
      <c r="K571" s="86"/>
      <c r="L571" s="86"/>
      <c r="M571" s="87"/>
      <c r="N571" s="87"/>
    </row>
    <row r="572" spans="6:14" ht="15.75" customHeight="1" x14ac:dyDescent="0.2">
      <c r="F572" s="93"/>
      <c r="K572" s="86"/>
      <c r="L572" s="86"/>
      <c r="M572" s="87"/>
      <c r="N572" s="87"/>
    </row>
    <row r="573" spans="6:14" ht="15.75" customHeight="1" x14ac:dyDescent="0.2">
      <c r="F573" s="93"/>
      <c r="K573" s="86"/>
      <c r="L573" s="86"/>
      <c r="M573" s="87"/>
      <c r="N573" s="87"/>
    </row>
    <row r="574" spans="6:14" ht="15.75" customHeight="1" x14ac:dyDescent="0.2">
      <c r="F574" s="93"/>
      <c r="K574" s="86"/>
      <c r="L574" s="86"/>
      <c r="M574" s="87"/>
      <c r="N574" s="87"/>
    </row>
    <row r="575" spans="6:14" ht="15.75" customHeight="1" x14ac:dyDescent="0.2">
      <c r="F575" s="93"/>
      <c r="K575" s="86"/>
      <c r="L575" s="86"/>
      <c r="M575" s="87"/>
      <c r="N575" s="87"/>
    </row>
    <row r="576" spans="6:14" ht="15.75" customHeight="1" x14ac:dyDescent="0.2">
      <c r="F576" s="93"/>
      <c r="K576" s="86"/>
      <c r="L576" s="86"/>
      <c r="M576" s="87"/>
      <c r="N576" s="87"/>
    </row>
    <row r="577" spans="6:14" ht="15.75" customHeight="1" x14ac:dyDescent="0.2">
      <c r="F577" s="93"/>
      <c r="K577" s="86"/>
      <c r="L577" s="86"/>
      <c r="M577" s="87"/>
      <c r="N577" s="87"/>
    </row>
    <row r="578" spans="6:14" ht="15.75" customHeight="1" x14ac:dyDescent="0.2">
      <c r="F578" s="93"/>
      <c r="K578" s="86"/>
      <c r="L578" s="86"/>
      <c r="M578" s="87"/>
      <c r="N578" s="87"/>
    </row>
    <row r="579" spans="6:14" ht="15.75" customHeight="1" x14ac:dyDescent="0.2">
      <c r="F579" s="93"/>
      <c r="K579" s="86"/>
      <c r="L579" s="86"/>
      <c r="M579" s="87"/>
      <c r="N579" s="87"/>
    </row>
    <row r="580" spans="6:14" ht="15.75" customHeight="1" x14ac:dyDescent="0.2">
      <c r="F580" s="93"/>
      <c r="K580" s="86"/>
      <c r="L580" s="86"/>
      <c r="M580" s="87"/>
      <c r="N580" s="87"/>
    </row>
    <row r="581" spans="6:14" ht="15.75" customHeight="1" x14ac:dyDescent="0.2">
      <c r="F581" s="93"/>
      <c r="K581" s="86"/>
      <c r="L581" s="86"/>
      <c r="M581" s="87"/>
      <c r="N581" s="87"/>
    </row>
    <row r="582" spans="6:14" ht="15.75" customHeight="1" x14ac:dyDescent="0.2">
      <c r="F582" s="93"/>
      <c r="K582" s="86"/>
      <c r="L582" s="86"/>
      <c r="M582" s="87"/>
      <c r="N582" s="87"/>
    </row>
    <row r="583" spans="6:14" ht="15.75" customHeight="1" x14ac:dyDescent="0.2">
      <c r="F583" s="93"/>
      <c r="K583" s="86"/>
      <c r="L583" s="86"/>
      <c r="M583" s="87"/>
      <c r="N583" s="87"/>
    </row>
    <row r="584" spans="6:14" ht="15.75" customHeight="1" x14ac:dyDescent="0.2">
      <c r="F584" s="93"/>
      <c r="K584" s="86"/>
      <c r="L584" s="86"/>
      <c r="M584" s="87"/>
      <c r="N584" s="87"/>
    </row>
    <row r="585" spans="6:14" ht="15.75" customHeight="1" x14ac:dyDescent="0.2">
      <c r="F585" s="93"/>
      <c r="K585" s="86"/>
      <c r="L585" s="86"/>
      <c r="M585" s="87"/>
      <c r="N585" s="87"/>
    </row>
    <row r="586" spans="6:14" ht="15.75" customHeight="1" x14ac:dyDescent="0.2">
      <c r="F586" s="93"/>
      <c r="K586" s="86"/>
      <c r="L586" s="86"/>
      <c r="M586" s="87"/>
      <c r="N586" s="87"/>
    </row>
    <row r="587" spans="6:14" ht="15.75" customHeight="1" x14ac:dyDescent="0.2">
      <c r="F587" s="93"/>
      <c r="K587" s="86"/>
      <c r="L587" s="86"/>
      <c r="M587" s="87"/>
      <c r="N587" s="87"/>
    </row>
    <row r="588" spans="6:14" ht="15.75" customHeight="1" x14ac:dyDescent="0.2">
      <c r="F588" s="93"/>
      <c r="K588" s="86"/>
      <c r="L588" s="86"/>
      <c r="M588" s="87"/>
      <c r="N588" s="87"/>
    </row>
    <row r="589" spans="6:14" ht="15.75" customHeight="1" x14ac:dyDescent="0.2">
      <c r="F589" s="93"/>
      <c r="K589" s="86"/>
      <c r="L589" s="86"/>
      <c r="M589" s="87"/>
      <c r="N589" s="87"/>
    </row>
    <row r="590" spans="6:14" ht="15.75" customHeight="1" x14ac:dyDescent="0.2">
      <c r="F590" s="93"/>
      <c r="K590" s="86"/>
      <c r="L590" s="86"/>
      <c r="M590" s="87"/>
      <c r="N590" s="87"/>
    </row>
    <row r="591" spans="6:14" ht="15.75" customHeight="1" x14ac:dyDescent="0.2">
      <c r="F591" s="93"/>
      <c r="K591" s="86"/>
      <c r="L591" s="86"/>
      <c r="M591" s="87"/>
      <c r="N591" s="87"/>
    </row>
    <row r="592" spans="6:14" ht="15.75" customHeight="1" x14ac:dyDescent="0.2">
      <c r="F592" s="93"/>
      <c r="K592" s="86"/>
      <c r="L592" s="86"/>
      <c r="M592" s="87"/>
      <c r="N592" s="87"/>
    </row>
    <row r="593" spans="6:14" ht="15.75" customHeight="1" x14ac:dyDescent="0.2">
      <c r="F593" s="93"/>
      <c r="K593" s="86"/>
      <c r="L593" s="86"/>
      <c r="M593" s="87"/>
      <c r="N593" s="87"/>
    </row>
    <row r="594" spans="6:14" ht="15.75" customHeight="1" x14ac:dyDescent="0.2">
      <c r="F594" s="93"/>
      <c r="K594" s="86"/>
      <c r="L594" s="86"/>
      <c r="M594" s="87"/>
      <c r="N594" s="87"/>
    </row>
    <row r="595" spans="6:14" ht="15.75" customHeight="1" x14ac:dyDescent="0.2">
      <c r="F595" s="93"/>
      <c r="K595" s="86"/>
      <c r="L595" s="86"/>
      <c r="M595" s="87"/>
      <c r="N595" s="87"/>
    </row>
    <row r="596" spans="6:14" ht="15.75" customHeight="1" x14ac:dyDescent="0.2">
      <c r="F596" s="93"/>
      <c r="K596" s="86"/>
      <c r="L596" s="86"/>
      <c r="M596" s="87"/>
      <c r="N596" s="87"/>
    </row>
    <row r="597" spans="6:14" ht="15.75" customHeight="1" x14ac:dyDescent="0.2">
      <c r="F597" s="93"/>
      <c r="K597" s="86"/>
      <c r="L597" s="86"/>
      <c r="M597" s="87"/>
      <c r="N597" s="87"/>
    </row>
    <row r="598" spans="6:14" ht="15.75" customHeight="1" x14ac:dyDescent="0.2">
      <c r="F598" s="93"/>
      <c r="K598" s="86"/>
      <c r="L598" s="86"/>
      <c r="M598" s="87"/>
      <c r="N598" s="87"/>
    </row>
    <row r="599" spans="6:14" ht="15.75" customHeight="1" x14ac:dyDescent="0.2">
      <c r="F599" s="93"/>
      <c r="K599" s="86"/>
      <c r="L599" s="86"/>
      <c r="M599" s="87"/>
      <c r="N599" s="87"/>
    </row>
    <row r="600" spans="6:14" ht="15.75" customHeight="1" x14ac:dyDescent="0.2">
      <c r="F600" s="93"/>
      <c r="K600" s="86"/>
      <c r="L600" s="86"/>
      <c r="M600" s="87"/>
      <c r="N600" s="87"/>
    </row>
    <row r="601" spans="6:14" ht="15.75" customHeight="1" x14ac:dyDescent="0.2">
      <c r="F601" s="93"/>
      <c r="K601" s="86"/>
      <c r="L601" s="86"/>
      <c r="M601" s="87"/>
      <c r="N601" s="87"/>
    </row>
    <row r="602" spans="6:14" ht="15.75" customHeight="1" x14ac:dyDescent="0.2">
      <c r="F602" s="93"/>
      <c r="K602" s="86"/>
      <c r="L602" s="86"/>
      <c r="M602" s="87"/>
      <c r="N602" s="87"/>
    </row>
    <row r="603" spans="6:14" ht="15.75" customHeight="1" x14ac:dyDescent="0.2">
      <c r="F603" s="93"/>
      <c r="K603" s="86"/>
      <c r="L603" s="86"/>
      <c r="M603" s="87"/>
      <c r="N603" s="87"/>
    </row>
    <row r="604" spans="6:14" ht="15.75" customHeight="1" x14ac:dyDescent="0.2">
      <c r="F604" s="93"/>
      <c r="K604" s="86"/>
      <c r="L604" s="86"/>
      <c r="M604" s="87"/>
      <c r="N604" s="87"/>
    </row>
    <row r="605" spans="6:14" ht="15.75" customHeight="1" x14ac:dyDescent="0.2">
      <c r="F605" s="93"/>
      <c r="K605" s="86"/>
      <c r="L605" s="86"/>
      <c r="M605" s="87"/>
      <c r="N605" s="87"/>
    </row>
    <row r="606" spans="6:14" ht="15.75" customHeight="1" x14ac:dyDescent="0.2">
      <c r="F606" s="93"/>
      <c r="K606" s="86"/>
      <c r="L606" s="86"/>
      <c r="M606" s="87"/>
      <c r="N606" s="87"/>
    </row>
    <row r="607" spans="6:14" ht="15.75" customHeight="1" x14ac:dyDescent="0.2">
      <c r="F607" s="93"/>
      <c r="K607" s="86"/>
      <c r="L607" s="86"/>
      <c r="M607" s="87"/>
      <c r="N607" s="87"/>
    </row>
    <row r="608" spans="6:14" ht="15.75" customHeight="1" x14ac:dyDescent="0.2">
      <c r="F608" s="93"/>
      <c r="K608" s="86"/>
      <c r="L608" s="86"/>
      <c r="M608" s="87"/>
      <c r="N608" s="87"/>
    </row>
    <row r="609" spans="6:14" ht="15.75" customHeight="1" x14ac:dyDescent="0.2">
      <c r="F609" s="93"/>
      <c r="K609" s="86"/>
      <c r="L609" s="86"/>
      <c r="M609" s="87"/>
      <c r="N609" s="87"/>
    </row>
    <row r="610" spans="6:14" ht="15.75" customHeight="1" x14ac:dyDescent="0.2">
      <c r="F610" s="93"/>
      <c r="K610" s="86"/>
      <c r="L610" s="86"/>
      <c r="M610" s="87"/>
      <c r="N610" s="87"/>
    </row>
    <row r="611" spans="6:14" ht="15.75" customHeight="1" x14ac:dyDescent="0.2">
      <c r="F611" s="93"/>
      <c r="K611" s="86"/>
      <c r="L611" s="86"/>
      <c r="M611" s="87"/>
      <c r="N611" s="87"/>
    </row>
    <row r="612" spans="6:14" ht="15.75" customHeight="1" x14ac:dyDescent="0.2">
      <c r="F612" s="93"/>
      <c r="K612" s="86"/>
      <c r="L612" s="86"/>
      <c r="M612" s="87"/>
      <c r="N612" s="87"/>
    </row>
    <row r="613" spans="6:14" ht="15.75" customHeight="1" x14ac:dyDescent="0.2">
      <c r="F613" s="93"/>
      <c r="K613" s="86"/>
      <c r="L613" s="86"/>
      <c r="M613" s="87"/>
      <c r="N613" s="87"/>
    </row>
    <row r="614" spans="6:14" ht="15.75" customHeight="1" x14ac:dyDescent="0.2">
      <c r="F614" s="93"/>
      <c r="K614" s="86"/>
      <c r="L614" s="86"/>
      <c r="M614" s="87"/>
      <c r="N614" s="87"/>
    </row>
    <row r="615" spans="6:14" ht="15.75" customHeight="1" x14ac:dyDescent="0.2">
      <c r="F615" s="93"/>
      <c r="K615" s="86"/>
      <c r="L615" s="86"/>
      <c r="M615" s="87"/>
      <c r="N615" s="87"/>
    </row>
    <row r="616" spans="6:14" ht="15.75" customHeight="1" x14ac:dyDescent="0.2">
      <c r="F616" s="93"/>
      <c r="K616" s="86"/>
      <c r="L616" s="86"/>
      <c r="M616" s="87"/>
      <c r="N616" s="87"/>
    </row>
    <row r="617" spans="6:14" ht="15.75" customHeight="1" x14ac:dyDescent="0.2">
      <c r="F617" s="93"/>
      <c r="K617" s="86"/>
      <c r="L617" s="86"/>
      <c r="M617" s="87"/>
      <c r="N617" s="87"/>
    </row>
    <row r="618" spans="6:14" ht="15.75" customHeight="1" x14ac:dyDescent="0.2">
      <c r="F618" s="93"/>
      <c r="K618" s="86"/>
      <c r="L618" s="86"/>
      <c r="M618" s="87"/>
      <c r="N618" s="87"/>
    </row>
    <row r="619" spans="6:14" ht="15.75" customHeight="1" x14ac:dyDescent="0.2">
      <c r="F619" s="93"/>
      <c r="K619" s="86"/>
      <c r="L619" s="86"/>
      <c r="M619" s="87"/>
      <c r="N619" s="87"/>
    </row>
    <row r="620" spans="6:14" ht="15.75" customHeight="1" x14ac:dyDescent="0.2">
      <c r="F620" s="93"/>
      <c r="K620" s="86"/>
      <c r="L620" s="86"/>
      <c r="M620" s="87"/>
      <c r="N620" s="87"/>
    </row>
    <row r="621" spans="6:14" ht="15.75" customHeight="1" x14ac:dyDescent="0.2">
      <c r="F621" s="93"/>
      <c r="K621" s="86"/>
      <c r="L621" s="86"/>
      <c r="M621" s="87"/>
      <c r="N621" s="87"/>
    </row>
    <row r="622" spans="6:14" ht="15.75" customHeight="1" x14ac:dyDescent="0.2">
      <c r="F622" s="93"/>
      <c r="K622" s="86"/>
      <c r="L622" s="86"/>
      <c r="M622" s="87"/>
      <c r="N622" s="87"/>
    </row>
    <row r="623" spans="6:14" ht="15.75" customHeight="1" x14ac:dyDescent="0.2">
      <c r="F623" s="93"/>
      <c r="K623" s="86"/>
      <c r="L623" s="86"/>
      <c r="M623" s="87"/>
      <c r="N623" s="87"/>
    </row>
    <row r="624" spans="6:14" ht="15.75" customHeight="1" x14ac:dyDescent="0.2">
      <c r="F624" s="93"/>
      <c r="K624" s="86"/>
      <c r="L624" s="86"/>
      <c r="M624" s="87"/>
      <c r="N624" s="87"/>
    </row>
    <row r="625" spans="6:14" ht="15.75" customHeight="1" x14ac:dyDescent="0.2">
      <c r="F625" s="93"/>
      <c r="K625" s="86"/>
      <c r="L625" s="86"/>
      <c r="M625" s="87"/>
      <c r="N625" s="87"/>
    </row>
    <row r="626" spans="6:14" ht="15.75" customHeight="1" x14ac:dyDescent="0.2">
      <c r="F626" s="93"/>
      <c r="K626" s="86"/>
      <c r="L626" s="86"/>
      <c r="M626" s="87"/>
      <c r="N626" s="87"/>
    </row>
    <row r="627" spans="6:14" ht="15.75" customHeight="1" x14ac:dyDescent="0.2">
      <c r="F627" s="93"/>
      <c r="K627" s="86"/>
      <c r="L627" s="86"/>
      <c r="M627" s="87"/>
      <c r="N627" s="87"/>
    </row>
    <row r="628" spans="6:14" ht="15.75" customHeight="1" x14ac:dyDescent="0.2">
      <c r="F628" s="93"/>
      <c r="K628" s="86"/>
      <c r="L628" s="86"/>
      <c r="M628" s="87"/>
      <c r="N628" s="87"/>
    </row>
    <row r="629" spans="6:14" ht="15.75" customHeight="1" x14ac:dyDescent="0.2">
      <c r="F629" s="93"/>
      <c r="K629" s="86"/>
      <c r="L629" s="86"/>
      <c r="M629" s="87"/>
      <c r="N629" s="87"/>
    </row>
    <row r="630" spans="6:14" ht="15.75" customHeight="1" x14ac:dyDescent="0.2">
      <c r="F630" s="93"/>
      <c r="K630" s="86"/>
      <c r="L630" s="86"/>
      <c r="M630" s="87"/>
      <c r="N630" s="87"/>
    </row>
    <row r="631" spans="6:14" ht="15.75" customHeight="1" x14ac:dyDescent="0.2">
      <c r="F631" s="93"/>
      <c r="K631" s="86"/>
      <c r="L631" s="86"/>
      <c r="M631" s="87"/>
      <c r="N631" s="87"/>
    </row>
    <row r="632" spans="6:14" ht="15.75" customHeight="1" x14ac:dyDescent="0.2">
      <c r="F632" s="93"/>
      <c r="K632" s="86"/>
      <c r="L632" s="86"/>
      <c r="M632" s="87"/>
      <c r="N632" s="87"/>
    </row>
    <row r="633" spans="6:14" ht="15.75" customHeight="1" x14ac:dyDescent="0.2">
      <c r="F633" s="93"/>
      <c r="K633" s="86"/>
      <c r="L633" s="86"/>
      <c r="M633" s="87"/>
      <c r="N633" s="87"/>
    </row>
    <row r="634" spans="6:14" ht="15.75" customHeight="1" x14ac:dyDescent="0.2">
      <c r="F634" s="93"/>
      <c r="K634" s="86"/>
      <c r="L634" s="86"/>
      <c r="M634" s="87"/>
      <c r="N634" s="87"/>
    </row>
    <row r="635" spans="6:14" ht="15.75" customHeight="1" x14ac:dyDescent="0.2">
      <c r="F635" s="93"/>
      <c r="K635" s="86"/>
      <c r="L635" s="86"/>
      <c r="M635" s="87"/>
      <c r="N635" s="87"/>
    </row>
    <row r="636" spans="6:14" ht="15.75" customHeight="1" x14ac:dyDescent="0.2">
      <c r="F636" s="93"/>
      <c r="K636" s="86"/>
      <c r="L636" s="86"/>
      <c r="M636" s="87"/>
      <c r="N636" s="87"/>
    </row>
    <row r="637" spans="6:14" ht="15.75" customHeight="1" x14ac:dyDescent="0.2">
      <c r="F637" s="93"/>
      <c r="K637" s="86"/>
      <c r="L637" s="86"/>
      <c r="M637" s="87"/>
      <c r="N637" s="87"/>
    </row>
    <row r="638" spans="6:14" ht="15.75" customHeight="1" x14ac:dyDescent="0.2">
      <c r="F638" s="93"/>
      <c r="K638" s="86"/>
      <c r="L638" s="86"/>
      <c r="M638" s="87"/>
      <c r="N638" s="87"/>
    </row>
    <row r="639" spans="6:14" ht="15.75" customHeight="1" x14ac:dyDescent="0.2">
      <c r="F639" s="93"/>
      <c r="K639" s="86"/>
      <c r="L639" s="86"/>
      <c r="M639" s="87"/>
      <c r="N639" s="87"/>
    </row>
    <row r="640" spans="6:14" ht="15.75" customHeight="1" x14ac:dyDescent="0.2">
      <c r="F640" s="93"/>
      <c r="K640" s="86"/>
      <c r="L640" s="86"/>
      <c r="M640" s="87"/>
      <c r="N640" s="87"/>
    </row>
    <row r="641" spans="6:14" ht="15.75" customHeight="1" x14ac:dyDescent="0.2">
      <c r="F641" s="93"/>
      <c r="K641" s="86"/>
      <c r="L641" s="86"/>
      <c r="M641" s="87"/>
      <c r="N641" s="87"/>
    </row>
    <row r="642" spans="6:14" ht="15.75" customHeight="1" x14ac:dyDescent="0.2">
      <c r="F642" s="93"/>
      <c r="K642" s="86"/>
      <c r="L642" s="86"/>
      <c r="M642" s="87"/>
      <c r="N642" s="87"/>
    </row>
    <row r="643" spans="6:14" ht="15.75" customHeight="1" x14ac:dyDescent="0.2">
      <c r="F643" s="93"/>
      <c r="K643" s="86"/>
      <c r="L643" s="86"/>
      <c r="M643" s="87"/>
      <c r="N643" s="87"/>
    </row>
    <row r="644" spans="6:14" ht="15.75" customHeight="1" x14ac:dyDescent="0.2">
      <c r="F644" s="93"/>
      <c r="K644" s="86"/>
      <c r="L644" s="86"/>
      <c r="M644" s="87"/>
      <c r="N644" s="87"/>
    </row>
    <row r="645" spans="6:14" ht="15.75" customHeight="1" x14ac:dyDescent="0.2">
      <c r="F645" s="93"/>
      <c r="K645" s="86"/>
      <c r="L645" s="86"/>
      <c r="M645" s="87"/>
      <c r="N645" s="87"/>
    </row>
    <row r="646" spans="6:14" ht="15.75" customHeight="1" x14ac:dyDescent="0.2">
      <c r="F646" s="93"/>
      <c r="K646" s="86"/>
      <c r="L646" s="86"/>
      <c r="M646" s="87"/>
      <c r="N646" s="87"/>
    </row>
    <row r="647" spans="6:14" ht="15.75" customHeight="1" x14ac:dyDescent="0.2">
      <c r="F647" s="93"/>
      <c r="K647" s="86"/>
      <c r="L647" s="86"/>
      <c r="M647" s="87"/>
      <c r="N647" s="87"/>
    </row>
    <row r="648" spans="6:14" ht="15.75" customHeight="1" x14ac:dyDescent="0.2">
      <c r="F648" s="93"/>
      <c r="K648" s="86"/>
      <c r="L648" s="86"/>
      <c r="M648" s="87"/>
      <c r="N648" s="87"/>
    </row>
    <row r="649" spans="6:14" ht="15.75" customHeight="1" x14ac:dyDescent="0.2">
      <c r="F649" s="93"/>
      <c r="K649" s="86"/>
      <c r="L649" s="86"/>
      <c r="M649" s="87"/>
      <c r="N649" s="87"/>
    </row>
    <row r="650" spans="6:14" ht="15.75" customHeight="1" x14ac:dyDescent="0.2">
      <c r="F650" s="93"/>
      <c r="K650" s="86"/>
      <c r="L650" s="86"/>
      <c r="M650" s="87"/>
      <c r="N650" s="87"/>
    </row>
    <row r="651" spans="6:14" ht="15.75" customHeight="1" x14ac:dyDescent="0.2">
      <c r="F651" s="93"/>
      <c r="K651" s="86"/>
      <c r="L651" s="86"/>
      <c r="M651" s="87"/>
      <c r="N651" s="87"/>
    </row>
    <row r="652" spans="6:14" ht="15.75" customHeight="1" x14ac:dyDescent="0.2">
      <c r="F652" s="93"/>
      <c r="K652" s="86"/>
      <c r="L652" s="86"/>
      <c r="M652" s="87"/>
      <c r="N652" s="87"/>
    </row>
    <row r="653" spans="6:14" ht="15.75" customHeight="1" x14ac:dyDescent="0.2">
      <c r="F653" s="93"/>
      <c r="K653" s="86"/>
      <c r="L653" s="86"/>
      <c r="M653" s="87"/>
      <c r="N653" s="87"/>
    </row>
    <row r="654" spans="6:14" ht="15.75" customHeight="1" x14ac:dyDescent="0.2">
      <c r="F654" s="93"/>
      <c r="K654" s="86"/>
      <c r="L654" s="86"/>
      <c r="M654" s="87"/>
      <c r="N654" s="87"/>
    </row>
    <row r="655" spans="6:14" ht="15.75" customHeight="1" x14ac:dyDescent="0.2">
      <c r="F655" s="93"/>
      <c r="K655" s="86"/>
      <c r="L655" s="86"/>
      <c r="M655" s="87"/>
      <c r="N655" s="87"/>
    </row>
    <row r="656" spans="6:14" ht="15.75" customHeight="1" x14ac:dyDescent="0.2">
      <c r="F656" s="93"/>
      <c r="K656" s="86"/>
      <c r="L656" s="86"/>
      <c r="M656" s="87"/>
      <c r="N656" s="87"/>
    </row>
    <row r="657" spans="6:14" ht="15.75" customHeight="1" x14ac:dyDescent="0.2">
      <c r="F657" s="93"/>
      <c r="K657" s="86"/>
      <c r="L657" s="86"/>
      <c r="M657" s="87"/>
      <c r="N657" s="87"/>
    </row>
    <row r="658" spans="6:14" ht="15.75" customHeight="1" x14ac:dyDescent="0.2">
      <c r="F658" s="93"/>
      <c r="K658" s="86"/>
      <c r="L658" s="86"/>
      <c r="M658" s="87"/>
      <c r="N658" s="87"/>
    </row>
    <row r="659" spans="6:14" ht="15.75" customHeight="1" x14ac:dyDescent="0.2">
      <c r="F659" s="93"/>
      <c r="K659" s="86"/>
      <c r="L659" s="86"/>
      <c r="M659" s="87"/>
      <c r="N659" s="87"/>
    </row>
    <row r="660" spans="6:14" ht="15.75" customHeight="1" x14ac:dyDescent="0.2">
      <c r="F660" s="93"/>
      <c r="K660" s="86"/>
      <c r="L660" s="86"/>
      <c r="M660" s="87"/>
      <c r="N660" s="87"/>
    </row>
    <row r="661" spans="6:14" ht="15.75" customHeight="1" x14ac:dyDescent="0.2">
      <c r="F661" s="93"/>
      <c r="K661" s="86"/>
      <c r="L661" s="86"/>
      <c r="M661" s="87"/>
      <c r="N661" s="87"/>
    </row>
    <row r="662" spans="6:14" ht="15.75" customHeight="1" x14ac:dyDescent="0.2">
      <c r="F662" s="93"/>
      <c r="K662" s="86"/>
      <c r="L662" s="86"/>
      <c r="M662" s="87"/>
      <c r="N662" s="87"/>
    </row>
    <row r="663" spans="6:14" ht="15.75" customHeight="1" x14ac:dyDescent="0.2">
      <c r="F663" s="93"/>
      <c r="K663" s="86"/>
      <c r="L663" s="86"/>
      <c r="M663" s="87"/>
      <c r="N663" s="87"/>
    </row>
    <row r="664" spans="6:14" ht="15.75" customHeight="1" x14ac:dyDescent="0.2">
      <c r="F664" s="93"/>
      <c r="K664" s="86"/>
      <c r="L664" s="86"/>
      <c r="M664" s="87"/>
      <c r="N664" s="87"/>
    </row>
    <row r="665" spans="6:14" ht="15.75" customHeight="1" x14ac:dyDescent="0.2">
      <c r="F665" s="93"/>
      <c r="K665" s="86"/>
      <c r="L665" s="86"/>
      <c r="M665" s="87"/>
      <c r="N665" s="87"/>
    </row>
    <row r="666" spans="6:14" ht="15.75" customHeight="1" x14ac:dyDescent="0.2">
      <c r="F666" s="93"/>
      <c r="K666" s="86"/>
      <c r="L666" s="86"/>
      <c r="M666" s="87"/>
      <c r="N666" s="87"/>
    </row>
    <row r="667" spans="6:14" ht="15.75" customHeight="1" x14ac:dyDescent="0.2">
      <c r="F667" s="93"/>
      <c r="K667" s="86"/>
      <c r="L667" s="86"/>
      <c r="M667" s="87"/>
      <c r="N667" s="87"/>
    </row>
    <row r="668" spans="6:14" ht="15.75" customHeight="1" x14ac:dyDescent="0.2">
      <c r="F668" s="93"/>
      <c r="K668" s="86"/>
      <c r="L668" s="86"/>
      <c r="M668" s="87"/>
      <c r="N668" s="87"/>
    </row>
    <row r="669" spans="6:14" ht="15.75" customHeight="1" x14ac:dyDescent="0.2">
      <c r="F669" s="93"/>
      <c r="K669" s="86"/>
      <c r="L669" s="86"/>
      <c r="M669" s="87"/>
      <c r="N669" s="87"/>
    </row>
    <row r="670" spans="6:14" ht="15.75" customHeight="1" x14ac:dyDescent="0.2">
      <c r="F670" s="93"/>
      <c r="K670" s="86"/>
      <c r="L670" s="86"/>
      <c r="M670" s="87"/>
      <c r="N670" s="87"/>
    </row>
    <row r="671" spans="6:14" ht="15.75" customHeight="1" x14ac:dyDescent="0.2">
      <c r="F671" s="93"/>
      <c r="K671" s="86"/>
      <c r="L671" s="86"/>
      <c r="M671" s="87"/>
      <c r="N671" s="87"/>
    </row>
    <row r="672" spans="6:14" ht="15.75" customHeight="1" x14ac:dyDescent="0.2">
      <c r="F672" s="93"/>
      <c r="K672" s="86"/>
      <c r="L672" s="86"/>
      <c r="M672" s="87"/>
      <c r="N672" s="87"/>
    </row>
    <row r="673" spans="6:14" ht="15.75" customHeight="1" x14ac:dyDescent="0.2">
      <c r="F673" s="93"/>
      <c r="K673" s="86"/>
      <c r="L673" s="86"/>
      <c r="M673" s="87"/>
      <c r="N673" s="87"/>
    </row>
    <row r="674" spans="6:14" ht="15.75" customHeight="1" x14ac:dyDescent="0.2">
      <c r="F674" s="93"/>
      <c r="K674" s="86"/>
      <c r="L674" s="86"/>
      <c r="M674" s="87"/>
      <c r="N674" s="87"/>
    </row>
    <row r="675" spans="6:14" ht="15.75" customHeight="1" x14ac:dyDescent="0.2">
      <c r="F675" s="93"/>
      <c r="K675" s="86"/>
      <c r="L675" s="86"/>
      <c r="M675" s="87"/>
      <c r="N675" s="87"/>
    </row>
    <row r="676" spans="6:14" ht="15.75" customHeight="1" x14ac:dyDescent="0.2">
      <c r="F676" s="93"/>
      <c r="K676" s="86"/>
      <c r="L676" s="86"/>
      <c r="M676" s="87"/>
      <c r="N676" s="87"/>
    </row>
    <row r="677" spans="6:14" ht="15.75" customHeight="1" x14ac:dyDescent="0.2">
      <c r="F677" s="93"/>
      <c r="K677" s="86"/>
      <c r="L677" s="86"/>
      <c r="M677" s="87"/>
      <c r="N677" s="87"/>
    </row>
    <row r="678" spans="6:14" ht="15.75" customHeight="1" x14ac:dyDescent="0.2">
      <c r="F678" s="93"/>
      <c r="K678" s="86"/>
      <c r="L678" s="86"/>
      <c r="M678" s="87"/>
      <c r="N678" s="87"/>
    </row>
    <row r="679" spans="6:14" ht="15.75" customHeight="1" x14ac:dyDescent="0.2">
      <c r="F679" s="93"/>
      <c r="K679" s="86"/>
      <c r="L679" s="86"/>
      <c r="M679" s="87"/>
      <c r="N679" s="87"/>
    </row>
    <row r="680" spans="6:14" ht="15.75" customHeight="1" x14ac:dyDescent="0.2">
      <c r="F680" s="93"/>
      <c r="K680" s="86"/>
      <c r="L680" s="86"/>
      <c r="M680" s="87"/>
      <c r="N680" s="87"/>
    </row>
    <row r="681" spans="6:14" ht="15.75" customHeight="1" x14ac:dyDescent="0.2">
      <c r="F681" s="93"/>
      <c r="K681" s="86"/>
      <c r="L681" s="86"/>
      <c r="M681" s="87"/>
      <c r="N681" s="87"/>
    </row>
    <row r="682" spans="6:14" ht="15.75" customHeight="1" x14ac:dyDescent="0.2">
      <c r="F682" s="93"/>
      <c r="K682" s="86"/>
      <c r="L682" s="86"/>
      <c r="M682" s="87"/>
      <c r="N682" s="87"/>
    </row>
    <row r="683" spans="6:14" ht="15.75" customHeight="1" x14ac:dyDescent="0.2">
      <c r="F683" s="93"/>
      <c r="K683" s="86"/>
      <c r="L683" s="86"/>
      <c r="M683" s="87"/>
      <c r="N683" s="87"/>
    </row>
    <row r="684" spans="6:14" ht="15.75" customHeight="1" x14ac:dyDescent="0.2">
      <c r="F684" s="93"/>
      <c r="K684" s="86"/>
      <c r="L684" s="86"/>
      <c r="M684" s="87"/>
      <c r="N684" s="87"/>
    </row>
    <row r="685" spans="6:14" ht="15.75" customHeight="1" x14ac:dyDescent="0.2">
      <c r="F685" s="93"/>
      <c r="K685" s="86"/>
      <c r="L685" s="86"/>
      <c r="M685" s="87"/>
      <c r="N685" s="87"/>
    </row>
    <row r="686" spans="6:14" ht="15.75" customHeight="1" x14ac:dyDescent="0.2">
      <c r="F686" s="93"/>
      <c r="K686" s="86"/>
      <c r="L686" s="86"/>
      <c r="M686" s="87"/>
      <c r="N686" s="87"/>
    </row>
    <row r="687" spans="6:14" ht="15.75" customHeight="1" x14ac:dyDescent="0.2">
      <c r="F687" s="93"/>
      <c r="K687" s="86"/>
      <c r="L687" s="86"/>
      <c r="M687" s="87"/>
      <c r="N687" s="87"/>
    </row>
    <row r="688" spans="6:14" ht="15.75" customHeight="1" x14ac:dyDescent="0.2">
      <c r="F688" s="93"/>
      <c r="K688" s="86"/>
      <c r="L688" s="86"/>
      <c r="M688" s="87"/>
      <c r="N688" s="87"/>
    </row>
    <row r="689" spans="6:14" ht="15.75" customHeight="1" x14ac:dyDescent="0.2">
      <c r="F689" s="93"/>
      <c r="K689" s="86"/>
      <c r="L689" s="86"/>
      <c r="M689" s="87"/>
      <c r="N689" s="87"/>
    </row>
    <row r="690" spans="6:14" ht="15.75" customHeight="1" x14ac:dyDescent="0.2">
      <c r="F690" s="93"/>
      <c r="K690" s="86"/>
      <c r="L690" s="86"/>
      <c r="M690" s="87"/>
      <c r="N690" s="87"/>
    </row>
    <row r="691" spans="6:14" ht="15.75" customHeight="1" x14ac:dyDescent="0.2">
      <c r="F691" s="93"/>
      <c r="K691" s="86"/>
      <c r="L691" s="86"/>
      <c r="M691" s="87"/>
      <c r="N691" s="87"/>
    </row>
    <row r="692" spans="6:14" ht="15.75" customHeight="1" x14ac:dyDescent="0.2">
      <c r="F692" s="93"/>
      <c r="K692" s="86"/>
      <c r="L692" s="86"/>
      <c r="M692" s="87"/>
      <c r="N692" s="87"/>
    </row>
    <row r="693" spans="6:14" ht="15.75" customHeight="1" x14ac:dyDescent="0.2">
      <c r="F693" s="93"/>
      <c r="K693" s="86"/>
      <c r="L693" s="86"/>
      <c r="M693" s="87"/>
      <c r="N693" s="87"/>
    </row>
    <row r="694" spans="6:14" ht="15.75" customHeight="1" x14ac:dyDescent="0.2">
      <c r="F694" s="93"/>
      <c r="K694" s="86"/>
      <c r="L694" s="86"/>
      <c r="M694" s="87"/>
      <c r="N694" s="87"/>
    </row>
    <row r="695" spans="6:14" ht="15.75" customHeight="1" x14ac:dyDescent="0.2">
      <c r="F695" s="93"/>
      <c r="K695" s="86"/>
      <c r="L695" s="86"/>
      <c r="M695" s="87"/>
      <c r="N695" s="87"/>
    </row>
    <row r="696" spans="6:14" ht="15.75" customHeight="1" x14ac:dyDescent="0.2">
      <c r="F696" s="93"/>
      <c r="K696" s="86"/>
      <c r="L696" s="86"/>
      <c r="M696" s="87"/>
      <c r="N696" s="87"/>
    </row>
    <row r="697" spans="6:14" ht="15.75" customHeight="1" x14ac:dyDescent="0.2">
      <c r="F697" s="93"/>
      <c r="K697" s="86"/>
      <c r="L697" s="86"/>
      <c r="M697" s="87"/>
      <c r="N697" s="87"/>
    </row>
    <row r="698" spans="6:14" ht="15.75" customHeight="1" x14ac:dyDescent="0.2">
      <c r="F698" s="93"/>
      <c r="K698" s="86"/>
      <c r="L698" s="86"/>
      <c r="M698" s="87"/>
      <c r="N698" s="87"/>
    </row>
    <row r="699" spans="6:14" ht="15.75" customHeight="1" x14ac:dyDescent="0.2">
      <c r="F699" s="93"/>
      <c r="K699" s="86"/>
      <c r="L699" s="86"/>
      <c r="M699" s="87"/>
      <c r="N699" s="87"/>
    </row>
    <row r="700" spans="6:14" ht="15.75" customHeight="1" x14ac:dyDescent="0.2">
      <c r="F700" s="93"/>
      <c r="K700" s="86"/>
      <c r="L700" s="86"/>
      <c r="M700" s="87"/>
      <c r="N700" s="87"/>
    </row>
    <row r="701" spans="6:14" ht="15.75" customHeight="1" x14ac:dyDescent="0.2">
      <c r="F701" s="93"/>
      <c r="K701" s="86"/>
      <c r="L701" s="86"/>
      <c r="M701" s="87"/>
      <c r="N701" s="87"/>
    </row>
    <row r="702" spans="6:14" ht="15.75" customHeight="1" x14ac:dyDescent="0.2">
      <c r="F702" s="93"/>
      <c r="K702" s="86"/>
      <c r="L702" s="86"/>
      <c r="M702" s="87"/>
      <c r="N702" s="87"/>
    </row>
    <row r="703" spans="6:14" ht="15.75" customHeight="1" x14ac:dyDescent="0.2">
      <c r="F703" s="93"/>
      <c r="K703" s="86"/>
      <c r="L703" s="86"/>
      <c r="M703" s="87"/>
      <c r="N703" s="87"/>
    </row>
    <row r="704" spans="6:14" ht="15.75" customHeight="1" x14ac:dyDescent="0.2">
      <c r="F704" s="93"/>
      <c r="K704" s="86"/>
      <c r="L704" s="86"/>
      <c r="M704" s="87"/>
      <c r="N704" s="87"/>
    </row>
    <row r="705" spans="6:14" ht="15.75" customHeight="1" x14ac:dyDescent="0.2">
      <c r="F705" s="93"/>
      <c r="K705" s="86"/>
      <c r="L705" s="86"/>
      <c r="M705" s="87"/>
      <c r="N705" s="87"/>
    </row>
    <row r="706" spans="6:14" ht="15.75" customHeight="1" x14ac:dyDescent="0.2">
      <c r="F706" s="93"/>
      <c r="K706" s="86"/>
      <c r="L706" s="86"/>
      <c r="M706" s="87"/>
      <c r="N706" s="87"/>
    </row>
    <row r="707" spans="6:14" ht="15.75" customHeight="1" x14ac:dyDescent="0.2">
      <c r="F707" s="93"/>
      <c r="K707" s="86"/>
      <c r="L707" s="86"/>
      <c r="M707" s="87"/>
      <c r="N707" s="87"/>
    </row>
    <row r="708" spans="6:14" ht="15.75" customHeight="1" x14ac:dyDescent="0.2">
      <c r="F708" s="93"/>
      <c r="K708" s="86"/>
      <c r="L708" s="86"/>
      <c r="M708" s="87"/>
      <c r="N708" s="87"/>
    </row>
    <row r="709" spans="6:14" ht="15.75" customHeight="1" x14ac:dyDescent="0.2">
      <c r="F709" s="93"/>
      <c r="K709" s="86"/>
      <c r="L709" s="86"/>
      <c r="M709" s="87"/>
      <c r="N709" s="87"/>
    </row>
    <row r="710" spans="6:14" ht="15.75" customHeight="1" x14ac:dyDescent="0.2">
      <c r="F710" s="93"/>
      <c r="K710" s="86"/>
      <c r="L710" s="86"/>
      <c r="M710" s="87"/>
      <c r="N710" s="87"/>
    </row>
    <row r="711" spans="6:14" ht="15.75" customHeight="1" x14ac:dyDescent="0.2">
      <c r="F711" s="93"/>
      <c r="K711" s="86"/>
      <c r="L711" s="86"/>
      <c r="M711" s="87"/>
      <c r="N711" s="87"/>
    </row>
    <row r="712" spans="6:14" ht="15.75" customHeight="1" x14ac:dyDescent="0.2">
      <c r="F712" s="93"/>
      <c r="K712" s="86"/>
      <c r="L712" s="86"/>
      <c r="M712" s="87"/>
      <c r="N712" s="87"/>
    </row>
    <row r="713" spans="6:14" ht="15.75" customHeight="1" x14ac:dyDescent="0.2">
      <c r="F713" s="93"/>
      <c r="K713" s="86"/>
      <c r="L713" s="86"/>
      <c r="M713" s="87"/>
      <c r="N713" s="87"/>
    </row>
    <row r="714" spans="6:14" ht="15.75" customHeight="1" x14ac:dyDescent="0.2">
      <c r="F714" s="93"/>
      <c r="K714" s="86"/>
      <c r="L714" s="86"/>
      <c r="M714" s="87"/>
      <c r="N714" s="87"/>
    </row>
    <row r="715" spans="6:14" ht="15.75" customHeight="1" x14ac:dyDescent="0.2">
      <c r="F715" s="93"/>
      <c r="K715" s="86"/>
      <c r="L715" s="86"/>
      <c r="M715" s="87"/>
      <c r="N715" s="87"/>
    </row>
    <row r="716" spans="6:14" ht="15.75" customHeight="1" x14ac:dyDescent="0.2">
      <c r="F716" s="93"/>
      <c r="K716" s="86"/>
      <c r="L716" s="86"/>
      <c r="M716" s="87"/>
      <c r="N716" s="87"/>
    </row>
    <row r="717" spans="6:14" ht="15.75" customHeight="1" x14ac:dyDescent="0.2">
      <c r="F717" s="93"/>
      <c r="K717" s="86"/>
      <c r="L717" s="86"/>
      <c r="M717" s="87"/>
      <c r="N717" s="87"/>
    </row>
    <row r="718" spans="6:14" ht="15.75" customHeight="1" x14ac:dyDescent="0.2">
      <c r="F718" s="93"/>
      <c r="K718" s="86"/>
      <c r="L718" s="86"/>
      <c r="M718" s="87"/>
      <c r="N718" s="87"/>
    </row>
    <row r="719" spans="6:14" ht="15.75" customHeight="1" x14ac:dyDescent="0.2">
      <c r="F719" s="93"/>
      <c r="K719" s="86"/>
      <c r="L719" s="86"/>
      <c r="M719" s="87"/>
      <c r="N719" s="87"/>
    </row>
    <row r="720" spans="6:14" ht="15.75" customHeight="1" x14ac:dyDescent="0.2">
      <c r="F720" s="93"/>
      <c r="K720" s="86"/>
      <c r="L720" s="86"/>
      <c r="M720" s="87"/>
      <c r="N720" s="87"/>
    </row>
    <row r="721" spans="6:14" ht="15.75" customHeight="1" x14ac:dyDescent="0.2">
      <c r="F721" s="93"/>
      <c r="K721" s="86"/>
      <c r="L721" s="86"/>
      <c r="M721" s="87"/>
      <c r="N721" s="87"/>
    </row>
    <row r="722" spans="6:14" ht="15.75" customHeight="1" x14ac:dyDescent="0.2">
      <c r="F722" s="93"/>
      <c r="K722" s="86"/>
      <c r="L722" s="86"/>
      <c r="M722" s="87"/>
      <c r="N722" s="87"/>
    </row>
    <row r="723" spans="6:14" ht="15.75" customHeight="1" x14ac:dyDescent="0.2">
      <c r="F723" s="93"/>
      <c r="K723" s="86"/>
      <c r="L723" s="86"/>
      <c r="M723" s="87"/>
      <c r="N723" s="87"/>
    </row>
    <row r="724" spans="6:14" ht="15.75" customHeight="1" x14ac:dyDescent="0.2">
      <c r="F724" s="93"/>
      <c r="K724" s="86"/>
      <c r="L724" s="86"/>
      <c r="M724" s="87"/>
      <c r="N724" s="87"/>
    </row>
    <row r="725" spans="6:14" ht="15.75" customHeight="1" x14ac:dyDescent="0.2">
      <c r="F725" s="93"/>
      <c r="K725" s="86"/>
      <c r="L725" s="86"/>
      <c r="M725" s="87"/>
      <c r="N725" s="87"/>
    </row>
    <row r="726" spans="6:14" ht="15.75" customHeight="1" x14ac:dyDescent="0.2">
      <c r="F726" s="93"/>
      <c r="K726" s="86"/>
      <c r="L726" s="86"/>
      <c r="M726" s="87"/>
      <c r="N726" s="87"/>
    </row>
    <row r="727" spans="6:14" ht="15.75" customHeight="1" x14ac:dyDescent="0.2">
      <c r="F727" s="93"/>
      <c r="K727" s="86"/>
      <c r="L727" s="86"/>
      <c r="M727" s="87"/>
      <c r="N727" s="87"/>
    </row>
    <row r="728" spans="6:14" ht="15.75" customHeight="1" x14ac:dyDescent="0.2">
      <c r="F728" s="93"/>
      <c r="K728" s="86"/>
      <c r="L728" s="86"/>
      <c r="M728" s="87"/>
      <c r="N728" s="87"/>
    </row>
    <row r="729" spans="6:14" ht="15.75" customHeight="1" x14ac:dyDescent="0.2">
      <c r="F729" s="93"/>
      <c r="K729" s="86"/>
      <c r="L729" s="86"/>
      <c r="M729" s="87"/>
      <c r="N729" s="87"/>
    </row>
    <row r="730" spans="6:14" ht="15.75" customHeight="1" x14ac:dyDescent="0.2">
      <c r="F730" s="93"/>
      <c r="K730" s="86"/>
      <c r="L730" s="86"/>
      <c r="M730" s="87"/>
      <c r="N730" s="87"/>
    </row>
    <row r="731" spans="6:14" ht="15.75" customHeight="1" x14ac:dyDescent="0.2">
      <c r="F731" s="93"/>
      <c r="K731" s="86"/>
      <c r="L731" s="86"/>
      <c r="M731" s="87"/>
      <c r="N731" s="87"/>
    </row>
    <row r="732" spans="6:14" ht="15.75" customHeight="1" x14ac:dyDescent="0.2">
      <c r="F732" s="93"/>
      <c r="K732" s="86"/>
      <c r="L732" s="86"/>
      <c r="M732" s="87"/>
      <c r="N732" s="87"/>
    </row>
    <row r="733" spans="6:14" ht="15.75" customHeight="1" x14ac:dyDescent="0.2">
      <c r="F733" s="93"/>
      <c r="K733" s="86"/>
      <c r="L733" s="86"/>
      <c r="M733" s="87"/>
      <c r="N733" s="87"/>
    </row>
    <row r="734" spans="6:14" ht="15.75" customHeight="1" x14ac:dyDescent="0.2">
      <c r="F734" s="93"/>
      <c r="K734" s="86"/>
      <c r="L734" s="86"/>
      <c r="M734" s="87"/>
      <c r="N734" s="87"/>
    </row>
    <row r="735" spans="6:14" ht="15.75" customHeight="1" x14ac:dyDescent="0.2">
      <c r="F735" s="93"/>
      <c r="K735" s="86"/>
      <c r="L735" s="86"/>
      <c r="M735" s="87"/>
      <c r="N735" s="87"/>
    </row>
    <row r="736" spans="6:14" ht="15.75" customHeight="1" x14ac:dyDescent="0.2">
      <c r="F736" s="93"/>
      <c r="K736" s="86"/>
      <c r="L736" s="86"/>
      <c r="M736" s="87"/>
      <c r="N736" s="87"/>
    </row>
    <row r="737" spans="6:14" ht="15.75" customHeight="1" x14ac:dyDescent="0.2">
      <c r="F737" s="93"/>
      <c r="K737" s="86"/>
      <c r="L737" s="86"/>
      <c r="M737" s="87"/>
      <c r="N737" s="87"/>
    </row>
    <row r="738" spans="6:14" ht="15.75" customHeight="1" x14ac:dyDescent="0.2">
      <c r="F738" s="93"/>
      <c r="K738" s="86"/>
      <c r="L738" s="86"/>
      <c r="M738" s="87"/>
      <c r="N738" s="87"/>
    </row>
    <row r="739" spans="6:14" ht="15.75" customHeight="1" x14ac:dyDescent="0.2">
      <c r="F739" s="93"/>
      <c r="K739" s="86"/>
      <c r="L739" s="86"/>
      <c r="M739" s="87"/>
      <c r="N739" s="87"/>
    </row>
    <row r="740" spans="6:14" ht="15.75" customHeight="1" x14ac:dyDescent="0.2">
      <c r="F740" s="93"/>
      <c r="K740" s="86"/>
      <c r="L740" s="86"/>
      <c r="M740" s="87"/>
      <c r="N740" s="87"/>
    </row>
    <row r="741" spans="6:14" ht="15.75" customHeight="1" x14ac:dyDescent="0.2">
      <c r="F741" s="93"/>
      <c r="K741" s="86"/>
      <c r="L741" s="86"/>
      <c r="M741" s="87"/>
      <c r="N741" s="87"/>
    </row>
    <row r="742" spans="6:14" ht="15.75" customHeight="1" x14ac:dyDescent="0.2">
      <c r="F742" s="93"/>
      <c r="K742" s="86"/>
      <c r="L742" s="86"/>
      <c r="M742" s="87"/>
      <c r="N742" s="87"/>
    </row>
    <row r="743" spans="6:14" ht="15.75" customHeight="1" x14ac:dyDescent="0.2">
      <c r="F743" s="93"/>
      <c r="K743" s="86"/>
      <c r="L743" s="86"/>
      <c r="M743" s="87"/>
      <c r="N743" s="87"/>
    </row>
    <row r="744" spans="6:14" ht="15.75" customHeight="1" x14ac:dyDescent="0.2">
      <c r="F744" s="93"/>
      <c r="K744" s="86"/>
      <c r="L744" s="86"/>
      <c r="M744" s="87"/>
      <c r="N744" s="87"/>
    </row>
    <row r="745" spans="6:14" ht="15.75" customHeight="1" x14ac:dyDescent="0.2">
      <c r="F745" s="93"/>
      <c r="K745" s="86"/>
      <c r="L745" s="86"/>
      <c r="M745" s="87"/>
      <c r="N745" s="87"/>
    </row>
    <row r="746" spans="6:14" ht="15.75" customHeight="1" x14ac:dyDescent="0.2">
      <c r="F746" s="93"/>
      <c r="K746" s="86"/>
      <c r="L746" s="86"/>
      <c r="M746" s="87"/>
      <c r="N746" s="87"/>
    </row>
    <row r="747" spans="6:14" ht="15.75" customHeight="1" x14ac:dyDescent="0.2">
      <c r="F747" s="93"/>
      <c r="K747" s="86"/>
      <c r="L747" s="86"/>
      <c r="M747" s="87"/>
      <c r="N747" s="87"/>
    </row>
    <row r="748" spans="6:14" ht="15.75" customHeight="1" x14ac:dyDescent="0.2">
      <c r="F748" s="93"/>
      <c r="K748" s="86"/>
      <c r="L748" s="86"/>
      <c r="M748" s="87"/>
      <c r="N748" s="87"/>
    </row>
    <row r="749" spans="6:14" ht="15.75" customHeight="1" x14ac:dyDescent="0.2">
      <c r="F749" s="93"/>
      <c r="K749" s="86"/>
      <c r="L749" s="86"/>
      <c r="M749" s="87"/>
      <c r="N749" s="87"/>
    </row>
    <row r="750" spans="6:14" ht="15.75" customHeight="1" x14ac:dyDescent="0.2">
      <c r="F750" s="93"/>
      <c r="K750" s="86"/>
      <c r="L750" s="86"/>
      <c r="M750" s="87"/>
      <c r="N750" s="87"/>
    </row>
    <row r="751" spans="6:14" ht="15.75" customHeight="1" x14ac:dyDescent="0.2">
      <c r="F751" s="93"/>
      <c r="K751" s="86"/>
      <c r="L751" s="86"/>
      <c r="M751" s="87"/>
      <c r="N751" s="87"/>
    </row>
    <row r="752" spans="6:14" ht="15.75" customHeight="1" x14ac:dyDescent="0.2">
      <c r="F752" s="93"/>
      <c r="K752" s="86"/>
      <c r="L752" s="86"/>
      <c r="M752" s="87"/>
      <c r="N752" s="87"/>
    </row>
    <row r="753" spans="6:14" ht="15.75" customHeight="1" x14ac:dyDescent="0.2">
      <c r="F753" s="93"/>
      <c r="K753" s="86"/>
      <c r="L753" s="86"/>
      <c r="M753" s="87"/>
      <c r="N753" s="87"/>
    </row>
    <row r="754" spans="6:14" ht="15.75" customHeight="1" x14ac:dyDescent="0.2">
      <c r="F754" s="93"/>
      <c r="K754" s="86"/>
      <c r="L754" s="86"/>
      <c r="M754" s="87"/>
      <c r="N754" s="87"/>
    </row>
    <row r="755" spans="6:14" ht="15.75" customHeight="1" x14ac:dyDescent="0.2">
      <c r="F755" s="93"/>
      <c r="K755" s="86"/>
      <c r="L755" s="86"/>
      <c r="M755" s="87"/>
      <c r="N755" s="87"/>
    </row>
    <row r="756" spans="6:14" ht="15.75" customHeight="1" x14ac:dyDescent="0.2">
      <c r="F756" s="93"/>
      <c r="K756" s="86"/>
      <c r="L756" s="86"/>
      <c r="M756" s="87"/>
      <c r="N756" s="87"/>
    </row>
    <row r="757" spans="6:14" ht="15.75" customHeight="1" x14ac:dyDescent="0.2">
      <c r="F757" s="93"/>
      <c r="K757" s="86"/>
      <c r="L757" s="86"/>
      <c r="M757" s="87"/>
      <c r="N757" s="87"/>
    </row>
    <row r="758" spans="6:14" ht="15.75" customHeight="1" x14ac:dyDescent="0.2">
      <c r="F758" s="93"/>
      <c r="K758" s="86"/>
      <c r="L758" s="86"/>
      <c r="M758" s="87"/>
      <c r="N758" s="87"/>
    </row>
    <row r="759" spans="6:14" ht="15.75" customHeight="1" x14ac:dyDescent="0.2">
      <c r="F759" s="93"/>
      <c r="K759" s="86"/>
      <c r="L759" s="86"/>
      <c r="M759" s="87"/>
      <c r="N759" s="87"/>
    </row>
    <row r="760" spans="6:14" ht="15.75" customHeight="1" x14ac:dyDescent="0.2">
      <c r="F760" s="93"/>
      <c r="K760" s="86"/>
      <c r="L760" s="86"/>
      <c r="M760" s="87"/>
      <c r="N760" s="87"/>
    </row>
    <row r="761" spans="6:14" ht="15.75" customHeight="1" x14ac:dyDescent="0.2">
      <c r="F761" s="93"/>
      <c r="K761" s="86"/>
      <c r="L761" s="86"/>
      <c r="M761" s="87"/>
      <c r="N761" s="87"/>
    </row>
    <row r="762" spans="6:14" ht="15.75" customHeight="1" x14ac:dyDescent="0.2">
      <c r="F762" s="93"/>
      <c r="K762" s="86"/>
      <c r="L762" s="86"/>
      <c r="M762" s="87"/>
      <c r="N762" s="87"/>
    </row>
    <row r="763" spans="6:14" ht="15.75" customHeight="1" x14ac:dyDescent="0.2">
      <c r="F763" s="93"/>
      <c r="K763" s="86"/>
      <c r="L763" s="86"/>
      <c r="M763" s="87"/>
      <c r="N763" s="87"/>
    </row>
    <row r="764" spans="6:14" ht="15.75" customHeight="1" x14ac:dyDescent="0.2">
      <c r="F764" s="93"/>
      <c r="K764" s="86"/>
      <c r="L764" s="86"/>
      <c r="M764" s="87"/>
      <c r="N764" s="87"/>
    </row>
    <row r="765" spans="6:14" ht="15.75" customHeight="1" x14ac:dyDescent="0.2">
      <c r="F765" s="93"/>
      <c r="K765" s="86"/>
      <c r="L765" s="86"/>
      <c r="M765" s="87"/>
      <c r="N765" s="87"/>
    </row>
    <row r="766" spans="6:14" ht="15.75" customHeight="1" x14ac:dyDescent="0.2">
      <c r="F766" s="93"/>
      <c r="K766" s="86"/>
      <c r="L766" s="86"/>
      <c r="M766" s="87"/>
      <c r="N766" s="87"/>
    </row>
    <row r="767" spans="6:14" ht="15.75" customHeight="1" x14ac:dyDescent="0.2">
      <c r="F767" s="93"/>
      <c r="K767" s="86"/>
      <c r="L767" s="86"/>
      <c r="M767" s="87"/>
      <c r="N767" s="87"/>
    </row>
    <row r="768" spans="6:14" ht="15.75" customHeight="1" x14ac:dyDescent="0.2">
      <c r="F768" s="93"/>
      <c r="K768" s="86"/>
      <c r="L768" s="86"/>
      <c r="M768" s="87"/>
      <c r="N768" s="87"/>
    </row>
    <row r="769" spans="6:14" ht="15.75" customHeight="1" x14ac:dyDescent="0.2">
      <c r="F769" s="93"/>
      <c r="K769" s="86"/>
      <c r="L769" s="86"/>
      <c r="M769" s="87"/>
      <c r="N769" s="87"/>
    </row>
    <row r="770" spans="6:14" ht="15.75" customHeight="1" x14ac:dyDescent="0.2">
      <c r="F770" s="93"/>
      <c r="K770" s="86"/>
      <c r="L770" s="86"/>
      <c r="M770" s="87"/>
      <c r="N770" s="87"/>
    </row>
    <row r="771" spans="6:14" ht="15.75" customHeight="1" x14ac:dyDescent="0.2">
      <c r="F771" s="93"/>
      <c r="K771" s="86"/>
      <c r="L771" s="86"/>
      <c r="M771" s="87"/>
      <c r="N771" s="87"/>
    </row>
    <row r="772" spans="6:14" ht="15.75" customHeight="1" x14ac:dyDescent="0.2">
      <c r="F772" s="93"/>
      <c r="K772" s="86"/>
      <c r="L772" s="86"/>
      <c r="M772" s="87"/>
      <c r="N772" s="87"/>
    </row>
    <row r="773" spans="6:14" ht="15.75" customHeight="1" x14ac:dyDescent="0.2">
      <c r="F773" s="93"/>
      <c r="K773" s="86"/>
      <c r="L773" s="86"/>
      <c r="M773" s="87"/>
      <c r="N773" s="87"/>
    </row>
    <row r="774" spans="6:14" ht="15.75" customHeight="1" x14ac:dyDescent="0.2">
      <c r="F774" s="93"/>
      <c r="K774" s="86"/>
      <c r="L774" s="86"/>
      <c r="M774" s="87"/>
      <c r="N774" s="87"/>
    </row>
    <row r="775" spans="6:14" ht="15.75" customHeight="1" x14ac:dyDescent="0.2">
      <c r="F775" s="93"/>
      <c r="K775" s="86"/>
      <c r="L775" s="86"/>
      <c r="M775" s="87"/>
      <c r="N775" s="87"/>
    </row>
    <row r="776" spans="6:14" ht="15.75" customHeight="1" x14ac:dyDescent="0.2">
      <c r="F776" s="93"/>
      <c r="K776" s="86"/>
      <c r="L776" s="86"/>
      <c r="M776" s="87"/>
      <c r="N776" s="87"/>
    </row>
    <row r="777" spans="6:14" ht="15.75" customHeight="1" x14ac:dyDescent="0.2">
      <c r="F777" s="93"/>
      <c r="K777" s="86"/>
      <c r="L777" s="86"/>
      <c r="M777" s="87"/>
      <c r="N777" s="87"/>
    </row>
    <row r="778" spans="6:14" ht="15.75" customHeight="1" x14ac:dyDescent="0.2">
      <c r="F778" s="93"/>
      <c r="K778" s="86"/>
      <c r="L778" s="86"/>
      <c r="M778" s="87"/>
      <c r="N778" s="87"/>
    </row>
    <row r="779" spans="6:14" ht="15.75" customHeight="1" x14ac:dyDescent="0.2">
      <c r="F779" s="93"/>
      <c r="K779" s="86"/>
      <c r="L779" s="86"/>
      <c r="M779" s="87"/>
      <c r="N779" s="87"/>
    </row>
    <row r="780" spans="6:14" ht="15.75" customHeight="1" x14ac:dyDescent="0.2">
      <c r="F780" s="93"/>
      <c r="K780" s="86"/>
      <c r="L780" s="86"/>
      <c r="M780" s="87"/>
      <c r="N780" s="87"/>
    </row>
    <row r="781" spans="6:14" ht="15.75" customHeight="1" x14ac:dyDescent="0.2">
      <c r="F781" s="93"/>
      <c r="K781" s="86"/>
      <c r="L781" s="86"/>
      <c r="M781" s="87"/>
      <c r="N781" s="87"/>
    </row>
    <row r="782" spans="6:14" ht="15.75" customHeight="1" x14ac:dyDescent="0.2">
      <c r="F782" s="93"/>
      <c r="K782" s="86"/>
      <c r="L782" s="86"/>
      <c r="M782" s="87"/>
      <c r="N782" s="87"/>
    </row>
    <row r="783" spans="6:14" ht="15.75" customHeight="1" x14ac:dyDescent="0.2">
      <c r="F783" s="93"/>
      <c r="K783" s="86"/>
      <c r="L783" s="86"/>
      <c r="M783" s="87"/>
      <c r="N783" s="87"/>
    </row>
    <row r="784" spans="6:14" ht="15.75" customHeight="1" x14ac:dyDescent="0.2">
      <c r="F784" s="93"/>
      <c r="K784" s="86"/>
      <c r="L784" s="86"/>
      <c r="M784" s="87"/>
      <c r="N784" s="87"/>
    </row>
    <row r="785" spans="6:14" ht="15.75" customHeight="1" x14ac:dyDescent="0.2">
      <c r="F785" s="93"/>
      <c r="K785" s="86"/>
      <c r="L785" s="86"/>
      <c r="M785" s="87"/>
      <c r="N785" s="87"/>
    </row>
    <row r="786" spans="6:14" ht="15.75" customHeight="1" x14ac:dyDescent="0.2">
      <c r="F786" s="93"/>
      <c r="K786" s="86"/>
      <c r="L786" s="86"/>
      <c r="M786" s="87"/>
      <c r="N786" s="87"/>
    </row>
    <row r="787" spans="6:14" ht="15.75" customHeight="1" x14ac:dyDescent="0.2">
      <c r="F787" s="93"/>
      <c r="K787" s="86"/>
      <c r="L787" s="86"/>
      <c r="M787" s="87"/>
      <c r="N787" s="87"/>
    </row>
    <row r="788" spans="6:14" ht="15.75" customHeight="1" x14ac:dyDescent="0.2">
      <c r="F788" s="93"/>
      <c r="K788" s="86"/>
      <c r="L788" s="86"/>
      <c r="M788" s="87"/>
      <c r="N788" s="87"/>
    </row>
    <row r="789" spans="6:14" ht="15.75" customHeight="1" x14ac:dyDescent="0.2">
      <c r="F789" s="93"/>
      <c r="K789" s="86"/>
      <c r="L789" s="86"/>
      <c r="M789" s="87"/>
      <c r="N789" s="87"/>
    </row>
    <row r="790" spans="6:14" ht="15.75" customHeight="1" x14ac:dyDescent="0.2">
      <c r="F790" s="93"/>
      <c r="K790" s="86"/>
      <c r="L790" s="86"/>
      <c r="M790" s="87"/>
      <c r="N790" s="87"/>
    </row>
    <row r="791" spans="6:14" ht="15.75" customHeight="1" x14ac:dyDescent="0.2">
      <c r="F791" s="93"/>
      <c r="K791" s="86"/>
      <c r="L791" s="86"/>
      <c r="M791" s="87"/>
      <c r="N791" s="87"/>
    </row>
    <row r="792" spans="6:14" ht="15.75" customHeight="1" x14ac:dyDescent="0.2">
      <c r="F792" s="93"/>
      <c r="K792" s="86"/>
      <c r="L792" s="86"/>
      <c r="M792" s="87"/>
      <c r="N792" s="87"/>
    </row>
    <row r="793" spans="6:14" ht="15.75" customHeight="1" x14ac:dyDescent="0.2">
      <c r="F793" s="93"/>
      <c r="K793" s="86"/>
      <c r="L793" s="86"/>
      <c r="M793" s="87"/>
      <c r="N793" s="87"/>
    </row>
    <row r="794" spans="6:14" ht="15.75" customHeight="1" x14ac:dyDescent="0.2">
      <c r="F794" s="93"/>
      <c r="K794" s="86"/>
      <c r="L794" s="86"/>
      <c r="M794" s="87"/>
      <c r="N794" s="87"/>
    </row>
    <row r="795" spans="6:14" ht="15.75" customHeight="1" x14ac:dyDescent="0.2">
      <c r="F795" s="93"/>
      <c r="K795" s="86"/>
      <c r="L795" s="86"/>
      <c r="M795" s="87"/>
      <c r="N795" s="87"/>
    </row>
    <row r="796" spans="6:14" ht="15.75" customHeight="1" x14ac:dyDescent="0.2">
      <c r="F796" s="93"/>
      <c r="K796" s="86"/>
      <c r="L796" s="86"/>
      <c r="M796" s="87"/>
      <c r="N796" s="87"/>
    </row>
    <row r="797" spans="6:14" ht="15.75" customHeight="1" x14ac:dyDescent="0.2">
      <c r="F797" s="93"/>
      <c r="K797" s="86"/>
      <c r="L797" s="86"/>
      <c r="M797" s="87"/>
      <c r="N797" s="87"/>
    </row>
    <row r="798" spans="6:14" ht="15.75" customHeight="1" x14ac:dyDescent="0.2">
      <c r="F798" s="93"/>
      <c r="K798" s="86"/>
      <c r="L798" s="86"/>
      <c r="M798" s="87"/>
      <c r="N798" s="87"/>
    </row>
    <row r="799" spans="6:14" ht="15.75" customHeight="1" x14ac:dyDescent="0.2">
      <c r="F799" s="93"/>
      <c r="K799" s="86"/>
      <c r="L799" s="86"/>
      <c r="M799" s="87"/>
      <c r="N799" s="87"/>
    </row>
    <row r="800" spans="6:14" ht="15.75" customHeight="1" x14ac:dyDescent="0.2">
      <c r="F800" s="93"/>
      <c r="K800" s="86"/>
      <c r="L800" s="86"/>
      <c r="M800" s="87"/>
      <c r="N800" s="87"/>
    </row>
    <row r="801" spans="6:14" ht="15.75" customHeight="1" x14ac:dyDescent="0.2">
      <c r="F801" s="93"/>
      <c r="K801" s="86"/>
      <c r="L801" s="86"/>
      <c r="M801" s="87"/>
      <c r="N801" s="87"/>
    </row>
    <row r="802" spans="6:14" ht="15.75" customHeight="1" x14ac:dyDescent="0.2">
      <c r="F802" s="93"/>
      <c r="K802" s="86"/>
      <c r="L802" s="86"/>
      <c r="M802" s="87"/>
      <c r="N802" s="87"/>
    </row>
    <row r="803" spans="6:14" ht="15.75" customHeight="1" x14ac:dyDescent="0.2">
      <c r="F803" s="93"/>
      <c r="K803" s="86"/>
      <c r="L803" s="86"/>
      <c r="M803" s="87"/>
      <c r="N803" s="87"/>
    </row>
    <row r="804" spans="6:14" ht="15.75" customHeight="1" x14ac:dyDescent="0.2">
      <c r="F804" s="93"/>
      <c r="K804" s="86"/>
      <c r="L804" s="86"/>
      <c r="M804" s="87"/>
      <c r="N804" s="87"/>
    </row>
    <row r="805" spans="6:14" ht="15.75" customHeight="1" x14ac:dyDescent="0.2">
      <c r="F805" s="93"/>
      <c r="K805" s="86"/>
      <c r="L805" s="86"/>
      <c r="M805" s="87"/>
      <c r="N805" s="87"/>
    </row>
    <row r="806" spans="6:14" ht="15.75" customHeight="1" x14ac:dyDescent="0.2">
      <c r="F806" s="93"/>
      <c r="K806" s="86"/>
      <c r="L806" s="86"/>
      <c r="M806" s="87"/>
      <c r="N806" s="87"/>
    </row>
    <row r="807" spans="6:14" ht="15.75" customHeight="1" x14ac:dyDescent="0.2">
      <c r="F807" s="93"/>
      <c r="K807" s="86"/>
      <c r="L807" s="86"/>
      <c r="M807" s="87"/>
      <c r="N807" s="87"/>
    </row>
    <row r="808" spans="6:14" ht="15.75" customHeight="1" x14ac:dyDescent="0.2">
      <c r="F808" s="93"/>
      <c r="K808" s="86"/>
      <c r="L808" s="86"/>
      <c r="M808" s="87"/>
      <c r="N808" s="87"/>
    </row>
    <row r="809" spans="6:14" ht="15.75" customHeight="1" x14ac:dyDescent="0.2">
      <c r="F809" s="93"/>
      <c r="K809" s="86"/>
      <c r="L809" s="86"/>
      <c r="M809" s="87"/>
      <c r="N809" s="87"/>
    </row>
    <row r="810" spans="6:14" ht="15.75" customHeight="1" x14ac:dyDescent="0.2">
      <c r="F810" s="93"/>
      <c r="K810" s="86"/>
      <c r="L810" s="86"/>
      <c r="M810" s="87"/>
      <c r="N810" s="87"/>
    </row>
    <row r="811" spans="6:14" ht="15.75" customHeight="1" x14ac:dyDescent="0.2">
      <c r="F811" s="93"/>
      <c r="K811" s="86"/>
      <c r="L811" s="86"/>
      <c r="M811" s="87"/>
      <c r="N811" s="87"/>
    </row>
    <row r="812" spans="6:14" ht="15.75" customHeight="1" x14ac:dyDescent="0.2">
      <c r="F812" s="93"/>
      <c r="K812" s="86"/>
      <c r="L812" s="86"/>
      <c r="M812" s="87"/>
      <c r="N812" s="87"/>
    </row>
    <row r="813" spans="6:14" ht="15.75" customHeight="1" x14ac:dyDescent="0.2">
      <c r="F813" s="93"/>
      <c r="K813" s="86"/>
      <c r="L813" s="86"/>
      <c r="M813" s="87"/>
      <c r="N813" s="87"/>
    </row>
    <row r="814" spans="6:14" ht="15.75" customHeight="1" x14ac:dyDescent="0.2">
      <c r="F814" s="93"/>
      <c r="K814" s="86"/>
      <c r="L814" s="86"/>
      <c r="M814" s="87"/>
      <c r="N814" s="87"/>
    </row>
    <row r="815" spans="6:14" ht="15.75" customHeight="1" x14ac:dyDescent="0.2">
      <c r="F815" s="93"/>
      <c r="K815" s="86"/>
      <c r="L815" s="86"/>
      <c r="M815" s="87"/>
      <c r="N815" s="87"/>
    </row>
    <row r="816" spans="6:14" ht="15.75" customHeight="1" x14ac:dyDescent="0.2">
      <c r="F816" s="93"/>
      <c r="K816" s="86"/>
      <c r="L816" s="86"/>
      <c r="M816" s="87"/>
      <c r="N816" s="87"/>
    </row>
    <row r="817" spans="6:14" ht="15.75" customHeight="1" x14ac:dyDescent="0.2">
      <c r="F817" s="93"/>
      <c r="K817" s="86"/>
      <c r="L817" s="86"/>
      <c r="M817" s="87"/>
      <c r="N817" s="87"/>
    </row>
    <row r="818" spans="6:14" ht="15.75" customHeight="1" x14ac:dyDescent="0.2">
      <c r="F818" s="93"/>
      <c r="K818" s="86"/>
      <c r="L818" s="86"/>
      <c r="M818" s="87"/>
      <c r="N818" s="87"/>
    </row>
    <row r="819" spans="6:14" ht="15.75" customHeight="1" x14ac:dyDescent="0.2">
      <c r="F819" s="93"/>
      <c r="K819" s="86"/>
      <c r="L819" s="86"/>
      <c r="M819" s="87"/>
      <c r="N819" s="87"/>
    </row>
    <row r="820" spans="6:14" ht="15.75" customHeight="1" x14ac:dyDescent="0.2">
      <c r="F820" s="93"/>
      <c r="K820" s="86"/>
      <c r="L820" s="86"/>
      <c r="M820" s="87"/>
      <c r="N820" s="87"/>
    </row>
    <row r="821" spans="6:14" ht="15.75" customHeight="1" x14ac:dyDescent="0.2">
      <c r="F821" s="93"/>
      <c r="K821" s="86"/>
      <c r="L821" s="86"/>
      <c r="M821" s="87"/>
      <c r="N821" s="87"/>
    </row>
    <row r="822" spans="6:14" ht="15.75" customHeight="1" x14ac:dyDescent="0.2">
      <c r="F822" s="93"/>
      <c r="K822" s="86"/>
      <c r="L822" s="86"/>
      <c r="M822" s="87"/>
      <c r="N822" s="87"/>
    </row>
    <row r="823" spans="6:14" ht="15.75" customHeight="1" x14ac:dyDescent="0.2">
      <c r="F823" s="93"/>
      <c r="K823" s="86"/>
      <c r="L823" s="86"/>
      <c r="M823" s="87"/>
      <c r="N823" s="87"/>
    </row>
    <row r="824" spans="6:14" ht="15.75" customHeight="1" x14ac:dyDescent="0.2">
      <c r="F824" s="93"/>
      <c r="K824" s="86"/>
      <c r="L824" s="86"/>
      <c r="M824" s="87"/>
      <c r="N824" s="87"/>
    </row>
    <row r="825" spans="6:14" ht="15.75" customHeight="1" x14ac:dyDescent="0.2">
      <c r="F825" s="93"/>
      <c r="K825" s="86"/>
      <c r="L825" s="86"/>
      <c r="M825" s="87"/>
      <c r="N825" s="87"/>
    </row>
    <row r="826" spans="6:14" ht="15.75" customHeight="1" x14ac:dyDescent="0.2">
      <c r="F826" s="93"/>
      <c r="K826" s="86"/>
      <c r="L826" s="86"/>
      <c r="M826" s="87"/>
      <c r="N826" s="87"/>
    </row>
    <row r="827" spans="6:14" ht="15.75" customHeight="1" x14ac:dyDescent="0.2">
      <c r="F827" s="93"/>
      <c r="K827" s="86"/>
      <c r="L827" s="86"/>
      <c r="M827" s="87"/>
      <c r="N827" s="87"/>
    </row>
    <row r="828" spans="6:14" ht="15.75" customHeight="1" x14ac:dyDescent="0.2">
      <c r="F828" s="93"/>
      <c r="K828" s="86"/>
      <c r="L828" s="86"/>
      <c r="M828" s="87"/>
      <c r="N828" s="87"/>
    </row>
    <row r="829" spans="6:14" ht="15.75" customHeight="1" x14ac:dyDescent="0.2">
      <c r="F829" s="93"/>
      <c r="K829" s="86"/>
      <c r="L829" s="86"/>
      <c r="M829" s="87"/>
      <c r="N829" s="87"/>
    </row>
    <row r="830" spans="6:14" ht="15.75" customHeight="1" x14ac:dyDescent="0.2">
      <c r="F830" s="93"/>
      <c r="K830" s="86"/>
      <c r="L830" s="86"/>
      <c r="M830" s="87"/>
      <c r="N830" s="87"/>
    </row>
    <row r="831" spans="6:14" ht="15.75" customHeight="1" x14ac:dyDescent="0.2">
      <c r="F831" s="93"/>
      <c r="K831" s="86"/>
      <c r="L831" s="86"/>
      <c r="M831" s="87"/>
      <c r="N831" s="87"/>
    </row>
    <row r="832" spans="6:14" ht="15.75" customHeight="1" x14ac:dyDescent="0.2">
      <c r="F832" s="93"/>
      <c r="K832" s="86"/>
      <c r="L832" s="86"/>
      <c r="M832" s="87"/>
      <c r="N832" s="87"/>
    </row>
    <row r="833" spans="6:14" ht="15.75" customHeight="1" x14ac:dyDescent="0.2">
      <c r="F833" s="93"/>
      <c r="K833" s="86"/>
      <c r="L833" s="86"/>
      <c r="M833" s="87"/>
      <c r="N833" s="87"/>
    </row>
    <row r="834" spans="6:14" ht="15.75" customHeight="1" x14ac:dyDescent="0.2">
      <c r="F834" s="93"/>
      <c r="K834" s="86"/>
      <c r="L834" s="86"/>
      <c r="M834" s="87"/>
      <c r="N834" s="87"/>
    </row>
    <row r="835" spans="6:14" ht="15.75" customHeight="1" x14ac:dyDescent="0.2">
      <c r="F835" s="93"/>
      <c r="K835" s="86"/>
      <c r="L835" s="86"/>
      <c r="M835" s="87"/>
      <c r="N835" s="87"/>
    </row>
    <row r="836" spans="6:14" ht="15.75" customHeight="1" x14ac:dyDescent="0.2">
      <c r="F836" s="93"/>
      <c r="K836" s="86"/>
      <c r="L836" s="86"/>
      <c r="M836" s="87"/>
      <c r="N836" s="87"/>
    </row>
    <row r="837" spans="6:14" ht="15.75" customHeight="1" x14ac:dyDescent="0.2">
      <c r="F837" s="93"/>
      <c r="K837" s="86"/>
      <c r="L837" s="86"/>
      <c r="M837" s="87"/>
      <c r="N837" s="87"/>
    </row>
    <row r="838" spans="6:14" ht="15.75" customHeight="1" x14ac:dyDescent="0.2">
      <c r="F838" s="93"/>
      <c r="K838" s="86"/>
      <c r="L838" s="86"/>
      <c r="M838" s="87"/>
      <c r="N838" s="87"/>
    </row>
    <row r="839" spans="6:14" ht="15.75" customHeight="1" x14ac:dyDescent="0.2">
      <c r="F839" s="93"/>
      <c r="K839" s="86"/>
      <c r="L839" s="86"/>
      <c r="M839" s="87"/>
      <c r="N839" s="87"/>
    </row>
    <row r="840" spans="6:14" ht="15.75" customHeight="1" x14ac:dyDescent="0.2">
      <c r="F840" s="93"/>
      <c r="K840" s="86"/>
      <c r="L840" s="86"/>
      <c r="M840" s="87"/>
      <c r="N840" s="87"/>
    </row>
    <row r="841" spans="6:14" ht="15.75" customHeight="1" x14ac:dyDescent="0.2">
      <c r="F841" s="93"/>
      <c r="K841" s="86"/>
      <c r="L841" s="86"/>
      <c r="M841" s="87"/>
      <c r="N841" s="87"/>
    </row>
    <row r="842" spans="6:14" ht="15.75" customHeight="1" x14ac:dyDescent="0.2">
      <c r="F842" s="93"/>
      <c r="K842" s="86"/>
      <c r="L842" s="86"/>
      <c r="M842" s="87"/>
      <c r="N842" s="87"/>
    </row>
    <row r="843" spans="6:14" ht="15.75" customHeight="1" x14ac:dyDescent="0.2">
      <c r="F843" s="93"/>
      <c r="K843" s="86"/>
      <c r="L843" s="86"/>
      <c r="M843" s="87"/>
      <c r="N843" s="87"/>
    </row>
    <row r="844" spans="6:14" ht="15.75" customHeight="1" x14ac:dyDescent="0.2">
      <c r="F844" s="93"/>
      <c r="K844" s="86"/>
      <c r="L844" s="86"/>
      <c r="M844" s="87"/>
      <c r="N844" s="87"/>
    </row>
    <row r="845" spans="6:14" ht="15.75" customHeight="1" x14ac:dyDescent="0.2">
      <c r="F845" s="93"/>
      <c r="K845" s="86"/>
      <c r="L845" s="86"/>
      <c r="M845" s="87"/>
      <c r="N845" s="87"/>
    </row>
    <row r="846" spans="6:14" ht="15.75" customHeight="1" x14ac:dyDescent="0.2">
      <c r="F846" s="93"/>
      <c r="K846" s="86"/>
      <c r="L846" s="86"/>
      <c r="M846" s="87"/>
      <c r="N846" s="87"/>
    </row>
    <row r="847" spans="6:14" ht="15.75" customHeight="1" x14ac:dyDescent="0.2">
      <c r="F847" s="93"/>
      <c r="K847" s="86"/>
      <c r="L847" s="86"/>
      <c r="M847" s="87"/>
      <c r="N847" s="87"/>
    </row>
    <row r="848" spans="6:14" ht="15.75" customHeight="1" x14ac:dyDescent="0.2">
      <c r="F848" s="93"/>
      <c r="K848" s="86"/>
      <c r="L848" s="86"/>
      <c r="M848" s="87"/>
      <c r="N848" s="87"/>
    </row>
    <row r="849" spans="6:14" ht="15.75" customHeight="1" x14ac:dyDescent="0.2">
      <c r="F849" s="93"/>
      <c r="K849" s="86"/>
      <c r="L849" s="86"/>
      <c r="M849" s="87"/>
      <c r="N849" s="87"/>
    </row>
    <row r="850" spans="6:14" ht="15.75" customHeight="1" x14ac:dyDescent="0.2">
      <c r="F850" s="93"/>
      <c r="K850" s="86"/>
      <c r="L850" s="86"/>
      <c r="M850" s="87"/>
      <c r="N850" s="87"/>
    </row>
    <row r="851" spans="6:14" ht="15.75" customHeight="1" x14ac:dyDescent="0.2">
      <c r="F851" s="93"/>
      <c r="K851" s="86"/>
      <c r="L851" s="86"/>
      <c r="M851" s="87"/>
      <c r="N851" s="87"/>
    </row>
    <row r="852" spans="6:14" ht="15.75" customHeight="1" x14ac:dyDescent="0.2">
      <c r="F852" s="93"/>
      <c r="K852" s="86"/>
      <c r="L852" s="86"/>
      <c r="M852" s="87"/>
      <c r="N852" s="87"/>
    </row>
    <row r="853" spans="6:14" ht="15.75" customHeight="1" x14ac:dyDescent="0.2">
      <c r="F853" s="93"/>
      <c r="K853" s="86"/>
      <c r="L853" s="86"/>
      <c r="M853" s="87"/>
      <c r="N853" s="87"/>
    </row>
    <row r="854" spans="6:14" ht="15.75" customHeight="1" x14ac:dyDescent="0.2">
      <c r="F854" s="93"/>
      <c r="K854" s="86"/>
      <c r="L854" s="86"/>
      <c r="M854" s="87"/>
      <c r="N854" s="87"/>
    </row>
    <row r="855" spans="6:14" ht="15.75" customHeight="1" x14ac:dyDescent="0.2">
      <c r="F855" s="93"/>
      <c r="K855" s="86"/>
      <c r="L855" s="86"/>
      <c r="M855" s="87"/>
      <c r="N855" s="87"/>
    </row>
    <row r="856" spans="6:14" ht="15.75" customHeight="1" x14ac:dyDescent="0.2">
      <c r="F856" s="93"/>
      <c r="K856" s="86"/>
      <c r="L856" s="86"/>
      <c r="M856" s="87"/>
      <c r="N856" s="87"/>
    </row>
    <row r="857" spans="6:14" ht="15.75" customHeight="1" x14ac:dyDescent="0.2">
      <c r="F857" s="93"/>
      <c r="K857" s="86"/>
      <c r="L857" s="86"/>
      <c r="M857" s="87"/>
      <c r="N857" s="87"/>
    </row>
    <row r="858" spans="6:14" ht="15.75" customHeight="1" x14ac:dyDescent="0.2">
      <c r="F858" s="93"/>
      <c r="K858" s="86"/>
      <c r="L858" s="86"/>
      <c r="M858" s="87"/>
      <c r="N858" s="87"/>
    </row>
    <row r="859" spans="6:14" ht="15.75" customHeight="1" x14ac:dyDescent="0.2">
      <c r="F859" s="93"/>
      <c r="K859" s="86"/>
      <c r="L859" s="86"/>
      <c r="M859" s="87"/>
      <c r="N859" s="87"/>
    </row>
    <row r="860" spans="6:14" ht="15.75" customHeight="1" x14ac:dyDescent="0.2">
      <c r="F860" s="93"/>
      <c r="K860" s="86"/>
      <c r="L860" s="86"/>
      <c r="M860" s="87"/>
      <c r="N860" s="87"/>
    </row>
    <row r="861" spans="6:14" ht="15.75" customHeight="1" x14ac:dyDescent="0.2">
      <c r="F861" s="93"/>
      <c r="K861" s="86"/>
      <c r="L861" s="86"/>
      <c r="M861" s="87"/>
      <c r="N861" s="87"/>
    </row>
    <row r="862" spans="6:14" ht="15.75" customHeight="1" x14ac:dyDescent="0.2">
      <c r="F862" s="93"/>
      <c r="K862" s="86"/>
      <c r="L862" s="86"/>
      <c r="M862" s="87"/>
      <c r="N862" s="87"/>
    </row>
    <row r="863" spans="6:14" ht="15.75" customHeight="1" x14ac:dyDescent="0.2">
      <c r="F863" s="93"/>
      <c r="K863" s="86"/>
      <c r="L863" s="86"/>
      <c r="M863" s="87"/>
      <c r="N863" s="87"/>
    </row>
    <row r="864" spans="6:14" ht="15.75" customHeight="1" x14ac:dyDescent="0.2">
      <c r="F864" s="93"/>
      <c r="K864" s="86"/>
      <c r="L864" s="86"/>
      <c r="M864" s="87"/>
      <c r="N864" s="87"/>
    </row>
    <row r="865" spans="6:14" ht="15.75" customHeight="1" x14ac:dyDescent="0.2">
      <c r="F865" s="93"/>
      <c r="K865" s="86"/>
      <c r="L865" s="86"/>
      <c r="M865" s="87"/>
      <c r="N865" s="87"/>
    </row>
    <row r="866" spans="6:14" ht="15.75" customHeight="1" x14ac:dyDescent="0.2">
      <c r="F866" s="93"/>
      <c r="K866" s="86"/>
      <c r="L866" s="86"/>
      <c r="M866" s="87"/>
      <c r="N866" s="87"/>
    </row>
    <row r="867" spans="6:14" ht="15.75" customHeight="1" x14ac:dyDescent="0.2">
      <c r="F867" s="93"/>
      <c r="K867" s="86"/>
      <c r="L867" s="86"/>
      <c r="M867" s="87"/>
      <c r="N867" s="87"/>
    </row>
    <row r="868" spans="6:14" ht="15.75" customHeight="1" x14ac:dyDescent="0.2">
      <c r="F868" s="93"/>
      <c r="K868" s="86"/>
      <c r="L868" s="86"/>
      <c r="M868" s="87"/>
      <c r="N868" s="87"/>
    </row>
    <row r="869" spans="6:14" ht="15.75" customHeight="1" x14ac:dyDescent="0.2">
      <c r="F869" s="93"/>
      <c r="K869" s="86"/>
      <c r="L869" s="86"/>
      <c r="M869" s="87"/>
      <c r="N869" s="87"/>
    </row>
    <row r="870" spans="6:14" ht="15.75" customHeight="1" x14ac:dyDescent="0.2">
      <c r="F870" s="93"/>
      <c r="K870" s="86"/>
      <c r="L870" s="86"/>
      <c r="M870" s="87"/>
      <c r="N870" s="87"/>
    </row>
    <row r="871" spans="6:14" ht="15.75" customHeight="1" x14ac:dyDescent="0.2">
      <c r="F871" s="93"/>
      <c r="K871" s="86"/>
      <c r="L871" s="86"/>
      <c r="M871" s="87"/>
      <c r="N871" s="87"/>
    </row>
    <row r="872" spans="6:14" ht="15.75" customHeight="1" x14ac:dyDescent="0.2">
      <c r="F872" s="93"/>
      <c r="K872" s="86"/>
      <c r="L872" s="86"/>
      <c r="M872" s="87"/>
      <c r="N872" s="87"/>
    </row>
    <row r="873" spans="6:14" ht="15.75" customHeight="1" x14ac:dyDescent="0.2">
      <c r="F873" s="93"/>
      <c r="K873" s="86"/>
      <c r="L873" s="86"/>
      <c r="M873" s="87"/>
      <c r="N873" s="87"/>
    </row>
    <row r="874" spans="6:14" ht="15.75" customHeight="1" x14ac:dyDescent="0.2">
      <c r="F874" s="93"/>
      <c r="K874" s="86"/>
      <c r="L874" s="86"/>
      <c r="M874" s="87"/>
      <c r="N874" s="87"/>
    </row>
    <row r="875" spans="6:14" ht="15.75" customHeight="1" x14ac:dyDescent="0.2">
      <c r="F875" s="93"/>
      <c r="K875" s="86"/>
      <c r="L875" s="86"/>
      <c r="M875" s="87"/>
      <c r="N875" s="87"/>
    </row>
    <row r="876" spans="6:14" ht="15.75" customHeight="1" x14ac:dyDescent="0.2">
      <c r="F876" s="93"/>
      <c r="K876" s="86"/>
      <c r="L876" s="86"/>
      <c r="M876" s="87"/>
      <c r="N876" s="87"/>
    </row>
    <row r="877" spans="6:14" ht="15.75" customHeight="1" x14ac:dyDescent="0.2">
      <c r="F877" s="93"/>
      <c r="K877" s="86"/>
      <c r="L877" s="86"/>
      <c r="M877" s="87"/>
      <c r="N877" s="87"/>
    </row>
    <row r="878" spans="6:14" ht="15.75" customHeight="1" x14ac:dyDescent="0.2">
      <c r="F878" s="93"/>
      <c r="K878" s="86"/>
      <c r="L878" s="86"/>
      <c r="M878" s="87"/>
      <c r="N878" s="87"/>
    </row>
    <row r="879" spans="6:14" ht="15.75" customHeight="1" x14ac:dyDescent="0.2">
      <c r="F879" s="93"/>
      <c r="K879" s="86"/>
      <c r="L879" s="86"/>
      <c r="M879" s="87"/>
      <c r="N879" s="87"/>
    </row>
    <row r="880" spans="6:14" ht="15.75" customHeight="1" x14ac:dyDescent="0.2">
      <c r="F880" s="93"/>
      <c r="K880" s="86"/>
      <c r="L880" s="86"/>
      <c r="M880" s="87"/>
      <c r="N880" s="87"/>
    </row>
    <row r="881" spans="6:14" ht="15.75" customHeight="1" x14ac:dyDescent="0.2">
      <c r="F881" s="93"/>
      <c r="K881" s="86"/>
      <c r="L881" s="86"/>
      <c r="M881" s="87"/>
      <c r="N881" s="87"/>
    </row>
    <row r="882" spans="6:14" ht="15.75" customHeight="1" x14ac:dyDescent="0.2">
      <c r="F882" s="93"/>
      <c r="K882" s="86"/>
      <c r="L882" s="86"/>
      <c r="M882" s="87"/>
      <c r="N882" s="87"/>
    </row>
    <row r="883" spans="6:14" ht="15.75" customHeight="1" x14ac:dyDescent="0.2">
      <c r="F883" s="93"/>
      <c r="K883" s="86"/>
      <c r="L883" s="86"/>
      <c r="M883" s="87"/>
      <c r="N883" s="87"/>
    </row>
    <row r="884" spans="6:14" ht="15.75" customHeight="1" x14ac:dyDescent="0.2">
      <c r="F884" s="93"/>
      <c r="K884" s="86"/>
      <c r="L884" s="86"/>
      <c r="M884" s="87"/>
      <c r="N884" s="87"/>
    </row>
    <row r="885" spans="6:14" ht="15.75" customHeight="1" x14ac:dyDescent="0.2">
      <c r="F885" s="93"/>
      <c r="K885" s="86"/>
      <c r="L885" s="86"/>
      <c r="M885" s="87"/>
      <c r="N885" s="87"/>
    </row>
    <row r="886" spans="6:14" ht="15.75" customHeight="1" x14ac:dyDescent="0.2">
      <c r="F886" s="93"/>
      <c r="K886" s="86"/>
      <c r="L886" s="86"/>
      <c r="M886" s="87"/>
      <c r="N886" s="87"/>
    </row>
    <row r="887" spans="6:14" ht="15.75" customHeight="1" x14ac:dyDescent="0.2">
      <c r="F887" s="93"/>
      <c r="K887" s="86"/>
      <c r="L887" s="86"/>
      <c r="M887" s="87"/>
      <c r="N887" s="87"/>
    </row>
    <row r="888" spans="6:14" ht="15.75" customHeight="1" x14ac:dyDescent="0.2">
      <c r="F888" s="93"/>
      <c r="K888" s="86"/>
      <c r="L888" s="86"/>
      <c r="M888" s="87"/>
      <c r="N888" s="87"/>
    </row>
    <row r="889" spans="6:14" ht="15.75" customHeight="1" x14ac:dyDescent="0.2">
      <c r="F889" s="93"/>
      <c r="K889" s="86"/>
      <c r="L889" s="86"/>
      <c r="M889" s="87"/>
      <c r="N889" s="87"/>
    </row>
    <row r="890" spans="6:14" ht="15.75" customHeight="1" x14ac:dyDescent="0.2">
      <c r="F890" s="93"/>
      <c r="K890" s="86"/>
      <c r="L890" s="86"/>
      <c r="M890" s="87"/>
      <c r="N890" s="87"/>
    </row>
    <row r="891" spans="6:14" ht="15.75" customHeight="1" x14ac:dyDescent="0.2">
      <c r="F891" s="93"/>
      <c r="K891" s="86"/>
      <c r="L891" s="86"/>
      <c r="M891" s="87"/>
      <c r="N891" s="87"/>
    </row>
    <row r="892" spans="6:14" ht="15.75" customHeight="1" x14ac:dyDescent="0.2">
      <c r="F892" s="93"/>
      <c r="K892" s="86"/>
      <c r="L892" s="86"/>
      <c r="M892" s="87"/>
      <c r="N892" s="87"/>
    </row>
    <row r="893" spans="6:14" ht="15.75" customHeight="1" x14ac:dyDescent="0.2">
      <c r="F893" s="93"/>
      <c r="K893" s="86"/>
      <c r="L893" s="86"/>
      <c r="M893" s="87"/>
      <c r="N893" s="87"/>
    </row>
    <row r="894" spans="6:14" ht="15.75" customHeight="1" x14ac:dyDescent="0.2">
      <c r="F894" s="93"/>
      <c r="K894" s="86"/>
      <c r="L894" s="86"/>
      <c r="M894" s="87"/>
      <c r="N894" s="87"/>
    </row>
    <row r="895" spans="6:14" ht="15.75" customHeight="1" x14ac:dyDescent="0.2">
      <c r="F895" s="93"/>
      <c r="K895" s="86"/>
      <c r="L895" s="86"/>
      <c r="M895" s="87"/>
      <c r="N895" s="87"/>
    </row>
    <row r="896" spans="6:14" ht="15.75" customHeight="1" x14ac:dyDescent="0.2">
      <c r="F896" s="93"/>
      <c r="K896" s="86"/>
      <c r="L896" s="86"/>
      <c r="M896" s="87"/>
      <c r="N896" s="87"/>
    </row>
    <row r="897" spans="6:14" ht="15.75" customHeight="1" x14ac:dyDescent="0.2">
      <c r="F897" s="93"/>
      <c r="K897" s="86"/>
      <c r="L897" s="86"/>
      <c r="M897" s="87"/>
      <c r="N897" s="87"/>
    </row>
    <row r="898" spans="6:14" ht="15.75" customHeight="1" x14ac:dyDescent="0.2">
      <c r="F898" s="93"/>
      <c r="K898" s="86"/>
      <c r="L898" s="86"/>
      <c r="M898" s="87"/>
      <c r="N898" s="87"/>
    </row>
    <row r="899" spans="6:14" ht="15.75" customHeight="1" x14ac:dyDescent="0.2">
      <c r="F899" s="93"/>
      <c r="K899" s="86"/>
      <c r="L899" s="86"/>
      <c r="M899" s="87"/>
      <c r="N899" s="87"/>
    </row>
    <row r="900" spans="6:14" ht="15.75" customHeight="1" x14ac:dyDescent="0.2">
      <c r="F900" s="93"/>
      <c r="K900" s="86"/>
      <c r="L900" s="86"/>
      <c r="M900" s="87"/>
      <c r="N900" s="87"/>
    </row>
    <row r="901" spans="6:14" ht="15.75" customHeight="1" x14ac:dyDescent="0.2">
      <c r="F901" s="93"/>
      <c r="K901" s="86"/>
      <c r="L901" s="86"/>
      <c r="M901" s="87"/>
      <c r="N901" s="87"/>
    </row>
    <row r="902" spans="6:14" ht="15.75" customHeight="1" x14ac:dyDescent="0.2">
      <c r="F902" s="93"/>
      <c r="K902" s="86"/>
      <c r="L902" s="86"/>
      <c r="M902" s="87"/>
      <c r="N902" s="87"/>
    </row>
    <row r="903" spans="6:14" ht="15.75" customHeight="1" x14ac:dyDescent="0.2">
      <c r="F903" s="93"/>
      <c r="K903" s="86"/>
      <c r="L903" s="86"/>
      <c r="M903" s="87"/>
      <c r="N903" s="87"/>
    </row>
    <row r="904" spans="6:14" ht="15.75" customHeight="1" x14ac:dyDescent="0.2">
      <c r="F904" s="93"/>
      <c r="K904" s="86"/>
      <c r="L904" s="86"/>
      <c r="M904" s="87"/>
      <c r="N904" s="87"/>
    </row>
    <row r="905" spans="6:14" ht="15.75" customHeight="1" x14ac:dyDescent="0.2">
      <c r="F905" s="93"/>
      <c r="K905" s="86"/>
      <c r="L905" s="86"/>
      <c r="M905" s="87"/>
      <c r="N905" s="87"/>
    </row>
    <row r="906" spans="6:14" ht="15.75" customHeight="1" x14ac:dyDescent="0.2">
      <c r="F906" s="93"/>
      <c r="K906" s="86"/>
      <c r="L906" s="86"/>
      <c r="M906" s="87"/>
      <c r="N906" s="87"/>
    </row>
    <row r="907" spans="6:14" ht="15.75" customHeight="1" x14ac:dyDescent="0.2">
      <c r="F907" s="93"/>
      <c r="K907" s="86"/>
      <c r="L907" s="86"/>
      <c r="M907" s="87"/>
      <c r="N907" s="87"/>
    </row>
    <row r="908" spans="6:14" ht="15.75" customHeight="1" x14ac:dyDescent="0.2">
      <c r="F908" s="93"/>
      <c r="K908" s="86"/>
      <c r="L908" s="86"/>
      <c r="M908" s="87"/>
      <c r="N908" s="87"/>
    </row>
    <row r="909" spans="6:14" ht="15.75" customHeight="1" x14ac:dyDescent="0.2">
      <c r="F909" s="93"/>
      <c r="K909" s="86"/>
      <c r="L909" s="86"/>
      <c r="M909" s="87"/>
      <c r="N909" s="87"/>
    </row>
    <row r="910" spans="6:14" ht="15.75" customHeight="1" x14ac:dyDescent="0.2">
      <c r="F910" s="93"/>
      <c r="K910" s="86"/>
      <c r="L910" s="86"/>
      <c r="M910" s="87"/>
      <c r="N910" s="87"/>
    </row>
    <row r="911" spans="6:14" ht="15.75" customHeight="1" x14ac:dyDescent="0.2">
      <c r="F911" s="93"/>
      <c r="K911" s="86"/>
      <c r="L911" s="86"/>
      <c r="M911" s="87"/>
      <c r="N911" s="87"/>
    </row>
    <row r="912" spans="6:14" ht="15.75" customHeight="1" x14ac:dyDescent="0.2">
      <c r="F912" s="93"/>
      <c r="K912" s="86"/>
      <c r="L912" s="86"/>
      <c r="M912" s="87"/>
      <c r="N912" s="87"/>
    </row>
    <row r="913" spans="6:14" ht="15.75" customHeight="1" x14ac:dyDescent="0.2">
      <c r="F913" s="93"/>
      <c r="K913" s="86"/>
      <c r="L913" s="86"/>
      <c r="M913" s="87"/>
      <c r="N913" s="87"/>
    </row>
    <row r="914" spans="6:14" ht="15.75" customHeight="1" x14ac:dyDescent="0.2">
      <c r="F914" s="93"/>
      <c r="K914" s="86"/>
      <c r="L914" s="86"/>
      <c r="M914" s="87"/>
      <c r="N914" s="87"/>
    </row>
    <row r="915" spans="6:14" ht="15.75" customHeight="1" x14ac:dyDescent="0.2">
      <c r="F915" s="93"/>
      <c r="K915" s="86"/>
      <c r="L915" s="86"/>
      <c r="M915" s="87"/>
      <c r="N915" s="87"/>
    </row>
    <row r="916" spans="6:14" ht="15.75" customHeight="1" x14ac:dyDescent="0.2">
      <c r="F916" s="93"/>
      <c r="K916" s="86"/>
      <c r="L916" s="86"/>
      <c r="M916" s="87"/>
      <c r="N916" s="87"/>
    </row>
    <row r="917" spans="6:14" ht="15.75" customHeight="1" x14ac:dyDescent="0.2">
      <c r="F917" s="93"/>
      <c r="K917" s="86"/>
      <c r="L917" s="86"/>
      <c r="M917" s="87"/>
      <c r="N917" s="87"/>
    </row>
    <row r="918" spans="6:14" ht="15.75" customHeight="1" x14ac:dyDescent="0.2">
      <c r="F918" s="93"/>
      <c r="K918" s="86"/>
      <c r="L918" s="86"/>
      <c r="M918" s="87"/>
      <c r="N918" s="87"/>
    </row>
    <row r="919" spans="6:14" ht="15.75" customHeight="1" x14ac:dyDescent="0.2">
      <c r="F919" s="93"/>
      <c r="K919" s="86"/>
      <c r="L919" s="86"/>
      <c r="M919" s="87"/>
      <c r="N919" s="87"/>
    </row>
    <row r="920" spans="6:14" ht="15.75" customHeight="1" x14ac:dyDescent="0.2">
      <c r="F920" s="93"/>
      <c r="K920" s="86"/>
      <c r="L920" s="86"/>
      <c r="M920" s="87"/>
      <c r="N920" s="87"/>
    </row>
    <row r="921" spans="6:14" ht="15.75" customHeight="1" x14ac:dyDescent="0.2">
      <c r="F921" s="93"/>
      <c r="K921" s="86"/>
      <c r="L921" s="86"/>
      <c r="M921" s="87"/>
      <c r="N921" s="87"/>
    </row>
    <row r="922" spans="6:14" ht="15.75" customHeight="1" x14ac:dyDescent="0.2">
      <c r="F922" s="93"/>
      <c r="K922" s="86"/>
      <c r="L922" s="86"/>
      <c r="M922" s="87"/>
      <c r="N922" s="87"/>
    </row>
    <row r="923" spans="6:14" ht="15.75" customHeight="1" x14ac:dyDescent="0.2">
      <c r="F923" s="93"/>
      <c r="K923" s="86"/>
      <c r="L923" s="86"/>
      <c r="M923" s="87"/>
      <c r="N923" s="87"/>
    </row>
    <row r="924" spans="6:14" ht="15.75" customHeight="1" x14ac:dyDescent="0.2">
      <c r="F924" s="93"/>
      <c r="K924" s="86"/>
      <c r="L924" s="86"/>
      <c r="M924" s="87"/>
      <c r="N924" s="87"/>
    </row>
    <row r="925" spans="6:14" ht="15.75" customHeight="1" x14ac:dyDescent="0.2">
      <c r="F925" s="93"/>
      <c r="K925" s="86"/>
      <c r="L925" s="86"/>
      <c r="M925" s="87"/>
      <c r="N925" s="87"/>
    </row>
    <row r="926" spans="6:14" ht="15.75" customHeight="1" x14ac:dyDescent="0.2">
      <c r="F926" s="93"/>
      <c r="K926" s="86"/>
      <c r="L926" s="86"/>
      <c r="M926" s="87"/>
      <c r="N926" s="87"/>
    </row>
    <row r="927" spans="6:14" ht="15.75" customHeight="1" x14ac:dyDescent="0.2">
      <c r="F927" s="93"/>
      <c r="K927" s="86"/>
      <c r="L927" s="86"/>
      <c r="M927" s="87"/>
      <c r="N927" s="87"/>
    </row>
    <row r="928" spans="6:14" ht="15.75" customHeight="1" x14ac:dyDescent="0.2">
      <c r="F928" s="93"/>
      <c r="K928" s="86"/>
      <c r="L928" s="86"/>
      <c r="M928" s="87"/>
      <c r="N928" s="87"/>
    </row>
    <row r="929" spans="6:14" ht="15.75" customHeight="1" x14ac:dyDescent="0.2">
      <c r="F929" s="93"/>
      <c r="K929" s="86"/>
      <c r="L929" s="86"/>
      <c r="M929" s="87"/>
      <c r="N929" s="87"/>
    </row>
    <row r="930" spans="6:14" ht="15.75" customHeight="1" x14ac:dyDescent="0.2">
      <c r="F930" s="93"/>
      <c r="K930" s="86"/>
      <c r="L930" s="86"/>
      <c r="M930" s="87"/>
      <c r="N930" s="87"/>
    </row>
    <row r="931" spans="6:14" ht="15.75" customHeight="1" x14ac:dyDescent="0.2">
      <c r="F931" s="93"/>
      <c r="K931" s="86"/>
      <c r="L931" s="86"/>
      <c r="M931" s="87"/>
      <c r="N931" s="87"/>
    </row>
    <row r="932" spans="6:14" ht="15.75" customHeight="1" x14ac:dyDescent="0.2">
      <c r="F932" s="93"/>
      <c r="K932" s="86"/>
      <c r="L932" s="86"/>
      <c r="M932" s="87"/>
      <c r="N932" s="87"/>
    </row>
    <row r="933" spans="6:14" ht="15.75" customHeight="1" x14ac:dyDescent="0.2">
      <c r="F933" s="93"/>
      <c r="K933" s="86"/>
      <c r="L933" s="86"/>
      <c r="M933" s="87"/>
      <c r="N933" s="87"/>
    </row>
    <row r="934" spans="6:14" ht="15.75" customHeight="1" x14ac:dyDescent="0.2">
      <c r="F934" s="93"/>
      <c r="K934" s="86"/>
      <c r="L934" s="86"/>
      <c r="M934" s="87"/>
      <c r="N934" s="87"/>
    </row>
    <row r="935" spans="6:14" ht="15.75" customHeight="1" x14ac:dyDescent="0.2">
      <c r="F935" s="93"/>
      <c r="K935" s="86"/>
      <c r="L935" s="86"/>
      <c r="M935" s="87"/>
      <c r="N935" s="87"/>
    </row>
    <row r="936" spans="6:14" ht="15.75" customHeight="1" x14ac:dyDescent="0.2">
      <c r="F936" s="93"/>
      <c r="K936" s="86"/>
      <c r="L936" s="86"/>
      <c r="M936" s="87"/>
      <c r="N936" s="87"/>
    </row>
    <row r="937" spans="6:14" ht="15.75" customHeight="1" x14ac:dyDescent="0.2">
      <c r="F937" s="93"/>
      <c r="K937" s="86"/>
      <c r="L937" s="86"/>
      <c r="M937" s="87"/>
      <c r="N937" s="87"/>
    </row>
    <row r="938" spans="6:14" ht="15.75" customHeight="1" x14ac:dyDescent="0.2">
      <c r="F938" s="93"/>
      <c r="K938" s="86"/>
      <c r="L938" s="86"/>
      <c r="M938" s="87"/>
      <c r="N938" s="87"/>
    </row>
    <row r="939" spans="6:14" ht="15.75" customHeight="1" x14ac:dyDescent="0.2">
      <c r="F939" s="93"/>
      <c r="K939" s="86"/>
      <c r="L939" s="86"/>
      <c r="M939" s="87"/>
      <c r="N939" s="87"/>
    </row>
    <row r="940" spans="6:14" ht="15.75" customHeight="1" x14ac:dyDescent="0.2">
      <c r="F940" s="93"/>
      <c r="K940" s="86"/>
      <c r="L940" s="86"/>
      <c r="M940" s="87"/>
      <c r="N940" s="87"/>
    </row>
    <row r="941" spans="6:14" ht="15.75" customHeight="1" x14ac:dyDescent="0.2">
      <c r="F941" s="93"/>
      <c r="K941" s="86"/>
      <c r="L941" s="86"/>
      <c r="M941" s="87"/>
      <c r="N941" s="87"/>
    </row>
    <row r="942" spans="6:14" ht="15.75" customHeight="1" x14ac:dyDescent="0.2">
      <c r="F942" s="93"/>
      <c r="K942" s="86"/>
      <c r="L942" s="86"/>
      <c r="M942" s="87"/>
      <c r="N942" s="87"/>
    </row>
    <row r="943" spans="6:14" ht="15.75" customHeight="1" x14ac:dyDescent="0.2">
      <c r="F943" s="93"/>
      <c r="K943" s="86"/>
      <c r="L943" s="86"/>
      <c r="M943" s="87"/>
      <c r="N943" s="87"/>
    </row>
    <row r="944" spans="6:14" ht="15.75" customHeight="1" x14ac:dyDescent="0.2">
      <c r="F944" s="93"/>
      <c r="K944" s="86"/>
      <c r="L944" s="86"/>
      <c r="M944" s="87"/>
      <c r="N944" s="87"/>
    </row>
    <row r="945" spans="6:14" ht="15.75" customHeight="1" x14ac:dyDescent="0.2">
      <c r="F945" s="93"/>
      <c r="K945" s="86"/>
      <c r="L945" s="86"/>
      <c r="M945" s="87"/>
      <c r="N945" s="87"/>
    </row>
    <row r="946" spans="6:14" ht="15.75" customHeight="1" x14ac:dyDescent="0.2">
      <c r="F946" s="93"/>
      <c r="K946" s="86"/>
      <c r="L946" s="86"/>
      <c r="M946" s="87"/>
      <c r="N946" s="87"/>
    </row>
    <row r="947" spans="6:14" ht="15.75" customHeight="1" x14ac:dyDescent="0.2">
      <c r="F947" s="93"/>
      <c r="K947" s="86"/>
      <c r="L947" s="86"/>
      <c r="M947" s="87"/>
      <c r="N947" s="87"/>
    </row>
    <row r="948" spans="6:14" ht="15.75" customHeight="1" x14ac:dyDescent="0.2">
      <c r="F948" s="93"/>
      <c r="K948" s="86"/>
      <c r="L948" s="86"/>
      <c r="M948" s="87"/>
      <c r="N948" s="87"/>
    </row>
    <row r="949" spans="6:14" ht="15.75" customHeight="1" x14ac:dyDescent="0.2">
      <c r="F949" s="93"/>
      <c r="K949" s="86"/>
      <c r="L949" s="86"/>
      <c r="M949" s="87"/>
      <c r="N949" s="87"/>
    </row>
    <row r="950" spans="6:14" ht="15.75" customHeight="1" x14ac:dyDescent="0.2">
      <c r="F950" s="93"/>
      <c r="K950" s="86"/>
      <c r="L950" s="86"/>
      <c r="M950" s="87"/>
      <c r="N950" s="87"/>
    </row>
    <row r="951" spans="6:14" ht="15.75" customHeight="1" x14ac:dyDescent="0.2">
      <c r="F951" s="93"/>
      <c r="K951" s="86"/>
      <c r="L951" s="86"/>
      <c r="M951" s="87"/>
      <c r="N951" s="87"/>
    </row>
    <row r="952" spans="6:14" ht="15.75" customHeight="1" x14ac:dyDescent="0.2">
      <c r="F952" s="93"/>
      <c r="K952" s="86"/>
      <c r="L952" s="86"/>
      <c r="M952" s="87"/>
      <c r="N952" s="87"/>
    </row>
    <row r="953" spans="6:14" ht="15.75" customHeight="1" x14ac:dyDescent="0.2">
      <c r="F953" s="93"/>
      <c r="K953" s="86"/>
      <c r="L953" s="86"/>
      <c r="M953" s="87"/>
      <c r="N953" s="87"/>
    </row>
    <row r="954" spans="6:14" ht="15.75" customHeight="1" x14ac:dyDescent="0.2">
      <c r="F954" s="93"/>
      <c r="K954" s="86"/>
      <c r="L954" s="86"/>
      <c r="M954" s="87"/>
      <c r="N954" s="87"/>
    </row>
    <row r="955" spans="6:14" ht="15.75" customHeight="1" x14ac:dyDescent="0.2">
      <c r="F955" s="93"/>
      <c r="K955" s="86"/>
      <c r="L955" s="86"/>
      <c r="M955" s="87"/>
      <c r="N955" s="87"/>
    </row>
    <row r="956" spans="6:14" ht="15.75" customHeight="1" x14ac:dyDescent="0.2">
      <c r="F956" s="93"/>
      <c r="K956" s="86"/>
      <c r="L956" s="86"/>
      <c r="M956" s="87"/>
      <c r="N956" s="87"/>
    </row>
    <row r="957" spans="6:14" ht="15.75" customHeight="1" x14ac:dyDescent="0.2">
      <c r="F957" s="93"/>
      <c r="K957" s="86"/>
      <c r="L957" s="86"/>
      <c r="M957" s="87"/>
      <c r="N957" s="87"/>
    </row>
    <row r="958" spans="6:14" ht="15.75" customHeight="1" x14ac:dyDescent="0.2">
      <c r="F958" s="93"/>
      <c r="K958" s="86"/>
      <c r="L958" s="86"/>
      <c r="M958" s="87"/>
      <c r="N958" s="87"/>
    </row>
    <row r="959" spans="6:14" ht="15.75" customHeight="1" x14ac:dyDescent="0.2">
      <c r="F959" s="93"/>
      <c r="K959" s="86"/>
      <c r="L959" s="86"/>
      <c r="M959" s="87"/>
      <c r="N959" s="87"/>
    </row>
    <row r="960" spans="6:14" ht="15.75" customHeight="1" x14ac:dyDescent="0.2">
      <c r="F960" s="93"/>
      <c r="K960" s="86"/>
      <c r="L960" s="86"/>
      <c r="M960" s="87"/>
      <c r="N960" s="87"/>
    </row>
    <row r="961" spans="6:14" ht="15.75" customHeight="1" x14ac:dyDescent="0.2">
      <c r="F961" s="93"/>
      <c r="K961" s="86"/>
      <c r="L961" s="86"/>
      <c r="M961" s="87"/>
      <c r="N961" s="87"/>
    </row>
    <row r="962" spans="6:14" ht="15.75" customHeight="1" x14ac:dyDescent="0.2">
      <c r="F962" s="93"/>
      <c r="K962" s="86"/>
      <c r="L962" s="86"/>
      <c r="M962" s="87"/>
      <c r="N962" s="87"/>
    </row>
    <row r="963" spans="6:14" ht="15.75" customHeight="1" x14ac:dyDescent="0.2">
      <c r="F963" s="93"/>
      <c r="K963" s="86"/>
      <c r="L963" s="86"/>
      <c r="M963" s="87"/>
      <c r="N963" s="87"/>
    </row>
    <row r="964" spans="6:14" ht="15.75" customHeight="1" x14ac:dyDescent="0.2">
      <c r="F964" s="93"/>
      <c r="K964" s="86"/>
      <c r="L964" s="86"/>
      <c r="M964" s="87"/>
      <c r="N964" s="87"/>
    </row>
    <row r="965" spans="6:14" ht="15.75" customHeight="1" x14ac:dyDescent="0.2">
      <c r="F965" s="93"/>
      <c r="K965" s="86"/>
      <c r="L965" s="86"/>
      <c r="M965" s="87"/>
      <c r="N965" s="87"/>
    </row>
    <row r="966" spans="6:14" ht="15.75" customHeight="1" x14ac:dyDescent="0.2">
      <c r="F966" s="93"/>
      <c r="K966" s="86"/>
      <c r="L966" s="86"/>
      <c r="M966" s="87"/>
      <c r="N966" s="87"/>
    </row>
    <row r="967" spans="6:14" ht="15.75" customHeight="1" x14ac:dyDescent="0.2">
      <c r="F967" s="93"/>
      <c r="K967" s="86"/>
      <c r="L967" s="86"/>
      <c r="M967" s="87"/>
      <c r="N967" s="87"/>
    </row>
    <row r="968" spans="6:14" ht="15.75" customHeight="1" x14ac:dyDescent="0.2">
      <c r="F968" s="93"/>
      <c r="K968" s="86"/>
      <c r="L968" s="86"/>
      <c r="M968" s="87"/>
      <c r="N968" s="87"/>
    </row>
    <row r="969" spans="6:14" ht="15.75" customHeight="1" x14ac:dyDescent="0.2">
      <c r="F969" s="93"/>
      <c r="K969" s="86"/>
      <c r="L969" s="86"/>
      <c r="M969" s="87"/>
      <c r="N969" s="87"/>
    </row>
    <row r="970" spans="6:14" ht="15.75" customHeight="1" x14ac:dyDescent="0.2">
      <c r="F970" s="93"/>
      <c r="K970" s="86"/>
      <c r="L970" s="86"/>
      <c r="M970" s="87"/>
      <c r="N970" s="87"/>
    </row>
    <row r="971" spans="6:14" ht="15.75" customHeight="1" x14ac:dyDescent="0.2">
      <c r="F971" s="93"/>
      <c r="K971" s="86"/>
      <c r="L971" s="86"/>
      <c r="M971" s="87"/>
      <c r="N971" s="87"/>
    </row>
    <row r="972" spans="6:14" ht="15.75" customHeight="1" x14ac:dyDescent="0.2">
      <c r="F972" s="93"/>
      <c r="K972" s="86"/>
      <c r="L972" s="86"/>
      <c r="M972" s="87"/>
      <c r="N972" s="87"/>
    </row>
    <row r="973" spans="6:14" ht="15.75" customHeight="1" x14ac:dyDescent="0.2">
      <c r="F973" s="93"/>
      <c r="K973" s="86"/>
      <c r="L973" s="86"/>
      <c r="M973" s="87"/>
      <c r="N973" s="87"/>
    </row>
    <row r="974" spans="6:14" ht="15.75" customHeight="1" x14ac:dyDescent="0.2">
      <c r="F974" s="93"/>
      <c r="K974" s="86"/>
      <c r="L974" s="86"/>
      <c r="M974" s="87"/>
      <c r="N974" s="87"/>
    </row>
    <row r="975" spans="6:14" ht="15.75" customHeight="1" x14ac:dyDescent="0.2">
      <c r="F975" s="93"/>
      <c r="K975" s="86"/>
      <c r="L975" s="86"/>
      <c r="M975" s="87"/>
      <c r="N975" s="87"/>
    </row>
    <row r="976" spans="6:14" ht="15.75" customHeight="1" x14ac:dyDescent="0.2">
      <c r="F976" s="93"/>
      <c r="K976" s="86"/>
      <c r="L976" s="86"/>
      <c r="M976" s="87"/>
      <c r="N976" s="87"/>
    </row>
    <row r="977" spans="6:14" ht="15.75" customHeight="1" x14ac:dyDescent="0.2">
      <c r="F977" s="93"/>
      <c r="K977" s="86"/>
      <c r="L977" s="86"/>
      <c r="M977" s="87"/>
      <c r="N977" s="87"/>
    </row>
    <row r="978" spans="6:14" ht="15.75" customHeight="1" x14ac:dyDescent="0.2">
      <c r="F978" s="93"/>
      <c r="K978" s="86"/>
      <c r="L978" s="86"/>
      <c r="M978" s="87"/>
      <c r="N978" s="87"/>
    </row>
    <row r="979" spans="6:14" ht="15.75" customHeight="1" x14ac:dyDescent="0.2">
      <c r="F979" s="93"/>
      <c r="K979" s="86"/>
      <c r="L979" s="86"/>
      <c r="M979" s="87"/>
      <c r="N979" s="87"/>
    </row>
    <row r="980" spans="6:14" ht="15.75" customHeight="1" x14ac:dyDescent="0.2">
      <c r="F980" s="93"/>
      <c r="K980" s="86"/>
      <c r="L980" s="86"/>
      <c r="M980" s="87"/>
      <c r="N980" s="87"/>
    </row>
    <row r="981" spans="6:14" ht="15.75" customHeight="1" x14ac:dyDescent="0.2">
      <c r="F981" s="93"/>
      <c r="K981" s="86"/>
      <c r="L981" s="86"/>
      <c r="M981" s="87"/>
      <c r="N981" s="87"/>
    </row>
    <row r="982" spans="6:14" ht="15.75" customHeight="1" x14ac:dyDescent="0.2">
      <c r="F982" s="93"/>
      <c r="K982" s="86"/>
      <c r="L982" s="86"/>
      <c r="M982" s="87"/>
      <c r="N982" s="87"/>
    </row>
  </sheetData>
  <mergeCells count="129">
    <mergeCell ref="K54:M54"/>
    <mergeCell ref="K55:O55"/>
    <mergeCell ref="K58:O58"/>
    <mergeCell ref="K60:O60"/>
    <mergeCell ref="B17:G20"/>
    <mergeCell ref="L17:N17"/>
    <mergeCell ref="L18:N18"/>
    <mergeCell ref="L19:N19"/>
    <mergeCell ref="L20:N20"/>
    <mergeCell ref="N41:N42"/>
    <mergeCell ref="O41:O42"/>
    <mergeCell ref="M43:M44"/>
    <mergeCell ref="N43:N44"/>
    <mergeCell ref="O43:O44"/>
    <mergeCell ref="M45:M46"/>
    <mergeCell ref="N39:N40"/>
    <mergeCell ref="O39:O40"/>
    <mergeCell ref="M35:M36"/>
    <mergeCell ref="N35:N36"/>
    <mergeCell ref="O35:O36"/>
    <mergeCell ref="M37:M38"/>
    <mergeCell ref="N37:N38"/>
    <mergeCell ref="O37:O38"/>
    <mergeCell ref="M39:M40"/>
    <mergeCell ref="J5:M5"/>
    <mergeCell ref="B6:O6"/>
    <mergeCell ref="B7:O7"/>
    <mergeCell ref="C8:O8"/>
    <mergeCell ref="B9:G9"/>
    <mergeCell ref="B10:G16"/>
    <mergeCell ref="B2:B5"/>
    <mergeCell ref="C2:I3"/>
    <mergeCell ref="J2:M2"/>
    <mergeCell ref="N2:O5"/>
    <mergeCell ref="J3:M3"/>
    <mergeCell ref="C4:I5"/>
    <mergeCell ref="J4:M4"/>
    <mergeCell ref="R9:V9"/>
    <mergeCell ref="K9:O9"/>
    <mergeCell ref="L10:N10"/>
    <mergeCell ref="L11:N11"/>
    <mergeCell ref="L12:N12"/>
    <mergeCell ref="L13:N13"/>
    <mergeCell ref="L14:N14"/>
    <mergeCell ref="L15:N15"/>
    <mergeCell ref="L16:N16"/>
    <mergeCell ref="S29:T29"/>
    <mergeCell ref="S30:T30"/>
    <mergeCell ref="S31:T31"/>
    <mergeCell ref="S32:T32"/>
    <mergeCell ref="B21:G21"/>
    <mergeCell ref="L21:N21"/>
    <mergeCell ref="S21:U21"/>
    <mergeCell ref="S22:T22"/>
    <mergeCell ref="S23:T23"/>
    <mergeCell ref="S24:T24"/>
    <mergeCell ref="G30:J31"/>
    <mergeCell ref="S25:T25"/>
    <mergeCell ref="B22:G29"/>
    <mergeCell ref="L22:N22"/>
    <mergeCell ref="L23:N23"/>
    <mergeCell ref="L24:N24"/>
    <mergeCell ref="L25:N25"/>
    <mergeCell ref="B30:B32"/>
    <mergeCell ref="C30:C32"/>
    <mergeCell ref="N51:N52"/>
    <mergeCell ref="O51:O52"/>
    <mergeCell ref="M47:M48"/>
    <mergeCell ref="N47:N48"/>
    <mergeCell ref="O47:O48"/>
    <mergeCell ref="M49:M50"/>
    <mergeCell ref="N49:N50"/>
    <mergeCell ref="O49:O50"/>
    <mergeCell ref="M51:M52"/>
    <mergeCell ref="S17:U17"/>
    <mergeCell ref="D30:D32"/>
    <mergeCell ref="E30:E32"/>
    <mergeCell ref="F30:F32"/>
    <mergeCell ref="B41:B42"/>
    <mergeCell ref="B43:B44"/>
    <mergeCell ref="B45:B46"/>
    <mergeCell ref="B47:B48"/>
    <mergeCell ref="B49:B50"/>
    <mergeCell ref="B39:B40"/>
    <mergeCell ref="M30:O30"/>
    <mergeCell ref="M31:M32"/>
    <mergeCell ref="N31:N32"/>
    <mergeCell ref="O31:O32"/>
    <mergeCell ref="M33:M34"/>
    <mergeCell ref="N33:N34"/>
    <mergeCell ref="O33:O34"/>
    <mergeCell ref="L26:N26"/>
    <mergeCell ref="L27:N27"/>
    <mergeCell ref="L28:N28"/>
    <mergeCell ref="H9:J29"/>
    <mergeCell ref="N45:N46"/>
    <mergeCell ref="O45:O46"/>
    <mergeCell ref="M41:M42"/>
    <mergeCell ref="B51:B52"/>
    <mergeCell ref="B55:B68"/>
    <mergeCell ref="B33:B34"/>
    <mergeCell ref="D33:D34"/>
    <mergeCell ref="B35:B36"/>
    <mergeCell ref="D35:D36"/>
    <mergeCell ref="B37:B38"/>
    <mergeCell ref="D37:D38"/>
    <mergeCell ref="D39:D40"/>
    <mergeCell ref="C63:E64"/>
    <mergeCell ref="C61:E62"/>
    <mergeCell ref="C54:E54"/>
    <mergeCell ref="C55:E56"/>
    <mergeCell ref="C57:E58"/>
    <mergeCell ref="C59:E60"/>
    <mergeCell ref="F63:H64"/>
    <mergeCell ref="C65:E66"/>
    <mergeCell ref="F65:H66"/>
    <mergeCell ref="C67:E68"/>
    <mergeCell ref="F67:H68"/>
    <mergeCell ref="D41:D42"/>
    <mergeCell ref="D43:D44"/>
    <mergeCell ref="D45:D46"/>
    <mergeCell ref="D47:D48"/>
    <mergeCell ref="D49:D50"/>
    <mergeCell ref="D51:D52"/>
    <mergeCell ref="F54:I54"/>
    <mergeCell ref="F61:H62"/>
    <mergeCell ref="F55:H56"/>
    <mergeCell ref="F57:H58"/>
    <mergeCell ref="F59:H60"/>
  </mergeCells>
  <phoneticPr fontId="5" type="noConversion"/>
  <pageMargins left="0.62992125984251968" right="0.19685039370078741" top="0.23622047244094491" bottom="0.19685039370078741" header="0" footer="0"/>
  <pageSetup paperSize="9" scale="50" orientation="landscape"/>
  <drawing r:id="rId1"/>
  <legacyDrawing r:id="rId2"/>
  <oleObjects>
    <mc:AlternateContent xmlns:mc="http://schemas.openxmlformats.org/markup-compatibility/2006">
      <mc:Choice Requires="x14">
        <oleObject shapeId="1026" r:id="rId3">
          <objectPr defaultSize="0" autoPict="0" r:id="rId4">
            <anchor moveWithCells="1">
              <from>
                <xdr:col>1</xdr:col>
                <xdr:colOff>504825</xdr:colOff>
                <xdr:row>1</xdr:row>
                <xdr:rowOff>95250</xdr:rowOff>
              </from>
              <to>
                <xdr:col>1</xdr:col>
                <xdr:colOff>4171950</xdr:colOff>
                <xdr:row>4</xdr:row>
                <xdr:rowOff>285750</xdr:rowOff>
              </to>
            </anchor>
          </objectPr>
        </oleObject>
      </mc:Choice>
      <mc:Fallback>
        <oleObject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961"/>
  <sheetViews>
    <sheetView topLeftCell="A78" zoomScale="80" zoomScaleNormal="80" workbookViewId="0">
      <selection activeCell="O71" sqref="O71:O72"/>
    </sheetView>
  </sheetViews>
  <sheetFormatPr baseColWidth="10" defaultColWidth="14.42578125" defaultRowHeight="15" customHeight="1" x14ac:dyDescent="0.2"/>
  <cols>
    <col min="1" max="1" width="6.5703125" style="7" customWidth="1"/>
    <col min="2" max="2" width="77.140625" style="7" customWidth="1"/>
    <col min="3" max="3" width="10.28515625" style="7" customWidth="1"/>
    <col min="4" max="4" width="22.140625" style="7" customWidth="1"/>
    <col min="5" max="5" width="10" style="7" customWidth="1"/>
    <col min="6" max="6" width="36.5703125" style="7" customWidth="1"/>
    <col min="7" max="7" width="29.85546875" style="7" customWidth="1"/>
    <col min="8" max="8" width="8" style="7" customWidth="1"/>
    <col min="9" max="9" width="28.28515625" style="7" customWidth="1"/>
    <col min="10" max="10" width="15.85546875" style="7" customWidth="1"/>
    <col min="11" max="11" width="15.28515625" style="7" customWidth="1"/>
    <col min="12" max="12" width="16.85546875" style="7" customWidth="1"/>
    <col min="13" max="13" width="12.7109375" style="7" customWidth="1"/>
    <col min="14" max="14" width="30.7109375" style="7" customWidth="1"/>
    <col min="15" max="15" width="26.7109375" style="7" customWidth="1"/>
    <col min="16" max="16" width="22" style="7" customWidth="1"/>
    <col min="17" max="17" width="12.5703125" style="7" customWidth="1"/>
    <col min="18" max="18" width="26.85546875" style="7" customWidth="1"/>
    <col min="19" max="19" width="18.5703125" style="7" customWidth="1"/>
    <col min="20" max="20" width="33.85546875" style="7" customWidth="1"/>
    <col min="21" max="21" width="12.5703125" style="7" hidden="1" customWidth="1"/>
    <col min="22" max="22" width="24.28515625" style="7" customWidth="1"/>
    <col min="23" max="23" width="22.5703125" style="7" customWidth="1"/>
    <col min="24" max="25" width="12.5703125" style="7" customWidth="1"/>
    <col min="26" max="26" width="16.85546875" style="7" customWidth="1"/>
    <col min="27" max="27" width="12.5703125" style="7" customWidth="1"/>
    <col min="28" max="28" width="30.140625" style="7" customWidth="1"/>
    <col min="29" max="29" width="15.42578125" style="7" customWidth="1"/>
    <col min="30" max="30" width="15.85546875" style="7" customWidth="1"/>
    <col min="31" max="31" width="24.42578125" style="7" customWidth="1"/>
    <col min="32" max="32" width="17.140625" style="7" customWidth="1"/>
    <col min="33" max="35" width="12.5703125" style="7" customWidth="1"/>
    <col min="36" max="16384" width="14.42578125" style="7"/>
  </cols>
  <sheetData>
    <row r="1" spans="2:22" ht="15" customHeight="1" thickBot="1" x14ac:dyDescent="0.25"/>
    <row r="2" spans="2:22" ht="37.5" customHeight="1" x14ac:dyDescent="0.25">
      <c r="B2" s="516"/>
      <c r="C2" s="518" t="s">
        <v>251</v>
      </c>
      <c r="D2" s="480"/>
      <c r="E2" s="480"/>
      <c r="F2" s="480"/>
      <c r="G2" s="480"/>
      <c r="H2" s="480"/>
      <c r="I2" s="481"/>
      <c r="J2" s="519" t="s">
        <v>252</v>
      </c>
      <c r="K2" s="465"/>
      <c r="L2" s="465"/>
      <c r="M2" s="520"/>
      <c r="N2" s="521"/>
      <c r="O2" s="522"/>
      <c r="P2" s="159"/>
    </row>
    <row r="3" spans="2:22" ht="37.5" customHeight="1" x14ac:dyDescent="0.25">
      <c r="B3" s="475"/>
      <c r="C3" s="482"/>
      <c r="D3" s="461"/>
      <c r="E3" s="461"/>
      <c r="F3" s="461"/>
      <c r="G3" s="461"/>
      <c r="H3" s="461"/>
      <c r="I3" s="462"/>
      <c r="J3" s="524" t="s">
        <v>253</v>
      </c>
      <c r="K3" s="514"/>
      <c r="L3" s="514"/>
      <c r="M3" s="515"/>
      <c r="N3" s="468"/>
      <c r="O3" s="523"/>
      <c r="P3" s="159"/>
    </row>
    <row r="4" spans="2:22" ht="33.75" customHeight="1" x14ac:dyDescent="0.25">
      <c r="B4" s="475"/>
      <c r="C4" s="525" t="s">
        <v>254</v>
      </c>
      <c r="D4" s="455"/>
      <c r="E4" s="455"/>
      <c r="F4" s="455"/>
      <c r="G4" s="455"/>
      <c r="H4" s="455"/>
      <c r="I4" s="456"/>
      <c r="J4" s="524" t="s">
        <v>255</v>
      </c>
      <c r="K4" s="514"/>
      <c r="L4" s="514"/>
      <c r="M4" s="515"/>
      <c r="N4" s="468"/>
      <c r="O4" s="523"/>
      <c r="P4" s="159"/>
    </row>
    <row r="5" spans="2:22" ht="38.25" customHeight="1" thickBot="1" x14ac:dyDescent="0.3">
      <c r="B5" s="517"/>
      <c r="C5" s="470"/>
      <c r="D5" s="492"/>
      <c r="E5" s="492"/>
      <c r="F5" s="492"/>
      <c r="G5" s="492"/>
      <c r="H5" s="492"/>
      <c r="I5" s="472"/>
      <c r="J5" s="528" t="s">
        <v>256</v>
      </c>
      <c r="K5" s="529"/>
      <c r="L5" s="529"/>
      <c r="M5" s="530"/>
      <c r="N5" s="470"/>
      <c r="O5" s="493"/>
      <c r="P5" s="159"/>
    </row>
    <row r="6" spans="2:22" ht="9.75" customHeight="1" thickBot="1" x14ac:dyDescent="0.3">
      <c r="B6" s="531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159"/>
    </row>
    <row r="7" spans="2:22" ht="31.5" customHeight="1" x14ac:dyDescent="0.25">
      <c r="B7" s="532" t="s">
        <v>71</v>
      </c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6"/>
      <c r="P7" s="159"/>
    </row>
    <row r="8" spans="2:22" ht="36" customHeight="1" x14ac:dyDescent="0.25">
      <c r="B8" s="193" t="s">
        <v>1</v>
      </c>
      <c r="C8" s="533" t="s">
        <v>226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88"/>
    </row>
    <row r="9" spans="2:22" ht="36" customHeight="1" x14ac:dyDescent="0.2">
      <c r="B9" s="513" t="s">
        <v>257</v>
      </c>
      <c r="C9" s="514"/>
      <c r="D9" s="514"/>
      <c r="E9" s="514"/>
      <c r="F9" s="514"/>
      <c r="G9" s="515"/>
      <c r="H9" s="467" t="s">
        <v>258</v>
      </c>
      <c r="I9" s="455"/>
      <c r="J9" s="456"/>
      <c r="K9" s="527" t="s">
        <v>2</v>
      </c>
      <c r="L9" s="455"/>
      <c r="M9" s="455"/>
      <c r="N9" s="455"/>
      <c r="O9" s="488"/>
      <c r="P9" s="160"/>
      <c r="R9" s="526"/>
      <c r="S9" s="497"/>
      <c r="T9" s="497"/>
      <c r="U9" s="497"/>
      <c r="V9" s="497"/>
    </row>
    <row r="10" spans="2:22" ht="36" customHeight="1" x14ac:dyDescent="0.2">
      <c r="B10" s="513" t="s">
        <v>259</v>
      </c>
      <c r="C10" s="514"/>
      <c r="D10" s="514"/>
      <c r="E10" s="514"/>
      <c r="F10" s="514"/>
      <c r="G10" s="515"/>
      <c r="H10" s="468"/>
      <c r="I10" s="458"/>
      <c r="J10" s="469"/>
      <c r="K10" s="161" t="s">
        <v>3</v>
      </c>
      <c r="L10" s="512" t="s">
        <v>4</v>
      </c>
      <c r="M10" s="504"/>
      <c r="N10" s="504"/>
      <c r="O10" s="194" t="s">
        <v>5</v>
      </c>
      <c r="P10" s="160"/>
      <c r="R10" s="162"/>
      <c r="S10" s="162"/>
      <c r="T10" s="162"/>
      <c r="U10" s="162"/>
      <c r="V10" s="162"/>
    </row>
    <row r="11" spans="2:22" ht="72.599999999999994" customHeight="1" x14ac:dyDescent="0.2">
      <c r="B11" s="454" t="s">
        <v>260</v>
      </c>
      <c r="C11" s="455"/>
      <c r="D11" s="455"/>
      <c r="E11" s="455"/>
      <c r="F11" s="455"/>
      <c r="G11" s="456"/>
      <c r="H11" s="468"/>
      <c r="I11" s="458"/>
      <c r="J11" s="469"/>
      <c r="K11" s="155">
        <v>121</v>
      </c>
      <c r="L11" s="503" t="s">
        <v>72</v>
      </c>
      <c r="M11" s="504"/>
      <c r="N11" s="504"/>
      <c r="O11" s="195">
        <f>44450000+15663333</f>
        <v>60113333</v>
      </c>
      <c r="P11" s="160"/>
      <c r="R11" s="162"/>
      <c r="S11" s="162"/>
      <c r="T11" s="162"/>
      <c r="U11" s="162"/>
      <c r="V11" s="162"/>
    </row>
    <row r="12" spans="2:22" ht="67.150000000000006" customHeight="1" x14ac:dyDescent="0.2">
      <c r="B12" s="457"/>
      <c r="C12" s="458"/>
      <c r="D12" s="458"/>
      <c r="E12" s="458"/>
      <c r="F12" s="458"/>
      <c r="G12" s="459"/>
      <c r="H12" s="468"/>
      <c r="I12" s="458"/>
      <c r="J12" s="469"/>
      <c r="K12" s="155">
        <v>124</v>
      </c>
      <c r="L12" s="503" t="s">
        <v>73</v>
      </c>
      <c r="M12" s="504"/>
      <c r="N12" s="504"/>
      <c r="O12" s="196">
        <v>17449366</v>
      </c>
      <c r="P12" s="160"/>
      <c r="R12" s="162"/>
      <c r="S12" s="162"/>
      <c r="T12" s="162"/>
      <c r="U12" s="162"/>
      <c r="V12" s="162"/>
    </row>
    <row r="13" spans="2:22" ht="57" customHeight="1" x14ac:dyDescent="0.2">
      <c r="B13" s="457"/>
      <c r="C13" s="458"/>
      <c r="D13" s="458"/>
      <c r="E13" s="458"/>
      <c r="F13" s="458"/>
      <c r="G13" s="459"/>
      <c r="H13" s="468"/>
      <c r="I13" s="458"/>
      <c r="J13" s="469"/>
      <c r="K13" s="155">
        <v>347</v>
      </c>
      <c r="L13" s="503" t="s">
        <v>74</v>
      </c>
      <c r="M13" s="504"/>
      <c r="N13" s="504"/>
      <c r="O13" s="195">
        <v>25500000</v>
      </c>
      <c r="P13" s="163"/>
      <c r="R13" s="162"/>
      <c r="S13" s="162"/>
      <c r="T13" s="162"/>
      <c r="U13" s="162"/>
      <c r="V13" s="162"/>
    </row>
    <row r="14" spans="2:22" ht="36" customHeight="1" x14ac:dyDescent="0.2">
      <c r="B14" s="457"/>
      <c r="C14" s="458"/>
      <c r="D14" s="458"/>
      <c r="E14" s="458"/>
      <c r="F14" s="458"/>
      <c r="G14" s="459"/>
      <c r="H14" s="468"/>
      <c r="I14" s="458"/>
      <c r="J14" s="469"/>
      <c r="K14" s="155">
        <v>354</v>
      </c>
      <c r="L14" s="503" t="s">
        <v>75</v>
      </c>
      <c r="M14" s="504"/>
      <c r="N14" s="504"/>
      <c r="O14" s="195">
        <f>29750000+8216667</f>
        <v>37966667</v>
      </c>
      <c r="P14" s="160"/>
      <c r="R14" s="162"/>
      <c r="S14" s="162"/>
      <c r="T14" s="162"/>
      <c r="U14" s="162"/>
      <c r="V14" s="162"/>
    </row>
    <row r="15" spans="2:22" ht="36" customHeight="1" x14ac:dyDescent="0.2">
      <c r="B15" s="457"/>
      <c r="C15" s="458"/>
      <c r="D15" s="458"/>
      <c r="E15" s="458"/>
      <c r="F15" s="458"/>
      <c r="G15" s="459"/>
      <c r="H15" s="468"/>
      <c r="I15" s="458"/>
      <c r="J15" s="469"/>
      <c r="K15" s="155">
        <v>426</v>
      </c>
      <c r="L15" s="503" t="s">
        <v>76</v>
      </c>
      <c r="M15" s="504"/>
      <c r="N15" s="504"/>
      <c r="O15" s="195">
        <v>33250000</v>
      </c>
      <c r="P15" s="160"/>
      <c r="R15" s="162"/>
      <c r="S15" s="162"/>
      <c r="T15" s="162"/>
      <c r="U15" s="162"/>
      <c r="V15" s="162"/>
    </row>
    <row r="16" spans="2:22" ht="36" customHeight="1" x14ac:dyDescent="0.2">
      <c r="B16" s="457"/>
      <c r="C16" s="458"/>
      <c r="D16" s="458"/>
      <c r="E16" s="458"/>
      <c r="F16" s="458"/>
      <c r="G16" s="459"/>
      <c r="H16" s="468"/>
      <c r="I16" s="458"/>
      <c r="J16" s="469"/>
      <c r="K16" s="155">
        <v>483</v>
      </c>
      <c r="L16" s="503" t="s">
        <v>77</v>
      </c>
      <c r="M16" s="504"/>
      <c r="N16" s="504"/>
      <c r="O16" s="195">
        <v>25200000</v>
      </c>
      <c r="P16" s="160"/>
      <c r="R16" s="162"/>
      <c r="S16" s="162"/>
      <c r="T16" s="162"/>
      <c r="U16" s="162"/>
      <c r="V16" s="162"/>
    </row>
    <row r="17" spans="2:22" ht="36" customHeight="1" x14ac:dyDescent="0.2">
      <c r="B17" s="454" t="s">
        <v>261</v>
      </c>
      <c r="C17" s="455"/>
      <c r="D17" s="455"/>
      <c r="E17" s="455"/>
      <c r="F17" s="455"/>
      <c r="G17" s="456"/>
      <c r="H17" s="468"/>
      <c r="I17" s="458"/>
      <c r="J17" s="469"/>
      <c r="K17" s="155">
        <v>484</v>
      </c>
      <c r="L17" s="503" t="s">
        <v>78</v>
      </c>
      <c r="M17" s="504"/>
      <c r="N17" s="504"/>
      <c r="O17" s="195">
        <v>33250000</v>
      </c>
      <c r="P17" s="160"/>
      <c r="R17" s="162"/>
      <c r="S17" s="162"/>
      <c r="T17" s="162"/>
      <c r="U17" s="162"/>
      <c r="V17" s="162"/>
    </row>
    <row r="18" spans="2:22" ht="36" customHeight="1" x14ac:dyDescent="0.2">
      <c r="B18" s="457"/>
      <c r="C18" s="458"/>
      <c r="D18" s="458"/>
      <c r="E18" s="458"/>
      <c r="F18" s="458"/>
      <c r="G18" s="459"/>
      <c r="H18" s="468"/>
      <c r="I18" s="458"/>
      <c r="J18" s="469"/>
      <c r="K18" s="155">
        <v>486</v>
      </c>
      <c r="L18" s="503" t="s">
        <v>79</v>
      </c>
      <c r="M18" s="504"/>
      <c r="N18" s="504"/>
      <c r="O18" s="195">
        <v>17765000</v>
      </c>
      <c r="P18" s="160"/>
      <c r="R18" s="162"/>
      <c r="S18" s="162"/>
      <c r="T18" s="162"/>
      <c r="U18" s="162"/>
      <c r="V18" s="162"/>
    </row>
    <row r="19" spans="2:22" ht="36" customHeight="1" x14ac:dyDescent="0.2">
      <c r="B19" s="457"/>
      <c r="C19" s="458"/>
      <c r="D19" s="458"/>
      <c r="E19" s="458"/>
      <c r="F19" s="458"/>
      <c r="G19" s="459"/>
      <c r="H19" s="468"/>
      <c r="I19" s="458"/>
      <c r="J19" s="469"/>
      <c r="K19" s="155">
        <v>625</v>
      </c>
      <c r="L19" s="503" t="s">
        <v>80</v>
      </c>
      <c r="M19" s="504"/>
      <c r="N19" s="504"/>
      <c r="O19" s="195">
        <v>26460000</v>
      </c>
      <c r="P19" s="160"/>
      <c r="R19" s="162"/>
      <c r="S19" s="162"/>
      <c r="T19" s="162"/>
      <c r="U19" s="162"/>
      <c r="V19" s="162"/>
    </row>
    <row r="20" spans="2:22" ht="36" customHeight="1" x14ac:dyDescent="0.2">
      <c r="B20" s="457"/>
      <c r="C20" s="458"/>
      <c r="D20" s="458"/>
      <c r="E20" s="458"/>
      <c r="F20" s="458"/>
      <c r="G20" s="459"/>
      <c r="H20" s="468"/>
      <c r="I20" s="458"/>
      <c r="J20" s="469"/>
      <c r="K20" s="155">
        <v>653</v>
      </c>
      <c r="L20" s="503" t="s">
        <v>81</v>
      </c>
      <c r="M20" s="504"/>
      <c r="N20" s="504"/>
      <c r="O20" s="195">
        <v>33250000</v>
      </c>
      <c r="P20" s="160"/>
      <c r="R20" s="162"/>
      <c r="S20" s="162"/>
      <c r="T20" s="162"/>
      <c r="U20" s="162"/>
      <c r="V20" s="162"/>
    </row>
    <row r="21" spans="2:22" ht="36" customHeight="1" x14ac:dyDescent="0.2">
      <c r="B21" s="457"/>
      <c r="C21" s="458"/>
      <c r="D21" s="458"/>
      <c r="E21" s="458"/>
      <c r="F21" s="458"/>
      <c r="G21" s="459"/>
      <c r="H21" s="468"/>
      <c r="I21" s="458"/>
      <c r="J21" s="469"/>
      <c r="K21" s="155">
        <v>654</v>
      </c>
      <c r="L21" s="503" t="s">
        <v>82</v>
      </c>
      <c r="M21" s="504"/>
      <c r="N21" s="504"/>
      <c r="O21" s="195">
        <v>16062000</v>
      </c>
      <c r="P21" s="160"/>
      <c r="R21" s="162"/>
      <c r="S21" s="162"/>
      <c r="T21" s="162"/>
      <c r="U21" s="162"/>
      <c r="V21" s="162"/>
    </row>
    <row r="22" spans="2:22" ht="36" customHeight="1" x14ac:dyDescent="0.2">
      <c r="B22" s="457"/>
      <c r="C22" s="458"/>
      <c r="D22" s="458"/>
      <c r="E22" s="458"/>
      <c r="F22" s="458"/>
      <c r="G22" s="459"/>
      <c r="H22" s="468"/>
      <c r="I22" s="458"/>
      <c r="J22" s="469"/>
      <c r="K22" s="155">
        <v>685</v>
      </c>
      <c r="L22" s="503" t="s">
        <v>83</v>
      </c>
      <c r="M22" s="504"/>
      <c r="N22" s="504"/>
      <c r="O22" s="195">
        <f>44520000+9328000</f>
        <v>53848000</v>
      </c>
      <c r="P22" s="160"/>
      <c r="R22" s="162"/>
      <c r="S22" s="162"/>
      <c r="T22" s="162"/>
      <c r="U22" s="162"/>
      <c r="V22" s="162"/>
    </row>
    <row r="23" spans="2:22" ht="36" customHeight="1" x14ac:dyDescent="0.2">
      <c r="B23" s="457"/>
      <c r="C23" s="458"/>
      <c r="D23" s="458"/>
      <c r="E23" s="458"/>
      <c r="F23" s="458"/>
      <c r="G23" s="459"/>
      <c r="H23" s="468"/>
      <c r="I23" s="458"/>
      <c r="J23" s="469"/>
      <c r="K23" s="155">
        <v>710</v>
      </c>
      <c r="L23" s="503" t="s">
        <v>84</v>
      </c>
      <c r="M23" s="504"/>
      <c r="N23" s="504"/>
      <c r="O23" s="195">
        <v>29750000</v>
      </c>
      <c r="P23" s="160"/>
      <c r="R23" s="162"/>
      <c r="S23" s="162"/>
      <c r="T23" s="162"/>
      <c r="U23" s="162"/>
      <c r="V23" s="162"/>
    </row>
    <row r="24" spans="2:22" ht="36" customHeight="1" x14ac:dyDescent="0.2">
      <c r="B24" s="457"/>
      <c r="C24" s="458"/>
      <c r="D24" s="458"/>
      <c r="E24" s="458"/>
      <c r="F24" s="458"/>
      <c r="G24" s="459"/>
      <c r="H24" s="468"/>
      <c r="I24" s="458"/>
      <c r="J24" s="469"/>
      <c r="K24" s="155">
        <v>836</v>
      </c>
      <c r="L24" s="503" t="s">
        <v>85</v>
      </c>
      <c r="M24" s="504"/>
      <c r="N24" s="504"/>
      <c r="O24" s="195">
        <v>11690000</v>
      </c>
      <c r="P24" s="160"/>
      <c r="R24" s="162"/>
      <c r="S24" s="162"/>
      <c r="T24" s="162"/>
      <c r="U24" s="162"/>
      <c r="V24" s="162"/>
    </row>
    <row r="25" spans="2:22" ht="36" customHeight="1" x14ac:dyDescent="0.2">
      <c r="B25" s="457"/>
      <c r="C25" s="458"/>
      <c r="D25" s="458"/>
      <c r="E25" s="458"/>
      <c r="F25" s="458"/>
      <c r="G25" s="459"/>
      <c r="H25" s="468"/>
      <c r="I25" s="458"/>
      <c r="J25" s="469"/>
      <c r="K25" s="155">
        <v>858</v>
      </c>
      <c r="L25" s="503" t="s">
        <v>86</v>
      </c>
      <c r="M25" s="504"/>
      <c r="N25" s="504"/>
      <c r="O25" s="195">
        <v>21600000</v>
      </c>
      <c r="P25" s="160"/>
      <c r="R25" s="162"/>
      <c r="S25" s="162"/>
      <c r="T25" s="162"/>
      <c r="U25" s="162"/>
      <c r="V25" s="162"/>
    </row>
    <row r="26" spans="2:22" ht="36" customHeight="1" x14ac:dyDescent="0.2">
      <c r="B26" s="457"/>
      <c r="C26" s="458"/>
      <c r="D26" s="458"/>
      <c r="E26" s="458"/>
      <c r="F26" s="458"/>
      <c r="G26" s="459"/>
      <c r="H26" s="468"/>
      <c r="I26" s="458"/>
      <c r="J26" s="469"/>
      <c r="K26" s="155">
        <v>859</v>
      </c>
      <c r="L26" s="503" t="s">
        <v>87</v>
      </c>
      <c r="M26" s="504"/>
      <c r="N26" s="504"/>
      <c r="O26" s="195">
        <v>25500000</v>
      </c>
      <c r="P26" s="160"/>
      <c r="R26" s="162"/>
      <c r="S26" s="162"/>
      <c r="T26" s="162"/>
      <c r="U26" s="162"/>
      <c r="V26" s="162"/>
    </row>
    <row r="27" spans="2:22" ht="36" customHeight="1" x14ac:dyDescent="0.2">
      <c r="B27" s="457"/>
      <c r="C27" s="458"/>
      <c r="D27" s="458"/>
      <c r="E27" s="458"/>
      <c r="F27" s="458"/>
      <c r="G27" s="459"/>
      <c r="H27" s="468"/>
      <c r="I27" s="458"/>
      <c r="J27" s="469"/>
      <c r="K27" s="155">
        <v>884</v>
      </c>
      <c r="L27" s="503" t="s">
        <v>88</v>
      </c>
      <c r="M27" s="504"/>
      <c r="N27" s="504"/>
      <c r="O27" s="195">
        <v>18739000</v>
      </c>
      <c r="P27" s="160"/>
      <c r="R27" s="162"/>
      <c r="S27" s="162"/>
      <c r="T27" s="162"/>
      <c r="U27" s="162"/>
      <c r="V27" s="162"/>
    </row>
    <row r="28" spans="2:22" ht="36" customHeight="1" x14ac:dyDescent="0.2">
      <c r="B28" s="457"/>
      <c r="C28" s="458"/>
      <c r="D28" s="458"/>
      <c r="E28" s="458"/>
      <c r="F28" s="458"/>
      <c r="G28" s="459"/>
      <c r="H28" s="468"/>
      <c r="I28" s="458"/>
      <c r="J28" s="469"/>
      <c r="K28" s="155">
        <v>990</v>
      </c>
      <c r="L28" s="503" t="s">
        <v>89</v>
      </c>
      <c r="M28" s="504"/>
      <c r="N28" s="504"/>
      <c r="O28" s="195">
        <v>28500000</v>
      </c>
      <c r="P28" s="160"/>
      <c r="R28" s="162"/>
      <c r="S28" s="162"/>
      <c r="T28" s="162"/>
      <c r="U28" s="162"/>
      <c r="V28" s="162"/>
    </row>
    <row r="29" spans="2:22" ht="36" customHeight="1" x14ac:dyDescent="0.2">
      <c r="B29" s="457"/>
      <c r="C29" s="458"/>
      <c r="D29" s="458"/>
      <c r="E29" s="458"/>
      <c r="F29" s="458"/>
      <c r="G29" s="459"/>
      <c r="H29" s="468"/>
      <c r="I29" s="458"/>
      <c r="J29" s="469"/>
      <c r="K29" s="155">
        <v>991</v>
      </c>
      <c r="L29" s="503" t="s">
        <v>90</v>
      </c>
      <c r="M29" s="504"/>
      <c r="N29" s="504"/>
      <c r="O29" s="195">
        <v>21600000</v>
      </c>
      <c r="P29" s="160"/>
      <c r="R29" s="162"/>
      <c r="S29" s="162"/>
      <c r="T29" s="162"/>
      <c r="U29" s="162"/>
      <c r="V29" s="162"/>
    </row>
    <row r="30" spans="2:22" ht="36" customHeight="1" x14ac:dyDescent="0.2">
      <c r="B30" s="457"/>
      <c r="C30" s="458"/>
      <c r="D30" s="458"/>
      <c r="E30" s="458"/>
      <c r="F30" s="458"/>
      <c r="G30" s="459"/>
      <c r="H30" s="468"/>
      <c r="I30" s="458"/>
      <c r="J30" s="469"/>
      <c r="K30" s="155">
        <v>1161</v>
      </c>
      <c r="L30" s="503" t="s">
        <v>91</v>
      </c>
      <c r="M30" s="504"/>
      <c r="N30" s="504"/>
      <c r="O30" s="195">
        <v>19250000</v>
      </c>
      <c r="P30" s="160"/>
      <c r="R30" s="162"/>
      <c r="S30" s="162"/>
      <c r="T30" s="162"/>
      <c r="U30" s="162"/>
      <c r="V30" s="162"/>
    </row>
    <row r="31" spans="2:22" ht="36" customHeight="1" x14ac:dyDescent="0.2">
      <c r="B31" s="457"/>
      <c r="C31" s="458"/>
      <c r="D31" s="458"/>
      <c r="E31" s="458"/>
      <c r="F31" s="458"/>
      <c r="G31" s="459"/>
      <c r="H31" s="468"/>
      <c r="I31" s="458"/>
      <c r="J31" s="469"/>
      <c r="K31" s="155">
        <v>1162</v>
      </c>
      <c r="L31" s="503" t="s">
        <v>92</v>
      </c>
      <c r="M31" s="504"/>
      <c r="N31" s="504"/>
      <c r="O31" s="197">
        <v>21600000</v>
      </c>
      <c r="P31" s="160"/>
      <c r="R31" s="162"/>
      <c r="S31" s="162"/>
      <c r="T31" s="162"/>
      <c r="U31" s="162"/>
      <c r="V31" s="162"/>
    </row>
    <row r="32" spans="2:22" ht="36" customHeight="1" x14ac:dyDescent="0.2">
      <c r="B32" s="457"/>
      <c r="C32" s="458"/>
      <c r="D32" s="458"/>
      <c r="E32" s="458"/>
      <c r="F32" s="458"/>
      <c r="G32" s="459"/>
      <c r="H32" s="468"/>
      <c r="I32" s="458"/>
      <c r="J32" s="469"/>
      <c r="K32" s="155">
        <v>1202</v>
      </c>
      <c r="L32" s="503" t="s">
        <v>93</v>
      </c>
      <c r="M32" s="504"/>
      <c r="N32" s="504"/>
      <c r="O32" s="197">
        <v>26460000</v>
      </c>
      <c r="P32" s="160"/>
      <c r="R32" s="162"/>
      <c r="S32" s="162"/>
      <c r="T32" s="162"/>
      <c r="U32" s="162"/>
      <c r="V32" s="162"/>
    </row>
    <row r="33" spans="2:22" ht="36" customHeight="1" x14ac:dyDescent="0.2">
      <c r="B33" s="457"/>
      <c r="C33" s="458"/>
      <c r="D33" s="458"/>
      <c r="E33" s="458"/>
      <c r="F33" s="458"/>
      <c r="G33" s="459"/>
      <c r="H33" s="468"/>
      <c r="I33" s="458"/>
      <c r="J33" s="469"/>
      <c r="K33" s="155">
        <v>1227</v>
      </c>
      <c r="L33" s="503" t="s">
        <v>94</v>
      </c>
      <c r="M33" s="504"/>
      <c r="N33" s="504"/>
      <c r="O33" s="197">
        <v>21000000</v>
      </c>
      <c r="P33" s="160"/>
      <c r="R33" s="162"/>
      <c r="S33" s="162"/>
      <c r="T33" s="162"/>
      <c r="U33" s="162"/>
      <c r="V33" s="162"/>
    </row>
    <row r="34" spans="2:22" ht="36" customHeight="1" x14ac:dyDescent="0.2">
      <c r="B34" s="457"/>
      <c r="C34" s="458"/>
      <c r="D34" s="458"/>
      <c r="E34" s="458"/>
      <c r="F34" s="458"/>
      <c r="G34" s="459"/>
      <c r="H34" s="468"/>
      <c r="I34" s="458"/>
      <c r="J34" s="469"/>
      <c r="K34" s="155">
        <v>1323</v>
      </c>
      <c r="L34" s="503" t="s">
        <v>95</v>
      </c>
      <c r="M34" s="504"/>
      <c r="N34" s="504"/>
      <c r="O34" s="197">
        <v>18739000</v>
      </c>
      <c r="P34" s="160"/>
      <c r="R34" s="162"/>
      <c r="S34" s="162"/>
      <c r="T34" s="162"/>
      <c r="U34" s="162"/>
      <c r="V34" s="162"/>
    </row>
    <row r="35" spans="2:22" ht="36" customHeight="1" x14ac:dyDescent="0.2">
      <c r="B35" s="457"/>
      <c r="C35" s="458"/>
      <c r="D35" s="458"/>
      <c r="E35" s="458"/>
      <c r="F35" s="458"/>
      <c r="G35" s="459"/>
      <c r="H35" s="468"/>
      <c r="I35" s="458"/>
      <c r="J35" s="469"/>
      <c r="K35" s="155">
        <v>1340</v>
      </c>
      <c r="L35" s="503" t="s">
        <v>96</v>
      </c>
      <c r="M35" s="504"/>
      <c r="N35" s="504"/>
      <c r="O35" s="197">
        <v>29750000</v>
      </c>
      <c r="P35" s="160"/>
      <c r="R35" s="162"/>
      <c r="S35" s="162"/>
      <c r="T35" s="162"/>
      <c r="U35" s="162"/>
      <c r="V35" s="162"/>
    </row>
    <row r="36" spans="2:22" ht="36" customHeight="1" x14ac:dyDescent="0.2">
      <c r="B36" s="457"/>
      <c r="C36" s="458"/>
      <c r="D36" s="458"/>
      <c r="E36" s="458"/>
      <c r="F36" s="458"/>
      <c r="G36" s="459"/>
      <c r="H36" s="468"/>
      <c r="I36" s="458"/>
      <c r="J36" s="469"/>
      <c r="K36" s="155">
        <v>1343</v>
      </c>
      <c r="L36" s="503" t="s">
        <v>97</v>
      </c>
      <c r="M36" s="504"/>
      <c r="N36" s="504"/>
      <c r="O36" s="195">
        <v>12271000</v>
      </c>
      <c r="P36" s="160"/>
      <c r="R36" s="162"/>
      <c r="S36" s="162"/>
      <c r="T36" s="162"/>
      <c r="U36" s="162"/>
      <c r="V36" s="162"/>
    </row>
    <row r="37" spans="2:22" ht="36" customHeight="1" x14ac:dyDescent="0.2">
      <c r="B37" s="457"/>
      <c r="C37" s="458"/>
      <c r="D37" s="458"/>
      <c r="E37" s="458"/>
      <c r="F37" s="458"/>
      <c r="G37" s="459"/>
      <c r="H37" s="468"/>
      <c r="I37" s="458"/>
      <c r="J37" s="469"/>
      <c r="K37" s="155">
        <v>1494</v>
      </c>
      <c r="L37" s="503" t="s">
        <v>98</v>
      </c>
      <c r="M37" s="504"/>
      <c r="N37" s="504"/>
      <c r="O37" s="195">
        <v>9810000</v>
      </c>
      <c r="P37" s="160"/>
      <c r="R37" s="162"/>
      <c r="S37" s="162"/>
      <c r="T37" s="162"/>
      <c r="U37" s="162"/>
      <c r="V37" s="162"/>
    </row>
    <row r="38" spans="2:22" ht="36" customHeight="1" x14ac:dyDescent="0.2">
      <c r="B38" s="457"/>
      <c r="C38" s="458"/>
      <c r="D38" s="458"/>
      <c r="E38" s="458"/>
      <c r="F38" s="458"/>
      <c r="G38" s="459"/>
      <c r="H38" s="468"/>
      <c r="I38" s="458"/>
      <c r="J38" s="469"/>
      <c r="K38" s="155">
        <v>1497</v>
      </c>
      <c r="L38" s="503" t="s">
        <v>99</v>
      </c>
      <c r="M38" s="504"/>
      <c r="N38" s="504"/>
      <c r="O38" s="198">
        <v>379614000</v>
      </c>
      <c r="P38" s="160"/>
      <c r="R38" s="162"/>
      <c r="S38" s="162"/>
      <c r="T38" s="162"/>
      <c r="U38" s="162"/>
      <c r="V38" s="162"/>
    </row>
    <row r="39" spans="2:22" ht="36" customHeight="1" x14ac:dyDescent="0.2">
      <c r="B39" s="457"/>
      <c r="C39" s="458"/>
      <c r="D39" s="458"/>
      <c r="E39" s="458"/>
      <c r="F39" s="458"/>
      <c r="G39" s="459"/>
      <c r="H39" s="468"/>
      <c r="I39" s="458"/>
      <c r="J39" s="469"/>
      <c r="K39" s="155">
        <v>1506</v>
      </c>
      <c r="L39" s="503" t="s">
        <v>100</v>
      </c>
      <c r="M39" s="504"/>
      <c r="N39" s="504"/>
      <c r="O39" s="198">
        <v>37100000</v>
      </c>
      <c r="P39" s="160"/>
      <c r="R39" s="162"/>
      <c r="S39" s="162"/>
      <c r="T39" s="162"/>
      <c r="U39" s="162"/>
      <c r="V39" s="162"/>
    </row>
    <row r="40" spans="2:22" ht="36" customHeight="1" x14ac:dyDescent="0.2">
      <c r="B40" s="457"/>
      <c r="C40" s="458"/>
      <c r="D40" s="458"/>
      <c r="E40" s="458"/>
      <c r="F40" s="458"/>
      <c r="G40" s="459"/>
      <c r="H40" s="468"/>
      <c r="I40" s="458"/>
      <c r="J40" s="469"/>
      <c r="K40" s="155">
        <v>1579</v>
      </c>
      <c r="L40" s="503" t="s">
        <v>101</v>
      </c>
      <c r="M40" s="504"/>
      <c r="N40" s="504"/>
      <c r="O40" s="198">
        <v>21000000</v>
      </c>
      <c r="P40" s="160"/>
      <c r="R40" s="162"/>
      <c r="S40" s="162"/>
      <c r="T40" s="162"/>
      <c r="U40" s="162"/>
      <c r="V40" s="162"/>
    </row>
    <row r="41" spans="2:22" ht="36" customHeight="1" x14ac:dyDescent="0.2">
      <c r="B41" s="457"/>
      <c r="C41" s="458"/>
      <c r="D41" s="458"/>
      <c r="E41" s="458"/>
      <c r="F41" s="458"/>
      <c r="G41" s="459"/>
      <c r="H41" s="468"/>
      <c r="I41" s="458"/>
      <c r="J41" s="469"/>
      <c r="K41" s="155">
        <v>1582</v>
      </c>
      <c r="L41" s="503" t="s">
        <v>102</v>
      </c>
      <c r="M41" s="504"/>
      <c r="N41" s="504"/>
      <c r="O41" s="198">
        <v>25200000</v>
      </c>
      <c r="P41" s="160"/>
      <c r="R41" s="162"/>
      <c r="S41" s="162"/>
      <c r="T41" s="162"/>
      <c r="U41" s="162"/>
      <c r="V41" s="162"/>
    </row>
    <row r="42" spans="2:22" ht="36" customHeight="1" x14ac:dyDescent="0.2">
      <c r="B42" s="460"/>
      <c r="C42" s="461"/>
      <c r="D42" s="461"/>
      <c r="E42" s="461"/>
      <c r="F42" s="461"/>
      <c r="G42" s="462"/>
      <c r="H42" s="468"/>
      <c r="I42" s="458"/>
      <c r="J42" s="469"/>
      <c r="K42" s="155">
        <v>1596</v>
      </c>
      <c r="L42" s="503" t="s">
        <v>103</v>
      </c>
      <c r="M42" s="504"/>
      <c r="N42" s="504"/>
      <c r="O42" s="198">
        <v>28500000</v>
      </c>
      <c r="P42" s="160"/>
      <c r="R42" s="162"/>
      <c r="S42" s="162"/>
      <c r="T42" s="162"/>
      <c r="U42" s="162"/>
      <c r="V42" s="162"/>
    </row>
    <row r="43" spans="2:22" ht="36" customHeight="1" x14ac:dyDescent="0.2">
      <c r="B43" s="511" t="s">
        <v>104</v>
      </c>
      <c r="C43" s="455"/>
      <c r="D43" s="455"/>
      <c r="E43" s="455"/>
      <c r="F43" s="455"/>
      <c r="G43" s="456"/>
      <c r="H43" s="468"/>
      <c r="I43" s="458"/>
      <c r="J43" s="469"/>
      <c r="K43" s="155">
        <v>1619</v>
      </c>
      <c r="L43" s="503" t="s">
        <v>105</v>
      </c>
      <c r="M43" s="504"/>
      <c r="N43" s="504"/>
      <c r="O43" s="198">
        <v>14329000</v>
      </c>
      <c r="P43" s="160"/>
      <c r="R43" s="162"/>
      <c r="S43" s="162"/>
      <c r="T43" s="162"/>
      <c r="U43" s="162"/>
      <c r="V43" s="162"/>
    </row>
    <row r="44" spans="2:22" ht="36" customHeight="1" x14ac:dyDescent="0.2">
      <c r="B44" s="454" t="s">
        <v>262</v>
      </c>
      <c r="C44" s="455"/>
      <c r="D44" s="455"/>
      <c r="E44" s="455"/>
      <c r="F44" s="455"/>
      <c r="G44" s="456"/>
      <c r="H44" s="468"/>
      <c r="I44" s="458"/>
      <c r="J44" s="469"/>
      <c r="K44" s="155">
        <v>1650</v>
      </c>
      <c r="L44" s="503" t="s">
        <v>106</v>
      </c>
      <c r="M44" s="504"/>
      <c r="N44" s="504"/>
      <c r="O44" s="198">
        <v>31535000</v>
      </c>
      <c r="P44" s="160"/>
      <c r="R44" s="162"/>
      <c r="S44" s="162"/>
      <c r="T44" s="162"/>
      <c r="U44" s="162"/>
      <c r="V44" s="162"/>
    </row>
    <row r="45" spans="2:22" ht="36" customHeight="1" x14ac:dyDescent="0.2">
      <c r="B45" s="457"/>
      <c r="C45" s="458"/>
      <c r="D45" s="458"/>
      <c r="E45" s="458"/>
      <c r="F45" s="458"/>
      <c r="G45" s="459"/>
      <c r="H45" s="468"/>
      <c r="I45" s="458"/>
      <c r="J45" s="469"/>
      <c r="K45" s="155">
        <v>1670</v>
      </c>
      <c r="L45" s="503" t="s">
        <v>103</v>
      </c>
      <c r="M45" s="504"/>
      <c r="N45" s="504"/>
      <c r="O45" s="198">
        <v>31800000</v>
      </c>
      <c r="P45" s="160"/>
      <c r="R45" s="162"/>
      <c r="S45" s="162"/>
      <c r="T45" s="162"/>
      <c r="U45" s="162"/>
      <c r="V45" s="162"/>
    </row>
    <row r="46" spans="2:22" ht="36" customHeight="1" x14ac:dyDescent="0.2">
      <c r="B46" s="457"/>
      <c r="C46" s="458"/>
      <c r="D46" s="458"/>
      <c r="E46" s="458"/>
      <c r="F46" s="458"/>
      <c r="G46" s="459"/>
      <c r="H46" s="468"/>
      <c r="I46" s="458"/>
      <c r="J46" s="469"/>
      <c r="K46" s="155">
        <v>1676</v>
      </c>
      <c r="L46" s="503" t="s">
        <v>107</v>
      </c>
      <c r="M46" s="504"/>
      <c r="N46" s="504"/>
      <c r="O46" s="195">
        <v>12282000</v>
      </c>
      <c r="P46" s="160"/>
      <c r="R46" s="162"/>
      <c r="S46" s="162"/>
      <c r="T46" s="162"/>
      <c r="U46" s="162"/>
      <c r="V46" s="162"/>
    </row>
    <row r="47" spans="2:22" ht="36" customHeight="1" x14ac:dyDescent="0.2">
      <c r="B47" s="457"/>
      <c r="C47" s="458"/>
      <c r="D47" s="458"/>
      <c r="E47" s="458"/>
      <c r="F47" s="458"/>
      <c r="G47" s="459"/>
      <c r="H47" s="468"/>
      <c r="I47" s="458"/>
      <c r="J47" s="469"/>
      <c r="K47" s="155">
        <v>1729</v>
      </c>
      <c r="L47" s="503" t="s">
        <v>108</v>
      </c>
      <c r="M47" s="504"/>
      <c r="N47" s="504"/>
      <c r="O47" s="195">
        <v>20000000</v>
      </c>
      <c r="P47" s="160"/>
      <c r="R47" s="162"/>
      <c r="S47" s="162"/>
      <c r="T47" s="162"/>
      <c r="U47" s="162"/>
      <c r="V47" s="162"/>
    </row>
    <row r="48" spans="2:22" ht="36" customHeight="1" x14ac:dyDescent="0.2">
      <c r="B48" s="457"/>
      <c r="C48" s="458"/>
      <c r="D48" s="458"/>
      <c r="E48" s="458"/>
      <c r="F48" s="458"/>
      <c r="G48" s="459"/>
      <c r="H48" s="468"/>
      <c r="I48" s="458"/>
      <c r="J48" s="469"/>
      <c r="K48" s="155">
        <v>1825</v>
      </c>
      <c r="L48" s="503" t="s">
        <v>109</v>
      </c>
      <c r="M48" s="504"/>
      <c r="N48" s="504"/>
      <c r="O48" s="195">
        <v>12750000</v>
      </c>
      <c r="P48" s="160"/>
      <c r="R48" s="162"/>
      <c r="S48" s="162"/>
      <c r="T48" s="162"/>
      <c r="U48" s="162"/>
      <c r="V48" s="162"/>
    </row>
    <row r="49" spans="2:22" ht="46.9" customHeight="1" x14ac:dyDescent="0.2">
      <c r="B49" s="457"/>
      <c r="C49" s="458"/>
      <c r="D49" s="458"/>
      <c r="E49" s="458"/>
      <c r="F49" s="458"/>
      <c r="G49" s="459"/>
      <c r="H49" s="468"/>
      <c r="I49" s="458"/>
      <c r="J49" s="469"/>
      <c r="K49" s="155">
        <v>1847</v>
      </c>
      <c r="L49" s="503" t="s">
        <v>110</v>
      </c>
      <c r="M49" s="504"/>
      <c r="N49" s="504"/>
      <c r="O49" s="195">
        <v>20000000</v>
      </c>
      <c r="P49" s="160"/>
      <c r="R49" s="162"/>
      <c r="S49" s="162"/>
      <c r="T49" s="162"/>
      <c r="U49" s="162"/>
      <c r="V49" s="162"/>
    </row>
    <row r="50" spans="2:22" ht="36" customHeight="1" x14ac:dyDescent="0.2">
      <c r="B50" s="457"/>
      <c r="C50" s="458"/>
      <c r="D50" s="458"/>
      <c r="E50" s="458"/>
      <c r="F50" s="458"/>
      <c r="G50" s="459"/>
      <c r="H50" s="468"/>
      <c r="I50" s="458"/>
      <c r="J50" s="469"/>
      <c r="K50" s="155">
        <v>114</v>
      </c>
      <c r="L50" s="503" t="s">
        <v>111</v>
      </c>
      <c r="M50" s="504"/>
      <c r="N50" s="504"/>
      <c r="O50" s="198">
        <v>140000000</v>
      </c>
      <c r="P50" s="160"/>
      <c r="R50" s="162"/>
      <c r="S50" s="162"/>
      <c r="T50" s="162"/>
      <c r="U50" s="162"/>
      <c r="V50" s="162"/>
    </row>
    <row r="51" spans="2:22" ht="53.45" customHeight="1" x14ac:dyDescent="0.2">
      <c r="B51" s="457"/>
      <c r="C51" s="458"/>
      <c r="D51" s="458"/>
      <c r="E51" s="458"/>
      <c r="F51" s="458"/>
      <c r="G51" s="459"/>
      <c r="H51" s="468"/>
      <c r="I51" s="458"/>
      <c r="J51" s="469"/>
      <c r="K51" s="155">
        <v>1147</v>
      </c>
      <c r="L51" s="503" t="s">
        <v>112</v>
      </c>
      <c r="M51" s="504"/>
      <c r="N51" s="504"/>
      <c r="O51" s="198">
        <v>225000000</v>
      </c>
      <c r="P51" s="160"/>
      <c r="R51" s="162"/>
      <c r="S51" s="162"/>
      <c r="T51" s="162"/>
      <c r="U51" s="162"/>
      <c r="V51" s="162"/>
    </row>
    <row r="52" spans="2:22" ht="46.9" customHeight="1" x14ac:dyDescent="0.2">
      <c r="B52" s="457"/>
      <c r="C52" s="458"/>
      <c r="D52" s="458"/>
      <c r="E52" s="458"/>
      <c r="F52" s="458"/>
      <c r="G52" s="459"/>
      <c r="H52" s="468"/>
      <c r="I52" s="458"/>
      <c r="J52" s="469"/>
      <c r="K52" s="164">
        <v>2142</v>
      </c>
      <c r="L52" s="463" t="s">
        <v>201</v>
      </c>
      <c r="M52" s="463"/>
      <c r="N52" s="463"/>
      <c r="O52" s="199">
        <v>10708000</v>
      </c>
      <c r="P52" s="160"/>
      <c r="R52" s="165">
        <f>R96</f>
        <v>0</v>
      </c>
      <c r="S52" s="162"/>
      <c r="T52" s="162"/>
      <c r="U52" s="162"/>
      <c r="V52" s="162"/>
    </row>
    <row r="53" spans="2:22" ht="36" customHeight="1" x14ac:dyDescent="0.2">
      <c r="B53" s="457"/>
      <c r="C53" s="458"/>
      <c r="D53" s="458"/>
      <c r="E53" s="458"/>
      <c r="F53" s="458"/>
      <c r="G53" s="459"/>
      <c r="H53" s="468"/>
      <c r="I53" s="458"/>
      <c r="J53" s="469"/>
      <c r="K53" s="164">
        <v>2145</v>
      </c>
      <c r="L53" s="463" t="s">
        <v>202</v>
      </c>
      <c r="M53" s="463"/>
      <c r="N53" s="463"/>
      <c r="O53" s="199">
        <v>5586000</v>
      </c>
      <c r="P53" s="160"/>
      <c r="R53" s="162"/>
      <c r="S53" s="162"/>
      <c r="T53" s="162"/>
      <c r="U53" s="162"/>
      <c r="V53" s="162"/>
    </row>
    <row r="54" spans="2:22" ht="36" customHeight="1" x14ac:dyDescent="0.2">
      <c r="B54" s="457"/>
      <c r="C54" s="458"/>
      <c r="D54" s="458"/>
      <c r="E54" s="458"/>
      <c r="F54" s="458"/>
      <c r="G54" s="459"/>
      <c r="H54" s="468"/>
      <c r="I54" s="458"/>
      <c r="J54" s="469"/>
      <c r="K54" s="164">
        <v>2159</v>
      </c>
      <c r="L54" s="463" t="s">
        <v>203</v>
      </c>
      <c r="M54" s="463"/>
      <c r="N54" s="463"/>
      <c r="O54" s="199">
        <v>13750000</v>
      </c>
      <c r="P54" s="160"/>
      <c r="R54" s="162"/>
      <c r="S54" s="162"/>
      <c r="T54" s="162"/>
      <c r="U54" s="162"/>
      <c r="V54" s="162"/>
    </row>
    <row r="55" spans="2:22" ht="36" customHeight="1" x14ac:dyDescent="0.2">
      <c r="B55" s="457"/>
      <c r="C55" s="458"/>
      <c r="D55" s="458"/>
      <c r="E55" s="458"/>
      <c r="F55" s="458"/>
      <c r="G55" s="459"/>
      <c r="H55" s="468"/>
      <c r="I55" s="458"/>
      <c r="J55" s="469"/>
      <c r="K55" s="164">
        <v>2275</v>
      </c>
      <c r="L55" s="463" t="s">
        <v>204</v>
      </c>
      <c r="M55" s="463"/>
      <c r="N55" s="463"/>
      <c r="O55" s="199">
        <v>10708000</v>
      </c>
      <c r="P55" s="160"/>
      <c r="R55" s="162"/>
      <c r="S55" s="162"/>
      <c r="T55" s="162"/>
      <c r="U55" s="162"/>
      <c r="V55" s="162"/>
    </row>
    <row r="56" spans="2:22" ht="36" customHeight="1" x14ac:dyDescent="0.2">
      <c r="B56" s="457"/>
      <c r="C56" s="458"/>
      <c r="D56" s="458"/>
      <c r="E56" s="458"/>
      <c r="F56" s="458"/>
      <c r="G56" s="459"/>
      <c r="H56" s="468"/>
      <c r="I56" s="458"/>
      <c r="J56" s="469"/>
      <c r="K56" s="164">
        <v>2293</v>
      </c>
      <c r="L56" s="463" t="s">
        <v>205</v>
      </c>
      <c r="M56" s="463"/>
      <c r="N56" s="463"/>
      <c r="O56" s="199">
        <v>12180000</v>
      </c>
      <c r="P56" s="160"/>
      <c r="R56" s="162"/>
      <c r="S56" s="162"/>
      <c r="T56" s="162"/>
      <c r="U56" s="162"/>
      <c r="V56" s="162"/>
    </row>
    <row r="57" spans="2:22" ht="36" customHeight="1" x14ac:dyDescent="0.2">
      <c r="B57" s="457"/>
      <c r="C57" s="458"/>
      <c r="D57" s="458"/>
      <c r="E57" s="458"/>
      <c r="F57" s="458"/>
      <c r="G57" s="459"/>
      <c r="H57" s="468"/>
      <c r="I57" s="458"/>
      <c r="J57" s="469"/>
      <c r="K57" s="164">
        <v>2296</v>
      </c>
      <c r="L57" s="463" t="s">
        <v>206</v>
      </c>
      <c r="M57" s="463"/>
      <c r="N57" s="463"/>
      <c r="O57" s="199">
        <v>17848000</v>
      </c>
      <c r="P57" s="160"/>
      <c r="R57" s="162"/>
      <c r="S57" s="162"/>
      <c r="T57" s="162"/>
      <c r="U57" s="162"/>
      <c r="V57" s="162"/>
    </row>
    <row r="58" spans="2:22" ht="36" customHeight="1" x14ac:dyDescent="0.2">
      <c r="B58" s="457"/>
      <c r="C58" s="458"/>
      <c r="D58" s="458"/>
      <c r="E58" s="458"/>
      <c r="F58" s="458"/>
      <c r="G58" s="459"/>
      <c r="H58" s="468"/>
      <c r="I58" s="458"/>
      <c r="J58" s="469"/>
      <c r="K58" s="164">
        <v>2297</v>
      </c>
      <c r="L58" s="463" t="s">
        <v>207</v>
      </c>
      <c r="M58" s="463"/>
      <c r="N58" s="463"/>
      <c r="O58" s="199">
        <v>14400000</v>
      </c>
      <c r="P58" s="160"/>
      <c r="R58" s="162"/>
      <c r="S58" s="162"/>
      <c r="T58" s="162"/>
      <c r="U58" s="162"/>
      <c r="V58" s="162"/>
    </row>
    <row r="59" spans="2:22" ht="36" customHeight="1" x14ac:dyDescent="0.2">
      <c r="B59" s="457"/>
      <c r="C59" s="458"/>
      <c r="D59" s="458"/>
      <c r="E59" s="458"/>
      <c r="F59" s="458"/>
      <c r="G59" s="459"/>
      <c r="H59" s="468"/>
      <c r="I59" s="458"/>
      <c r="J59" s="469"/>
      <c r="K59" s="164">
        <v>2307</v>
      </c>
      <c r="L59" s="463" t="s">
        <v>208</v>
      </c>
      <c r="M59" s="463"/>
      <c r="N59" s="463"/>
      <c r="O59" s="199">
        <v>10708000</v>
      </c>
      <c r="P59" s="160"/>
      <c r="R59" s="162"/>
      <c r="S59" s="162"/>
      <c r="T59" s="162"/>
      <c r="U59" s="162"/>
      <c r="V59" s="162"/>
    </row>
    <row r="60" spans="2:22" ht="36" customHeight="1" x14ac:dyDescent="0.2">
      <c r="B60" s="457"/>
      <c r="C60" s="458"/>
      <c r="D60" s="458"/>
      <c r="E60" s="458"/>
      <c r="F60" s="458"/>
      <c r="G60" s="459"/>
      <c r="H60" s="468"/>
      <c r="I60" s="458"/>
      <c r="J60" s="469"/>
      <c r="K60" s="164">
        <v>2365</v>
      </c>
      <c r="L60" s="463" t="s">
        <v>209</v>
      </c>
      <c r="M60" s="463"/>
      <c r="N60" s="463"/>
      <c r="O60" s="199">
        <v>100000000</v>
      </c>
      <c r="P60" s="160"/>
      <c r="R60" s="162"/>
      <c r="S60" s="162"/>
      <c r="T60" s="162"/>
      <c r="U60" s="162"/>
      <c r="V60" s="162"/>
    </row>
    <row r="61" spans="2:22" ht="36" customHeight="1" x14ac:dyDescent="0.2">
      <c r="B61" s="457"/>
      <c r="C61" s="458"/>
      <c r="D61" s="458"/>
      <c r="E61" s="458"/>
      <c r="F61" s="458"/>
      <c r="G61" s="459"/>
      <c r="H61" s="468"/>
      <c r="I61" s="458"/>
      <c r="J61" s="469"/>
      <c r="K61" s="164">
        <v>2614</v>
      </c>
      <c r="L61" s="463" t="s">
        <v>210</v>
      </c>
      <c r="M61" s="463"/>
      <c r="N61" s="463"/>
      <c r="O61" s="199">
        <v>25400000</v>
      </c>
      <c r="P61" s="160"/>
      <c r="R61" s="162"/>
      <c r="S61" s="162"/>
      <c r="T61" s="162"/>
      <c r="U61" s="162"/>
      <c r="V61" s="162"/>
    </row>
    <row r="62" spans="2:22" ht="36" customHeight="1" x14ac:dyDescent="0.2">
      <c r="B62" s="457"/>
      <c r="C62" s="458"/>
      <c r="D62" s="458"/>
      <c r="E62" s="458"/>
      <c r="F62" s="458"/>
      <c r="G62" s="459"/>
      <c r="H62" s="468"/>
      <c r="I62" s="458"/>
      <c r="J62" s="469"/>
      <c r="K62" s="164">
        <v>2724</v>
      </c>
      <c r="L62" s="463" t="s">
        <v>211</v>
      </c>
      <c r="M62" s="463"/>
      <c r="N62" s="463"/>
      <c r="O62" s="199">
        <v>18550000</v>
      </c>
      <c r="P62" s="160"/>
      <c r="R62" s="162"/>
      <c r="S62" s="162"/>
      <c r="T62" s="162"/>
      <c r="U62" s="162"/>
      <c r="V62" s="162"/>
    </row>
    <row r="63" spans="2:22" ht="36" customHeight="1" x14ac:dyDescent="0.2">
      <c r="B63" s="457"/>
      <c r="C63" s="458"/>
      <c r="D63" s="458"/>
      <c r="E63" s="458"/>
      <c r="F63" s="458"/>
      <c r="G63" s="459"/>
      <c r="H63" s="468"/>
      <c r="I63" s="458"/>
      <c r="J63" s="459"/>
      <c r="K63" s="5"/>
      <c r="L63" s="505"/>
      <c r="M63" s="506"/>
      <c r="N63" s="507"/>
      <c r="O63" s="200"/>
      <c r="P63" s="160"/>
      <c r="R63" s="162"/>
      <c r="S63" s="162"/>
      <c r="T63" s="162"/>
      <c r="U63" s="162"/>
      <c r="V63" s="162"/>
    </row>
    <row r="64" spans="2:22" ht="36" customHeight="1" x14ac:dyDescent="0.2">
      <c r="B64" s="457"/>
      <c r="C64" s="458"/>
      <c r="D64" s="458"/>
      <c r="E64" s="458"/>
      <c r="F64" s="458"/>
      <c r="G64" s="459"/>
      <c r="H64" s="468"/>
      <c r="I64" s="458"/>
      <c r="J64" s="459"/>
      <c r="K64" s="5"/>
      <c r="L64" s="508"/>
      <c r="M64" s="509"/>
      <c r="N64" s="510"/>
      <c r="O64" s="200"/>
      <c r="P64" s="160"/>
      <c r="R64" s="162"/>
      <c r="S64" s="162"/>
      <c r="T64" s="162"/>
      <c r="U64" s="162"/>
      <c r="V64" s="162"/>
    </row>
    <row r="65" spans="2:26" ht="36" customHeight="1" thickBot="1" x14ac:dyDescent="0.25">
      <c r="B65" s="473"/>
      <c r="C65" s="471"/>
      <c r="D65" s="471"/>
      <c r="E65" s="471"/>
      <c r="F65" s="471"/>
      <c r="G65" s="472"/>
      <c r="H65" s="470"/>
      <c r="I65" s="471"/>
      <c r="J65" s="472"/>
      <c r="K65" s="201"/>
      <c r="L65" s="202"/>
      <c r="M65" s="203"/>
      <c r="N65" s="204"/>
      <c r="O65" s="205"/>
      <c r="P65" s="160"/>
      <c r="R65" s="162"/>
      <c r="S65" s="162"/>
      <c r="T65" s="162"/>
      <c r="U65" s="162"/>
      <c r="V65" s="162"/>
    </row>
    <row r="66" spans="2:26" ht="28.5" customHeight="1" x14ac:dyDescent="0.25">
      <c r="B66" s="474" t="s">
        <v>21</v>
      </c>
      <c r="C66" s="476" t="s">
        <v>228</v>
      </c>
      <c r="D66" s="477" t="s">
        <v>22</v>
      </c>
      <c r="E66" s="477" t="s">
        <v>23</v>
      </c>
      <c r="F66" s="478" t="s">
        <v>263</v>
      </c>
      <c r="G66" s="479" t="s">
        <v>264</v>
      </c>
      <c r="H66" s="480"/>
      <c r="I66" s="480"/>
      <c r="J66" s="481"/>
      <c r="K66" s="479" t="s">
        <v>32</v>
      </c>
      <c r="L66" s="481"/>
      <c r="M66" s="464" t="s">
        <v>24</v>
      </c>
      <c r="N66" s="465"/>
      <c r="O66" s="466"/>
      <c r="R66" s="166"/>
      <c r="S66" s="496"/>
      <c r="T66" s="497"/>
      <c r="V66" s="167"/>
      <c r="X66" s="168"/>
      <c r="Y66" s="169"/>
      <c r="Z66" s="170"/>
    </row>
    <row r="67" spans="2:26" ht="33.75" customHeight="1" x14ac:dyDescent="0.2">
      <c r="B67" s="475"/>
      <c r="C67" s="448"/>
      <c r="D67" s="448"/>
      <c r="E67" s="448"/>
      <c r="F67" s="448"/>
      <c r="G67" s="482"/>
      <c r="H67" s="461"/>
      <c r="I67" s="461"/>
      <c r="J67" s="462"/>
      <c r="K67" s="482"/>
      <c r="L67" s="462"/>
      <c r="M67" s="447" t="s">
        <v>25</v>
      </c>
      <c r="N67" s="447" t="s">
        <v>26</v>
      </c>
      <c r="O67" s="449" t="s">
        <v>27</v>
      </c>
      <c r="R67" s="171"/>
      <c r="S67" s="496"/>
      <c r="T67" s="497"/>
      <c r="V67" s="169"/>
      <c r="X67" s="168"/>
      <c r="Y67" s="169"/>
      <c r="Z67" s="170"/>
    </row>
    <row r="68" spans="2:26" ht="39.75" customHeight="1" thickBot="1" x14ac:dyDescent="0.25">
      <c r="B68" s="475"/>
      <c r="C68" s="448"/>
      <c r="D68" s="448"/>
      <c r="E68" s="448"/>
      <c r="F68" s="448"/>
      <c r="G68" s="210" t="s">
        <v>28</v>
      </c>
      <c r="H68" s="210" t="s">
        <v>29</v>
      </c>
      <c r="I68" s="210" t="s">
        <v>30</v>
      </c>
      <c r="J68" s="211" t="s">
        <v>31</v>
      </c>
      <c r="K68" s="210" t="s">
        <v>113</v>
      </c>
      <c r="L68" s="212" t="s">
        <v>33</v>
      </c>
      <c r="M68" s="448"/>
      <c r="N68" s="448"/>
      <c r="O68" s="450"/>
      <c r="R68" s="171"/>
      <c r="S68" s="496"/>
      <c r="T68" s="497"/>
      <c r="V68" s="169"/>
      <c r="X68" s="168"/>
      <c r="Y68" s="169"/>
      <c r="Z68" s="170"/>
    </row>
    <row r="69" spans="2:26" ht="39.75" customHeight="1" x14ac:dyDescent="0.2">
      <c r="B69" s="483" t="s">
        <v>114</v>
      </c>
      <c r="C69" s="14" t="s">
        <v>35</v>
      </c>
      <c r="D69" s="317" t="s">
        <v>115</v>
      </c>
      <c r="E69" s="14">
        <v>1100</v>
      </c>
      <c r="F69" s="12">
        <v>691065755</v>
      </c>
      <c r="G69" s="12">
        <f>F69</f>
        <v>691065755</v>
      </c>
      <c r="H69" s="226"/>
      <c r="I69" s="227"/>
      <c r="J69" s="228"/>
      <c r="K69" s="281">
        <v>44927</v>
      </c>
      <c r="L69" s="282">
        <v>45291</v>
      </c>
      <c r="M69" s="501">
        <f>+E70/E69</f>
        <v>1</v>
      </c>
      <c r="N69" s="501">
        <f>+F70/F69</f>
        <v>0.99718615054221582</v>
      </c>
      <c r="O69" s="502">
        <f>+M69*M69/N69</f>
        <v>1.0028217895487759</v>
      </c>
      <c r="R69" s="171"/>
      <c r="S69" s="172"/>
      <c r="T69" s="172"/>
      <c r="V69" s="169"/>
      <c r="X69" s="168"/>
      <c r="Y69" s="169"/>
      <c r="Z69" s="170"/>
    </row>
    <row r="70" spans="2:26" ht="39.75" customHeight="1" x14ac:dyDescent="0.2">
      <c r="B70" s="484"/>
      <c r="C70" s="15" t="s">
        <v>37</v>
      </c>
      <c r="D70" s="315"/>
      <c r="E70" s="15">
        <v>1100</v>
      </c>
      <c r="F70" s="8">
        <v>689121200</v>
      </c>
      <c r="G70" s="8">
        <f t="shared" ref="G70:G98" si="0">F70</f>
        <v>689121200</v>
      </c>
      <c r="H70" s="217"/>
      <c r="I70" s="218"/>
      <c r="J70" s="219"/>
      <c r="K70" s="283">
        <v>44927</v>
      </c>
      <c r="L70" s="284">
        <f>L69</f>
        <v>45291</v>
      </c>
      <c r="M70" s="315"/>
      <c r="N70" s="315"/>
      <c r="O70" s="453"/>
      <c r="R70" s="171"/>
      <c r="S70" s="172"/>
      <c r="T70" s="172"/>
      <c r="V70" s="169"/>
      <c r="X70" s="168"/>
      <c r="Y70" s="169"/>
      <c r="Z70" s="170"/>
    </row>
    <row r="71" spans="2:26" ht="39.75" customHeight="1" x14ac:dyDescent="0.2">
      <c r="B71" s="538" t="s">
        <v>116</v>
      </c>
      <c r="C71" s="15" t="s">
        <v>35</v>
      </c>
      <c r="D71" s="314" t="s">
        <v>117</v>
      </c>
      <c r="E71" s="15">
        <v>1</v>
      </c>
      <c r="F71" s="8">
        <v>154614000</v>
      </c>
      <c r="G71" s="8">
        <f t="shared" si="0"/>
        <v>154614000</v>
      </c>
      <c r="H71" s="217"/>
      <c r="I71" s="218"/>
      <c r="J71" s="219"/>
      <c r="K71" s="283">
        <v>44927</v>
      </c>
      <c r="L71" s="284">
        <f>L70</f>
        <v>45291</v>
      </c>
      <c r="M71" s="451">
        <f t="shared" ref="M71" si="1">+E72/E71</f>
        <v>1</v>
      </c>
      <c r="N71" s="451">
        <f t="shared" ref="N71" si="2">+F72/F71</f>
        <v>1</v>
      </c>
      <c r="O71" s="452">
        <f t="shared" ref="O71" si="3">+M71*M71/N71</f>
        <v>1</v>
      </c>
      <c r="R71" s="171"/>
      <c r="S71" s="172"/>
      <c r="T71" s="172"/>
      <c r="V71" s="169"/>
      <c r="X71" s="168"/>
      <c r="Y71" s="169"/>
      <c r="Z71" s="170"/>
    </row>
    <row r="72" spans="2:26" ht="39.75" customHeight="1" x14ac:dyDescent="0.2">
      <c r="B72" s="484"/>
      <c r="C72" s="15" t="s">
        <v>37</v>
      </c>
      <c r="D72" s="315"/>
      <c r="E72" s="15">
        <v>1</v>
      </c>
      <c r="F72" s="8">
        <v>154614000</v>
      </c>
      <c r="G72" s="8">
        <f t="shared" si="0"/>
        <v>154614000</v>
      </c>
      <c r="H72" s="217"/>
      <c r="I72" s="217"/>
      <c r="J72" s="219"/>
      <c r="K72" s="283">
        <v>44927</v>
      </c>
      <c r="L72" s="284">
        <f t="shared" ref="L72:L98" si="4">L71</f>
        <v>45291</v>
      </c>
      <c r="M72" s="315"/>
      <c r="N72" s="315"/>
      <c r="O72" s="453"/>
      <c r="R72" s="171"/>
      <c r="S72" s="172"/>
      <c r="T72" s="172"/>
      <c r="V72" s="169"/>
      <c r="X72" s="168"/>
      <c r="Y72" s="169"/>
      <c r="Z72" s="170"/>
    </row>
    <row r="73" spans="2:26" ht="39.75" customHeight="1" x14ac:dyDescent="0.2">
      <c r="B73" s="539" t="s">
        <v>118</v>
      </c>
      <c r="C73" s="4" t="s">
        <v>35</v>
      </c>
      <c r="D73" s="316" t="s">
        <v>119</v>
      </c>
      <c r="E73" s="4">
        <v>1</v>
      </c>
      <c r="F73" s="9">
        <v>294042333</v>
      </c>
      <c r="G73" s="220">
        <f t="shared" si="0"/>
        <v>294042333</v>
      </c>
      <c r="H73" s="217"/>
      <c r="I73" s="218"/>
      <c r="J73" s="219"/>
      <c r="K73" s="283">
        <v>44927</v>
      </c>
      <c r="L73" s="284">
        <f t="shared" si="4"/>
        <v>45291</v>
      </c>
      <c r="M73" s="451">
        <f t="shared" ref="M73" si="5">+E74/E73</f>
        <v>1</v>
      </c>
      <c r="N73" s="451">
        <f t="shared" ref="N73" si="6">+F74/F73</f>
        <v>1</v>
      </c>
      <c r="O73" s="452">
        <f t="shared" ref="O73" si="7">+M73*M73/N73</f>
        <v>1</v>
      </c>
      <c r="R73" s="171"/>
      <c r="S73" s="172"/>
      <c r="T73" s="172"/>
      <c r="V73" s="169"/>
      <c r="X73" s="168"/>
      <c r="Y73" s="169"/>
      <c r="Z73" s="170"/>
    </row>
    <row r="74" spans="2:26" ht="39.75" customHeight="1" x14ac:dyDescent="0.2">
      <c r="B74" s="484"/>
      <c r="C74" s="4" t="s">
        <v>37</v>
      </c>
      <c r="D74" s="315"/>
      <c r="E74" s="15">
        <v>1</v>
      </c>
      <c r="F74" s="9">
        <v>294042333</v>
      </c>
      <c r="G74" s="8">
        <f t="shared" si="0"/>
        <v>294042333</v>
      </c>
      <c r="H74" s="217"/>
      <c r="I74" s="218"/>
      <c r="J74" s="219"/>
      <c r="K74" s="283">
        <v>44927</v>
      </c>
      <c r="L74" s="284">
        <f t="shared" si="4"/>
        <v>45291</v>
      </c>
      <c r="M74" s="315"/>
      <c r="N74" s="315"/>
      <c r="O74" s="453"/>
      <c r="R74" s="171"/>
      <c r="S74" s="172"/>
      <c r="T74" s="172"/>
      <c r="V74" s="169"/>
      <c r="X74" s="168"/>
      <c r="Y74" s="169"/>
      <c r="Z74" s="170"/>
    </row>
    <row r="75" spans="2:26" ht="39.75" customHeight="1" x14ac:dyDescent="0.2">
      <c r="B75" s="538" t="s">
        <v>120</v>
      </c>
      <c r="C75" s="15" t="s">
        <v>35</v>
      </c>
      <c r="D75" s="314" t="s">
        <v>121</v>
      </c>
      <c r="E75" s="15">
        <v>1</v>
      </c>
      <c r="F75" s="9">
        <v>56832667</v>
      </c>
      <c r="G75" s="8">
        <f t="shared" si="0"/>
        <v>56832667</v>
      </c>
      <c r="H75" s="221"/>
      <c r="I75" s="217"/>
      <c r="J75" s="219"/>
      <c r="K75" s="283">
        <v>44927</v>
      </c>
      <c r="L75" s="284">
        <f t="shared" si="4"/>
        <v>45291</v>
      </c>
      <c r="M75" s="451">
        <f t="shared" ref="M75" si="8">+E76/E75</f>
        <v>1</v>
      </c>
      <c r="N75" s="451">
        <f t="shared" ref="N75" si="9">+F76/F75</f>
        <v>1</v>
      </c>
      <c r="O75" s="452">
        <f t="shared" ref="O75" si="10">+M75*M75/N75</f>
        <v>1</v>
      </c>
      <c r="R75" s="171"/>
      <c r="S75" s="172"/>
      <c r="T75" s="172"/>
      <c r="V75" s="169"/>
      <c r="X75" s="168"/>
      <c r="Y75" s="169"/>
      <c r="Z75" s="170"/>
    </row>
    <row r="76" spans="2:26" ht="39.75" customHeight="1" x14ac:dyDescent="0.2">
      <c r="B76" s="484"/>
      <c r="C76" s="15" t="s">
        <v>37</v>
      </c>
      <c r="D76" s="315"/>
      <c r="E76" s="15">
        <v>1</v>
      </c>
      <c r="F76" s="9">
        <v>56832667</v>
      </c>
      <c r="G76" s="8">
        <f t="shared" si="0"/>
        <v>56832667</v>
      </c>
      <c r="H76" s="217"/>
      <c r="I76" s="222"/>
      <c r="J76" s="219"/>
      <c r="K76" s="283">
        <v>44927</v>
      </c>
      <c r="L76" s="284">
        <f t="shared" si="4"/>
        <v>45291</v>
      </c>
      <c r="M76" s="315"/>
      <c r="N76" s="315"/>
      <c r="O76" s="453"/>
      <c r="R76" s="171"/>
      <c r="S76" s="172"/>
      <c r="T76" s="172"/>
      <c r="V76" s="169"/>
      <c r="X76" s="168"/>
      <c r="Y76" s="169"/>
      <c r="Z76" s="170"/>
    </row>
    <row r="77" spans="2:26" ht="39.75" customHeight="1" x14ac:dyDescent="0.2">
      <c r="B77" s="538" t="s">
        <v>122</v>
      </c>
      <c r="C77" s="4" t="s">
        <v>35</v>
      </c>
      <c r="D77" s="318" t="s">
        <v>117</v>
      </c>
      <c r="E77" s="15">
        <v>1</v>
      </c>
      <c r="F77" s="9">
        <v>20000000</v>
      </c>
      <c r="G77" s="8">
        <f t="shared" si="0"/>
        <v>20000000</v>
      </c>
      <c r="H77" s="217"/>
      <c r="I77" s="217"/>
      <c r="J77" s="219"/>
      <c r="K77" s="283">
        <v>44927</v>
      </c>
      <c r="L77" s="284">
        <f t="shared" si="4"/>
        <v>45291</v>
      </c>
      <c r="M77" s="451">
        <f t="shared" ref="M77" si="11">+E78/E77</f>
        <v>1</v>
      </c>
      <c r="N77" s="451">
        <f t="shared" ref="N77" si="12">+F78/F77</f>
        <v>1</v>
      </c>
      <c r="O77" s="452">
        <f t="shared" ref="O77" si="13">+M77*M77/N77</f>
        <v>1</v>
      </c>
      <c r="R77" s="171"/>
      <c r="S77" s="172"/>
      <c r="T77" s="172"/>
      <c r="V77" s="169"/>
      <c r="X77" s="168"/>
      <c r="Y77" s="169"/>
      <c r="Z77" s="170"/>
    </row>
    <row r="78" spans="2:26" ht="39.75" customHeight="1" x14ac:dyDescent="0.2">
      <c r="B78" s="484"/>
      <c r="C78" s="4" t="s">
        <v>37</v>
      </c>
      <c r="D78" s="315"/>
      <c r="E78" s="15">
        <v>1</v>
      </c>
      <c r="F78" s="9">
        <v>20000000</v>
      </c>
      <c r="G78" s="8">
        <f t="shared" si="0"/>
        <v>20000000</v>
      </c>
      <c r="H78" s="217"/>
      <c r="I78" s="222"/>
      <c r="J78" s="219"/>
      <c r="K78" s="283">
        <v>44927</v>
      </c>
      <c r="L78" s="284">
        <f t="shared" si="4"/>
        <v>45291</v>
      </c>
      <c r="M78" s="315"/>
      <c r="N78" s="315"/>
      <c r="O78" s="453"/>
      <c r="R78" s="171"/>
      <c r="S78" s="172"/>
      <c r="T78" s="172"/>
      <c r="V78" s="169"/>
      <c r="X78" s="168"/>
      <c r="Y78" s="169"/>
      <c r="Z78" s="170"/>
    </row>
    <row r="79" spans="2:26" ht="39.75" customHeight="1" x14ac:dyDescent="0.2">
      <c r="B79" s="538" t="s">
        <v>123</v>
      </c>
      <c r="C79" s="15" t="s">
        <v>35</v>
      </c>
      <c r="D79" s="314" t="s">
        <v>124</v>
      </c>
      <c r="E79" s="15">
        <v>25</v>
      </c>
      <c r="F79" s="8">
        <v>184728667</v>
      </c>
      <c r="G79" s="8">
        <f t="shared" si="0"/>
        <v>184728667</v>
      </c>
      <c r="H79" s="217"/>
      <c r="I79" s="217"/>
      <c r="J79" s="219"/>
      <c r="K79" s="283">
        <v>44927</v>
      </c>
      <c r="L79" s="284">
        <f t="shared" si="4"/>
        <v>45291</v>
      </c>
      <c r="M79" s="451">
        <f t="shared" ref="M79" si="14">+E80/E79</f>
        <v>1</v>
      </c>
      <c r="N79" s="451">
        <f t="shared" ref="N79" si="15">+F80/F79</f>
        <v>1</v>
      </c>
      <c r="O79" s="452">
        <f t="shared" ref="O79" si="16">+M79*M79/N79</f>
        <v>1</v>
      </c>
      <c r="R79" s="171"/>
      <c r="S79" s="172"/>
      <c r="T79" s="172"/>
      <c r="V79" s="169"/>
      <c r="X79" s="168"/>
      <c r="Y79" s="169"/>
      <c r="Z79" s="170"/>
    </row>
    <row r="80" spans="2:26" ht="39.75" customHeight="1" x14ac:dyDescent="0.2">
      <c r="B80" s="484"/>
      <c r="C80" s="15" t="s">
        <v>37</v>
      </c>
      <c r="D80" s="315"/>
      <c r="E80" s="15">
        <v>25</v>
      </c>
      <c r="F80" s="8">
        <v>184728667</v>
      </c>
      <c r="G80" s="8">
        <f t="shared" si="0"/>
        <v>184728667</v>
      </c>
      <c r="H80" s="217"/>
      <c r="I80" s="218"/>
      <c r="J80" s="219"/>
      <c r="K80" s="283">
        <v>44927</v>
      </c>
      <c r="L80" s="284">
        <f t="shared" si="4"/>
        <v>45291</v>
      </c>
      <c r="M80" s="315"/>
      <c r="N80" s="315"/>
      <c r="O80" s="453"/>
      <c r="R80" s="171"/>
      <c r="S80" s="172"/>
      <c r="T80" s="172"/>
      <c r="V80" s="169"/>
      <c r="X80" s="168"/>
      <c r="Y80" s="169"/>
      <c r="Z80" s="170"/>
    </row>
    <row r="81" spans="2:35" ht="39.75" customHeight="1" x14ac:dyDescent="0.2">
      <c r="B81" s="539" t="s">
        <v>125</v>
      </c>
      <c r="C81" s="4" t="s">
        <v>35</v>
      </c>
      <c r="D81" s="316" t="s">
        <v>126</v>
      </c>
      <c r="E81" s="4">
        <v>56</v>
      </c>
      <c r="F81" s="10">
        <v>51460000</v>
      </c>
      <c r="G81" s="8">
        <f t="shared" si="0"/>
        <v>51460000</v>
      </c>
      <c r="H81" s="217"/>
      <c r="I81" s="217"/>
      <c r="J81" s="219"/>
      <c r="K81" s="283">
        <v>44927</v>
      </c>
      <c r="L81" s="284">
        <f t="shared" si="4"/>
        <v>45291</v>
      </c>
      <c r="M81" s="451">
        <f t="shared" ref="M81" si="17">+E82/E81</f>
        <v>1</v>
      </c>
      <c r="N81" s="451">
        <f t="shared" ref="N81" si="18">+F82/F81</f>
        <v>1</v>
      </c>
      <c r="O81" s="452">
        <f t="shared" ref="O81" si="19">+M81*M81/N81</f>
        <v>1</v>
      </c>
      <c r="R81" s="171"/>
      <c r="S81" s="172"/>
      <c r="T81" s="172"/>
      <c r="V81" s="169"/>
      <c r="X81" s="168"/>
      <c r="Y81" s="169"/>
      <c r="Z81" s="170"/>
    </row>
    <row r="82" spans="2:35" ht="39.75" customHeight="1" x14ac:dyDescent="0.2">
      <c r="B82" s="484"/>
      <c r="C82" s="4" t="s">
        <v>37</v>
      </c>
      <c r="D82" s="315"/>
      <c r="E82" s="4">
        <v>56</v>
      </c>
      <c r="F82" s="10">
        <v>51460000</v>
      </c>
      <c r="G82" s="8">
        <f t="shared" si="0"/>
        <v>51460000</v>
      </c>
      <c r="H82" s="217"/>
      <c r="I82" s="217"/>
      <c r="J82" s="219"/>
      <c r="K82" s="283">
        <v>44927</v>
      </c>
      <c r="L82" s="284">
        <f t="shared" si="4"/>
        <v>45291</v>
      </c>
      <c r="M82" s="315"/>
      <c r="N82" s="315"/>
      <c r="O82" s="453"/>
      <c r="R82" s="171"/>
      <c r="S82" s="172"/>
      <c r="T82" s="172"/>
      <c r="V82" s="169"/>
      <c r="X82" s="168"/>
      <c r="Y82" s="169"/>
      <c r="Z82" s="170"/>
    </row>
    <row r="83" spans="2:35" ht="27" customHeight="1" x14ac:dyDescent="0.2">
      <c r="B83" s="538" t="s">
        <v>127</v>
      </c>
      <c r="C83" s="15" t="s">
        <v>35</v>
      </c>
      <c r="D83" s="314" t="s">
        <v>128</v>
      </c>
      <c r="E83" s="15">
        <v>1</v>
      </c>
      <c r="F83" s="9">
        <v>35000000</v>
      </c>
      <c r="G83" s="8">
        <f t="shared" si="0"/>
        <v>35000000</v>
      </c>
      <c r="H83" s="223"/>
      <c r="I83" s="223"/>
      <c r="J83" s="223"/>
      <c r="K83" s="283">
        <v>44927</v>
      </c>
      <c r="L83" s="284">
        <f t="shared" si="4"/>
        <v>45291</v>
      </c>
      <c r="M83" s="451">
        <f t="shared" ref="M83" si="20">+E84/E83</f>
        <v>1</v>
      </c>
      <c r="N83" s="451">
        <f t="shared" ref="N83" si="21">+F84/F83</f>
        <v>1</v>
      </c>
      <c r="O83" s="452">
        <f t="shared" ref="O83" si="22">+M83*M83/N83</f>
        <v>1</v>
      </c>
      <c r="V83" s="169"/>
      <c r="X83" s="168"/>
      <c r="Y83" s="169"/>
      <c r="Z83" s="170"/>
    </row>
    <row r="84" spans="2:35" ht="21" customHeight="1" x14ac:dyDescent="0.2">
      <c r="B84" s="484"/>
      <c r="C84" s="15" t="s">
        <v>37</v>
      </c>
      <c r="D84" s="315"/>
      <c r="E84" s="15">
        <v>1</v>
      </c>
      <c r="F84" s="9">
        <v>35000000</v>
      </c>
      <c r="G84" s="8">
        <f t="shared" si="0"/>
        <v>35000000</v>
      </c>
      <c r="H84" s="223"/>
      <c r="I84" s="223"/>
      <c r="J84" s="223"/>
      <c r="K84" s="283">
        <v>44927</v>
      </c>
      <c r="L84" s="284">
        <f t="shared" si="4"/>
        <v>45291</v>
      </c>
      <c r="M84" s="315"/>
      <c r="N84" s="315"/>
      <c r="O84" s="453"/>
      <c r="V84" s="169"/>
    </row>
    <row r="85" spans="2:35" ht="39.75" customHeight="1" x14ac:dyDescent="0.2">
      <c r="B85" s="538" t="s">
        <v>129</v>
      </c>
      <c r="C85" s="4" t="s">
        <v>35</v>
      </c>
      <c r="D85" s="314" t="s">
        <v>130</v>
      </c>
      <c r="E85" s="15">
        <v>6</v>
      </c>
      <c r="F85" s="9">
        <v>266691667</v>
      </c>
      <c r="G85" s="8">
        <f t="shared" si="0"/>
        <v>266691667</v>
      </c>
      <c r="H85" s="217"/>
      <c r="I85" s="217"/>
      <c r="J85" s="219"/>
      <c r="K85" s="283">
        <v>44927</v>
      </c>
      <c r="L85" s="284">
        <f t="shared" si="4"/>
        <v>45291</v>
      </c>
      <c r="M85" s="451">
        <f t="shared" ref="M85" si="23">+E86/E85</f>
        <v>1</v>
      </c>
      <c r="N85" s="451">
        <f t="shared" ref="N85" si="24">+F86/F85</f>
        <v>1</v>
      </c>
      <c r="O85" s="452">
        <f t="shared" ref="O85" si="25">+M85*M85/N85</f>
        <v>1</v>
      </c>
      <c r="R85" s="171"/>
      <c r="S85" s="172"/>
      <c r="T85" s="172"/>
      <c r="V85" s="169"/>
      <c r="X85" s="168"/>
      <c r="Y85" s="169"/>
      <c r="Z85" s="170"/>
    </row>
    <row r="86" spans="2:35" ht="39.75" customHeight="1" x14ac:dyDescent="0.2">
      <c r="B86" s="484"/>
      <c r="C86" s="4" t="s">
        <v>37</v>
      </c>
      <c r="D86" s="315"/>
      <c r="E86" s="15">
        <v>6</v>
      </c>
      <c r="F86" s="9">
        <v>266691667</v>
      </c>
      <c r="G86" s="8">
        <f t="shared" si="0"/>
        <v>266691667</v>
      </c>
      <c r="H86" s="217"/>
      <c r="I86" s="218"/>
      <c r="J86" s="219"/>
      <c r="K86" s="283">
        <v>44927</v>
      </c>
      <c r="L86" s="284">
        <f t="shared" si="4"/>
        <v>45291</v>
      </c>
      <c r="M86" s="315"/>
      <c r="N86" s="315"/>
      <c r="O86" s="453"/>
      <c r="R86" s="171"/>
      <c r="S86" s="172"/>
      <c r="T86" s="172"/>
      <c r="V86" s="169"/>
      <c r="X86" s="168"/>
      <c r="Y86" s="169"/>
      <c r="Z86" s="170"/>
    </row>
    <row r="87" spans="2:35" ht="39.75" customHeight="1" x14ac:dyDescent="0.2">
      <c r="B87" s="538" t="s">
        <v>131</v>
      </c>
      <c r="C87" s="15" t="s">
        <v>35</v>
      </c>
      <c r="D87" s="314" t="s">
        <v>132</v>
      </c>
      <c r="E87" s="15">
        <v>1</v>
      </c>
      <c r="F87" s="9">
        <v>42254000</v>
      </c>
      <c r="G87" s="8">
        <f t="shared" si="0"/>
        <v>42254000</v>
      </c>
      <c r="H87" s="217"/>
      <c r="I87" s="217"/>
      <c r="J87" s="219"/>
      <c r="K87" s="283">
        <v>44927</v>
      </c>
      <c r="L87" s="284">
        <f t="shared" si="4"/>
        <v>45291</v>
      </c>
      <c r="M87" s="451">
        <f t="shared" ref="M87" si="26">+E88/E87</f>
        <v>1</v>
      </c>
      <c r="N87" s="451">
        <f t="shared" ref="N87" si="27">+F88/F87</f>
        <v>1</v>
      </c>
      <c r="O87" s="452">
        <f t="shared" ref="O87" si="28">+M87*M87/N87</f>
        <v>1</v>
      </c>
      <c r="R87" s="171"/>
      <c r="S87" s="172"/>
      <c r="T87" s="172"/>
      <c r="V87" s="169"/>
      <c r="X87" s="168"/>
      <c r="Y87" s="169"/>
      <c r="Z87" s="170"/>
    </row>
    <row r="88" spans="2:35" ht="39.75" customHeight="1" x14ac:dyDescent="0.2">
      <c r="B88" s="484"/>
      <c r="C88" s="15" t="s">
        <v>37</v>
      </c>
      <c r="D88" s="315"/>
      <c r="E88" s="16">
        <v>1</v>
      </c>
      <c r="F88" s="9">
        <v>42254000</v>
      </c>
      <c r="G88" s="8">
        <f t="shared" si="0"/>
        <v>42254000</v>
      </c>
      <c r="H88" s="224"/>
      <c r="I88" s="224"/>
      <c r="J88" s="219"/>
      <c r="K88" s="283">
        <v>44927</v>
      </c>
      <c r="L88" s="284">
        <f t="shared" si="4"/>
        <v>45291</v>
      </c>
      <c r="M88" s="315"/>
      <c r="N88" s="315"/>
      <c r="O88" s="453"/>
      <c r="R88" s="171"/>
      <c r="S88" s="172"/>
      <c r="T88" s="172"/>
      <c r="V88" s="169"/>
      <c r="X88" s="168"/>
      <c r="Y88" s="169"/>
      <c r="Z88" s="170"/>
    </row>
    <row r="89" spans="2:35" ht="39.75" customHeight="1" x14ac:dyDescent="0.2">
      <c r="B89" s="543" t="s">
        <v>133</v>
      </c>
      <c r="C89" s="16" t="s">
        <v>35</v>
      </c>
      <c r="D89" s="319" t="s">
        <v>134</v>
      </c>
      <c r="E89" s="16">
        <v>5</v>
      </c>
      <c r="F89" s="11">
        <v>50000000</v>
      </c>
      <c r="G89" s="8">
        <f t="shared" si="0"/>
        <v>50000000</v>
      </c>
      <c r="H89" s="217"/>
      <c r="I89" s="217"/>
      <c r="J89" s="219"/>
      <c r="K89" s="283">
        <v>44927</v>
      </c>
      <c r="L89" s="284">
        <f t="shared" si="4"/>
        <v>45291</v>
      </c>
      <c r="M89" s="451">
        <f t="shared" ref="M89" si="29">+E90/E89</f>
        <v>1</v>
      </c>
      <c r="N89" s="451">
        <f t="shared" ref="N89" si="30">+F90/F89</f>
        <v>1</v>
      </c>
      <c r="O89" s="452">
        <f t="shared" ref="O89" si="31">+M89*M89/N89</f>
        <v>1</v>
      </c>
      <c r="R89" s="171"/>
      <c r="S89" s="172"/>
      <c r="T89" s="172"/>
      <c r="V89" s="169"/>
      <c r="X89" s="168"/>
      <c r="Y89" s="169"/>
      <c r="Z89" s="170"/>
    </row>
    <row r="90" spans="2:35" ht="39.75" customHeight="1" x14ac:dyDescent="0.2">
      <c r="B90" s="484"/>
      <c r="C90" s="16" t="s">
        <v>37</v>
      </c>
      <c r="D90" s="315"/>
      <c r="E90" s="16">
        <v>5</v>
      </c>
      <c r="F90" s="11">
        <v>50000000</v>
      </c>
      <c r="G90" s="8">
        <f t="shared" si="0"/>
        <v>50000000</v>
      </c>
      <c r="H90" s="217"/>
      <c r="I90" s="217"/>
      <c r="J90" s="219"/>
      <c r="K90" s="283">
        <v>44927</v>
      </c>
      <c r="L90" s="284">
        <f t="shared" si="4"/>
        <v>45291</v>
      </c>
      <c r="M90" s="315"/>
      <c r="N90" s="315"/>
      <c r="O90" s="453"/>
      <c r="R90" s="171"/>
      <c r="S90" s="172"/>
      <c r="T90" s="172"/>
      <c r="V90" s="169"/>
      <c r="X90" s="168"/>
      <c r="Y90" s="169"/>
      <c r="Z90" s="170"/>
    </row>
    <row r="91" spans="2:35" ht="39.75" customHeight="1" x14ac:dyDescent="0.2">
      <c r="B91" s="544" t="s">
        <v>135</v>
      </c>
      <c r="C91" s="16" t="s">
        <v>35</v>
      </c>
      <c r="D91" s="319" t="s">
        <v>136</v>
      </c>
      <c r="E91" s="16">
        <v>1</v>
      </c>
      <c r="F91" s="11">
        <v>58500000</v>
      </c>
      <c r="G91" s="8">
        <f t="shared" si="0"/>
        <v>58500000</v>
      </c>
      <c r="H91" s="224"/>
      <c r="I91" s="224"/>
      <c r="J91" s="225"/>
      <c r="K91" s="285">
        <v>44927</v>
      </c>
      <c r="L91" s="284">
        <f t="shared" si="4"/>
        <v>45291</v>
      </c>
      <c r="M91" s="451">
        <f t="shared" ref="M91" si="32">+E92/E91</f>
        <v>1</v>
      </c>
      <c r="N91" s="451">
        <f t="shared" ref="N91" si="33">+F92/F91</f>
        <v>1</v>
      </c>
      <c r="O91" s="452">
        <f t="shared" ref="O91" si="34">+M91*M91/N91</f>
        <v>1</v>
      </c>
      <c r="P91" s="173"/>
      <c r="Q91" s="173"/>
      <c r="R91" s="174"/>
      <c r="S91" s="175"/>
      <c r="T91" s="175"/>
      <c r="U91" s="173"/>
      <c r="V91" s="176"/>
      <c r="W91" s="173"/>
      <c r="X91" s="177"/>
      <c r="Y91" s="176"/>
      <c r="Z91" s="178"/>
      <c r="AA91" s="173"/>
      <c r="AB91" s="173"/>
      <c r="AC91" s="173"/>
      <c r="AD91" s="173"/>
      <c r="AE91" s="173"/>
      <c r="AF91" s="173"/>
      <c r="AG91" s="173"/>
      <c r="AH91" s="173"/>
      <c r="AI91" s="173"/>
    </row>
    <row r="92" spans="2:35" ht="39.75" customHeight="1" x14ac:dyDescent="0.2">
      <c r="B92" s="484"/>
      <c r="C92" s="16" t="s">
        <v>37</v>
      </c>
      <c r="D92" s="315"/>
      <c r="E92" s="16">
        <v>1</v>
      </c>
      <c r="F92" s="11">
        <v>58500000</v>
      </c>
      <c r="G92" s="8">
        <f t="shared" si="0"/>
        <v>58500000</v>
      </c>
      <c r="H92" s="224"/>
      <c r="I92" s="224"/>
      <c r="J92" s="225"/>
      <c r="K92" s="285">
        <v>44927</v>
      </c>
      <c r="L92" s="284">
        <f t="shared" si="4"/>
        <v>45291</v>
      </c>
      <c r="M92" s="315"/>
      <c r="N92" s="315"/>
      <c r="O92" s="453"/>
      <c r="P92" s="179"/>
      <c r="Q92" s="179"/>
      <c r="R92" s="180"/>
      <c r="S92" s="181"/>
      <c r="T92" s="181"/>
      <c r="U92" s="179"/>
      <c r="V92" s="182"/>
      <c r="W92" s="179"/>
      <c r="X92" s="183"/>
      <c r="Y92" s="182"/>
      <c r="Z92" s="184"/>
      <c r="AA92" s="179"/>
      <c r="AB92" s="179"/>
      <c r="AC92" s="179"/>
      <c r="AD92" s="179"/>
      <c r="AE92" s="179"/>
      <c r="AF92" s="179"/>
      <c r="AG92" s="179"/>
      <c r="AH92" s="179"/>
      <c r="AI92" s="179"/>
    </row>
    <row r="93" spans="2:35" ht="27" customHeight="1" x14ac:dyDescent="0.2">
      <c r="B93" s="538" t="s">
        <v>137</v>
      </c>
      <c r="C93" s="15" t="s">
        <v>35</v>
      </c>
      <c r="D93" s="314" t="s">
        <v>126</v>
      </c>
      <c r="E93" s="15">
        <v>50</v>
      </c>
      <c r="F93" s="9">
        <v>15000000</v>
      </c>
      <c r="G93" s="8">
        <f t="shared" si="0"/>
        <v>15000000</v>
      </c>
      <c r="H93" s="223"/>
      <c r="I93" s="223"/>
      <c r="J93" s="223"/>
      <c r="K93" s="283">
        <v>44927</v>
      </c>
      <c r="L93" s="284">
        <f t="shared" si="4"/>
        <v>45291</v>
      </c>
      <c r="M93" s="451">
        <f t="shared" ref="M93" si="35">+E94/E93</f>
        <v>1</v>
      </c>
      <c r="N93" s="451">
        <f t="shared" ref="N93" si="36">+F94/F93</f>
        <v>1</v>
      </c>
      <c r="O93" s="452">
        <f t="shared" ref="O93" si="37">+M93*M93/N93</f>
        <v>1</v>
      </c>
      <c r="V93" s="169"/>
      <c r="X93" s="168"/>
      <c r="Y93" s="169"/>
      <c r="Z93" s="170"/>
    </row>
    <row r="94" spans="2:35" ht="27" customHeight="1" x14ac:dyDescent="0.2">
      <c r="B94" s="484"/>
      <c r="C94" s="15" t="s">
        <v>37</v>
      </c>
      <c r="D94" s="315"/>
      <c r="E94" s="15">
        <v>50</v>
      </c>
      <c r="F94" s="9">
        <v>15000000</v>
      </c>
      <c r="G94" s="8">
        <f t="shared" si="0"/>
        <v>15000000</v>
      </c>
      <c r="H94" s="223"/>
      <c r="I94" s="223"/>
      <c r="J94" s="223"/>
      <c r="K94" s="283">
        <v>44927</v>
      </c>
      <c r="L94" s="284">
        <f t="shared" si="4"/>
        <v>45291</v>
      </c>
      <c r="M94" s="315"/>
      <c r="N94" s="315"/>
      <c r="O94" s="453"/>
      <c r="V94" s="169"/>
      <c r="X94" s="168"/>
      <c r="Y94" s="169"/>
      <c r="Z94" s="170"/>
    </row>
    <row r="95" spans="2:35" ht="19.5" customHeight="1" x14ac:dyDescent="0.2">
      <c r="B95" s="539" t="s">
        <v>138</v>
      </c>
      <c r="C95" s="4" t="s">
        <v>35</v>
      </c>
      <c r="D95" s="316" t="s">
        <v>139</v>
      </c>
      <c r="E95" s="4">
        <v>1</v>
      </c>
      <c r="F95" s="9">
        <v>21600000</v>
      </c>
      <c r="G95" s="8">
        <f t="shared" si="0"/>
        <v>21600000</v>
      </c>
      <c r="H95" s="223"/>
      <c r="I95" s="223"/>
      <c r="J95" s="223"/>
      <c r="K95" s="283">
        <v>44927</v>
      </c>
      <c r="L95" s="284">
        <f t="shared" si="4"/>
        <v>45291</v>
      </c>
      <c r="M95" s="451">
        <f t="shared" ref="M95" si="38">+E96/E95</f>
        <v>1</v>
      </c>
      <c r="N95" s="451">
        <f t="shared" ref="N95" si="39">+F96/F95</f>
        <v>1</v>
      </c>
      <c r="O95" s="452">
        <f t="shared" ref="O95" si="40">+M95*M95/N95</f>
        <v>1</v>
      </c>
      <c r="Z95" s="170"/>
    </row>
    <row r="96" spans="2:35" ht="25.5" customHeight="1" thickBot="1" x14ac:dyDescent="0.25">
      <c r="B96" s="540"/>
      <c r="C96" s="17" t="s">
        <v>37</v>
      </c>
      <c r="D96" s="320"/>
      <c r="E96" s="17">
        <v>1</v>
      </c>
      <c r="F96" s="13">
        <v>21600000</v>
      </c>
      <c r="G96" s="229">
        <f t="shared" si="0"/>
        <v>21600000</v>
      </c>
      <c r="H96" s="230"/>
      <c r="I96" s="230"/>
      <c r="J96" s="230"/>
      <c r="K96" s="286">
        <v>44927</v>
      </c>
      <c r="L96" s="287">
        <f t="shared" si="4"/>
        <v>45291</v>
      </c>
      <c r="M96" s="320"/>
      <c r="N96" s="320"/>
      <c r="O96" s="485"/>
    </row>
    <row r="97" spans="2:16" ht="15.75" customHeight="1" x14ac:dyDescent="0.2">
      <c r="B97" s="541" t="s">
        <v>54</v>
      </c>
      <c r="C97" s="206" t="s">
        <v>35</v>
      </c>
      <c r="D97" s="545"/>
      <c r="E97" s="213"/>
      <c r="F97" s="214">
        <f t="shared" ref="F97" si="41">F95+F93+F91+F89+F75+F73+F71+F69+F87+F85+F83+F81+F79+F77</f>
        <v>1941789089</v>
      </c>
      <c r="G97" s="215">
        <f t="shared" si="0"/>
        <v>1941789089</v>
      </c>
      <c r="H97" s="216"/>
      <c r="I97" s="216"/>
      <c r="J97" s="216"/>
      <c r="K97" s="207">
        <v>44927</v>
      </c>
      <c r="L97" s="208">
        <f t="shared" si="4"/>
        <v>45291</v>
      </c>
      <c r="M97" s="486"/>
      <c r="N97" s="486"/>
      <c r="O97" s="498"/>
    </row>
    <row r="98" spans="2:16" ht="15.75" customHeight="1" thickBot="1" x14ac:dyDescent="0.25">
      <c r="B98" s="491"/>
      <c r="C98" s="209" t="s">
        <v>37</v>
      </c>
      <c r="D98" s="321"/>
      <c r="E98" s="18"/>
      <c r="F98" s="232">
        <f t="shared" ref="F98" si="42">F96+F94+F92+F90+F74+F72+F70+F88+F86+F84+F82+F80+F76+F78</f>
        <v>1939844534</v>
      </c>
      <c r="G98" s="233">
        <f t="shared" si="0"/>
        <v>1939844534</v>
      </c>
      <c r="H98" s="234"/>
      <c r="I98" s="235"/>
      <c r="J98" s="234"/>
      <c r="K98" s="236">
        <v>44927</v>
      </c>
      <c r="L98" s="237">
        <f t="shared" si="4"/>
        <v>45291</v>
      </c>
      <c r="M98" s="321"/>
      <c r="N98" s="321"/>
      <c r="O98" s="499"/>
    </row>
    <row r="99" spans="2:16" ht="15.75" customHeight="1" thickBot="1" x14ac:dyDescent="0.25">
      <c r="C99" s="185"/>
      <c r="F99" s="186"/>
      <c r="G99" s="187"/>
      <c r="H99" s="168"/>
      <c r="I99" s="168"/>
      <c r="J99" s="168"/>
      <c r="K99" s="188"/>
      <c r="L99" s="188"/>
      <c r="M99" s="189"/>
      <c r="N99" s="189"/>
      <c r="O99" s="190"/>
      <c r="P99" s="191"/>
    </row>
    <row r="100" spans="2:16" ht="15.6" customHeight="1" x14ac:dyDescent="0.2">
      <c r="B100" s="238" t="s">
        <v>55</v>
      </c>
      <c r="C100" s="546" t="s">
        <v>56</v>
      </c>
      <c r="D100" s="465"/>
      <c r="E100" s="520"/>
      <c r="F100" s="534" t="s">
        <v>57</v>
      </c>
      <c r="G100" s="465"/>
      <c r="H100" s="465"/>
      <c r="I100" s="465"/>
      <c r="J100" s="239"/>
      <c r="K100" s="500" t="s">
        <v>62</v>
      </c>
      <c r="L100" s="465"/>
      <c r="M100" s="465"/>
      <c r="N100" s="465"/>
      <c r="O100" s="466"/>
    </row>
    <row r="101" spans="2:16" ht="26.25" customHeight="1" x14ac:dyDescent="0.2">
      <c r="B101" s="542" t="s">
        <v>140</v>
      </c>
      <c r="C101" s="535" t="s">
        <v>141</v>
      </c>
      <c r="D101" s="455"/>
      <c r="E101" s="456"/>
      <c r="F101" s="535" t="s">
        <v>142</v>
      </c>
      <c r="G101" s="455"/>
      <c r="H101" s="456"/>
      <c r="I101" s="1" t="s">
        <v>35</v>
      </c>
      <c r="J101" s="213">
        <v>1000</v>
      </c>
      <c r="K101" s="495" t="s">
        <v>64</v>
      </c>
      <c r="L101" s="455"/>
      <c r="M101" s="455"/>
      <c r="N101" s="455"/>
      <c r="O101" s="488"/>
    </row>
    <row r="102" spans="2:16" ht="29.45" customHeight="1" x14ac:dyDescent="0.2">
      <c r="B102" s="475"/>
      <c r="C102" s="482"/>
      <c r="D102" s="461"/>
      <c r="E102" s="462"/>
      <c r="F102" s="482"/>
      <c r="G102" s="461"/>
      <c r="H102" s="462"/>
      <c r="I102" s="1" t="s">
        <v>37</v>
      </c>
      <c r="J102" s="1">
        <v>1100</v>
      </c>
      <c r="K102" s="482"/>
      <c r="L102" s="461"/>
      <c r="M102" s="461"/>
      <c r="N102" s="461"/>
      <c r="O102" s="489"/>
    </row>
    <row r="103" spans="2:16" ht="43.5" customHeight="1" x14ac:dyDescent="0.2">
      <c r="B103" s="475"/>
      <c r="C103" s="535" t="s">
        <v>143</v>
      </c>
      <c r="D103" s="455"/>
      <c r="E103" s="456"/>
      <c r="F103" s="535" t="s">
        <v>144</v>
      </c>
      <c r="G103" s="455"/>
      <c r="H103" s="456"/>
      <c r="I103" s="1" t="s">
        <v>35</v>
      </c>
      <c r="J103" s="1">
        <v>1</v>
      </c>
      <c r="K103" s="494" t="s">
        <v>66</v>
      </c>
      <c r="L103" s="455"/>
      <c r="M103" s="455"/>
      <c r="N103" s="455"/>
      <c r="O103" s="488"/>
    </row>
    <row r="104" spans="2:16" ht="14.25" customHeight="1" x14ac:dyDescent="0.2">
      <c r="B104" s="475"/>
      <c r="C104" s="482"/>
      <c r="D104" s="461"/>
      <c r="E104" s="462"/>
      <c r="F104" s="482"/>
      <c r="G104" s="461"/>
      <c r="H104" s="462"/>
      <c r="I104" s="1" t="s">
        <v>37</v>
      </c>
      <c r="J104" s="1">
        <v>1</v>
      </c>
      <c r="K104" s="482"/>
      <c r="L104" s="461"/>
      <c r="M104" s="461"/>
      <c r="N104" s="461"/>
      <c r="O104" s="489"/>
    </row>
    <row r="105" spans="2:16" ht="35.25" customHeight="1" x14ac:dyDescent="0.2">
      <c r="B105" s="475"/>
      <c r="C105" s="535" t="s">
        <v>145</v>
      </c>
      <c r="D105" s="455"/>
      <c r="E105" s="456"/>
      <c r="F105" s="535" t="s">
        <v>146</v>
      </c>
      <c r="G105" s="455"/>
      <c r="H105" s="456"/>
      <c r="I105" s="1" t="s">
        <v>35</v>
      </c>
      <c r="J105" s="1">
        <v>1</v>
      </c>
      <c r="K105" s="495" t="s">
        <v>147</v>
      </c>
      <c r="L105" s="455"/>
      <c r="M105" s="455"/>
      <c r="N105" s="455"/>
      <c r="O105" s="488"/>
    </row>
    <row r="106" spans="2:16" ht="23.25" customHeight="1" x14ac:dyDescent="0.2">
      <c r="B106" s="475"/>
      <c r="C106" s="482"/>
      <c r="D106" s="461"/>
      <c r="E106" s="462"/>
      <c r="F106" s="482"/>
      <c r="G106" s="461"/>
      <c r="H106" s="462"/>
      <c r="I106" s="1" t="s">
        <v>37</v>
      </c>
      <c r="J106" s="1">
        <v>1</v>
      </c>
      <c r="K106" s="482"/>
      <c r="L106" s="461"/>
      <c r="M106" s="461"/>
      <c r="N106" s="461"/>
      <c r="O106" s="489"/>
    </row>
    <row r="107" spans="2:16" ht="37.5" customHeight="1" x14ac:dyDescent="0.2">
      <c r="B107" s="475"/>
      <c r="C107" s="535" t="s">
        <v>148</v>
      </c>
      <c r="D107" s="455"/>
      <c r="E107" s="456"/>
      <c r="F107" s="536" t="s">
        <v>149</v>
      </c>
      <c r="G107" s="458"/>
      <c r="H107" s="459"/>
      <c r="I107" s="1" t="s">
        <v>35</v>
      </c>
      <c r="J107" s="213">
        <v>25</v>
      </c>
      <c r="K107" s="494"/>
      <c r="L107" s="455"/>
      <c r="M107" s="455"/>
      <c r="N107" s="455"/>
      <c r="O107" s="488"/>
    </row>
    <row r="108" spans="2:16" ht="14.25" customHeight="1" x14ac:dyDescent="0.2">
      <c r="B108" s="475"/>
      <c r="C108" s="482"/>
      <c r="D108" s="461"/>
      <c r="E108" s="462"/>
      <c r="F108" s="468"/>
      <c r="G108" s="458"/>
      <c r="H108" s="459"/>
      <c r="I108" s="1" t="s">
        <v>37</v>
      </c>
      <c r="J108" s="213">
        <v>25</v>
      </c>
      <c r="K108" s="482"/>
      <c r="L108" s="461"/>
      <c r="M108" s="461"/>
      <c r="N108" s="461"/>
      <c r="O108" s="489"/>
    </row>
    <row r="109" spans="2:16" ht="31.5" customHeight="1" x14ac:dyDescent="0.2">
      <c r="B109" s="475"/>
      <c r="C109" s="535" t="s">
        <v>150</v>
      </c>
      <c r="D109" s="455"/>
      <c r="E109" s="455"/>
      <c r="F109" s="535" t="s">
        <v>149</v>
      </c>
      <c r="G109" s="455"/>
      <c r="H109" s="456"/>
      <c r="I109" s="240" t="s">
        <v>35</v>
      </c>
      <c r="J109" s="213">
        <v>50</v>
      </c>
      <c r="K109" s="487"/>
      <c r="L109" s="455"/>
      <c r="M109" s="455"/>
      <c r="N109" s="455"/>
      <c r="O109" s="488"/>
    </row>
    <row r="110" spans="2:16" ht="39.75" customHeight="1" x14ac:dyDescent="0.2">
      <c r="B110" s="475"/>
      <c r="C110" s="482"/>
      <c r="D110" s="461"/>
      <c r="E110" s="461"/>
      <c r="F110" s="482"/>
      <c r="G110" s="461"/>
      <c r="H110" s="462"/>
      <c r="I110" s="240" t="s">
        <v>37</v>
      </c>
      <c r="J110" s="213">
        <v>56</v>
      </c>
      <c r="K110" s="482"/>
      <c r="L110" s="461"/>
      <c r="M110" s="461"/>
      <c r="N110" s="461"/>
      <c r="O110" s="489"/>
    </row>
    <row r="111" spans="2:16" ht="26.25" customHeight="1" x14ac:dyDescent="0.2">
      <c r="B111" s="475"/>
      <c r="C111" s="535" t="s">
        <v>151</v>
      </c>
      <c r="D111" s="455"/>
      <c r="E111" s="455"/>
      <c r="F111" s="535" t="s">
        <v>152</v>
      </c>
      <c r="G111" s="455"/>
      <c r="H111" s="456"/>
      <c r="I111" s="240" t="s">
        <v>35</v>
      </c>
      <c r="J111" s="213">
        <v>5</v>
      </c>
      <c r="K111" s="487"/>
      <c r="L111" s="455"/>
      <c r="M111" s="455"/>
      <c r="N111" s="455"/>
      <c r="O111" s="488"/>
    </row>
    <row r="112" spans="2:16" ht="18" customHeight="1" x14ac:dyDescent="0.2">
      <c r="B112" s="475"/>
      <c r="C112" s="482"/>
      <c r="D112" s="461"/>
      <c r="E112" s="461"/>
      <c r="F112" s="482"/>
      <c r="G112" s="461"/>
      <c r="H112" s="462"/>
      <c r="I112" s="241" t="s">
        <v>37</v>
      </c>
      <c r="J112" s="242">
        <v>6</v>
      </c>
      <c r="K112" s="482"/>
      <c r="L112" s="461"/>
      <c r="M112" s="461"/>
      <c r="N112" s="461"/>
      <c r="O112" s="489"/>
    </row>
    <row r="113" spans="2:15" ht="28.5" customHeight="1" x14ac:dyDescent="0.2">
      <c r="B113" s="475"/>
      <c r="C113" s="467" t="s">
        <v>250</v>
      </c>
      <c r="D113" s="455"/>
      <c r="E113" s="456"/>
      <c r="F113" s="525" t="s">
        <v>153</v>
      </c>
      <c r="G113" s="455"/>
      <c r="H113" s="456"/>
      <c r="I113" s="1" t="s">
        <v>35</v>
      </c>
      <c r="J113" s="1">
        <v>1</v>
      </c>
      <c r="K113" s="494"/>
      <c r="L113" s="455"/>
      <c r="M113" s="455"/>
      <c r="N113" s="455"/>
      <c r="O113" s="488"/>
    </row>
    <row r="114" spans="2:15" ht="47.25" customHeight="1" x14ac:dyDescent="0.2">
      <c r="B114" s="475"/>
      <c r="C114" s="482"/>
      <c r="D114" s="461"/>
      <c r="E114" s="462"/>
      <c r="F114" s="482"/>
      <c r="G114" s="461"/>
      <c r="H114" s="462"/>
      <c r="I114" s="1" t="s">
        <v>37</v>
      </c>
      <c r="J114" s="1">
        <v>1</v>
      </c>
      <c r="K114" s="482"/>
      <c r="L114" s="461"/>
      <c r="M114" s="461"/>
      <c r="N114" s="461"/>
      <c r="O114" s="489"/>
    </row>
    <row r="115" spans="2:15" ht="26.25" customHeight="1" x14ac:dyDescent="0.2">
      <c r="B115" s="475"/>
      <c r="C115" s="537" t="s">
        <v>154</v>
      </c>
      <c r="D115" s="455"/>
      <c r="E115" s="455"/>
      <c r="F115" s="537" t="s">
        <v>155</v>
      </c>
      <c r="G115" s="455"/>
      <c r="H115" s="456"/>
      <c r="I115" s="157" t="s">
        <v>35</v>
      </c>
      <c r="J115" s="156">
        <v>1</v>
      </c>
      <c r="K115" s="495"/>
      <c r="L115" s="455"/>
      <c r="M115" s="455"/>
      <c r="N115" s="455"/>
      <c r="O115" s="488"/>
    </row>
    <row r="116" spans="2:15" ht="18" customHeight="1" x14ac:dyDescent="0.2">
      <c r="B116" s="475"/>
      <c r="C116" s="482"/>
      <c r="D116" s="461"/>
      <c r="E116" s="461"/>
      <c r="F116" s="482"/>
      <c r="G116" s="461"/>
      <c r="H116" s="462"/>
      <c r="I116" s="158" t="s">
        <v>37</v>
      </c>
      <c r="J116" s="156">
        <v>1</v>
      </c>
      <c r="K116" s="482"/>
      <c r="L116" s="461"/>
      <c r="M116" s="461"/>
      <c r="N116" s="461"/>
      <c r="O116" s="489"/>
    </row>
    <row r="117" spans="2:15" ht="26.25" customHeight="1" x14ac:dyDescent="0.2">
      <c r="B117" s="475"/>
      <c r="C117" s="535" t="s">
        <v>156</v>
      </c>
      <c r="D117" s="455"/>
      <c r="E117" s="455"/>
      <c r="F117" s="535" t="s">
        <v>157</v>
      </c>
      <c r="G117" s="455"/>
      <c r="H117" s="456"/>
      <c r="I117" s="240" t="s">
        <v>35</v>
      </c>
      <c r="J117" s="213">
        <v>5</v>
      </c>
      <c r="K117" s="494"/>
      <c r="L117" s="455"/>
      <c r="M117" s="455"/>
      <c r="N117" s="455"/>
      <c r="O117" s="488"/>
    </row>
    <row r="118" spans="2:15" ht="18" customHeight="1" x14ac:dyDescent="0.2">
      <c r="B118" s="475"/>
      <c r="C118" s="482"/>
      <c r="D118" s="461"/>
      <c r="E118" s="461"/>
      <c r="F118" s="482"/>
      <c r="G118" s="461"/>
      <c r="H118" s="462"/>
      <c r="I118" s="240" t="s">
        <v>37</v>
      </c>
      <c r="J118" s="213">
        <v>5</v>
      </c>
      <c r="K118" s="482"/>
      <c r="L118" s="461"/>
      <c r="M118" s="461"/>
      <c r="N118" s="461"/>
      <c r="O118" s="489"/>
    </row>
    <row r="119" spans="2:15" ht="37.5" customHeight="1" x14ac:dyDescent="0.2">
      <c r="B119" s="475"/>
      <c r="C119" s="537" t="s">
        <v>158</v>
      </c>
      <c r="D119" s="455"/>
      <c r="E119" s="455"/>
      <c r="F119" s="537" t="s">
        <v>159</v>
      </c>
      <c r="G119" s="455"/>
      <c r="H119" s="456"/>
      <c r="I119" s="158" t="s">
        <v>35</v>
      </c>
      <c r="J119" s="156">
        <v>1</v>
      </c>
      <c r="K119" s="494"/>
      <c r="L119" s="455"/>
      <c r="M119" s="455"/>
      <c r="N119" s="455"/>
      <c r="O119" s="488"/>
    </row>
    <row r="120" spans="2:15" ht="14.25" customHeight="1" x14ac:dyDescent="0.2">
      <c r="B120" s="475"/>
      <c r="C120" s="482"/>
      <c r="D120" s="461"/>
      <c r="E120" s="461"/>
      <c r="F120" s="482"/>
      <c r="G120" s="461"/>
      <c r="H120" s="462"/>
      <c r="I120" s="158" t="s">
        <v>37</v>
      </c>
      <c r="J120" s="156">
        <v>1</v>
      </c>
      <c r="K120" s="482"/>
      <c r="L120" s="461"/>
      <c r="M120" s="461"/>
      <c r="N120" s="461"/>
      <c r="O120" s="489"/>
    </row>
    <row r="121" spans="2:15" ht="31.5" customHeight="1" x14ac:dyDescent="0.2">
      <c r="B121" s="475"/>
      <c r="C121" s="535" t="s">
        <v>160</v>
      </c>
      <c r="D121" s="455"/>
      <c r="E121" s="455"/>
      <c r="F121" s="535" t="s">
        <v>161</v>
      </c>
      <c r="G121" s="455"/>
      <c r="H121" s="456"/>
      <c r="I121" s="240" t="s">
        <v>35</v>
      </c>
      <c r="J121" s="213">
        <v>50</v>
      </c>
      <c r="K121" s="487"/>
      <c r="L121" s="455"/>
      <c r="M121" s="455"/>
      <c r="N121" s="455"/>
      <c r="O121" s="488"/>
    </row>
    <row r="122" spans="2:15" ht="39.75" customHeight="1" x14ac:dyDescent="0.2">
      <c r="B122" s="475"/>
      <c r="C122" s="482"/>
      <c r="D122" s="461"/>
      <c r="E122" s="461"/>
      <c r="F122" s="482"/>
      <c r="G122" s="461"/>
      <c r="H122" s="462"/>
      <c r="I122" s="240" t="s">
        <v>37</v>
      </c>
      <c r="J122" s="213">
        <v>50</v>
      </c>
      <c r="K122" s="482"/>
      <c r="L122" s="461"/>
      <c r="M122" s="461"/>
      <c r="N122" s="461"/>
      <c r="O122" s="489"/>
    </row>
    <row r="123" spans="2:15" ht="26.25" customHeight="1" x14ac:dyDescent="0.2">
      <c r="B123" s="475"/>
      <c r="C123" s="535" t="s">
        <v>162</v>
      </c>
      <c r="D123" s="455"/>
      <c r="E123" s="455"/>
      <c r="F123" s="535" t="s">
        <v>163</v>
      </c>
      <c r="G123" s="455"/>
      <c r="H123" s="456"/>
      <c r="I123" s="240" t="s">
        <v>35</v>
      </c>
      <c r="J123" s="213">
        <v>1</v>
      </c>
      <c r="K123" s="487"/>
      <c r="L123" s="455"/>
      <c r="M123" s="455"/>
      <c r="N123" s="455"/>
      <c r="O123" s="488"/>
    </row>
    <row r="124" spans="2:15" ht="18" customHeight="1" x14ac:dyDescent="0.2">
      <c r="B124" s="475"/>
      <c r="C124" s="482"/>
      <c r="D124" s="461"/>
      <c r="E124" s="461"/>
      <c r="F124" s="482"/>
      <c r="G124" s="461"/>
      <c r="H124" s="462"/>
      <c r="I124" s="240" t="s">
        <v>37</v>
      </c>
      <c r="J124" s="213">
        <v>1</v>
      </c>
      <c r="K124" s="482"/>
      <c r="L124" s="461"/>
      <c r="M124" s="461"/>
      <c r="N124" s="461"/>
      <c r="O124" s="489"/>
    </row>
    <row r="125" spans="2:15" ht="15" customHeight="1" x14ac:dyDescent="0.2">
      <c r="B125" s="490" t="s">
        <v>70</v>
      </c>
      <c r="C125" s="455"/>
      <c r="D125" s="455"/>
      <c r="E125" s="455"/>
      <c r="F125" s="455"/>
      <c r="G125" s="455"/>
      <c r="H125" s="455"/>
      <c r="I125" s="455"/>
      <c r="J125" s="455"/>
      <c r="K125" s="455"/>
      <c r="L125" s="455"/>
      <c r="M125" s="455"/>
      <c r="N125" s="455"/>
      <c r="O125" s="488"/>
    </row>
    <row r="126" spans="2:15" ht="15" customHeight="1" thickBot="1" x14ac:dyDescent="0.25">
      <c r="B126" s="491"/>
      <c r="C126" s="492"/>
      <c r="D126" s="492"/>
      <c r="E126" s="492"/>
      <c r="F126" s="492"/>
      <c r="G126" s="492"/>
      <c r="H126" s="492"/>
      <c r="I126" s="492"/>
      <c r="J126" s="492"/>
      <c r="K126" s="492"/>
      <c r="L126" s="492"/>
      <c r="M126" s="492"/>
      <c r="N126" s="492"/>
      <c r="O126" s="493"/>
    </row>
    <row r="127" spans="2:15" ht="15.75" customHeight="1" x14ac:dyDescent="0.2">
      <c r="F127" s="192"/>
      <c r="K127" s="188"/>
      <c r="L127" s="188"/>
      <c r="M127" s="189"/>
      <c r="N127" s="189"/>
    </row>
    <row r="128" spans="2:15" ht="15.75" customHeight="1" x14ac:dyDescent="0.2">
      <c r="F128" s="192"/>
      <c r="K128" s="188"/>
      <c r="L128" s="188"/>
      <c r="M128" s="189"/>
      <c r="N128" s="189"/>
    </row>
    <row r="129" spans="6:14" ht="15.75" customHeight="1" x14ac:dyDescent="0.2">
      <c r="F129" s="192"/>
      <c r="K129" s="188"/>
      <c r="L129" s="188"/>
      <c r="M129" s="189"/>
      <c r="N129" s="189"/>
    </row>
    <row r="130" spans="6:14" ht="15.75" customHeight="1" x14ac:dyDescent="0.2">
      <c r="F130" s="192"/>
      <c r="K130" s="188"/>
      <c r="L130" s="188"/>
      <c r="M130" s="189"/>
      <c r="N130" s="189"/>
    </row>
    <row r="131" spans="6:14" ht="15.75" customHeight="1" x14ac:dyDescent="0.2">
      <c r="F131" s="192"/>
      <c r="K131" s="188"/>
      <c r="L131" s="188"/>
      <c r="M131" s="189"/>
      <c r="N131" s="189"/>
    </row>
    <row r="132" spans="6:14" ht="15.75" customHeight="1" x14ac:dyDescent="0.2">
      <c r="F132" s="192"/>
      <c r="K132" s="188"/>
      <c r="L132" s="188"/>
      <c r="M132" s="189"/>
      <c r="N132" s="189"/>
    </row>
    <row r="133" spans="6:14" ht="15.75" customHeight="1" x14ac:dyDescent="0.2">
      <c r="F133" s="192"/>
      <c r="K133" s="188"/>
      <c r="L133" s="188"/>
      <c r="M133" s="189"/>
      <c r="N133" s="189"/>
    </row>
    <row r="134" spans="6:14" ht="15.75" customHeight="1" x14ac:dyDescent="0.2">
      <c r="F134" s="192"/>
      <c r="K134" s="188"/>
      <c r="L134" s="188"/>
      <c r="M134" s="189"/>
      <c r="N134" s="189"/>
    </row>
    <row r="135" spans="6:14" ht="15.75" customHeight="1" x14ac:dyDescent="0.2">
      <c r="F135" s="192"/>
      <c r="K135" s="188"/>
      <c r="L135" s="188"/>
      <c r="M135" s="189"/>
      <c r="N135" s="189"/>
    </row>
    <row r="136" spans="6:14" ht="15.75" customHeight="1" x14ac:dyDescent="0.2">
      <c r="F136" s="192"/>
      <c r="K136" s="188"/>
      <c r="L136" s="188"/>
      <c r="M136" s="189"/>
      <c r="N136" s="189"/>
    </row>
    <row r="137" spans="6:14" ht="15.75" customHeight="1" x14ac:dyDescent="0.2">
      <c r="F137" s="192"/>
      <c r="K137" s="188"/>
      <c r="L137" s="188"/>
      <c r="M137" s="189"/>
      <c r="N137" s="189"/>
    </row>
    <row r="138" spans="6:14" ht="15.75" customHeight="1" x14ac:dyDescent="0.2">
      <c r="F138" s="192"/>
      <c r="K138" s="188"/>
      <c r="L138" s="188"/>
      <c r="M138" s="189"/>
      <c r="N138" s="189"/>
    </row>
    <row r="139" spans="6:14" ht="15.75" customHeight="1" x14ac:dyDescent="0.2">
      <c r="F139" s="192"/>
      <c r="K139" s="188"/>
      <c r="L139" s="188"/>
      <c r="M139" s="189"/>
      <c r="N139" s="189"/>
    </row>
    <row r="140" spans="6:14" ht="15.75" customHeight="1" x14ac:dyDescent="0.2">
      <c r="F140" s="192"/>
      <c r="K140" s="188"/>
      <c r="L140" s="188"/>
      <c r="M140" s="189"/>
      <c r="N140" s="189"/>
    </row>
    <row r="141" spans="6:14" ht="15.75" customHeight="1" x14ac:dyDescent="0.2">
      <c r="F141" s="192"/>
      <c r="K141" s="188"/>
      <c r="L141" s="188"/>
      <c r="M141" s="189"/>
      <c r="N141" s="189"/>
    </row>
    <row r="142" spans="6:14" ht="15.75" customHeight="1" x14ac:dyDescent="0.2">
      <c r="F142" s="192"/>
      <c r="K142" s="188"/>
      <c r="L142" s="188"/>
      <c r="M142" s="189"/>
      <c r="N142" s="189"/>
    </row>
    <row r="143" spans="6:14" ht="15.75" customHeight="1" x14ac:dyDescent="0.2">
      <c r="F143" s="192"/>
      <c r="K143" s="188"/>
      <c r="L143" s="188"/>
      <c r="M143" s="189"/>
      <c r="N143" s="189"/>
    </row>
    <row r="144" spans="6:14" ht="15.75" customHeight="1" x14ac:dyDescent="0.2">
      <c r="F144" s="192"/>
      <c r="K144" s="188"/>
      <c r="L144" s="188"/>
      <c r="M144" s="189"/>
      <c r="N144" s="189"/>
    </row>
    <row r="145" spans="6:14" ht="15.75" customHeight="1" x14ac:dyDescent="0.2">
      <c r="F145" s="192"/>
      <c r="K145" s="188"/>
      <c r="L145" s="188"/>
      <c r="M145" s="189"/>
      <c r="N145" s="189"/>
    </row>
    <row r="146" spans="6:14" ht="15.75" customHeight="1" x14ac:dyDescent="0.2">
      <c r="F146" s="192"/>
      <c r="K146" s="188"/>
      <c r="L146" s="188"/>
      <c r="M146" s="189"/>
      <c r="N146" s="189"/>
    </row>
    <row r="147" spans="6:14" ht="15.75" customHeight="1" x14ac:dyDescent="0.2">
      <c r="F147" s="192"/>
      <c r="K147" s="188"/>
      <c r="L147" s="188"/>
      <c r="M147" s="189"/>
      <c r="N147" s="189"/>
    </row>
    <row r="148" spans="6:14" ht="15.75" customHeight="1" x14ac:dyDescent="0.2">
      <c r="F148" s="192"/>
      <c r="K148" s="188"/>
      <c r="L148" s="188"/>
      <c r="M148" s="189"/>
      <c r="N148" s="189"/>
    </row>
    <row r="149" spans="6:14" ht="15.75" customHeight="1" x14ac:dyDescent="0.2">
      <c r="F149" s="192"/>
      <c r="K149" s="188"/>
      <c r="L149" s="188"/>
      <c r="M149" s="189"/>
      <c r="N149" s="189"/>
    </row>
    <row r="150" spans="6:14" ht="15.75" customHeight="1" x14ac:dyDescent="0.2">
      <c r="F150" s="192"/>
      <c r="K150" s="188"/>
      <c r="L150" s="188"/>
      <c r="M150" s="189"/>
      <c r="N150" s="189"/>
    </row>
    <row r="151" spans="6:14" ht="15.75" customHeight="1" x14ac:dyDescent="0.2">
      <c r="F151" s="192"/>
      <c r="K151" s="188"/>
      <c r="L151" s="188"/>
      <c r="M151" s="189"/>
      <c r="N151" s="189"/>
    </row>
    <row r="152" spans="6:14" ht="15.75" customHeight="1" x14ac:dyDescent="0.2">
      <c r="F152" s="192"/>
      <c r="K152" s="188"/>
      <c r="L152" s="188"/>
      <c r="M152" s="189"/>
      <c r="N152" s="189"/>
    </row>
    <row r="153" spans="6:14" ht="15.75" customHeight="1" x14ac:dyDescent="0.2">
      <c r="F153" s="192"/>
      <c r="K153" s="188"/>
      <c r="L153" s="188"/>
      <c r="M153" s="189"/>
      <c r="N153" s="189"/>
    </row>
    <row r="154" spans="6:14" ht="15.75" customHeight="1" x14ac:dyDescent="0.2">
      <c r="F154" s="192"/>
      <c r="K154" s="188"/>
      <c r="L154" s="188"/>
      <c r="M154" s="189"/>
      <c r="N154" s="189"/>
    </row>
    <row r="155" spans="6:14" ht="15.75" customHeight="1" x14ac:dyDescent="0.2">
      <c r="F155" s="192"/>
      <c r="K155" s="188"/>
      <c r="L155" s="188"/>
      <c r="M155" s="189"/>
      <c r="N155" s="189"/>
    </row>
    <row r="156" spans="6:14" ht="15.75" customHeight="1" x14ac:dyDescent="0.2">
      <c r="F156" s="192"/>
      <c r="K156" s="188"/>
      <c r="L156" s="188"/>
      <c r="M156" s="189"/>
      <c r="N156" s="189"/>
    </row>
    <row r="157" spans="6:14" ht="15.75" customHeight="1" x14ac:dyDescent="0.2">
      <c r="F157" s="192"/>
      <c r="K157" s="188"/>
      <c r="L157" s="188"/>
      <c r="M157" s="189"/>
      <c r="N157" s="189"/>
    </row>
    <row r="158" spans="6:14" ht="15.75" customHeight="1" x14ac:dyDescent="0.2">
      <c r="F158" s="192"/>
      <c r="K158" s="188"/>
      <c r="L158" s="188"/>
      <c r="M158" s="189"/>
      <c r="N158" s="189"/>
    </row>
    <row r="159" spans="6:14" ht="15.75" customHeight="1" x14ac:dyDescent="0.2">
      <c r="F159" s="192"/>
      <c r="K159" s="188"/>
      <c r="L159" s="188"/>
      <c r="M159" s="189"/>
      <c r="N159" s="189"/>
    </row>
    <row r="160" spans="6:14" ht="15.75" customHeight="1" x14ac:dyDescent="0.2">
      <c r="F160" s="192"/>
      <c r="K160" s="188"/>
      <c r="L160" s="188"/>
      <c r="M160" s="189"/>
      <c r="N160" s="189"/>
    </row>
    <row r="161" spans="6:14" ht="15.75" customHeight="1" x14ac:dyDescent="0.2">
      <c r="F161" s="192"/>
      <c r="K161" s="188"/>
      <c r="L161" s="188"/>
      <c r="M161" s="189"/>
      <c r="N161" s="189"/>
    </row>
    <row r="162" spans="6:14" ht="15.75" customHeight="1" x14ac:dyDescent="0.2">
      <c r="F162" s="192"/>
      <c r="K162" s="188"/>
      <c r="L162" s="188"/>
      <c r="M162" s="189"/>
      <c r="N162" s="189"/>
    </row>
    <row r="163" spans="6:14" ht="15.75" customHeight="1" x14ac:dyDescent="0.2">
      <c r="F163" s="192"/>
      <c r="K163" s="188"/>
      <c r="L163" s="188"/>
      <c r="M163" s="189"/>
      <c r="N163" s="189"/>
    </row>
    <row r="164" spans="6:14" ht="15.75" customHeight="1" x14ac:dyDescent="0.2">
      <c r="F164" s="192"/>
      <c r="K164" s="188"/>
      <c r="L164" s="188"/>
      <c r="M164" s="189"/>
      <c r="N164" s="189"/>
    </row>
    <row r="165" spans="6:14" ht="15.75" customHeight="1" x14ac:dyDescent="0.2">
      <c r="F165" s="192"/>
      <c r="K165" s="188"/>
      <c r="L165" s="188"/>
      <c r="M165" s="189"/>
      <c r="N165" s="189"/>
    </row>
    <row r="166" spans="6:14" ht="15.75" customHeight="1" x14ac:dyDescent="0.2">
      <c r="F166" s="192"/>
      <c r="K166" s="188"/>
      <c r="L166" s="188"/>
      <c r="M166" s="189"/>
      <c r="N166" s="189"/>
    </row>
    <row r="167" spans="6:14" ht="15.75" customHeight="1" x14ac:dyDescent="0.2">
      <c r="F167" s="192"/>
      <c r="K167" s="188"/>
      <c r="L167" s="188"/>
      <c r="M167" s="189"/>
      <c r="N167" s="189"/>
    </row>
    <row r="168" spans="6:14" ht="15.75" customHeight="1" x14ac:dyDescent="0.2">
      <c r="F168" s="192"/>
      <c r="K168" s="188"/>
      <c r="L168" s="188"/>
      <c r="M168" s="189"/>
      <c r="N168" s="189"/>
    </row>
    <row r="169" spans="6:14" ht="15.75" customHeight="1" x14ac:dyDescent="0.2">
      <c r="F169" s="192"/>
      <c r="K169" s="188"/>
      <c r="L169" s="188"/>
      <c r="M169" s="189"/>
      <c r="N169" s="189"/>
    </row>
    <row r="170" spans="6:14" ht="15.75" customHeight="1" x14ac:dyDescent="0.2">
      <c r="F170" s="192"/>
      <c r="K170" s="188"/>
      <c r="L170" s="188"/>
      <c r="M170" s="189"/>
      <c r="N170" s="189"/>
    </row>
    <row r="171" spans="6:14" ht="15.75" customHeight="1" x14ac:dyDescent="0.2">
      <c r="F171" s="192"/>
      <c r="K171" s="188"/>
      <c r="L171" s="188"/>
      <c r="M171" s="189"/>
      <c r="N171" s="189"/>
    </row>
    <row r="172" spans="6:14" ht="15.75" customHeight="1" x14ac:dyDescent="0.2">
      <c r="F172" s="192"/>
      <c r="K172" s="188"/>
      <c r="L172" s="188"/>
      <c r="M172" s="189"/>
      <c r="N172" s="189"/>
    </row>
    <row r="173" spans="6:14" ht="15.75" customHeight="1" x14ac:dyDescent="0.2">
      <c r="F173" s="192"/>
      <c r="K173" s="188"/>
      <c r="L173" s="188"/>
      <c r="M173" s="189"/>
      <c r="N173" s="189"/>
    </row>
    <row r="174" spans="6:14" ht="15.75" customHeight="1" x14ac:dyDescent="0.2">
      <c r="F174" s="192"/>
      <c r="K174" s="188"/>
      <c r="L174" s="188"/>
      <c r="M174" s="189"/>
      <c r="N174" s="189"/>
    </row>
    <row r="175" spans="6:14" ht="15.75" customHeight="1" x14ac:dyDescent="0.2">
      <c r="F175" s="192"/>
      <c r="K175" s="188"/>
      <c r="L175" s="188"/>
      <c r="M175" s="189"/>
      <c r="N175" s="189"/>
    </row>
    <row r="176" spans="6:14" ht="15.75" customHeight="1" x14ac:dyDescent="0.2">
      <c r="F176" s="192"/>
      <c r="K176" s="188"/>
      <c r="L176" s="188"/>
      <c r="M176" s="189"/>
      <c r="N176" s="189"/>
    </row>
    <row r="177" spans="6:14" ht="15.75" customHeight="1" x14ac:dyDescent="0.2">
      <c r="F177" s="192"/>
      <c r="K177" s="188"/>
      <c r="L177" s="188"/>
      <c r="M177" s="189"/>
      <c r="N177" s="189"/>
    </row>
    <row r="178" spans="6:14" ht="15.75" customHeight="1" x14ac:dyDescent="0.2">
      <c r="F178" s="192"/>
      <c r="K178" s="188"/>
      <c r="L178" s="188"/>
      <c r="M178" s="189"/>
      <c r="N178" s="189"/>
    </row>
    <row r="179" spans="6:14" ht="15.75" customHeight="1" x14ac:dyDescent="0.2">
      <c r="F179" s="192"/>
      <c r="K179" s="188"/>
      <c r="L179" s="188"/>
      <c r="M179" s="189"/>
      <c r="N179" s="189"/>
    </row>
    <row r="180" spans="6:14" ht="15.75" customHeight="1" x14ac:dyDescent="0.2">
      <c r="F180" s="192"/>
      <c r="K180" s="188"/>
      <c r="L180" s="188"/>
      <c r="M180" s="189"/>
      <c r="N180" s="189"/>
    </row>
    <row r="181" spans="6:14" ht="15.75" customHeight="1" x14ac:dyDescent="0.2">
      <c r="F181" s="192"/>
      <c r="K181" s="188"/>
      <c r="L181" s="188"/>
      <c r="M181" s="189"/>
      <c r="N181" s="189"/>
    </row>
    <row r="182" spans="6:14" ht="15.75" customHeight="1" x14ac:dyDescent="0.2">
      <c r="F182" s="192"/>
      <c r="K182" s="188"/>
      <c r="L182" s="188"/>
      <c r="M182" s="189"/>
      <c r="N182" s="189"/>
    </row>
    <row r="183" spans="6:14" ht="15.75" customHeight="1" x14ac:dyDescent="0.2">
      <c r="F183" s="192"/>
      <c r="K183" s="188"/>
      <c r="L183" s="188"/>
      <c r="M183" s="189"/>
      <c r="N183" s="189"/>
    </row>
    <row r="184" spans="6:14" ht="15.75" customHeight="1" x14ac:dyDescent="0.2">
      <c r="F184" s="192"/>
      <c r="K184" s="188"/>
      <c r="L184" s="188"/>
      <c r="M184" s="189"/>
      <c r="N184" s="189"/>
    </row>
    <row r="185" spans="6:14" ht="15.75" customHeight="1" x14ac:dyDescent="0.2">
      <c r="F185" s="192"/>
      <c r="K185" s="188"/>
      <c r="L185" s="188"/>
      <c r="M185" s="189"/>
      <c r="N185" s="189"/>
    </row>
    <row r="186" spans="6:14" ht="15.75" customHeight="1" x14ac:dyDescent="0.2">
      <c r="F186" s="192"/>
      <c r="K186" s="188"/>
      <c r="L186" s="188"/>
      <c r="M186" s="189"/>
      <c r="N186" s="189"/>
    </row>
    <row r="187" spans="6:14" ht="15.75" customHeight="1" x14ac:dyDescent="0.2">
      <c r="F187" s="192"/>
      <c r="K187" s="188"/>
      <c r="L187" s="188"/>
      <c r="M187" s="189"/>
      <c r="N187" s="189"/>
    </row>
    <row r="188" spans="6:14" ht="15.75" customHeight="1" x14ac:dyDescent="0.2">
      <c r="F188" s="192"/>
      <c r="K188" s="188"/>
      <c r="L188" s="188"/>
      <c r="M188" s="189"/>
      <c r="N188" s="189"/>
    </row>
    <row r="189" spans="6:14" ht="15.75" customHeight="1" x14ac:dyDescent="0.2">
      <c r="F189" s="192"/>
      <c r="K189" s="188"/>
      <c r="L189" s="188"/>
      <c r="M189" s="189"/>
      <c r="N189" s="189"/>
    </row>
    <row r="190" spans="6:14" ht="15.75" customHeight="1" x14ac:dyDescent="0.2">
      <c r="F190" s="192"/>
      <c r="K190" s="188"/>
      <c r="L190" s="188"/>
      <c r="M190" s="189"/>
      <c r="N190" s="189"/>
    </row>
    <row r="191" spans="6:14" ht="15.75" customHeight="1" x14ac:dyDescent="0.2">
      <c r="F191" s="192"/>
      <c r="K191" s="188"/>
      <c r="L191" s="188"/>
      <c r="M191" s="189"/>
      <c r="N191" s="189"/>
    </row>
    <row r="192" spans="6:14" ht="15.75" customHeight="1" x14ac:dyDescent="0.2">
      <c r="F192" s="192"/>
      <c r="K192" s="188"/>
      <c r="L192" s="188"/>
      <c r="M192" s="189"/>
      <c r="N192" s="189"/>
    </row>
    <row r="193" spans="6:14" ht="15.75" customHeight="1" x14ac:dyDescent="0.2">
      <c r="F193" s="192"/>
      <c r="K193" s="188"/>
      <c r="L193" s="188"/>
      <c r="M193" s="189"/>
      <c r="N193" s="189"/>
    </row>
    <row r="194" spans="6:14" ht="15.75" customHeight="1" x14ac:dyDescent="0.2">
      <c r="F194" s="192"/>
      <c r="K194" s="188"/>
      <c r="L194" s="188"/>
      <c r="M194" s="189"/>
      <c r="N194" s="189"/>
    </row>
    <row r="195" spans="6:14" ht="15.75" customHeight="1" x14ac:dyDescent="0.2">
      <c r="F195" s="192"/>
      <c r="K195" s="188"/>
      <c r="L195" s="188"/>
      <c r="M195" s="189"/>
      <c r="N195" s="189"/>
    </row>
    <row r="196" spans="6:14" ht="15.75" customHeight="1" x14ac:dyDescent="0.2">
      <c r="F196" s="192"/>
      <c r="K196" s="188"/>
      <c r="L196" s="188"/>
      <c r="M196" s="189"/>
      <c r="N196" s="189"/>
    </row>
    <row r="197" spans="6:14" ht="15.75" customHeight="1" x14ac:dyDescent="0.2">
      <c r="F197" s="192"/>
      <c r="K197" s="188"/>
      <c r="L197" s="188"/>
      <c r="M197" s="189"/>
      <c r="N197" s="189"/>
    </row>
    <row r="198" spans="6:14" ht="15.75" customHeight="1" x14ac:dyDescent="0.2">
      <c r="F198" s="192"/>
      <c r="K198" s="188"/>
      <c r="L198" s="188"/>
      <c r="M198" s="189"/>
      <c r="N198" s="189"/>
    </row>
    <row r="199" spans="6:14" ht="15.75" customHeight="1" x14ac:dyDescent="0.2">
      <c r="F199" s="192"/>
      <c r="K199" s="188"/>
      <c r="L199" s="188"/>
      <c r="M199" s="189"/>
      <c r="N199" s="189"/>
    </row>
    <row r="200" spans="6:14" ht="15.75" customHeight="1" x14ac:dyDescent="0.2">
      <c r="F200" s="192"/>
      <c r="K200" s="188"/>
      <c r="L200" s="188"/>
      <c r="M200" s="189"/>
      <c r="N200" s="189"/>
    </row>
    <row r="201" spans="6:14" ht="15.75" customHeight="1" x14ac:dyDescent="0.2">
      <c r="F201" s="192"/>
      <c r="K201" s="188"/>
      <c r="L201" s="188"/>
      <c r="M201" s="189"/>
      <c r="N201" s="189"/>
    </row>
    <row r="202" spans="6:14" ht="15.75" customHeight="1" x14ac:dyDescent="0.2">
      <c r="F202" s="192"/>
      <c r="K202" s="188"/>
      <c r="L202" s="188"/>
      <c r="M202" s="189"/>
      <c r="N202" s="189"/>
    </row>
    <row r="203" spans="6:14" ht="15.75" customHeight="1" x14ac:dyDescent="0.2">
      <c r="F203" s="192"/>
      <c r="K203" s="188"/>
      <c r="L203" s="188"/>
      <c r="M203" s="189"/>
      <c r="N203" s="189"/>
    </row>
    <row r="204" spans="6:14" ht="15.75" customHeight="1" x14ac:dyDescent="0.2">
      <c r="F204" s="192"/>
      <c r="K204" s="188"/>
      <c r="L204" s="188"/>
      <c r="M204" s="189"/>
      <c r="N204" s="189"/>
    </row>
    <row r="205" spans="6:14" ht="15.75" customHeight="1" x14ac:dyDescent="0.2">
      <c r="F205" s="192"/>
      <c r="K205" s="188"/>
      <c r="L205" s="188"/>
      <c r="M205" s="189"/>
      <c r="N205" s="189"/>
    </row>
    <row r="206" spans="6:14" ht="15.75" customHeight="1" x14ac:dyDescent="0.2">
      <c r="F206" s="192"/>
      <c r="K206" s="188"/>
      <c r="L206" s="188"/>
      <c r="M206" s="189"/>
      <c r="N206" s="189"/>
    </row>
    <row r="207" spans="6:14" ht="15.75" customHeight="1" x14ac:dyDescent="0.2">
      <c r="F207" s="192"/>
      <c r="K207" s="188"/>
      <c r="L207" s="188"/>
      <c r="M207" s="189"/>
      <c r="N207" s="189"/>
    </row>
    <row r="208" spans="6:14" ht="15.75" customHeight="1" x14ac:dyDescent="0.2">
      <c r="F208" s="192"/>
      <c r="K208" s="188"/>
      <c r="L208" s="188"/>
      <c r="M208" s="189"/>
      <c r="N208" s="189"/>
    </row>
    <row r="209" spans="6:14" ht="15.75" customHeight="1" x14ac:dyDescent="0.2">
      <c r="F209" s="192"/>
      <c r="K209" s="188"/>
      <c r="L209" s="188"/>
      <c r="M209" s="189"/>
      <c r="N209" s="189"/>
    </row>
    <row r="210" spans="6:14" ht="15.75" customHeight="1" x14ac:dyDescent="0.2">
      <c r="F210" s="192"/>
      <c r="K210" s="188"/>
      <c r="L210" s="188"/>
      <c r="M210" s="189"/>
      <c r="N210" s="189"/>
    </row>
    <row r="211" spans="6:14" ht="15.75" customHeight="1" x14ac:dyDescent="0.2">
      <c r="F211" s="192"/>
      <c r="K211" s="188"/>
      <c r="L211" s="188"/>
      <c r="M211" s="189"/>
      <c r="N211" s="189"/>
    </row>
    <row r="212" spans="6:14" ht="15.75" customHeight="1" x14ac:dyDescent="0.2">
      <c r="F212" s="192"/>
      <c r="K212" s="188"/>
      <c r="L212" s="188"/>
      <c r="M212" s="189"/>
      <c r="N212" s="189"/>
    </row>
    <row r="213" spans="6:14" ht="15.75" customHeight="1" x14ac:dyDescent="0.2">
      <c r="F213" s="192"/>
      <c r="K213" s="188"/>
      <c r="L213" s="188"/>
      <c r="M213" s="189"/>
      <c r="N213" s="189"/>
    </row>
    <row r="214" spans="6:14" ht="15.75" customHeight="1" x14ac:dyDescent="0.2">
      <c r="F214" s="192"/>
      <c r="K214" s="188"/>
      <c r="L214" s="188"/>
      <c r="M214" s="189"/>
      <c r="N214" s="189"/>
    </row>
    <row r="215" spans="6:14" ht="15.75" customHeight="1" x14ac:dyDescent="0.2">
      <c r="F215" s="192"/>
      <c r="K215" s="188"/>
      <c r="L215" s="188"/>
      <c r="M215" s="189"/>
      <c r="N215" s="189"/>
    </row>
    <row r="216" spans="6:14" ht="15.75" customHeight="1" x14ac:dyDescent="0.2">
      <c r="F216" s="192"/>
      <c r="K216" s="188"/>
      <c r="L216" s="188"/>
      <c r="M216" s="189"/>
      <c r="N216" s="189"/>
    </row>
    <row r="217" spans="6:14" ht="15.75" customHeight="1" x14ac:dyDescent="0.2">
      <c r="F217" s="192"/>
      <c r="K217" s="188"/>
      <c r="L217" s="188"/>
      <c r="M217" s="189"/>
      <c r="N217" s="189"/>
    </row>
    <row r="218" spans="6:14" ht="15.75" customHeight="1" x14ac:dyDescent="0.2">
      <c r="F218" s="192"/>
      <c r="K218" s="188"/>
      <c r="L218" s="188"/>
      <c r="M218" s="189"/>
      <c r="N218" s="189"/>
    </row>
    <row r="219" spans="6:14" ht="15.75" customHeight="1" x14ac:dyDescent="0.2">
      <c r="F219" s="192"/>
      <c r="K219" s="188"/>
      <c r="L219" s="188"/>
      <c r="M219" s="189"/>
      <c r="N219" s="189"/>
    </row>
    <row r="220" spans="6:14" ht="15.75" customHeight="1" x14ac:dyDescent="0.2">
      <c r="F220" s="192"/>
      <c r="K220" s="188"/>
      <c r="L220" s="188"/>
      <c r="M220" s="189"/>
      <c r="N220" s="189"/>
    </row>
    <row r="221" spans="6:14" ht="15.75" customHeight="1" x14ac:dyDescent="0.2">
      <c r="F221" s="192"/>
      <c r="K221" s="188"/>
      <c r="L221" s="188"/>
      <c r="M221" s="189"/>
      <c r="N221" s="189"/>
    </row>
    <row r="222" spans="6:14" ht="15.75" customHeight="1" x14ac:dyDescent="0.2">
      <c r="F222" s="192"/>
      <c r="K222" s="188"/>
      <c r="L222" s="188"/>
      <c r="M222" s="189"/>
      <c r="N222" s="189"/>
    </row>
    <row r="223" spans="6:14" ht="15.75" customHeight="1" x14ac:dyDescent="0.2">
      <c r="F223" s="192"/>
      <c r="K223" s="188"/>
      <c r="L223" s="188"/>
      <c r="M223" s="189"/>
      <c r="N223" s="189"/>
    </row>
    <row r="224" spans="6:14" ht="15.75" customHeight="1" x14ac:dyDescent="0.2">
      <c r="F224" s="192"/>
      <c r="K224" s="188"/>
      <c r="L224" s="188"/>
      <c r="M224" s="189"/>
      <c r="N224" s="189"/>
    </row>
    <row r="225" spans="6:14" ht="15.75" customHeight="1" x14ac:dyDescent="0.2">
      <c r="F225" s="192"/>
      <c r="K225" s="188"/>
      <c r="L225" s="188"/>
      <c r="M225" s="189"/>
      <c r="N225" s="189"/>
    </row>
    <row r="226" spans="6:14" ht="15.75" customHeight="1" x14ac:dyDescent="0.2">
      <c r="F226" s="192"/>
      <c r="K226" s="188"/>
      <c r="L226" s="188"/>
      <c r="M226" s="189"/>
      <c r="N226" s="189"/>
    </row>
    <row r="227" spans="6:14" ht="15.75" customHeight="1" x14ac:dyDescent="0.2">
      <c r="F227" s="192"/>
      <c r="K227" s="188"/>
      <c r="L227" s="188"/>
      <c r="M227" s="189"/>
      <c r="N227" s="189"/>
    </row>
    <row r="228" spans="6:14" ht="15.75" customHeight="1" x14ac:dyDescent="0.2">
      <c r="F228" s="192"/>
      <c r="K228" s="188"/>
      <c r="L228" s="188"/>
      <c r="M228" s="189"/>
      <c r="N228" s="189"/>
    </row>
    <row r="229" spans="6:14" ht="15.75" customHeight="1" x14ac:dyDescent="0.2">
      <c r="F229" s="192"/>
      <c r="K229" s="188"/>
      <c r="L229" s="188"/>
      <c r="M229" s="189"/>
      <c r="N229" s="189"/>
    </row>
    <row r="230" spans="6:14" ht="15.75" customHeight="1" x14ac:dyDescent="0.2">
      <c r="F230" s="192"/>
      <c r="K230" s="188"/>
      <c r="L230" s="188"/>
      <c r="M230" s="189"/>
      <c r="N230" s="189"/>
    </row>
    <row r="231" spans="6:14" ht="15.75" customHeight="1" x14ac:dyDescent="0.2">
      <c r="F231" s="192"/>
      <c r="K231" s="188"/>
      <c r="L231" s="188"/>
      <c r="M231" s="189"/>
      <c r="N231" s="189"/>
    </row>
    <row r="232" spans="6:14" ht="15.75" customHeight="1" x14ac:dyDescent="0.2">
      <c r="F232" s="192"/>
      <c r="K232" s="188"/>
      <c r="L232" s="188"/>
      <c r="M232" s="189"/>
      <c r="N232" s="189"/>
    </row>
    <row r="233" spans="6:14" ht="15.75" customHeight="1" x14ac:dyDescent="0.2">
      <c r="F233" s="192"/>
      <c r="K233" s="188"/>
      <c r="L233" s="188"/>
      <c r="M233" s="189"/>
      <c r="N233" s="189"/>
    </row>
    <row r="234" spans="6:14" ht="15.75" customHeight="1" x14ac:dyDescent="0.2">
      <c r="F234" s="192"/>
      <c r="K234" s="188"/>
      <c r="L234" s="188"/>
      <c r="M234" s="189"/>
      <c r="N234" s="189"/>
    </row>
    <row r="235" spans="6:14" ht="15.75" customHeight="1" x14ac:dyDescent="0.2">
      <c r="F235" s="192"/>
      <c r="K235" s="188"/>
      <c r="L235" s="188"/>
      <c r="M235" s="189"/>
      <c r="N235" s="189"/>
    </row>
    <row r="236" spans="6:14" ht="15.75" customHeight="1" x14ac:dyDescent="0.2">
      <c r="F236" s="192"/>
      <c r="K236" s="188"/>
      <c r="L236" s="188"/>
      <c r="M236" s="189"/>
      <c r="N236" s="189"/>
    </row>
    <row r="237" spans="6:14" ht="15.75" customHeight="1" x14ac:dyDescent="0.2">
      <c r="F237" s="192"/>
      <c r="K237" s="188"/>
      <c r="L237" s="188"/>
      <c r="M237" s="189"/>
      <c r="N237" s="189"/>
    </row>
    <row r="238" spans="6:14" ht="15.75" customHeight="1" x14ac:dyDescent="0.2">
      <c r="F238" s="192"/>
      <c r="K238" s="188"/>
      <c r="L238" s="188"/>
      <c r="M238" s="189"/>
      <c r="N238" s="189"/>
    </row>
    <row r="239" spans="6:14" ht="15.75" customHeight="1" x14ac:dyDescent="0.2">
      <c r="F239" s="192"/>
      <c r="K239" s="188"/>
      <c r="L239" s="188"/>
      <c r="M239" s="189"/>
      <c r="N239" s="189"/>
    </row>
    <row r="240" spans="6:14" ht="15.75" customHeight="1" x14ac:dyDescent="0.2">
      <c r="F240" s="192"/>
      <c r="K240" s="188"/>
      <c r="L240" s="188"/>
      <c r="M240" s="189"/>
      <c r="N240" s="189"/>
    </row>
    <row r="241" spans="6:14" ht="15.75" customHeight="1" x14ac:dyDescent="0.2">
      <c r="F241" s="192"/>
      <c r="K241" s="188"/>
      <c r="L241" s="188"/>
      <c r="M241" s="189"/>
      <c r="N241" s="189"/>
    </row>
    <row r="242" spans="6:14" ht="15.75" customHeight="1" x14ac:dyDescent="0.2">
      <c r="F242" s="192"/>
      <c r="K242" s="188"/>
      <c r="L242" s="188"/>
      <c r="M242" s="189"/>
      <c r="N242" s="189"/>
    </row>
    <row r="243" spans="6:14" ht="15.75" customHeight="1" x14ac:dyDescent="0.2">
      <c r="F243" s="192"/>
      <c r="K243" s="188"/>
      <c r="L243" s="188"/>
      <c r="M243" s="189"/>
      <c r="N243" s="189"/>
    </row>
    <row r="244" spans="6:14" ht="15.75" customHeight="1" x14ac:dyDescent="0.2">
      <c r="F244" s="192"/>
      <c r="K244" s="188"/>
      <c r="L244" s="188"/>
      <c r="M244" s="189"/>
      <c r="N244" s="189"/>
    </row>
    <row r="245" spans="6:14" ht="15.75" customHeight="1" x14ac:dyDescent="0.2">
      <c r="F245" s="192"/>
      <c r="K245" s="188"/>
      <c r="L245" s="188"/>
      <c r="M245" s="189"/>
      <c r="N245" s="189"/>
    </row>
    <row r="246" spans="6:14" ht="15.75" customHeight="1" x14ac:dyDescent="0.2">
      <c r="F246" s="192"/>
      <c r="K246" s="188"/>
      <c r="L246" s="188"/>
      <c r="M246" s="189"/>
      <c r="N246" s="189"/>
    </row>
    <row r="247" spans="6:14" ht="15.75" customHeight="1" x14ac:dyDescent="0.2">
      <c r="F247" s="192"/>
      <c r="K247" s="188"/>
      <c r="L247" s="188"/>
      <c r="M247" s="189"/>
      <c r="N247" s="189"/>
    </row>
    <row r="248" spans="6:14" ht="15.75" customHeight="1" x14ac:dyDescent="0.2">
      <c r="F248" s="192"/>
      <c r="K248" s="188"/>
      <c r="L248" s="188"/>
      <c r="M248" s="189"/>
      <c r="N248" s="189"/>
    </row>
    <row r="249" spans="6:14" ht="15.75" customHeight="1" x14ac:dyDescent="0.2">
      <c r="F249" s="192"/>
      <c r="K249" s="188"/>
      <c r="L249" s="188"/>
      <c r="M249" s="189"/>
      <c r="N249" s="189"/>
    </row>
    <row r="250" spans="6:14" ht="15.75" customHeight="1" x14ac:dyDescent="0.2">
      <c r="F250" s="192"/>
      <c r="K250" s="188"/>
      <c r="L250" s="188"/>
      <c r="M250" s="189"/>
      <c r="N250" s="189"/>
    </row>
    <row r="251" spans="6:14" ht="15.75" customHeight="1" x14ac:dyDescent="0.2">
      <c r="F251" s="192"/>
      <c r="K251" s="188"/>
      <c r="L251" s="188"/>
      <c r="M251" s="189"/>
      <c r="N251" s="189"/>
    </row>
    <row r="252" spans="6:14" ht="15.75" customHeight="1" x14ac:dyDescent="0.2">
      <c r="F252" s="192"/>
      <c r="K252" s="188"/>
      <c r="L252" s="188"/>
      <c r="M252" s="189"/>
      <c r="N252" s="189"/>
    </row>
    <row r="253" spans="6:14" ht="15.75" customHeight="1" x14ac:dyDescent="0.2">
      <c r="F253" s="192"/>
      <c r="K253" s="188"/>
      <c r="L253" s="188"/>
      <c r="M253" s="189"/>
      <c r="N253" s="189"/>
    </row>
    <row r="254" spans="6:14" ht="15.75" customHeight="1" x14ac:dyDescent="0.2">
      <c r="F254" s="192"/>
      <c r="K254" s="188"/>
      <c r="L254" s="188"/>
      <c r="M254" s="189"/>
      <c r="N254" s="189"/>
    </row>
    <row r="255" spans="6:14" ht="15.75" customHeight="1" x14ac:dyDescent="0.2">
      <c r="F255" s="192"/>
      <c r="K255" s="188"/>
      <c r="L255" s="188"/>
      <c r="M255" s="189"/>
      <c r="N255" s="189"/>
    </row>
    <row r="256" spans="6:14" ht="15.75" customHeight="1" x14ac:dyDescent="0.2">
      <c r="F256" s="192"/>
      <c r="K256" s="188"/>
      <c r="L256" s="188"/>
      <c r="M256" s="189"/>
      <c r="N256" s="189"/>
    </row>
    <row r="257" spans="6:14" ht="15.75" customHeight="1" x14ac:dyDescent="0.2">
      <c r="F257" s="192"/>
      <c r="K257" s="188"/>
      <c r="L257" s="188"/>
      <c r="M257" s="189"/>
      <c r="N257" s="189"/>
    </row>
    <row r="258" spans="6:14" ht="15.75" customHeight="1" x14ac:dyDescent="0.2">
      <c r="F258" s="192"/>
      <c r="K258" s="188"/>
      <c r="L258" s="188"/>
      <c r="M258" s="189"/>
      <c r="N258" s="189"/>
    </row>
    <row r="259" spans="6:14" ht="15.75" customHeight="1" x14ac:dyDescent="0.2">
      <c r="F259" s="192"/>
      <c r="K259" s="188"/>
      <c r="L259" s="188"/>
      <c r="M259" s="189"/>
      <c r="N259" s="189"/>
    </row>
    <row r="260" spans="6:14" ht="15.75" customHeight="1" x14ac:dyDescent="0.2">
      <c r="F260" s="192"/>
      <c r="K260" s="188"/>
      <c r="L260" s="188"/>
      <c r="M260" s="189"/>
      <c r="N260" s="189"/>
    </row>
    <row r="261" spans="6:14" ht="15.75" customHeight="1" x14ac:dyDescent="0.2">
      <c r="F261" s="192"/>
      <c r="K261" s="188"/>
      <c r="L261" s="188"/>
      <c r="M261" s="189"/>
      <c r="N261" s="189"/>
    </row>
    <row r="262" spans="6:14" ht="15.75" customHeight="1" x14ac:dyDescent="0.2">
      <c r="F262" s="192"/>
      <c r="K262" s="188"/>
      <c r="L262" s="188"/>
      <c r="M262" s="189"/>
      <c r="N262" s="189"/>
    </row>
    <row r="263" spans="6:14" ht="15.75" customHeight="1" x14ac:dyDescent="0.2">
      <c r="F263" s="192"/>
      <c r="K263" s="188"/>
      <c r="L263" s="188"/>
      <c r="M263" s="189"/>
      <c r="N263" s="189"/>
    </row>
    <row r="264" spans="6:14" ht="15.75" customHeight="1" x14ac:dyDescent="0.2">
      <c r="F264" s="192"/>
      <c r="K264" s="188"/>
      <c r="L264" s="188"/>
      <c r="M264" s="189"/>
      <c r="N264" s="189"/>
    </row>
    <row r="265" spans="6:14" ht="15.75" customHeight="1" x14ac:dyDescent="0.2">
      <c r="F265" s="192"/>
      <c r="K265" s="188"/>
      <c r="L265" s="188"/>
      <c r="M265" s="189"/>
      <c r="N265" s="189"/>
    </row>
    <row r="266" spans="6:14" ht="15.75" customHeight="1" x14ac:dyDescent="0.2">
      <c r="F266" s="192"/>
      <c r="K266" s="188"/>
      <c r="L266" s="188"/>
      <c r="M266" s="189"/>
      <c r="N266" s="189"/>
    </row>
    <row r="267" spans="6:14" ht="15.75" customHeight="1" x14ac:dyDescent="0.2">
      <c r="F267" s="192"/>
      <c r="K267" s="188"/>
      <c r="L267" s="188"/>
      <c r="M267" s="189"/>
      <c r="N267" s="189"/>
    </row>
    <row r="268" spans="6:14" ht="15.75" customHeight="1" x14ac:dyDescent="0.2">
      <c r="F268" s="192"/>
      <c r="K268" s="188"/>
      <c r="L268" s="188"/>
      <c r="M268" s="189"/>
      <c r="N268" s="189"/>
    </row>
    <row r="269" spans="6:14" ht="15.75" customHeight="1" x14ac:dyDescent="0.2">
      <c r="F269" s="192"/>
      <c r="K269" s="188"/>
      <c r="L269" s="188"/>
      <c r="M269" s="189"/>
      <c r="N269" s="189"/>
    </row>
    <row r="270" spans="6:14" ht="15.75" customHeight="1" x14ac:dyDescent="0.2">
      <c r="F270" s="192"/>
      <c r="K270" s="188"/>
      <c r="L270" s="188"/>
      <c r="M270" s="189"/>
      <c r="N270" s="189"/>
    </row>
    <row r="271" spans="6:14" ht="15.75" customHeight="1" x14ac:dyDescent="0.2">
      <c r="F271" s="192"/>
      <c r="K271" s="188"/>
      <c r="L271" s="188"/>
      <c r="M271" s="189"/>
      <c r="N271" s="189"/>
    </row>
    <row r="272" spans="6:14" ht="15.75" customHeight="1" x14ac:dyDescent="0.2">
      <c r="F272" s="192"/>
      <c r="K272" s="188"/>
      <c r="L272" s="188"/>
      <c r="M272" s="189"/>
      <c r="N272" s="189"/>
    </row>
    <row r="273" spans="6:14" ht="15.75" customHeight="1" x14ac:dyDescent="0.2">
      <c r="F273" s="192"/>
      <c r="K273" s="188"/>
      <c r="L273" s="188"/>
      <c r="M273" s="189"/>
      <c r="N273" s="189"/>
    </row>
    <row r="274" spans="6:14" ht="15.75" customHeight="1" x14ac:dyDescent="0.2">
      <c r="F274" s="192"/>
      <c r="K274" s="188"/>
      <c r="L274" s="188"/>
      <c r="M274" s="189"/>
      <c r="N274" s="189"/>
    </row>
    <row r="275" spans="6:14" ht="15.75" customHeight="1" x14ac:dyDescent="0.2">
      <c r="F275" s="192"/>
      <c r="K275" s="188"/>
      <c r="L275" s="188"/>
      <c r="M275" s="189"/>
      <c r="N275" s="189"/>
    </row>
    <row r="276" spans="6:14" ht="15.75" customHeight="1" x14ac:dyDescent="0.2">
      <c r="F276" s="192"/>
      <c r="K276" s="188"/>
      <c r="L276" s="188"/>
      <c r="M276" s="189"/>
      <c r="N276" s="189"/>
    </row>
    <row r="277" spans="6:14" ht="15.75" customHeight="1" x14ac:dyDescent="0.2">
      <c r="F277" s="192"/>
      <c r="K277" s="188"/>
      <c r="L277" s="188"/>
      <c r="M277" s="189"/>
      <c r="N277" s="189"/>
    </row>
    <row r="278" spans="6:14" ht="15.75" customHeight="1" x14ac:dyDescent="0.2">
      <c r="F278" s="192"/>
      <c r="K278" s="188"/>
      <c r="L278" s="188"/>
      <c r="M278" s="189"/>
      <c r="N278" s="189"/>
    </row>
    <row r="279" spans="6:14" ht="15.75" customHeight="1" x14ac:dyDescent="0.2">
      <c r="F279" s="192"/>
      <c r="K279" s="188"/>
      <c r="L279" s="188"/>
      <c r="M279" s="189"/>
      <c r="N279" s="189"/>
    </row>
    <row r="280" spans="6:14" ht="15.75" customHeight="1" x14ac:dyDescent="0.2">
      <c r="F280" s="192"/>
      <c r="K280" s="188"/>
      <c r="L280" s="188"/>
      <c r="M280" s="189"/>
      <c r="N280" s="189"/>
    </row>
    <row r="281" spans="6:14" ht="15.75" customHeight="1" x14ac:dyDescent="0.2">
      <c r="F281" s="192"/>
      <c r="K281" s="188"/>
      <c r="L281" s="188"/>
      <c r="M281" s="189"/>
      <c r="N281" s="189"/>
    </row>
    <row r="282" spans="6:14" ht="15.75" customHeight="1" x14ac:dyDescent="0.2">
      <c r="F282" s="192"/>
      <c r="K282" s="188"/>
      <c r="L282" s="188"/>
      <c r="M282" s="189"/>
      <c r="N282" s="189"/>
    </row>
    <row r="283" spans="6:14" ht="15.75" customHeight="1" x14ac:dyDescent="0.2">
      <c r="F283" s="192"/>
      <c r="K283" s="188"/>
      <c r="L283" s="188"/>
      <c r="M283" s="189"/>
      <c r="N283" s="189"/>
    </row>
    <row r="284" spans="6:14" ht="15.75" customHeight="1" x14ac:dyDescent="0.2">
      <c r="F284" s="192"/>
      <c r="K284" s="188"/>
      <c r="L284" s="188"/>
      <c r="M284" s="189"/>
      <c r="N284" s="189"/>
    </row>
    <row r="285" spans="6:14" ht="15.75" customHeight="1" x14ac:dyDescent="0.2">
      <c r="F285" s="192"/>
      <c r="K285" s="188"/>
      <c r="L285" s="188"/>
      <c r="M285" s="189"/>
      <c r="N285" s="189"/>
    </row>
    <row r="286" spans="6:14" ht="15.75" customHeight="1" x14ac:dyDescent="0.2">
      <c r="F286" s="192"/>
      <c r="K286" s="188"/>
      <c r="L286" s="188"/>
      <c r="M286" s="189"/>
      <c r="N286" s="189"/>
    </row>
    <row r="287" spans="6:14" ht="15.75" customHeight="1" x14ac:dyDescent="0.2">
      <c r="F287" s="192"/>
      <c r="K287" s="188"/>
      <c r="L287" s="188"/>
      <c r="M287" s="189"/>
      <c r="N287" s="189"/>
    </row>
    <row r="288" spans="6:14" ht="15.75" customHeight="1" x14ac:dyDescent="0.2">
      <c r="F288" s="192"/>
      <c r="K288" s="188"/>
      <c r="L288" s="188"/>
      <c r="M288" s="189"/>
      <c r="N288" s="189"/>
    </row>
    <row r="289" spans="6:14" ht="15.75" customHeight="1" x14ac:dyDescent="0.2">
      <c r="F289" s="192"/>
      <c r="K289" s="188"/>
      <c r="L289" s="188"/>
      <c r="M289" s="189"/>
      <c r="N289" s="189"/>
    </row>
    <row r="290" spans="6:14" ht="15.75" customHeight="1" x14ac:dyDescent="0.2">
      <c r="F290" s="192"/>
      <c r="K290" s="188"/>
      <c r="L290" s="188"/>
      <c r="M290" s="189"/>
      <c r="N290" s="189"/>
    </row>
    <row r="291" spans="6:14" ht="15.75" customHeight="1" x14ac:dyDescent="0.2">
      <c r="F291" s="192"/>
      <c r="K291" s="188"/>
      <c r="L291" s="188"/>
      <c r="M291" s="189"/>
      <c r="N291" s="189"/>
    </row>
    <row r="292" spans="6:14" ht="15.75" customHeight="1" x14ac:dyDescent="0.2">
      <c r="F292" s="192"/>
      <c r="K292" s="188"/>
      <c r="L292" s="188"/>
      <c r="M292" s="189"/>
      <c r="N292" s="189"/>
    </row>
    <row r="293" spans="6:14" ht="15.75" customHeight="1" x14ac:dyDescent="0.2">
      <c r="F293" s="192"/>
      <c r="K293" s="188"/>
      <c r="L293" s="188"/>
      <c r="M293" s="189"/>
      <c r="N293" s="189"/>
    </row>
    <row r="294" spans="6:14" ht="15.75" customHeight="1" x14ac:dyDescent="0.2">
      <c r="F294" s="192"/>
      <c r="K294" s="188"/>
      <c r="L294" s="188"/>
      <c r="M294" s="189"/>
      <c r="N294" s="189"/>
    </row>
    <row r="295" spans="6:14" ht="15.75" customHeight="1" x14ac:dyDescent="0.2">
      <c r="F295" s="192"/>
      <c r="K295" s="188"/>
      <c r="L295" s="188"/>
      <c r="M295" s="189"/>
      <c r="N295" s="189"/>
    </row>
    <row r="296" spans="6:14" ht="15.75" customHeight="1" x14ac:dyDescent="0.2">
      <c r="F296" s="192"/>
      <c r="K296" s="188"/>
      <c r="L296" s="188"/>
      <c r="M296" s="189"/>
      <c r="N296" s="189"/>
    </row>
    <row r="297" spans="6:14" ht="15.75" customHeight="1" x14ac:dyDescent="0.2">
      <c r="F297" s="192"/>
      <c r="K297" s="188"/>
      <c r="L297" s="188"/>
      <c r="M297" s="189"/>
      <c r="N297" s="189"/>
    </row>
    <row r="298" spans="6:14" ht="15.75" customHeight="1" x14ac:dyDescent="0.2">
      <c r="F298" s="192"/>
      <c r="K298" s="188"/>
      <c r="L298" s="188"/>
      <c r="M298" s="189"/>
      <c r="N298" s="189"/>
    </row>
    <row r="299" spans="6:14" ht="15.75" customHeight="1" x14ac:dyDescent="0.2">
      <c r="F299" s="192"/>
      <c r="K299" s="188"/>
      <c r="L299" s="188"/>
      <c r="M299" s="189"/>
      <c r="N299" s="189"/>
    </row>
    <row r="300" spans="6:14" ht="15.75" customHeight="1" x14ac:dyDescent="0.2">
      <c r="F300" s="192"/>
      <c r="K300" s="188"/>
      <c r="L300" s="188"/>
      <c r="M300" s="189"/>
      <c r="N300" s="189"/>
    </row>
    <row r="301" spans="6:14" ht="15.75" customHeight="1" x14ac:dyDescent="0.2">
      <c r="F301" s="192"/>
      <c r="K301" s="188"/>
      <c r="L301" s="188"/>
      <c r="M301" s="189"/>
      <c r="N301" s="189"/>
    </row>
    <row r="302" spans="6:14" ht="15.75" customHeight="1" x14ac:dyDescent="0.2">
      <c r="F302" s="192"/>
      <c r="K302" s="188"/>
      <c r="L302" s="188"/>
      <c r="M302" s="189"/>
      <c r="N302" s="189"/>
    </row>
    <row r="303" spans="6:14" ht="15.75" customHeight="1" x14ac:dyDescent="0.2">
      <c r="F303" s="192"/>
      <c r="K303" s="188"/>
      <c r="L303" s="188"/>
      <c r="M303" s="189"/>
      <c r="N303" s="189"/>
    </row>
    <row r="304" spans="6:14" ht="15.75" customHeight="1" x14ac:dyDescent="0.2">
      <c r="F304" s="192"/>
      <c r="K304" s="188"/>
      <c r="L304" s="188"/>
      <c r="M304" s="189"/>
      <c r="N304" s="189"/>
    </row>
    <row r="305" spans="6:14" ht="15.75" customHeight="1" x14ac:dyDescent="0.2">
      <c r="F305" s="192"/>
      <c r="K305" s="188"/>
      <c r="L305" s="188"/>
      <c r="M305" s="189"/>
      <c r="N305" s="189"/>
    </row>
    <row r="306" spans="6:14" ht="15.75" customHeight="1" x14ac:dyDescent="0.2">
      <c r="F306" s="192"/>
      <c r="K306" s="188"/>
      <c r="L306" s="188"/>
      <c r="M306" s="189"/>
      <c r="N306" s="189"/>
    </row>
    <row r="307" spans="6:14" ht="15.75" customHeight="1" x14ac:dyDescent="0.2">
      <c r="F307" s="192"/>
      <c r="K307" s="188"/>
      <c r="L307" s="188"/>
      <c r="M307" s="189"/>
      <c r="N307" s="189"/>
    </row>
    <row r="308" spans="6:14" ht="15.75" customHeight="1" x14ac:dyDescent="0.2">
      <c r="F308" s="192"/>
      <c r="K308" s="188"/>
      <c r="L308" s="188"/>
      <c r="M308" s="189"/>
      <c r="N308" s="189"/>
    </row>
    <row r="309" spans="6:14" ht="15.75" customHeight="1" x14ac:dyDescent="0.2">
      <c r="F309" s="192"/>
      <c r="K309" s="188"/>
      <c r="L309" s="188"/>
      <c r="M309" s="189"/>
      <c r="N309" s="189"/>
    </row>
    <row r="310" spans="6:14" ht="15.75" customHeight="1" x14ac:dyDescent="0.2">
      <c r="F310" s="192"/>
      <c r="K310" s="188"/>
      <c r="L310" s="188"/>
      <c r="M310" s="189"/>
      <c r="N310" s="189"/>
    </row>
    <row r="311" spans="6:14" ht="15.75" customHeight="1" x14ac:dyDescent="0.2">
      <c r="F311" s="192"/>
      <c r="K311" s="188"/>
      <c r="L311" s="188"/>
      <c r="M311" s="189"/>
      <c r="N311" s="189"/>
    </row>
    <row r="312" spans="6:14" ht="15.75" customHeight="1" x14ac:dyDescent="0.2">
      <c r="F312" s="192"/>
      <c r="K312" s="188"/>
      <c r="L312" s="188"/>
      <c r="M312" s="189"/>
      <c r="N312" s="189"/>
    </row>
    <row r="313" spans="6:14" ht="15.75" customHeight="1" x14ac:dyDescent="0.2">
      <c r="F313" s="192"/>
      <c r="K313" s="188"/>
      <c r="L313" s="188"/>
      <c r="M313" s="189"/>
      <c r="N313" s="189"/>
    </row>
    <row r="314" spans="6:14" ht="15.75" customHeight="1" x14ac:dyDescent="0.2">
      <c r="F314" s="192"/>
      <c r="K314" s="188"/>
      <c r="L314" s="188"/>
      <c r="M314" s="189"/>
      <c r="N314" s="189"/>
    </row>
    <row r="315" spans="6:14" ht="15.75" customHeight="1" x14ac:dyDescent="0.2">
      <c r="F315" s="192"/>
      <c r="K315" s="188"/>
      <c r="L315" s="188"/>
      <c r="M315" s="189"/>
      <c r="N315" s="189"/>
    </row>
    <row r="316" spans="6:14" ht="15.75" customHeight="1" x14ac:dyDescent="0.2">
      <c r="F316" s="192"/>
      <c r="K316" s="188"/>
      <c r="L316" s="188"/>
      <c r="M316" s="189"/>
      <c r="N316" s="189"/>
    </row>
    <row r="317" spans="6:14" ht="15.75" customHeight="1" x14ac:dyDescent="0.2">
      <c r="F317" s="192"/>
      <c r="K317" s="188"/>
      <c r="L317" s="188"/>
      <c r="M317" s="189"/>
      <c r="N317" s="189"/>
    </row>
    <row r="318" spans="6:14" ht="15.75" customHeight="1" x14ac:dyDescent="0.2">
      <c r="F318" s="192"/>
      <c r="K318" s="188"/>
      <c r="L318" s="188"/>
      <c r="M318" s="189"/>
      <c r="N318" s="189"/>
    </row>
    <row r="319" spans="6:14" ht="15.75" customHeight="1" x14ac:dyDescent="0.2">
      <c r="F319" s="192"/>
      <c r="K319" s="188"/>
      <c r="L319" s="188"/>
      <c r="M319" s="189"/>
      <c r="N319" s="189"/>
    </row>
    <row r="320" spans="6:14" ht="15.75" customHeight="1" x14ac:dyDescent="0.2">
      <c r="F320" s="192"/>
      <c r="K320" s="188"/>
      <c r="L320" s="188"/>
      <c r="M320" s="189"/>
      <c r="N320" s="189"/>
    </row>
    <row r="321" spans="6:14" ht="15.75" customHeight="1" x14ac:dyDescent="0.2">
      <c r="F321" s="192"/>
      <c r="K321" s="188"/>
      <c r="L321" s="188"/>
      <c r="M321" s="189"/>
      <c r="N321" s="189"/>
    </row>
    <row r="322" spans="6:14" ht="15.75" customHeight="1" x14ac:dyDescent="0.2">
      <c r="F322" s="192"/>
      <c r="K322" s="188"/>
      <c r="L322" s="188"/>
      <c r="M322" s="189"/>
      <c r="N322" s="189"/>
    </row>
    <row r="323" spans="6:14" ht="15.75" customHeight="1" x14ac:dyDescent="0.2">
      <c r="F323" s="192"/>
      <c r="K323" s="188"/>
      <c r="L323" s="188"/>
      <c r="M323" s="189"/>
      <c r="N323" s="189"/>
    </row>
    <row r="324" spans="6:14" ht="15.75" customHeight="1" x14ac:dyDescent="0.2">
      <c r="F324" s="192"/>
      <c r="K324" s="188"/>
      <c r="L324" s="188"/>
      <c r="M324" s="189"/>
      <c r="N324" s="189"/>
    </row>
    <row r="325" spans="6:14" ht="15.75" customHeight="1" x14ac:dyDescent="0.2">
      <c r="F325" s="192"/>
      <c r="K325" s="188"/>
      <c r="L325" s="188"/>
      <c r="M325" s="189"/>
      <c r="N325" s="189"/>
    </row>
    <row r="326" spans="6:14" ht="15.75" customHeight="1" x14ac:dyDescent="0.2">
      <c r="F326" s="192"/>
      <c r="K326" s="188"/>
      <c r="L326" s="188"/>
      <c r="M326" s="189"/>
      <c r="N326" s="189"/>
    </row>
    <row r="327" spans="6:14" ht="15.75" customHeight="1" x14ac:dyDescent="0.2">
      <c r="F327" s="192"/>
      <c r="K327" s="188"/>
      <c r="L327" s="188"/>
      <c r="M327" s="189"/>
      <c r="N327" s="189"/>
    </row>
    <row r="328" spans="6:14" ht="15.75" customHeight="1" x14ac:dyDescent="0.2">
      <c r="F328" s="192"/>
      <c r="K328" s="188"/>
      <c r="L328" s="188"/>
      <c r="M328" s="189"/>
      <c r="N328" s="189"/>
    </row>
    <row r="329" spans="6:14" ht="15.75" customHeight="1" x14ac:dyDescent="0.2">
      <c r="F329" s="192"/>
      <c r="K329" s="188"/>
      <c r="L329" s="188"/>
      <c r="M329" s="189"/>
      <c r="N329" s="189"/>
    </row>
    <row r="330" spans="6:14" ht="15.75" customHeight="1" x14ac:dyDescent="0.2">
      <c r="F330" s="192"/>
      <c r="K330" s="188"/>
      <c r="L330" s="188"/>
      <c r="M330" s="189"/>
      <c r="N330" s="189"/>
    </row>
    <row r="331" spans="6:14" ht="15.75" customHeight="1" x14ac:dyDescent="0.2">
      <c r="F331" s="192"/>
      <c r="K331" s="188"/>
      <c r="L331" s="188"/>
      <c r="M331" s="189"/>
      <c r="N331" s="189"/>
    </row>
    <row r="332" spans="6:14" ht="15.75" customHeight="1" x14ac:dyDescent="0.2">
      <c r="F332" s="192"/>
      <c r="K332" s="188"/>
      <c r="L332" s="188"/>
      <c r="M332" s="189"/>
      <c r="N332" s="189"/>
    </row>
    <row r="333" spans="6:14" ht="15.75" customHeight="1" x14ac:dyDescent="0.2">
      <c r="F333" s="192"/>
      <c r="K333" s="188"/>
      <c r="L333" s="188"/>
      <c r="M333" s="189"/>
      <c r="N333" s="189"/>
    </row>
    <row r="334" spans="6:14" ht="15.75" customHeight="1" x14ac:dyDescent="0.2">
      <c r="F334" s="192"/>
      <c r="K334" s="188"/>
      <c r="L334" s="188"/>
      <c r="M334" s="189"/>
      <c r="N334" s="189"/>
    </row>
    <row r="335" spans="6:14" ht="15.75" customHeight="1" x14ac:dyDescent="0.2">
      <c r="F335" s="192"/>
      <c r="K335" s="188"/>
      <c r="L335" s="188"/>
      <c r="M335" s="189"/>
      <c r="N335" s="189"/>
    </row>
    <row r="336" spans="6:14" ht="15.75" customHeight="1" x14ac:dyDescent="0.2">
      <c r="F336" s="192"/>
      <c r="K336" s="188"/>
      <c r="L336" s="188"/>
      <c r="M336" s="189"/>
      <c r="N336" s="189"/>
    </row>
    <row r="337" spans="6:14" ht="15.75" customHeight="1" x14ac:dyDescent="0.2">
      <c r="F337" s="192"/>
      <c r="K337" s="188"/>
      <c r="L337" s="188"/>
      <c r="M337" s="189"/>
      <c r="N337" s="189"/>
    </row>
    <row r="338" spans="6:14" ht="15.75" customHeight="1" x14ac:dyDescent="0.2">
      <c r="F338" s="192"/>
      <c r="K338" s="188"/>
      <c r="L338" s="188"/>
      <c r="M338" s="189"/>
      <c r="N338" s="189"/>
    </row>
    <row r="339" spans="6:14" ht="15.75" customHeight="1" x14ac:dyDescent="0.2">
      <c r="F339" s="192"/>
      <c r="K339" s="188"/>
      <c r="L339" s="188"/>
      <c r="M339" s="189"/>
      <c r="N339" s="189"/>
    </row>
    <row r="340" spans="6:14" ht="15.75" customHeight="1" x14ac:dyDescent="0.2">
      <c r="F340" s="192"/>
      <c r="K340" s="188"/>
      <c r="L340" s="188"/>
      <c r="M340" s="189"/>
      <c r="N340" s="189"/>
    </row>
    <row r="341" spans="6:14" ht="15.75" customHeight="1" x14ac:dyDescent="0.2">
      <c r="F341" s="192"/>
      <c r="K341" s="188"/>
      <c r="L341" s="188"/>
      <c r="M341" s="189"/>
      <c r="N341" s="189"/>
    </row>
    <row r="342" spans="6:14" ht="15.75" customHeight="1" x14ac:dyDescent="0.2">
      <c r="F342" s="192"/>
      <c r="K342" s="188"/>
      <c r="L342" s="188"/>
      <c r="M342" s="189"/>
      <c r="N342" s="189"/>
    </row>
    <row r="343" spans="6:14" ht="15.75" customHeight="1" x14ac:dyDescent="0.2">
      <c r="F343" s="192"/>
      <c r="K343" s="188"/>
      <c r="L343" s="188"/>
      <c r="M343" s="189"/>
      <c r="N343" s="189"/>
    </row>
    <row r="344" spans="6:14" ht="15.75" customHeight="1" x14ac:dyDescent="0.2">
      <c r="F344" s="192"/>
      <c r="K344" s="188"/>
      <c r="L344" s="188"/>
      <c r="M344" s="189"/>
      <c r="N344" s="189"/>
    </row>
    <row r="345" spans="6:14" ht="15.75" customHeight="1" x14ac:dyDescent="0.2">
      <c r="F345" s="192"/>
      <c r="K345" s="188"/>
      <c r="L345" s="188"/>
      <c r="M345" s="189"/>
      <c r="N345" s="189"/>
    </row>
    <row r="346" spans="6:14" ht="15.75" customHeight="1" x14ac:dyDescent="0.2">
      <c r="F346" s="192"/>
      <c r="K346" s="188"/>
      <c r="L346" s="188"/>
      <c r="M346" s="189"/>
      <c r="N346" s="189"/>
    </row>
    <row r="347" spans="6:14" ht="15.75" customHeight="1" x14ac:dyDescent="0.2">
      <c r="F347" s="192"/>
      <c r="K347" s="188"/>
      <c r="L347" s="188"/>
      <c r="M347" s="189"/>
      <c r="N347" s="189"/>
    </row>
    <row r="348" spans="6:14" ht="15.75" customHeight="1" x14ac:dyDescent="0.2">
      <c r="F348" s="192"/>
      <c r="K348" s="188"/>
      <c r="L348" s="188"/>
      <c r="M348" s="189"/>
      <c r="N348" s="189"/>
    </row>
    <row r="349" spans="6:14" ht="15.75" customHeight="1" x14ac:dyDescent="0.2">
      <c r="F349" s="192"/>
      <c r="K349" s="188"/>
      <c r="L349" s="188"/>
      <c r="M349" s="189"/>
      <c r="N349" s="189"/>
    </row>
    <row r="350" spans="6:14" ht="15.75" customHeight="1" x14ac:dyDescent="0.2">
      <c r="F350" s="192"/>
      <c r="K350" s="188"/>
      <c r="L350" s="188"/>
      <c r="M350" s="189"/>
      <c r="N350" s="189"/>
    </row>
    <row r="351" spans="6:14" ht="15.75" customHeight="1" x14ac:dyDescent="0.2">
      <c r="F351" s="192"/>
      <c r="K351" s="188"/>
      <c r="L351" s="188"/>
      <c r="M351" s="189"/>
      <c r="N351" s="189"/>
    </row>
    <row r="352" spans="6:14" ht="15.75" customHeight="1" x14ac:dyDescent="0.2">
      <c r="F352" s="192"/>
      <c r="K352" s="188"/>
      <c r="L352" s="188"/>
      <c r="M352" s="189"/>
      <c r="N352" s="189"/>
    </row>
    <row r="353" spans="6:14" ht="15.75" customHeight="1" x14ac:dyDescent="0.2">
      <c r="F353" s="192"/>
      <c r="K353" s="188"/>
      <c r="L353" s="188"/>
      <c r="M353" s="189"/>
      <c r="N353" s="189"/>
    </row>
    <row r="354" spans="6:14" ht="15.75" customHeight="1" x14ac:dyDescent="0.2">
      <c r="F354" s="192"/>
      <c r="K354" s="188"/>
      <c r="L354" s="188"/>
      <c r="M354" s="189"/>
      <c r="N354" s="189"/>
    </row>
    <row r="355" spans="6:14" ht="15.75" customHeight="1" x14ac:dyDescent="0.2">
      <c r="F355" s="192"/>
      <c r="K355" s="188"/>
      <c r="L355" s="188"/>
      <c r="M355" s="189"/>
      <c r="N355" s="189"/>
    </row>
    <row r="356" spans="6:14" ht="15.75" customHeight="1" x14ac:dyDescent="0.2">
      <c r="F356" s="192"/>
      <c r="K356" s="188"/>
      <c r="L356" s="188"/>
      <c r="M356" s="189"/>
      <c r="N356" s="189"/>
    </row>
    <row r="357" spans="6:14" ht="15.75" customHeight="1" x14ac:dyDescent="0.2">
      <c r="F357" s="192"/>
      <c r="K357" s="188"/>
      <c r="L357" s="188"/>
      <c r="M357" s="189"/>
      <c r="N357" s="189"/>
    </row>
    <row r="358" spans="6:14" ht="15.75" customHeight="1" x14ac:dyDescent="0.2">
      <c r="F358" s="192"/>
      <c r="K358" s="188"/>
      <c r="L358" s="188"/>
      <c r="M358" s="189"/>
      <c r="N358" s="189"/>
    </row>
    <row r="359" spans="6:14" ht="15.75" customHeight="1" x14ac:dyDescent="0.2">
      <c r="F359" s="192"/>
      <c r="K359" s="188"/>
      <c r="L359" s="188"/>
      <c r="M359" s="189"/>
      <c r="N359" s="189"/>
    </row>
    <row r="360" spans="6:14" ht="15.75" customHeight="1" x14ac:dyDescent="0.2">
      <c r="F360" s="192"/>
      <c r="K360" s="188"/>
      <c r="L360" s="188"/>
      <c r="M360" s="189"/>
      <c r="N360" s="189"/>
    </row>
    <row r="361" spans="6:14" ht="15.75" customHeight="1" x14ac:dyDescent="0.2">
      <c r="F361" s="192"/>
      <c r="K361" s="188"/>
      <c r="L361" s="188"/>
      <c r="M361" s="189"/>
      <c r="N361" s="189"/>
    </row>
    <row r="362" spans="6:14" ht="15.75" customHeight="1" x14ac:dyDescent="0.2">
      <c r="F362" s="192"/>
      <c r="K362" s="188"/>
      <c r="L362" s="188"/>
      <c r="M362" s="189"/>
      <c r="N362" s="189"/>
    </row>
    <row r="363" spans="6:14" ht="15.75" customHeight="1" x14ac:dyDescent="0.2">
      <c r="F363" s="192"/>
      <c r="K363" s="188"/>
      <c r="L363" s="188"/>
      <c r="M363" s="189"/>
      <c r="N363" s="189"/>
    </row>
    <row r="364" spans="6:14" ht="15.75" customHeight="1" x14ac:dyDescent="0.2">
      <c r="F364" s="192"/>
      <c r="K364" s="188"/>
      <c r="L364" s="188"/>
      <c r="M364" s="189"/>
      <c r="N364" s="189"/>
    </row>
    <row r="365" spans="6:14" ht="15.75" customHeight="1" x14ac:dyDescent="0.2">
      <c r="F365" s="192"/>
      <c r="K365" s="188"/>
      <c r="L365" s="188"/>
      <c r="M365" s="189"/>
      <c r="N365" s="189"/>
    </row>
    <row r="366" spans="6:14" ht="15.75" customHeight="1" x14ac:dyDescent="0.2">
      <c r="F366" s="192"/>
      <c r="K366" s="188"/>
      <c r="L366" s="188"/>
      <c r="M366" s="189"/>
      <c r="N366" s="189"/>
    </row>
    <row r="367" spans="6:14" ht="15.75" customHeight="1" x14ac:dyDescent="0.2">
      <c r="F367" s="192"/>
      <c r="K367" s="188"/>
      <c r="L367" s="188"/>
      <c r="M367" s="189"/>
      <c r="N367" s="189"/>
    </row>
    <row r="368" spans="6:14" ht="15.75" customHeight="1" x14ac:dyDescent="0.2">
      <c r="F368" s="192"/>
      <c r="K368" s="188"/>
      <c r="L368" s="188"/>
      <c r="M368" s="189"/>
      <c r="N368" s="189"/>
    </row>
    <row r="369" spans="6:14" ht="15.75" customHeight="1" x14ac:dyDescent="0.2">
      <c r="F369" s="192"/>
      <c r="K369" s="188"/>
      <c r="L369" s="188"/>
      <c r="M369" s="189"/>
      <c r="N369" s="189"/>
    </row>
    <row r="370" spans="6:14" ht="15.75" customHeight="1" x14ac:dyDescent="0.2">
      <c r="F370" s="192"/>
      <c r="K370" s="188"/>
      <c r="L370" s="188"/>
      <c r="M370" s="189"/>
      <c r="N370" s="189"/>
    </row>
    <row r="371" spans="6:14" ht="15.75" customHeight="1" x14ac:dyDescent="0.2">
      <c r="F371" s="192"/>
      <c r="K371" s="188"/>
      <c r="L371" s="188"/>
      <c r="M371" s="189"/>
      <c r="N371" s="189"/>
    </row>
    <row r="372" spans="6:14" ht="15.75" customHeight="1" x14ac:dyDescent="0.2">
      <c r="F372" s="192"/>
      <c r="K372" s="188"/>
      <c r="L372" s="188"/>
      <c r="M372" s="189"/>
      <c r="N372" s="189"/>
    </row>
    <row r="373" spans="6:14" ht="15.75" customHeight="1" x14ac:dyDescent="0.2">
      <c r="F373" s="192"/>
      <c r="K373" s="188"/>
      <c r="L373" s="188"/>
      <c r="M373" s="189"/>
      <c r="N373" s="189"/>
    </row>
    <row r="374" spans="6:14" ht="15.75" customHeight="1" x14ac:dyDescent="0.2">
      <c r="F374" s="192"/>
      <c r="K374" s="188"/>
      <c r="L374" s="188"/>
      <c r="M374" s="189"/>
      <c r="N374" s="189"/>
    </row>
    <row r="375" spans="6:14" ht="15.75" customHeight="1" x14ac:dyDescent="0.2">
      <c r="F375" s="192"/>
      <c r="K375" s="188"/>
      <c r="L375" s="188"/>
      <c r="M375" s="189"/>
      <c r="N375" s="189"/>
    </row>
    <row r="376" spans="6:14" ht="15.75" customHeight="1" x14ac:dyDescent="0.2">
      <c r="F376" s="192"/>
      <c r="K376" s="188"/>
      <c r="L376" s="188"/>
      <c r="M376" s="189"/>
      <c r="N376" s="189"/>
    </row>
    <row r="377" spans="6:14" ht="15.75" customHeight="1" x14ac:dyDescent="0.2">
      <c r="F377" s="192"/>
      <c r="K377" s="188"/>
      <c r="L377" s="188"/>
      <c r="M377" s="189"/>
      <c r="N377" s="189"/>
    </row>
    <row r="378" spans="6:14" ht="15.75" customHeight="1" x14ac:dyDescent="0.2">
      <c r="F378" s="192"/>
      <c r="K378" s="188"/>
      <c r="L378" s="188"/>
      <c r="M378" s="189"/>
      <c r="N378" s="189"/>
    </row>
    <row r="379" spans="6:14" ht="15.75" customHeight="1" x14ac:dyDescent="0.2">
      <c r="F379" s="192"/>
      <c r="K379" s="188"/>
      <c r="L379" s="188"/>
      <c r="M379" s="189"/>
      <c r="N379" s="189"/>
    </row>
    <row r="380" spans="6:14" ht="15.75" customHeight="1" x14ac:dyDescent="0.2">
      <c r="F380" s="192"/>
      <c r="K380" s="188"/>
      <c r="L380" s="188"/>
      <c r="M380" s="189"/>
      <c r="N380" s="189"/>
    </row>
    <row r="381" spans="6:14" ht="15.75" customHeight="1" x14ac:dyDescent="0.2">
      <c r="F381" s="192"/>
      <c r="K381" s="188"/>
      <c r="L381" s="188"/>
      <c r="M381" s="189"/>
      <c r="N381" s="189"/>
    </row>
    <row r="382" spans="6:14" ht="15.75" customHeight="1" x14ac:dyDescent="0.2">
      <c r="F382" s="192"/>
      <c r="K382" s="188"/>
      <c r="L382" s="188"/>
      <c r="M382" s="189"/>
      <c r="N382" s="189"/>
    </row>
    <row r="383" spans="6:14" ht="15.75" customHeight="1" x14ac:dyDescent="0.2">
      <c r="F383" s="192"/>
      <c r="K383" s="188"/>
      <c r="L383" s="188"/>
      <c r="M383" s="189"/>
      <c r="N383" s="189"/>
    </row>
    <row r="384" spans="6:14" ht="15.75" customHeight="1" x14ac:dyDescent="0.2">
      <c r="F384" s="192"/>
      <c r="K384" s="188"/>
      <c r="L384" s="188"/>
      <c r="M384" s="189"/>
      <c r="N384" s="189"/>
    </row>
    <row r="385" spans="6:14" ht="15.75" customHeight="1" x14ac:dyDescent="0.2">
      <c r="F385" s="192"/>
      <c r="K385" s="188"/>
      <c r="L385" s="188"/>
      <c r="M385" s="189"/>
      <c r="N385" s="189"/>
    </row>
    <row r="386" spans="6:14" ht="15.75" customHeight="1" x14ac:dyDescent="0.2">
      <c r="F386" s="192"/>
      <c r="K386" s="188"/>
      <c r="L386" s="188"/>
      <c r="M386" s="189"/>
      <c r="N386" s="189"/>
    </row>
    <row r="387" spans="6:14" ht="15.75" customHeight="1" x14ac:dyDescent="0.2">
      <c r="F387" s="192"/>
      <c r="K387" s="188"/>
      <c r="L387" s="188"/>
      <c r="M387" s="189"/>
      <c r="N387" s="189"/>
    </row>
    <row r="388" spans="6:14" ht="15.75" customHeight="1" x14ac:dyDescent="0.2">
      <c r="F388" s="192"/>
      <c r="K388" s="188"/>
      <c r="L388" s="188"/>
      <c r="M388" s="189"/>
      <c r="N388" s="189"/>
    </row>
    <row r="389" spans="6:14" ht="15.75" customHeight="1" x14ac:dyDescent="0.2">
      <c r="F389" s="192"/>
      <c r="K389" s="188"/>
      <c r="L389" s="188"/>
      <c r="M389" s="189"/>
      <c r="N389" s="189"/>
    </row>
    <row r="390" spans="6:14" ht="15.75" customHeight="1" x14ac:dyDescent="0.2">
      <c r="F390" s="192"/>
      <c r="K390" s="188"/>
      <c r="L390" s="188"/>
      <c r="M390" s="189"/>
      <c r="N390" s="189"/>
    </row>
    <row r="391" spans="6:14" ht="15.75" customHeight="1" x14ac:dyDescent="0.2">
      <c r="F391" s="192"/>
      <c r="K391" s="188"/>
      <c r="L391" s="188"/>
      <c r="M391" s="189"/>
      <c r="N391" s="189"/>
    </row>
    <row r="392" spans="6:14" ht="15.75" customHeight="1" x14ac:dyDescent="0.2">
      <c r="F392" s="192"/>
      <c r="K392" s="188"/>
      <c r="L392" s="188"/>
      <c r="M392" s="189"/>
      <c r="N392" s="189"/>
    </row>
    <row r="393" spans="6:14" ht="15.75" customHeight="1" x14ac:dyDescent="0.2">
      <c r="F393" s="192"/>
      <c r="K393" s="188"/>
      <c r="L393" s="188"/>
      <c r="M393" s="189"/>
      <c r="N393" s="189"/>
    </row>
    <row r="394" spans="6:14" ht="15.75" customHeight="1" x14ac:dyDescent="0.2">
      <c r="F394" s="192"/>
      <c r="K394" s="188"/>
      <c r="L394" s="188"/>
      <c r="M394" s="189"/>
      <c r="N394" s="189"/>
    </row>
    <row r="395" spans="6:14" ht="15.75" customHeight="1" x14ac:dyDescent="0.2">
      <c r="F395" s="192"/>
      <c r="K395" s="188"/>
      <c r="L395" s="188"/>
      <c r="M395" s="189"/>
      <c r="N395" s="189"/>
    </row>
    <row r="396" spans="6:14" ht="15.75" customHeight="1" x14ac:dyDescent="0.2">
      <c r="F396" s="192"/>
      <c r="K396" s="188"/>
      <c r="L396" s="188"/>
      <c r="M396" s="189"/>
      <c r="N396" s="189"/>
    </row>
    <row r="397" spans="6:14" ht="15.75" customHeight="1" x14ac:dyDescent="0.2">
      <c r="F397" s="192"/>
      <c r="K397" s="188"/>
      <c r="L397" s="188"/>
      <c r="M397" s="189"/>
      <c r="N397" s="189"/>
    </row>
    <row r="398" spans="6:14" ht="15.75" customHeight="1" x14ac:dyDescent="0.2">
      <c r="F398" s="192"/>
      <c r="K398" s="188"/>
      <c r="L398" s="188"/>
      <c r="M398" s="189"/>
      <c r="N398" s="189"/>
    </row>
    <row r="399" spans="6:14" ht="15.75" customHeight="1" x14ac:dyDescent="0.2">
      <c r="F399" s="192"/>
      <c r="K399" s="188"/>
      <c r="L399" s="188"/>
      <c r="M399" s="189"/>
      <c r="N399" s="189"/>
    </row>
    <row r="400" spans="6:14" ht="15.75" customHeight="1" x14ac:dyDescent="0.2">
      <c r="F400" s="192"/>
      <c r="K400" s="188"/>
      <c r="L400" s="188"/>
      <c r="M400" s="189"/>
      <c r="N400" s="189"/>
    </row>
    <row r="401" spans="6:14" ht="15.75" customHeight="1" x14ac:dyDescent="0.2">
      <c r="F401" s="192"/>
      <c r="K401" s="188"/>
      <c r="L401" s="188"/>
      <c r="M401" s="189"/>
      <c r="N401" s="189"/>
    </row>
    <row r="402" spans="6:14" ht="15.75" customHeight="1" x14ac:dyDescent="0.2">
      <c r="F402" s="192"/>
      <c r="K402" s="188"/>
      <c r="L402" s="188"/>
      <c r="M402" s="189"/>
      <c r="N402" s="189"/>
    </row>
    <row r="403" spans="6:14" ht="15.75" customHeight="1" x14ac:dyDescent="0.2">
      <c r="F403" s="192"/>
      <c r="K403" s="188"/>
      <c r="L403" s="188"/>
      <c r="M403" s="189"/>
      <c r="N403" s="189"/>
    </row>
    <row r="404" spans="6:14" ht="15.75" customHeight="1" x14ac:dyDescent="0.2">
      <c r="F404" s="192"/>
      <c r="K404" s="188"/>
      <c r="L404" s="188"/>
      <c r="M404" s="189"/>
      <c r="N404" s="189"/>
    </row>
    <row r="405" spans="6:14" ht="15.75" customHeight="1" x14ac:dyDescent="0.2">
      <c r="F405" s="192"/>
      <c r="K405" s="188"/>
      <c r="L405" s="188"/>
      <c r="M405" s="189"/>
      <c r="N405" s="189"/>
    </row>
    <row r="406" spans="6:14" ht="15.75" customHeight="1" x14ac:dyDescent="0.2">
      <c r="F406" s="192"/>
      <c r="K406" s="188"/>
      <c r="L406" s="188"/>
      <c r="M406" s="189"/>
      <c r="N406" s="189"/>
    </row>
    <row r="407" spans="6:14" ht="15.75" customHeight="1" x14ac:dyDescent="0.2">
      <c r="F407" s="192"/>
      <c r="K407" s="188"/>
      <c r="L407" s="188"/>
      <c r="M407" s="189"/>
      <c r="N407" s="189"/>
    </row>
    <row r="408" spans="6:14" ht="15.75" customHeight="1" x14ac:dyDescent="0.2">
      <c r="F408" s="192"/>
      <c r="K408" s="188"/>
      <c r="L408" s="188"/>
      <c r="M408" s="189"/>
      <c r="N408" s="189"/>
    </row>
    <row r="409" spans="6:14" ht="15.75" customHeight="1" x14ac:dyDescent="0.2">
      <c r="F409" s="192"/>
      <c r="K409" s="188"/>
      <c r="L409" s="188"/>
      <c r="M409" s="189"/>
      <c r="N409" s="189"/>
    </row>
    <row r="410" spans="6:14" ht="15.75" customHeight="1" x14ac:dyDescent="0.2">
      <c r="F410" s="192"/>
      <c r="K410" s="188"/>
      <c r="L410" s="188"/>
      <c r="M410" s="189"/>
      <c r="N410" s="189"/>
    </row>
    <row r="411" spans="6:14" ht="15.75" customHeight="1" x14ac:dyDescent="0.2">
      <c r="F411" s="192"/>
      <c r="K411" s="188"/>
      <c r="L411" s="188"/>
      <c r="M411" s="189"/>
      <c r="N411" s="189"/>
    </row>
    <row r="412" spans="6:14" ht="15.75" customHeight="1" x14ac:dyDescent="0.2">
      <c r="F412" s="192"/>
      <c r="K412" s="188"/>
      <c r="L412" s="188"/>
      <c r="M412" s="189"/>
      <c r="N412" s="189"/>
    </row>
    <row r="413" spans="6:14" ht="15.75" customHeight="1" x14ac:dyDescent="0.2">
      <c r="F413" s="192"/>
      <c r="K413" s="188"/>
      <c r="L413" s="188"/>
      <c r="M413" s="189"/>
      <c r="N413" s="189"/>
    </row>
    <row r="414" spans="6:14" ht="15.75" customHeight="1" x14ac:dyDescent="0.2">
      <c r="F414" s="192"/>
      <c r="K414" s="188"/>
      <c r="L414" s="188"/>
      <c r="M414" s="189"/>
      <c r="N414" s="189"/>
    </row>
    <row r="415" spans="6:14" ht="15.75" customHeight="1" x14ac:dyDescent="0.2">
      <c r="F415" s="192"/>
      <c r="K415" s="188"/>
      <c r="L415" s="188"/>
      <c r="M415" s="189"/>
      <c r="N415" s="189"/>
    </row>
    <row r="416" spans="6:14" ht="15.75" customHeight="1" x14ac:dyDescent="0.2">
      <c r="F416" s="192"/>
      <c r="K416" s="188"/>
      <c r="L416" s="188"/>
      <c r="M416" s="189"/>
      <c r="N416" s="189"/>
    </row>
    <row r="417" spans="6:14" ht="15.75" customHeight="1" x14ac:dyDescent="0.2">
      <c r="F417" s="192"/>
      <c r="K417" s="188"/>
      <c r="L417" s="188"/>
      <c r="M417" s="189"/>
      <c r="N417" s="189"/>
    </row>
    <row r="418" spans="6:14" ht="15.75" customHeight="1" x14ac:dyDescent="0.2">
      <c r="F418" s="192"/>
      <c r="K418" s="188"/>
      <c r="L418" s="188"/>
      <c r="M418" s="189"/>
      <c r="N418" s="189"/>
    </row>
    <row r="419" spans="6:14" ht="15.75" customHeight="1" x14ac:dyDescent="0.2">
      <c r="F419" s="192"/>
      <c r="K419" s="188"/>
      <c r="L419" s="188"/>
      <c r="M419" s="189"/>
      <c r="N419" s="189"/>
    </row>
    <row r="420" spans="6:14" ht="15.75" customHeight="1" x14ac:dyDescent="0.2">
      <c r="F420" s="192"/>
      <c r="K420" s="188"/>
      <c r="L420" s="188"/>
      <c r="M420" s="189"/>
      <c r="N420" s="189"/>
    </row>
    <row r="421" spans="6:14" ht="15.75" customHeight="1" x14ac:dyDescent="0.2">
      <c r="F421" s="192"/>
      <c r="K421" s="188"/>
      <c r="L421" s="188"/>
      <c r="M421" s="189"/>
      <c r="N421" s="189"/>
    </row>
    <row r="422" spans="6:14" ht="15.75" customHeight="1" x14ac:dyDescent="0.2">
      <c r="F422" s="192"/>
      <c r="K422" s="188"/>
      <c r="L422" s="188"/>
      <c r="M422" s="189"/>
      <c r="N422" s="189"/>
    </row>
    <row r="423" spans="6:14" ht="15.75" customHeight="1" x14ac:dyDescent="0.2">
      <c r="F423" s="192"/>
      <c r="K423" s="188"/>
      <c r="L423" s="188"/>
      <c r="M423" s="189"/>
      <c r="N423" s="189"/>
    </row>
    <row r="424" spans="6:14" ht="15.75" customHeight="1" x14ac:dyDescent="0.2">
      <c r="F424" s="192"/>
      <c r="K424" s="188"/>
      <c r="L424" s="188"/>
      <c r="M424" s="189"/>
      <c r="N424" s="189"/>
    </row>
    <row r="425" spans="6:14" ht="15.75" customHeight="1" x14ac:dyDescent="0.2">
      <c r="F425" s="192"/>
      <c r="K425" s="188"/>
      <c r="L425" s="188"/>
      <c r="M425" s="189"/>
      <c r="N425" s="189"/>
    </row>
    <row r="426" spans="6:14" ht="15.75" customHeight="1" x14ac:dyDescent="0.2">
      <c r="F426" s="192"/>
      <c r="K426" s="188"/>
      <c r="L426" s="188"/>
      <c r="M426" s="189"/>
      <c r="N426" s="189"/>
    </row>
    <row r="427" spans="6:14" ht="15.75" customHeight="1" x14ac:dyDescent="0.2">
      <c r="F427" s="192"/>
      <c r="K427" s="188"/>
      <c r="L427" s="188"/>
      <c r="M427" s="189"/>
      <c r="N427" s="189"/>
    </row>
    <row r="428" spans="6:14" ht="15.75" customHeight="1" x14ac:dyDescent="0.2">
      <c r="F428" s="192"/>
      <c r="K428" s="188"/>
      <c r="L428" s="188"/>
      <c r="M428" s="189"/>
      <c r="N428" s="189"/>
    </row>
    <row r="429" spans="6:14" ht="15.75" customHeight="1" x14ac:dyDescent="0.2">
      <c r="F429" s="192"/>
      <c r="K429" s="188"/>
      <c r="L429" s="188"/>
      <c r="M429" s="189"/>
      <c r="N429" s="189"/>
    </row>
    <row r="430" spans="6:14" ht="15.75" customHeight="1" x14ac:dyDescent="0.2">
      <c r="F430" s="192"/>
      <c r="K430" s="188"/>
      <c r="L430" s="188"/>
      <c r="M430" s="189"/>
      <c r="N430" s="189"/>
    </row>
    <row r="431" spans="6:14" ht="15.75" customHeight="1" x14ac:dyDescent="0.2">
      <c r="F431" s="192"/>
      <c r="K431" s="188"/>
      <c r="L431" s="188"/>
      <c r="M431" s="189"/>
      <c r="N431" s="189"/>
    </row>
    <row r="432" spans="6:14" ht="15.75" customHeight="1" x14ac:dyDescent="0.2">
      <c r="F432" s="192"/>
      <c r="K432" s="188"/>
      <c r="L432" s="188"/>
      <c r="M432" s="189"/>
      <c r="N432" s="189"/>
    </row>
    <row r="433" spans="6:14" ht="15.75" customHeight="1" x14ac:dyDescent="0.2">
      <c r="F433" s="192"/>
      <c r="K433" s="188"/>
      <c r="L433" s="188"/>
      <c r="M433" s="189"/>
      <c r="N433" s="189"/>
    </row>
    <row r="434" spans="6:14" ht="15.75" customHeight="1" x14ac:dyDescent="0.2">
      <c r="F434" s="192"/>
      <c r="K434" s="188"/>
      <c r="L434" s="188"/>
      <c r="M434" s="189"/>
      <c r="N434" s="189"/>
    </row>
    <row r="435" spans="6:14" ht="15.75" customHeight="1" x14ac:dyDescent="0.2">
      <c r="F435" s="192"/>
      <c r="K435" s="188"/>
      <c r="L435" s="188"/>
      <c r="M435" s="189"/>
      <c r="N435" s="189"/>
    </row>
    <row r="436" spans="6:14" ht="15.75" customHeight="1" x14ac:dyDescent="0.2">
      <c r="F436" s="192"/>
      <c r="K436" s="188"/>
      <c r="L436" s="188"/>
      <c r="M436" s="189"/>
      <c r="N436" s="189"/>
    </row>
    <row r="437" spans="6:14" ht="15.75" customHeight="1" x14ac:dyDescent="0.2">
      <c r="F437" s="192"/>
      <c r="K437" s="188"/>
      <c r="L437" s="188"/>
      <c r="M437" s="189"/>
      <c r="N437" s="189"/>
    </row>
    <row r="438" spans="6:14" ht="15.75" customHeight="1" x14ac:dyDescent="0.2">
      <c r="F438" s="192"/>
      <c r="K438" s="188"/>
      <c r="L438" s="188"/>
      <c r="M438" s="189"/>
      <c r="N438" s="189"/>
    </row>
    <row r="439" spans="6:14" ht="15.75" customHeight="1" x14ac:dyDescent="0.2">
      <c r="F439" s="192"/>
      <c r="K439" s="188"/>
      <c r="L439" s="188"/>
      <c r="M439" s="189"/>
      <c r="N439" s="189"/>
    </row>
    <row r="440" spans="6:14" ht="15.75" customHeight="1" x14ac:dyDescent="0.2">
      <c r="F440" s="192"/>
      <c r="K440" s="188"/>
      <c r="L440" s="188"/>
      <c r="M440" s="189"/>
      <c r="N440" s="189"/>
    </row>
    <row r="441" spans="6:14" ht="15.75" customHeight="1" x14ac:dyDescent="0.2">
      <c r="F441" s="192"/>
      <c r="K441" s="188"/>
      <c r="L441" s="188"/>
      <c r="M441" s="189"/>
      <c r="N441" s="189"/>
    </row>
    <row r="442" spans="6:14" ht="15.75" customHeight="1" x14ac:dyDescent="0.2">
      <c r="F442" s="192"/>
      <c r="K442" s="188"/>
      <c r="L442" s="188"/>
      <c r="M442" s="189"/>
      <c r="N442" s="189"/>
    </row>
    <row r="443" spans="6:14" ht="15.75" customHeight="1" x14ac:dyDescent="0.2">
      <c r="F443" s="192"/>
      <c r="K443" s="188"/>
      <c r="L443" s="188"/>
      <c r="M443" s="189"/>
      <c r="N443" s="189"/>
    </row>
    <row r="444" spans="6:14" ht="15.75" customHeight="1" x14ac:dyDescent="0.2">
      <c r="F444" s="192"/>
      <c r="K444" s="188"/>
      <c r="L444" s="188"/>
      <c r="M444" s="189"/>
      <c r="N444" s="189"/>
    </row>
    <row r="445" spans="6:14" ht="15.75" customHeight="1" x14ac:dyDescent="0.2">
      <c r="F445" s="192"/>
      <c r="K445" s="188"/>
      <c r="L445" s="188"/>
      <c r="M445" s="189"/>
      <c r="N445" s="189"/>
    </row>
    <row r="446" spans="6:14" ht="15.75" customHeight="1" x14ac:dyDescent="0.2">
      <c r="F446" s="192"/>
      <c r="K446" s="188"/>
      <c r="L446" s="188"/>
      <c r="M446" s="189"/>
      <c r="N446" s="189"/>
    </row>
    <row r="447" spans="6:14" ht="15.75" customHeight="1" x14ac:dyDescent="0.2">
      <c r="F447" s="192"/>
      <c r="K447" s="188"/>
      <c r="L447" s="188"/>
      <c r="M447" s="189"/>
      <c r="N447" s="189"/>
    </row>
    <row r="448" spans="6:14" ht="15.75" customHeight="1" x14ac:dyDescent="0.2">
      <c r="F448" s="192"/>
      <c r="K448" s="188"/>
      <c r="L448" s="188"/>
      <c r="M448" s="189"/>
      <c r="N448" s="189"/>
    </row>
    <row r="449" spans="6:14" ht="15.75" customHeight="1" x14ac:dyDescent="0.2">
      <c r="F449" s="192"/>
      <c r="K449" s="188"/>
      <c r="L449" s="188"/>
      <c r="M449" s="189"/>
      <c r="N449" s="189"/>
    </row>
    <row r="450" spans="6:14" ht="15.75" customHeight="1" x14ac:dyDescent="0.2">
      <c r="F450" s="192"/>
      <c r="K450" s="188"/>
      <c r="L450" s="188"/>
      <c r="M450" s="189"/>
      <c r="N450" s="189"/>
    </row>
    <row r="451" spans="6:14" ht="15.75" customHeight="1" x14ac:dyDescent="0.2">
      <c r="F451" s="192"/>
      <c r="K451" s="188"/>
      <c r="L451" s="188"/>
      <c r="M451" s="189"/>
      <c r="N451" s="189"/>
    </row>
    <row r="452" spans="6:14" ht="15.75" customHeight="1" x14ac:dyDescent="0.2">
      <c r="F452" s="192"/>
      <c r="K452" s="188"/>
      <c r="L452" s="188"/>
      <c r="M452" s="189"/>
      <c r="N452" s="189"/>
    </row>
    <row r="453" spans="6:14" ht="15.75" customHeight="1" x14ac:dyDescent="0.2">
      <c r="F453" s="192"/>
      <c r="K453" s="188"/>
      <c r="L453" s="188"/>
      <c r="M453" s="189"/>
      <c r="N453" s="189"/>
    </row>
    <row r="454" spans="6:14" ht="15.75" customHeight="1" x14ac:dyDescent="0.2">
      <c r="F454" s="192"/>
      <c r="K454" s="188"/>
      <c r="L454" s="188"/>
      <c r="M454" s="189"/>
      <c r="N454" s="189"/>
    </row>
    <row r="455" spans="6:14" ht="15.75" customHeight="1" x14ac:dyDescent="0.2">
      <c r="F455" s="192"/>
      <c r="K455" s="188"/>
      <c r="L455" s="188"/>
      <c r="M455" s="189"/>
      <c r="N455" s="189"/>
    </row>
    <row r="456" spans="6:14" ht="15.75" customHeight="1" x14ac:dyDescent="0.2">
      <c r="F456" s="192"/>
      <c r="K456" s="188"/>
      <c r="L456" s="188"/>
      <c r="M456" s="189"/>
      <c r="N456" s="189"/>
    </row>
    <row r="457" spans="6:14" ht="15.75" customHeight="1" x14ac:dyDescent="0.2">
      <c r="F457" s="192"/>
      <c r="K457" s="188"/>
      <c r="L457" s="188"/>
      <c r="M457" s="189"/>
      <c r="N457" s="189"/>
    </row>
    <row r="458" spans="6:14" ht="15.75" customHeight="1" x14ac:dyDescent="0.2">
      <c r="F458" s="192"/>
      <c r="K458" s="188"/>
      <c r="L458" s="188"/>
      <c r="M458" s="189"/>
      <c r="N458" s="189"/>
    </row>
    <row r="459" spans="6:14" ht="15.75" customHeight="1" x14ac:dyDescent="0.2">
      <c r="F459" s="192"/>
      <c r="K459" s="188"/>
      <c r="L459" s="188"/>
      <c r="M459" s="189"/>
      <c r="N459" s="189"/>
    </row>
    <row r="460" spans="6:14" ht="15.75" customHeight="1" x14ac:dyDescent="0.2">
      <c r="F460" s="192"/>
      <c r="K460" s="188"/>
      <c r="L460" s="188"/>
      <c r="M460" s="189"/>
      <c r="N460" s="189"/>
    </row>
    <row r="461" spans="6:14" ht="15.75" customHeight="1" x14ac:dyDescent="0.2">
      <c r="F461" s="192"/>
      <c r="K461" s="188"/>
      <c r="L461" s="188"/>
      <c r="M461" s="189"/>
      <c r="N461" s="189"/>
    </row>
    <row r="462" spans="6:14" ht="15.75" customHeight="1" x14ac:dyDescent="0.2">
      <c r="F462" s="192"/>
      <c r="K462" s="188"/>
      <c r="L462" s="188"/>
      <c r="M462" s="189"/>
      <c r="N462" s="189"/>
    </row>
    <row r="463" spans="6:14" ht="15.75" customHeight="1" x14ac:dyDescent="0.2">
      <c r="F463" s="192"/>
      <c r="K463" s="188"/>
      <c r="L463" s="188"/>
      <c r="M463" s="189"/>
      <c r="N463" s="189"/>
    </row>
    <row r="464" spans="6:14" ht="15.75" customHeight="1" x14ac:dyDescent="0.2">
      <c r="F464" s="192"/>
      <c r="K464" s="188"/>
      <c r="L464" s="188"/>
      <c r="M464" s="189"/>
      <c r="N464" s="189"/>
    </row>
    <row r="465" spans="6:14" ht="15.75" customHeight="1" x14ac:dyDescent="0.2">
      <c r="F465" s="192"/>
      <c r="K465" s="188"/>
      <c r="L465" s="188"/>
      <c r="M465" s="189"/>
      <c r="N465" s="189"/>
    </row>
    <row r="466" spans="6:14" ht="15.75" customHeight="1" x14ac:dyDescent="0.2">
      <c r="F466" s="192"/>
      <c r="K466" s="188"/>
      <c r="L466" s="188"/>
      <c r="M466" s="189"/>
      <c r="N466" s="189"/>
    </row>
    <row r="467" spans="6:14" ht="15.75" customHeight="1" x14ac:dyDescent="0.2">
      <c r="F467" s="192"/>
      <c r="K467" s="188"/>
      <c r="L467" s="188"/>
      <c r="M467" s="189"/>
      <c r="N467" s="189"/>
    </row>
    <row r="468" spans="6:14" ht="15.75" customHeight="1" x14ac:dyDescent="0.2">
      <c r="F468" s="192"/>
      <c r="K468" s="188"/>
      <c r="L468" s="188"/>
      <c r="M468" s="189"/>
      <c r="N468" s="189"/>
    </row>
    <row r="469" spans="6:14" ht="15.75" customHeight="1" x14ac:dyDescent="0.2">
      <c r="F469" s="192"/>
      <c r="K469" s="188"/>
      <c r="L469" s="188"/>
      <c r="M469" s="189"/>
      <c r="N469" s="189"/>
    </row>
    <row r="470" spans="6:14" ht="15.75" customHeight="1" x14ac:dyDescent="0.2">
      <c r="F470" s="192"/>
      <c r="K470" s="188"/>
      <c r="L470" s="188"/>
      <c r="M470" s="189"/>
      <c r="N470" s="189"/>
    </row>
    <row r="471" spans="6:14" ht="15.75" customHeight="1" x14ac:dyDescent="0.2">
      <c r="F471" s="192"/>
      <c r="K471" s="188"/>
      <c r="L471" s="188"/>
      <c r="M471" s="189"/>
      <c r="N471" s="189"/>
    </row>
    <row r="472" spans="6:14" ht="15.75" customHeight="1" x14ac:dyDescent="0.2">
      <c r="F472" s="192"/>
      <c r="K472" s="188"/>
      <c r="L472" s="188"/>
      <c r="M472" s="189"/>
      <c r="N472" s="189"/>
    </row>
    <row r="473" spans="6:14" ht="15.75" customHeight="1" x14ac:dyDescent="0.2">
      <c r="F473" s="192"/>
      <c r="K473" s="188"/>
      <c r="L473" s="188"/>
      <c r="M473" s="189"/>
      <c r="N473" s="189"/>
    </row>
    <row r="474" spans="6:14" ht="15.75" customHeight="1" x14ac:dyDescent="0.2">
      <c r="F474" s="192"/>
      <c r="K474" s="188"/>
      <c r="L474" s="188"/>
      <c r="M474" s="189"/>
      <c r="N474" s="189"/>
    </row>
    <row r="475" spans="6:14" ht="15.75" customHeight="1" x14ac:dyDescent="0.2">
      <c r="F475" s="192"/>
      <c r="K475" s="188"/>
      <c r="L475" s="188"/>
      <c r="M475" s="189"/>
      <c r="N475" s="189"/>
    </row>
    <row r="476" spans="6:14" ht="15.75" customHeight="1" x14ac:dyDescent="0.2">
      <c r="F476" s="192"/>
      <c r="K476" s="188"/>
      <c r="L476" s="188"/>
      <c r="M476" s="189"/>
      <c r="N476" s="189"/>
    </row>
    <row r="477" spans="6:14" ht="15.75" customHeight="1" x14ac:dyDescent="0.2">
      <c r="F477" s="192"/>
      <c r="K477" s="188"/>
      <c r="L477" s="188"/>
      <c r="M477" s="189"/>
      <c r="N477" s="189"/>
    </row>
    <row r="478" spans="6:14" ht="15.75" customHeight="1" x14ac:dyDescent="0.2">
      <c r="F478" s="192"/>
      <c r="K478" s="188"/>
      <c r="L478" s="188"/>
      <c r="M478" s="189"/>
      <c r="N478" s="189"/>
    </row>
    <row r="479" spans="6:14" ht="15.75" customHeight="1" x14ac:dyDescent="0.2">
      <c r="F479" s="192"/>
      <c r="K479" s="188"/>
      <c r="L479" s="188"/>
      <c r="M479" s="189"/>
      <c r="N479" s="189"/>
    </row>
    <row r="480" spans="6:14" ht="15.75" customHeight="1" x14ac:dyDescent="0.2">
      <c r="F480" s="192"/>
      <c r="K480" s="188"/>
      <c r="L480" s="188"/>
      <c r="M480" s="189"/>
      <c r="N480" s="189"/>
    </row>
    <row r="481" spans="6:14" ht="15.75" customHeight="1" x14ac:dyDescent="0.2">
      <c r="F481" s="192"/>
      <c r="K481" s="188"/>
      <c r="L481" s="188"/>
      <c r="M481" s="189"/>
      <c r="N481" s="189"/>
    </row>
    <row r="482" spans="6:14" ht="15.75" customHeight="1" x14ac:dyDescent="0.2">
      <c r="F482" s="192"/>
      <c r="K482" s="188"/>
      <c r="L482" s="188"/>
      <c r="M482" s="189"/>
      <c r="N482" s="189"/>
    </row>
    <row r="483" spans="6:14" ht="15.75" customHeight="1" x14ac:dyDescent="0.2">
      <c r="F483" s="192"/>
      <c r="K483" s="188"/>
      <c r="L483" s="188"/>
      <c r="M483" s="189"/>
      <c r="N483" s="189"/>
    </row>
    <row r="484" spans="6:14" ht="15.75" customHeight="1" x14ac:dyDescent="0.2">
      <c r="F484" s="192"/>
      <c r="K484" s="188"/>
      <c r="L484" s="188"/>
      <c r="M484" s="189"/>
      <c r="N484" s="189"/>
    </row>
    <row r="485" spans="6:14" ht="15.75" customHeight="1" x14ac:dyDescent="0.2">
      <c r="F485" s="192"/>
      <c r="K485" s="188"/>
      <c r="L485" s="188"/>
      <c r="M485" s="189"/>
      <c r="N485" s="189"/>
    </row>
    <row r="486" spans="6:14" ht="15.75" customHeight="1" x14ac:dyDescent="0.2">
      <c r="F486" s="192"/>
      <c r="K486" s="188"/>
      <c r="L486" s="188"/>
      <c r="M486" s="189"/>
      <c r="N486" s="189"/>
    </row>
    <row r="487" spans="6:14" ht="15.75" customHeight="1" x14ac:dyDescent="0.2">
      <c r="F487" s="192"/>
      <c r="K487" s="188"/>
      <c r="L487" s="188"/>
      <c r="M487" s="189"/>
      <c r="N487" s="189"/>
    </row>
    <row r="488" spans="6:14" ht="15.75" customHeight="1" x14ac:dyDescent="0.2">
      <c r="F488" s="192"/>
      <c r="K488" s="188"/>
      <c r="L488" s="188"/>
      <c r="M488" s="189"/>
      <c r="N488" s="189"/>
    </row>
    <row r="489" spans="6:14" ht="15.75" customHeight="1" x14ac:dyDescent="0.2">
      <c r="F489" s="192"/>
      <c r="K489" s="188"/>
      <c r="L489" s="188"/>
      <c r="M489" s="189"/>
      <c r="N489" s="189"/>
    </row>
    <row r="490" spans="6:14" ht="15.75" customHeight="1" x14ac:dyDescent="0.2">
      <c r="F490" s="192"/>
      <c r="K490" s="188"/>
      <c r="L490" s="188"/>
      <c r="M490" s="189"/>
      <c r="N490" s="189"/>
    </row>
    <row r="491" spans="6:14" ht="15.75" customHeight="1" x14ac:dyDescent="0.2">
      <c r="F491" s="192"/>
      <c r="K491" s="188"/>
      <c r="L491" s="188"/>
      <c r="M491" s="189"/>
      <c r="N491" s="189"/>
    </row>
    <row r="492" spans="6:14" ht="15.75" customHeight="1" x14ac:dyDescent="0.2">
      <c r="F492" s="192"/>
      <c r="K492" s="188"/>
      <c r="L492" s="188"/>
      <c r="M492" s="189"/>
      <c r="N492" s="189"/>
    </row>
    <row r="493" spans="6:14" ht="15.75" customHeight="1" x14ac:dyDescent="0.2">
      <c r="F493" s="192"/>
      <c r="K493" s="188"/>
      <c r="L493" s="188"/>
      <c r="M493" s="189"/>
      <c r="N493" s="189"/>
    </row>
    <row r="494" spans="6:14" ht="15.75" customHeight="1" x14ac:dyDescent="0.2">
      <c r="F494" s="192"/>
      <c r="K494" s="188"/>
      <c r="L494" s="188"/>
      <c r="M494" s="189"/>
      <c r="N494" s="189"/>
    </row>
    <row r="495" spans="6:14" ht="15.75" customHeight="1" x14ac:dyDescent="0.2">
      <c r="F495" s="192"/>
      <c r="K495" s="188"/>
      <c r="L495" s="188"/>
      <c r="M495" s="189"/>
      <c r="N495" s="189"/>
    </row>
    <row r="496" spans="6:14" ht="15.75" customHeight="1" x14ac:dyDescent="0.2">
      <c r="F496" s="192"/>
      <c r="K496" s="188"/>
      <c r="L496" s="188"/>
      <c r="M496" s="189"/>
      <c r="N496" s="189"/>
    </row>
    <row r="497" spans="6:14" ht="15.75" customHeight="1" x14ac:dyDescent="0.2">
      <c r="F497" s="192"/>
      <c r="K497" s="188"/>
      <c r="L497" s="188"/>
      <c r="M497" s="189"/>
      <c r="N497" s="189"/>
    </row>
    <row r="498" spans="6:14" ht="15.75" customHeight="1" x14ac:dyDescent="0.2">
      <c r="F498" s="192"/>
      <c r="K498" s="188"/>
      <c r="L498" s="188"/>
      <c r="M498" s="189"/>
      <c r="N498" s="189"/>
    </row>
    <row r="499" spans="6:14" ht="15.75" customHeight="1" x14ac:dyDescent="0.2">
      <c r="F499" s="192"/>
      <c r="K499" s="188"/>
      <c r="L499" s="188"/>
      <c r="M499" s="189"/>
      <c r="N499" s="189"/>
    </row>
    <row r="500" spans="6:14" ht="15.75" customHeight="1" x14ac:dyDescent="0.2">
      <c r="F500" s="192"/>
      <c r="K500" s="188"/>
      <c r="L500" s="188"/>
      <c r="M500" s="189"/>
      <c r="N500" s="189"/>
    </row>
    <row r="501" spans="6:14" ht="15.75" customHeight="1" x14ac:dyDescent="0.2">
      <c r="F501" s="192"/>
      <c r="K501" s="188"/>
      <c r="L501" s="188"/>
      <c r="M501" s="189"/>
      <c r="N501" s="189"/>
    </row>
    <row r="502" spans="6:14" ht="15.75" customHeight="1" x14ac:dyDescent="0.2">
      <c r="F502" s="192"/>
      <c r="K502" s="188"/>
      <c r="L502" s="188"/>
      <c r="M502" s="189"/>
      <c r="N502" s="189"/>
    </row>
    <row r="503" spans="6:14" ht="15.75" customHeight="1" x14ac:dyDescent="0.2">
      <c r="F503" s="192"/>
      <c r="K503" s="188"/>
      <c r="L503" s="188"/>
      <c r="M503" s="189"/>
      <c r="N503" s="189"/>
    </row>
    <row r="504" spans="6:14" ht="15.75" customHeight="1" x14ac:dyDescent="0.2">
      <c r="F504" s="192"/>
      <c r="K504" s="188"/>
      <c r="L504" s="188"/>
      <c r="M504" s="189"/>
      <c r="N504" s="189"/>
    </row>
    <row r="505" spans="6:14" ht="15.75" customHeight="1" x14ac:dyDescent="0.2">
      <c r="F505" s="192"/>
      <c r="K505" s="188"/>
      <c r="L505" s="188"/>
      <c r="M505" s="189"/>
      <c r="N505" s="189"/>
    </row>
    <row r="506" spans="6:14" ht="15.75" customHeight="1" x14ac:dyDescent="0.2">
      <c r="F506" s="192"/>
      <c r="K506" s="188"/>
      <c r="L506" s="188"/>
      <c r="M506" s="189"/>
      <c r="N506" s="189"/>
    </row>
    <row r="507" spans="6:14" ht="15.75" customHeight="1" x14ac:dyDescent="0.2">
      <c r="F507" s="192"/>
      <c r="K507" s="188"/>
      <c r="L507" s="188"/>
      <c r="M507" s="189"/>
      <c r="N507" s="189"/>
    </row>
    <row r="508" spans="6:14" ht="15.75" customHeight="1" x14ac:dyDescent="0.2">
      <c r="F508" s="192"/>
      <c r="K508" s="188"/>
      <c r="L508" s="188"/>
      <c r="M508" s="189"/>
      <c r="N508" s="189"/>
    </row>
    <row r="509" spans="6:14" ht="15.75" customHeight="1" x14ac:dyDescent="0.2">
      <c r="F509" s="192"/>
      <c r="K509" s="188"/>
      <c r="L509" s="188"/>
      <c r="M509" s="189"/>
      <c r="N509" s="189"/>
    </row>
    <row r="510" spans="6:14" ht="15.75" customHeight="1" x14ac:dyDescent="0.2">
      <c r="F510" s="192"/>
      <c r="K510" s="188"/>
      <c r="L510" s="188"/>
      <c r="M510" s="189"/>
      <c r="N510" s="189"/>
    </row>
    <row r="511" spans="6:14" ht="15.75" customHeight="1" x14ac:dyDescent="0.2">
      <c r="F511" s="192"/>
      <c r="K511" s="188"/>
      <c r="L511" s="188"/>
      <c r="M511" s="189"/>
      <c r="N511" s="189"/>
    </row>
    <row r="512" spans="6:14" ht="15.75" customHeight="1" x14ac:dyDescent="0.2">
      <c r="F512" s="192"/>
      <c r="K512" s="188"/>
      <c r="L512" s="188"/>
      <c r="M512" s="189"/>
      <c r="N512" s="189"/>
    </row>
    <row r="513" spans="6:14" ht="15.75" customHeight="1" x14ac:dyDescent="0.2">
      <c r="F513" s="192"/>
      <c r="K513" s="188"/>
      <c r="L513" s="188"/>
      <c r="M513" s="189"/>
      <c r="N513" s="189"/>
    </row>
    <row r="514" spans="6:14" ht="15.75" customHeight="1" x14ac:dyDescent="0.2">
      <c r="F514" s="192"/>
      <c r="K514" s="188"/>
      <c r="L514" s="188"/>
      <c r="M514" s="189"/>
      <c r="N514" s="189"/>
    </row>
    <row r="515" spans="6:14" ht="15.75" customHeight="1" x14ac:dyDescent="0.2">
      <c r="F515" s="192"/>
      <c r="K515" s="188"/>
      <c r="L515" s="188"/>
      <c r="M515" s="189"/>
      <c r="N515" s="189"/>
    </row>
    <row r="516" spans="6:14" ht="15.75" customHeight="1" x14ac:dyDescent="0.2">
      <c r="F516" s="192"/>
      <c r="K516" s="188"/>
      <c r="L516" s="188"/>
      <c r="M516" s="189"/>
      <c r="N516" s="189"/>
    </row>
    <row r="517" spans="6:14" ht="15.75" customHeight="1" x14ac:dyDescent="0.2">
      <c r="F517" s="192"/>
      <c r="K517" s="188"/>
      <c r="L517" s="188"/>
      <c r="M517" s="189"/>
      <c r="N517" s="189"/>
    </row>
    <row r="518" spans="6:14" ht="15.75" customHeight="1" x14ac:dyDescent="0.2">
      <c r="F518" s="192"/>
      <c r="K518" s="188"/>
      <c r="L518" s="188"/>
      <c r="M518" s="189"/>
      <c r="N518" s="189"/>
    </row>
    <row r="519" spans="6:14" ht="15.75" customHeight="1" x14ac:dyDescent="0.2">
      <c r="F519" s="192"/>
      <c r="K519" s="188"/>
      <c r="L519" s="188"/>
      <c r="M519" s="189"/>
      <c r="N519" s="189"/>
    </row>
    <row r="520" spans="6:14" ht="15.75" customHeight="1" x14ac:dyDescent="0.2">
      <c r="F520" s="192"/>
      <c r="K520" s="188"/>
      <c r="L520" s="188"/>
      <c r="M520" s="189"/>
      <c r="N520" s="189"/>
    </row>
    <row r="521" spans="6:14" ht="15.75" customHeight="1" x14ac:dyDescent="0.2">
      <c r="F521" s="192"/>
      <c r="K521" s="188"/>
      <c r="L521" s="188"/>
      <c r="M521" s="189"/>
      <c r="N521" s="189"/>
    </row>
    <row r="522" spans="6:14" ht="15.75" customHeight="1" x14ac:dyDescent="0.2">
      <c r="F522" s="192"/>
      <c r="K522" s="188"/>
      <c r="L522" s="188"/>
      <c r="M522" s="189"/>
      <c r="N522" s="189"/>
    </row>
    <row r="523" spans="6:14" ht="15.75" customHeight="1" x14ac:dyDescent="0.2">
      <c r="F523" s="192"/>
      <c r="K523" s="188"/>
      <c r="L523" s="188"/>
      <c r="M523" s="189"/>
      <c r="N523" s="189"/>
    </row>
    <row r="524" spans="6:14" ht="15.75" customHeight="1" x14ac:dyDescent="0.2">
      <c r="F524" s="192"/>
      <c r="K524" s="188"/>
      <c r="L524" s="188"/>
      <c r="M524" s="189"/>
      <c r="N524" s="189"/>
    </row>
    <row r="525" spans="6:14" ht="15.75" customHeight="1" x14ac:dyDescent="0.2">
      <c r="F525" s="192"/>
      <c r="K525" s="188"/>
      <c r="L525" s="188"/>
      <c r="M525" s="189"/>
      <c r="N525" s="189"/>
    </row>
    <row r="526" spans="6:14" ht="15.75" customHeight="1" x14ac:dyDescent="0.2">
      <c r="F526" s="192"/>
      <c r="K526" s="188"/>
      <c r="L526" s="188"/>
      <c r="M526" s="189"/>
      <c r="N526" s="189"/>
    </row>
    <row r="527" spans="6:14" ht="15.75" customHeight="1" x14ac:dyDescent="0.2">
      <c r="F527" s="192"/>
      <c r="K527" s="188"/>
      <c r="L527" s="188"/>
      <c r="M527" s="189"/>
      <c r="N527" s="189"/>
    </row>
    <row r="528" spans="6:14" ht="15.75" customHeight="1" x14ac:dyDescent="0.2">
      <c r="F528" s="192"/>
      <c r="K528" s="188"/>
      <c r="L528" s="188"/>
      <c r="M528" s="189"/>
      <c r="N528" s="189"/>
    </row>
    <row r="529" spans="6:14" ht="15.75" customHeight="1" x14ac:dyDescent="0.2">
      <c r="F529" s="192"/>
      <c r="K529" s="188"/>
      <c r="L529" s="188"/>
      <c r="M529" s="189"/>
      <c r="N529" s="189"/>
    </row>
    <row r="530" spans="6:14" ht="15.75" customHeight="1" x14ac:dyDescent="0.2">
      <c r="F530" s="192"/>
      <c r="K530" s="188"/>
      <c r="L530" s="188"/>
      <c r="M530" s="189"/>
      <c r="N530" s="189"/>
    </row>
    <row r="531" spans="6:14" ht="15.75" customHeight="1" x14ac:dyDescent="0.2">
      <c r="F531" s="192"/>
      <c r="K531" s="188"/>
      <c r="L531" s="188"/>
      <c r="M531" s="189"/>
      <c r="N531" s="189"/>
    </row>
    <row r="532" spans="6:14" ht="15.75" customHeight="1" x14ac:dyDescent="0.2">
      <c r="F532" s="192"/>
      <c r="K532" s="188"/>
      <c r="L532" s="188"/>
      <c r="M532" s="189"/>
      <c r="N532" s="189"/>
    </row>
    <row r="533" spans="6:14" ht="15.75" customHeight="1" x14ac:dyDescent="0.2">
      <c r="F533" s="192"/>
      <c r="K533" s="188"/>
      <c r="L533" s="188"/>
      <c r="M533" s="189"/>
      <c r="N533" s="189"/>
    </row>
    <row r="534" spans="6:14" ht="15.75" customHeight="1" x14ac:dyDescent="0.2">
      <c r="F534" s="192"/>
      <c r="K534" s="188"/>
      <c r="L534" s="188"/>
      <c r="M534" s="189"/>
      <c r="N534" s="189"/>
    </row>
    <row r="535" spans="6:14" ht="15.75" customHeight="1" x14ac:dyDescent="0.2">
      <c r="F535" s="192"/>
      <c r="K535" s="188"/>
      <c r="L535" s="188"/>
      <c r="M535" s="189"/>
      <c r="N535" s="189"/>
    </row>
    <row r="536" spans="6:14" ht="15.75" customHeight="1" x14ac:dyDescent="0.2">
      <c r="F536" s="192"/>
      <c r="K536" s="188"/>
      <c r="L536" s="188"/>
      <c r="M536" s="189"/>
      <c r="N536" s="189"/>
    </row>
    <row r="537" spans="6:14" ht="15.75" customHeight="1" x14ac:dyDescent="0.2">
      <c r="F537" s="192"/>
      <c r="K537" s="188"/>
      <c r="L537" s="188"/>
      <c r="M537" s="189"/>
      <c r="N537" s="189"/>
    </row>
    <row r="538" spans="6:14" ht="15.75" customHeight="1" x14ac:dyDescent="0.2">
      <c r="F538" s="192"/>
      <c r="K538" s="188"/>
      <c r="L538" s="188"/>
      <c r="M538" s="189"/>
      <c r="N538" s="189"/>
    </row>
    <row r="539" spans="6:14" ht="15.75" customHeight="1" x14ac:dyDescent="0.2">
      <c r="F539" s="192"/>
      <c r="K539" s="188"/>
      <c r="L539" s="188"/>
      <c r="M539" s="189"/>
      <c r="N539" s="189"/>
    </row>
    <row r="540" spans="6:14" ht="15.75" customHeight="1" x14ac:dyDescent="0.2">
      <c r="F540" s="192"/>
      <c r="K540" s="188"/>
      <c r="L540" s="188"/>
      <c r="M540" s="189"/>
      <c r="N540" s="189"/>
    </row>
    <row r="541" spans="6:14" ht="15.75" customHeight="1" x14ac:dyDescent="0.2">
      <c r="F541" s="192"/>
      <c r="K541" s="188"/>
      <c r="L541" s="188"/>
      <c r="M541" s="189"/>
      <c r="N541" s="189"/>
    </row>
    <row r="542" spans="6:14" ht="15.75" customHeight="1" x14ac:dyDescent="0.2">
      <c r="F542" s="192"/>
      <c r="K542" s="188"/>
      <c r="L542" s="188"/>
      <c r="M542" s="189"/>
      <c r="N542" s="189"/>
    </row>
    <row r="543" spans="6:14" ht="15.75" customHeight="1" x14ac:dyDescent="0.2">
      <c r="F543" s="192"/>
      <c r="K543" s="188"/>
      <c r="L543" s="188"/>
      <c r="M543" s="189"/>
      <c r="N543" s="189"/>
    </row>
    <row r="544" spans="6:14" ht="15.75" customHeight="1" x14ac:dyDescent="0.2">
      <c r="F544" s="192"/>
      <c r="K544" s="188"/>
      <c r="L544" s="188"/>
      <c r="M544" s="189"/>
      <c r="N544" s="189"/>
    </row>
    <row r="545" spans="6:14" ht="15.75" customHeight="1" x14ac:dyDescent="0.2">
      <c r="F545" s="192"/>
      <c r="K545" s="188"/>
      <c r="L545" s="188"/>
      <c r="M545" s="189"/>
      <c r="N545" s="189"/>
    </row>
    <row r="546" spans="6:14" ht="15.75" customHeight="1" x14ac:dyDescent="0.2">
      <c r="F546" s="192"/>
      <c r="K546" s="188"/>
      <c r="L546" s="188"/>
      <c r="M546" s="189"/>
      <c r="N546" s="189"/>
    </row>
    <row r="547" spans="6:14" ht="15.75" customHeight="1" x14ac:dyDescent="0.2">
      <c r="F547" s="192"/>
      <c r="K547" s="188"/>
      <c r="L547" s="188"/>
      <c r="M547" s="189"/>
      <c r="N547" s="189"/>
    </row>
    <row r="548" spans="6:14" ht="15.75" customHeight="1" x14ac:dyDescent="0.2">
      <c r="F548" s="192"/>
      <c r="K548" s="188"/>
      <c r="L548" s="188"/>
      <c r="M548" s="189"/>
      <c r="N548" s="189"/>
    </row>
    <row r="549" spans="6:14" ht="15.75" customHeight="1" x14ac:dyDescent="0.2">
      <c r="F549" s="192"/>
      <c r="K549" s="188"/>
      <c r="L549" s="188"/>
      <c r="M549" s="189"/>
      <c r="N549" s="189"/>
    </row>
    <row r="550" spans="6:14" ht="15.75" customHeight="1" x14ac:dyDescent="0.2">
      <c r="F550" s="192"/>
      <c r="K550" s="188"/>
      <c r="L550" s="188"/>
      <c r="M550" s="189"/>
      <c r="N550" s="189"/>
    </row>
    <row r="551" spans="6:14" ht="15.75" customHeight="1" x14ac:dyDescent="0.2">
      <c r="F551" s="192"/>
      <c r="K551" s="188"/>
      <c r="L551" s="188"/>
      <c r="M551" s="189"/>
      <c r="N551" s="189"/>
    </row>
    <row r="552" spans="6:14" ht="15.75" customHeight="1" x14ac:dyDescent="0.2">
      <c r="F552" s="192"/>
      <c r="K552" s="188"/>
      <c r="L552" s="188"/>
      <c r="M552" s="189"/>
      <c r="N552" s="189"/>
    </row>
    <row r="553" spans="6:14" ht="15.75" customHeight="1" x14ac:dyDescent="0.2">
      <c r="F553" s="192"/>
      <c r="K553" s="188"/>
      <c r="L553" s="188"/>
      <c r="M553" s="189"/>
      <c r="N553" s="189"/>
    </row>
    <row r="554" spans="6:14" ht="15.75" customHeight="1" x14ac:dyDescent="0.2">
      <c r="F554" s="192"/>
      <c r="K554" s="188"/>
      <c r="L554" s="188"/>
      <c r="M554" s="189"/>
      <c r="N554" s="189"/>
    </row>
    <row r="555" spans="6:14" ht="15.75" customHeight="1" x14ac:dyDescent="0.2">
      <c r="F555" s="192"/>
      <c r="K555" s="188"/>
      <c r="L555" s="188"/>
      <c r="M555" s="189"/>
      <c r="N555" s="189"/>
    </row>
    <row r="556" spans="6:14" ht="15.75" customHeight="1" x14ac:dyDescent="0.2">
      <c r="F556" s="192"/>
      <c r="K556" s="188"/>
      <c r="L556" s="188"/>
      <c r="M556" s="189"/>
      <c r="N556" s="189"/>
    </row>
    <row r="557" spans="6:14" ht="15.75" customHeight="1" x14ac:dyDescent="0.2">
      <c r="F557" s="192"/>
      <c r="K557" s="188"/>
      <c r="L557" s="188"/>
      <c r="M557" s="189"/>
      <c r="N557" s="189"/>
    </row>
    <row r="558" spans="6:14" ht="15.75" customHeight="1" x14ac:dyDescent="0.2">
      <c r="F558" s="192"/>
      <c r="K558" s="188"/>
      <c r="L558" s="188"/>
      <c r="M558" s="189"/>
      <c r="N558" s="189"/>
    </row>
    <row r="559" spans="6:14" ht="15.75" customHeight="1" x14ac:dyDescent="0.2">
      <c r="F559" s="192"/>
      <c r="K559" s="188"/>
      <c r="L559" s="188"/>
      <c r="M559" s="189"/>
      <c r="N559" s="189"/>
    </row>
    <row r="560" spans="6:14" ht="15.75" customHeight="1" x14ac:dyDescent="0.2">
      <c r="F560" s="192"/>
      <c r="K560" s="188"/>
      <c r="L560" s="188"/>
      <c r="M560" s="189"/>
      <c r="N560" s="189"/>
    </row>
    <row r="561" spans="6:14" ht="15.75" customHeight="1" x14ac:dyDescent="0.2">
      <c r="F561" s="192"/>
      <c r="K561" s="188"/>
      <c r="L561" s="188"/>
      <c r="M561" s="189"/>
      <c r="N561" s="189"/>
    </row>
    <row r="562" spans="6:14" ht="15.75" customHeight="1" x14ac:dyDescent="0.2">
      <c r="F562" s="192"/>
      <c r="K562" s="188"/>
      <c r="L562" s="188"/>
      <c r="M562" s="189"/>
      <c r="N562" s="189"/>
    </row>
    <row r="563" spans="6:14" ht="15.75" customHeight="1" x14ac:dyDescent="0.2">
      <c r="F563" s="192"/>
      <c r="K563" s="188"/>
      <c r="L563" s="188"/>
      <c r="M563" s="189"/>
      <c r="N563" s="189"/>
    </row>
    <row r="564" spans="6:14" ht="15.75" customHeight="1" x14ac:dyDescent="0.2">
      <c r="F564" s="192"/>
      <c r="K564" s="188"/>
      <c r="L564" s="188"/>
      <c r="M564" s="189"/>
      <c r="N564" s="189"/>
    </row>
    <row r="565" spans="6:14" ht="15.75" customHeight="1" x14ac:dyDescent="0.2">
      <c r="F565" s="192"/>
      <c r="K565" s="188"/>
      <c r="L565" s="188"/>
      <c r="M565" s="189"/>
      <c r="N565" s="189"/>
    </row>
    <row r="566" spans="6:14" ht="15.75" customHeight="1" x14ac:dyDescent="0.2">
      <c r="F566" s="192"/>
      <c r="K566" s="188"/>
      <c r="L566" s="188"/>
      <c r="M566" s="189"/>
      <c r="N566" s="189"/>
    </row>
    <row r="567" spans="6:14" ht="15.75" customHeight="1" x14ac:dyDescent="0.2">
      <c r="F567" s="192"/>
      <c r="K567" s="188"/>
      <c r="L567" s="188"/>
      <c r="M567" s="189"/>
      <c r="N567" s="189"/>
    </row>
    <row r="568" spans="6:14" ht="15.75" customHeight="1" x14ac:dyDescent="0.2">
      <c r="F568" s="192"/>
      <c r="K568" s="188"/>
      <c r="L568" s="188"/>
      <c r="M568" s="189"/>
      <c r="N568" s="189"/>
    </row>
    <row r="569" spans="6:14" ht="15.75" customHeight="1" x14ac:dyDescent="0.2">
      <c r="F569" s="192"/>
      <c r="K569" s="188"/>
      <c r="L569" s="188"/>
      <c r="M569" s="189"/>
      <c r="N569" s="189"/>
    </row>
    <row r="570" spans="6:14" ht="15.75" customHeight="1" x14ac:dyDescent="0.2">
      <c r="F570" s="192"/>
      <c r="K570" s="188"/>
      <c r="L570" s="188"/>
      <c r="M570" s="189"/>
      <c r="N570" s="189"/>
    </row>
    <row r="571" spans="6:14" ht="15.75" customHeight="1" x14ac:dyDescent="0.2">
      <c r="F571" s="192"/>
      <c r="K571" s="188"/>
      <c r="L571" s="188"/>
      <c r="M571" s="189"/>
      <c r="N571" s="189"/>
    </row>
    <row r="572" spans="6:14" ht="15.75" customHeight="1" x14ac:dyDescent="0.2">
      <c r="F572" s="192"/>
      <c r="K572" s="188"/>
      <c r="L572" s="188"/>
      <c r="M572" s="189"/>
      <c r="N572" s="189"/>
    </row>
    <row r="573" spans="6:14" ht="15.75" customHeight="1" x14ac:dyDescent="0.2">
      <c r="F573" s="192"/>
      <c r="K573" s="188"/>
      <c r="L573" s="188"/>
      <c r="M573" s="189"/>
      <c r="N573" s="189"/>
    </row>
    <row r="574" spans="6:14" ht="15.75" customHeight="1" x14ac:dyDescent="0.2">
      <c r="F574" s="192"/>
      <c r="K574" s="188"/>
      <c r="L574" s="188"/>
      <c r="M574" s="189"/>
      <c r="N574" s="189"/>
    </row>
    <row r="575" spans="6:14" ht="15.75" customHeight="1" x14ac:dyDescent="0.2">
      <c r="F575" s="192"/>
      <c r="K575" s="188"/>
      <c r="L575" s="188"/>
      <c r="M575" s="189"/>
      <c r="N575" s="189"/>
    </row>
    <row r="576" spans="6:14" ht="15.75" customHeight="1" x14ac:dyDescent="0.2">
      <c r="F576" s="192"/>
      <c r="K576" s="188"/>
      <c r="L576" s="188"/>
      <c r="M576" s="189"/>
      <c r="N576" s="189"/>
    </row>
    <row r="577" spans="6:14" ht="15.75" customHeight="1" x14ac:dyDescent="0.2">
      <c r="F577" s="192"/>
      <c r="K577" s="188"/>
      <c r="L577" s="188"/>
      <c r="M577" s="189"/>
      <c r="N577" s="189"/>
    </row>
    <row r="578" spans="6:14" ht="15.75" customHeight="1" x14ac:dyDescent="0.2">
      <c r="F578" s="192"/>
      <c r="K578" s="188"/>
      <c r="L578" s="188"/>
      <c r="M578" s="189"/>
      <c r="N578" s="189"/>
    </row>
    <row r="579" spans="6:14" ht="15.75" customHeight="1" x14ac:dyDescent="0.2">
      <c r="F579" s="192"/>
      <c r="K579" s="188"/>
      <c r="L579" s="188"/>
      <c r="M579" s="189"/>
      <c r="N579" s="189"/>
    </row>
    <row r="580" spans="6:14" ht="15.75" customHeight="1" x14ac:dyDescent="0.2">
      <c r="F580" s="192"/>
      <c r="K580" s="188"/>
      <c r="L580" s="188"/>
      <c r="M580" s="189"/>
      <c r="N580" s="189"/>
    </row>
    <row r="581" spans="6:14" ht="15.75" customHeight="1" x14ac:dyDescent="0.2">
      <c r="F581" s="192"/>
      <c r="K581" s="188"/>
      <c r="L581" s="188"/>
      <c r="M581" s="189"/>
      <c r="N581" s="189"/>
    </row>
    <row r="582" spans="6:14" ht="15.75" customHeight="1" x14ac:dyDescent="0.2">
      <c r="F582" s="192"/>
      <c r="K582" s="188"/>
      <c r="L582" s="188"/>
      <c r="M582" s="189"/>
      <c r="N582" s="189"/>
    </row>
    <row r="583" spans="6:14" ht="15.75" customHeight="1" x14ac:dyDescent="0.2">
      <c r="F583" s="192"/>
      <c r="K583" s="188"/>
      <c r="L583" s="188"/>
      <c r="M583" s="189"/>
      <c r="N583" s="189"/>
    </row>
    <row r="584" spans="6:14" ht="15.75" customHeight="1" x14ac:dyDescent="0.2">
      <c r="F584" s="192"/>
      <c r="K584" s="188"/>
      <c r="L584" s="188"/>
      <c r="M584" s="189"/>
      <c r="N584" s="189"/>
    </row>
    <row r="585" spans="6:14" ht="15.75" customHeight="1" x14ac:dyDescent="0.2">
      <c r="F585" s="192"/>
      <c r="K585" s="188"/>
      <c r="L585" s="188"/>
      <c r="M585" s="189"/>
      <c r="N585" s="189"/>
    </row>
    <row r="586" spans="6:14" ht="15.75" customHeight="1" x14ac:dyDescent="0.2">
      <c r="F586" s="192"/>
      <c r="K586" s="188"/>
      <c r="L586" s="188"/>
      <c r="M586" s="189"/>
      <c r="N586" s="189"/>
    </row>
    <row r="587" spans="6:14" ht="15.75" customHeight="1" x14ac:dyDescent="0.2">
      <c r="F587" s="192"/>
      <c r="K587" s="188"/>
      <c r="L587" s="188"/>
      <c r="M587" s="189"/>
      <c r="N587" s="189"/>
    </row>
    <row r="588" spans="6:14" ht="15.75" customHeight="1" x14ac:dyDescent="0.2">
      <c r="F588" s="192"/>
      <c r="K588" s="188"/>
      <c r="L588" s="188"/>
      <c r="M588" s="189"/>
      <c r="N588" s="189"/>
    </row>
    <row r="589" spans="6:14" ht="15.75" customHeight="1" x14ac:dyDescent="0.2">
      <c r="F589" s="192"/>
      <c r="K589" s="188"/>
      <c r="L589" s="188"/>
      <c r="M589" s="189"/>
      <c r="N589" s="189"/>
    </row>
    <row r="590" spans="6:14" ht="15.75" customHeight="1" x14ac:dyDescent="0.2">
      <c r="F590" s="192"/>
      <c r="K590" s="188"/>
      <c r="L590" s="188"/>
      <c r="M590" s="189"/>
      <c r="N590" s="189"/>
    </row>
    <row r="591" spans="6:14" ht="15.75" customHeight="1" x14ac:dyDescent="0.2">
      <c r="F591" s="192"/>
      <c r="K591" s="188"/>
      <c r="L591" s="188"/>
      <c r="M591" s="189"/>
      <c r="N591" s="189"/>
    </row>
    <row r="592" spans="6:14" ht="15.75" customHeight="1" x14ac:dyDescent="0.2">
      <c r="F592" s="192"/>
      <c r="K592" s="188"/>
      <c r="L592" s="188"/>
      <c r="M592" s="189"/>
      <c r="N592" s="189"/>
    </row>
    <row r="593" spans="6:14" ht="15.75" customHeight="1" x14ac:dyDescent="0.2">
      <c r="F593" s="192"/>
      <c r="K593" s="188"/>
      <c r="L593" s="188"/>
      <c r="M593" s="189"/>
      <c r="N593" s="189"/>
    </row>
    <row r="594" spans="6:14" ht="15.75" customHeight="1" x14ac:dyDescent="0.2">
      <c r="F594" s="192"/>
      <c r="K594" s="188"/>
      <c r="L594" s="188"/>
      <c r="M594" s="189"/>
      <c r="N594" s="189"/>
    </row>
    <row r="595" spans="6:14" ht="15.75" customHeight="1" x14ac:dyDescent="0.2">
      <c r="F595" s="192"/>
      <c r="K595" s="188"/>
      <c r="L595" s="188"/>
      <c r="M595" s="189"/>
      <c r="N595" s="189"/>
    </row>
    <row r="596" spans="6:14" ht="15.75" customHeight="1" x14ac:dyDescent="0.2">
      <c r="F596" s="192"/>
      <c r="K596" s="188"/>
      <c r="L596" s="188"/>
      <c r="M596" s="189"/>
      <c r="N596" s="189"/>
    </row>
    <row r="597" spans="6:14" ht="15.75" customHeight="1" x14ac:dyDescent="0.2">
      <c r="F597" s="192"/>
      <c r="K597" s="188"/>
      <c r="L597" s="188"/>
      <c r="M597" s="189"/>
      <c r="N597" s="189"/>
    </row>
    <row r="598" spans="6:14" ht="15.75" customHeight="1" x14ac:dyDescent="0.2">
      <c r="F598" s="192"/>
      <c r="K598" s="188"/>
      <c r="L598" s="188"/>
      <c r="M598" s="189"/>
      <c r="N598" s="189"/>
    </row>
    <row r="599" spans="6:14" ht="15.75" customHeight="1" x14ac:dyDescent="0.2">
      <c r="F599" s="192"/>
      <c r="K599" s="188"/>
      <c r="L599" s="188"/>
      <c r="M599" s="189"/>
      <c r="N599" s="189"/>
    </row>
    <row r="600" spans="6:14" ht="15.75" customHeight="1" x14ac:dyDescent="0.2">
      <c r="F600" s="192"/>
      <c r="K600" s="188"/>
      <c r="L600" s="188"/>
      <c r="M600" s="189"/>
      <c r="N600" s="189"/>
    </row>
    <row r="601" spans="6:14" ht="15.75" customHeight="1" x14ac:dyDescent="0.2">
      <c r="F601" s="192"/>
      <c r="K601" s="188"/>
      <c r="L601" s="188"/>
      <c r="M601" s="189"/>
      <c r="N601" s="189"/>
    </row>
    <row r="602" spans="6:14" ht="15.75" customHeight="1" x14ac:dyDescent="0.2">
      <c r="F602" s="192"/>
      <c r="K602" s="188"/>
      <c r="L602" s="188"/>
      <c r="M602" s="189"/>
      <c r="N602" s="189"/>
    </row>
    <row r="603" spans="6:14" ht="15.75" customHeight="1" x14ac:dyDescent="0.2">
      <c r="F603" s="192"/>
      <c r="K603" s="188"/>
      <c r="L603" s="188"/>
      <c r="M603" s="189"/>
      <c r="N603" s="189"/>
    </row>
    <row r="604" spans="6:14" ht="15.75" customHeight="1" x14ac:dyDescent="0.2">
      <c r="F604" s="192"/>
      <c r="K604" s="188"/>
      <c r="L604" s="188"/>
      <c r="M604" s="189"/>
      <c r="N604" s="189"/>
    </row>
    <row r="605" spans="6:14" ht="15.75" customHeight="1" x14ac:dyDescent="0.2">
      <c r="F605" s="192"/>
      <c r="K605" s="188"/>
      <c r="L605" s="188"/>
      <c r="M605" s="189"/>
      <c r="N605" s="189"/>
    </row>
    <row r="606" spans="6:14" ht="15.75" customHeight="1" x14ac:dyDescent="0.2">
      <c r="F606" s="192"/>
      <c r="K606" s="188"/>
      <c r="L606" s="188"/>
      <c r="M606" s="189"/>
      <c r="N606" s="189"/>
    </row>
    <row r="607" spans="6:14" ht="15.75" customHeight="1" x14ac:dyDescent="0.2">
      <c r="F607" s="192"/>
      <c r="K607" s="188"/>
      <c r="L607" s="188"/>
      <c r="M607" s="189"/>
      <c r="N607" s="189"/>
    </row>
    <row r="608" spans="6:14" ht="15.75" customHeight="1" x14ac:dyDescent="0.2">
      <c r="F608" s="192"/>
      <c r="K608" s="188"/>
      <c r="L608" s="188"/>
      <c r="M608" s="189"/>
      <c r="N608" s="189"/>
    </row>
    <row r="609" spans="6:14" ht="15.75" customHeight="1" x14ac:dyDescent="0.2">
      <c r="F609" s="192"/>
      <c r="K609" s="188"/>
      <c r="L609" s="188"/>
      <c r="M609" s="189"/>
      <c r="N609" s="189"/>
    </row>
    <row r="610" spans="6:14" ht="15.75" customHeight="1" x14ac:dyDescent="0.2">
      <c r="F610" s="192"/>
      <c r="K610" s="188"/>
      <c r="L610" s="188"/>
      <c r="M610" s="189"/>
      <c r="N610" s="189"/>
    </row>
    <row r="611" spans="6:14" ht="15.75" customHeight="1" x14ac:dyDescent="0.2">
      <c r="F611" s="192"/>
      <c r="K611" s="188"/>
      <c r="L611" s="188"/>
      <c r="M611" s="189"/>
      <c r="N611" s="189"/>
    </row>
    <row r="612" spans="6:14" ht="15.75" customHeight="1" x14ac:dyDescent="0.2">
      <c r="F612" s="192"/>
      <c r="K612" s="188"/>
      <c r="L612" s="188"/>
      <c r="M612" s="189"/>
      <c r="N612" s="189"/>
    </row>
    <row r="613" spans="6:14" ht="15.75" customHeight="1" x14ac:dyDescent="0.2">
      <c r="F613" s="192"/>
      <c r="K613" s="188"/>
      <c r="L613" s="188"/>
      <c r="M613" s="189"/>
      <c r="N613" s="189"/>
    </row>
    <row r="614" spans="6:14" ht="15.75" customHeight="1" x14ac:dyDescent="0.2">
      <c r="F614" s="192"/>
      <c r="K614" s="188"/>
      <c r="L614" s="188"/>
      <c r="M614" s="189"/>
      <c r="N614" s="189"/>
    </row>
    <row r="615" spans="6:14" ht="15.75" customHeight="1" x14ac:dyDescent="0.2">
      <c r="F615" s="192"/>
      <c r="K615" s="188"/>
      <c r="L615" s="188"/>
      <c r="M615" s="189"/>
      <c r="N615" s="189"/>
    </row>
    <row r="616" spans="6:14" ht="15.75" customHeight="1" x14ac:dyDescent="0.2">
      <c r="F616" s="192"/>
      <c r="K616" s="188"/>
      <c r="L616" s="188"/>
      <c r="M616" s="189"/>
      <c r="N616" s="189"/>
    </row>
    <row r="617" spans="6:14" ht="15.75" customHeight="1" x14ac:dyDescent="0.2">
      <c r="F617" s="192"/>
      <c r="K617" s="188"/>
      <c r="L617" s="188"/>
      <c r="M617" s="189"/>
      <c r="N617" s="189"/>
    </row>
    <row r="618" spans="6:14" ht="15.75" customHeight="1" x14ac:dyDescent="0.2">
      <c r="F618" s="192"/>
      <c r="K618" s="188"/>
      <c r="L618" s="188"/>
      <c r="M618" s="189"/>
      <c r="N618" s="189"/>
    </row>
    <row r="619" spans="6:14" ht="15.75" customHeight="1" x14ac:dyDescent="0.2">
      <c r="F619" s="192"/>
      <c r="K619" s="188"/>
      <c r="L619" s="188"/>
      <c r="M619" s="189"/>
      <c r="N619" s="189"/>
    </row>
    <row r="620" spans="6:14" ht="15.75" customHeight="1" x14ac:dyDescent="0.2">
      <c r="F620" s="192"/>
      <c r="K620" s="188"/>
      <c r="L620" s="188"/>
      <c r="M620" s="189"/>
      <c r="N620" s="189"/>
    </row>
    <row r="621" spans="6:14" ht="15.75" customHeight="1" x14ac:dyDescent="0.2">
      <c r="F621" s="192"/>
      <c r="K621" s="188"/>
      <c r="L621" s="188"/>
      <c r="M621" s="189"/>
      <c r="N621" s="189"/>
    </row>
    <row r="622" spans="6:14" ht="15.75" customHeight="1" x14ac:dyDescent="0.2">
      <c r="F622" s="192"/>
      <c r="K622" s="188"/>
      <c r="L622" s="188"/>
      <c r="M622" s="189"/>
      <c r="N622" s="189"/>
    </row>
    <row r="623" spans="6:14" ht="15.75" customHeight="1" x14ac:dyDescent="0.2">
      <c r="F623" s="192"/>
      <c r="K623" s="188"/>
      <c r="L623" s="188"/>
      <c r="M623" s="189"/>
      <c r="N623" s="189"/>
    </row>
    <row r="624" spans="6:14" ht="15.75" customHeight="1" x14ac:dyDescent="0.2">
      <c r="F624" s="192"/>
      <c r="K624" s="188"/>
      <c r="L624" s="188"/>
      <c r="M624" s="189"/>
      <c r="N624" s="189"/>
    </row>
    <row r="625" spans="6:14" ht="15.75" customHeight="1" x14ac:dyDescent="0.2">
      <c r="F625" s="192"/>
      <c r="K625" s="188"/>
      <c r="L625" s="188"/>
      <c r="M625" s="189"/>
      <c r="N625" s="189"/>
    </row>
    <row r="626" spans="6:14" ht="15.75" customHeight="1" x14ac:dyDescent="0.2">
      <c r="F626" s="192"/>
      <c r="K626" s="188"/>
      <c r="L626" s="188"/>
      <c r="M626" s="189"/>
      <c r="N626" s="189"/>
    </row>
    <row r="627" spans="6:14" ht="15.75" customHeight="1" x14ac:dyDescent="0.2">
      <c r="F627" s="192"/>
      <c r="K627" s="188"/>
      <c r="L627" s="188"/>
      <c r="M627" s="189"/>
      <c r="N627" s="189"/>
    </row>
    <row r="628" spans="6:14" ht="15.75" customHeight="1" x14ac:dyDescent="0.2">
      <c r="F628" s="192"/>
      <c r="K628" s="188"/>
      <c r="L628" s="188"/>
      <c r="M628" s="189"/>
      <c r="N628" s="189"/>
    </row>
    <row r="629" spans="6:14" ht="15.75" customHeight="1" x14ac:dyDescent="0.2">
      <c r="F629" s="192"/>
      <c r="K629" s="188"/>
      <c r="L629" s="188"/>
      <c r="M629" s="189"/>
      <c r="N629" s="189"/>
    </row>
    <row r="630" spans="6:14" ht="15.75" customHeight="1" x14ac:dyDescent="0.2">
      <c r="F630" s="192"/>
      <c r="K630" s="188"/>
      <c r="L630" s="188"/>
      <c r="M630" s="189"/>
      <c r="N630" s="189"/>
    </row>
    <row r="631" spans="6:14" ht="15.75" customHeight="1" x14ac:dyDescent="0.2">
      <c r="F631" s="192"/>
      <c r="K631" s="188"/>
      <c r="L631" s="188"/>
      <c r="M631" s="189"/>
      <c r="N631" s="189"/>
    </row>
    <row r="632" spans="6:14" ht="15.75" customHeight="1" x14ac:dyDescent="0.2">
      <c r="F632" s="192"/>
      <c r="K632" s="188"/>
      <c r="L632" s="188"/>
      <c r="M632" s="189"/>
      <c r="N632" s="189"/>
    </row>
    <row r="633" spans="6:14" ht="15.75" customHeight="1" x14ac:dyDescent="0.2">
      <c r="F633" s="192"/>
      <c r="K633" s="188"/>
      <c r="L633" s="188"/>
      <c r="M633" s="189"/>
      <c r="N633" s="189"/>
    </row>
    <row r="634" spans="6:14" ht="15.75" customHeight="1" x14ac:dyDescent="0.2">
      <c r="F634" s="192"/>
      <c r="K634" s="188"/>
      <c r="L634" s="188"/>
      <c r="M634" s="189"/>
      <c r="N634" s="189"/>
    </row>
    <row r="635" spans="6:14" ht="15.75" customHeight="1" x14ac:dyDescent="0.2">
      <c r="F635" s="192"/>
      <c r="K635" s="188"/>
      <c r="L635" s="188"/>
      <c r="M635" s="189"/>
      <c r="N635" s="189"/>
    </row>
    <row r="636" spans="6:14" ht="15.75" customHeight="1" x14ac:dyDescent="0.2">
      <c r="F636" s="192"/>
      <c r="K636" s="188"/>
      <c r="L636" s="188"/>
      <c r="M636" s="189"/>
      <c r="N636" s="189"/>
    </row>
    <row r="637" spans="6:14" ht="15.75" customHeight="1" x14ac:dyDescent="0.2">
      <c r="F637" s="192"/>
      <c r="K637" s="188"/>
      <c r="L637" s="188"/>
      <c r="M637" s="189"/>
      <c r="N637" s="189"/>
    </row>
    <row r="638" spans="6:14" ht="15.75" customHeight="1" x14ac:dyDescent="0.2">
      <c r="F638" s="192"/>
      <c r="K638" s="188"/>
      <c r="L638" s="188"/>
      <c r="M638" s="189"/>
      <c r="N638" s="189"/>
    </row>
    <row r="639" spans="6:14" ht="15.75" customHeight="1" x14ac:dyDescent="0.2">
      <c r="F639" s="192"/>
      <c r="K639" s="188"/>
      <c r="L639" s="188"/>
      <c r="M639" s="189"/>
      <c r="N639" s="189"/>
    </row>
    <row r="640" spans="6:14" ht="15.75" customHeight="1" x14ac:dyDescent="0.2">
      <c r="F640" s="192"/>
      <c r="K640" s="188"/>
      <c r="L640" s="188"/>
      <c r="M640" s="189"/>
      <c r="N640" s="189"/>
    </row>
    <row r="641" spans="6:14" ht="15.75" customHeight="1" x14ac:dyDescent="0.2">
      <c r="F641" s="192"/>
      <c r="K641" s="188"/>
      <c r="L641" s="188"/>
      <c r="M641" s="189"/>
      <c r="N641" s="189"/>
    </row>
    <row r="642" spans="6:14" ht="15.75" customHeight="1" x14ac:dyDescent="0.2">
      <c r="F642" s="192"/>
      <c r="K642" s="188"/>
      <c r="L642" s="188"/>
      <c r="M642" s="189"/>
      <c r="N642" s="189"/>
    </row>
    <row r="643" spans="6:14" ht="15.75" customHeight="1" x14ac:dyDescent="0.2">
      <c r="F643" s="192"/>
      <c r="K643" s="188"/>
      <c r="L643" s="188"/>
      <c r="M643" s="189"/>
      <c r="N643" s="189"/>
    </row>
    <row r="644" spans="6:14" ht="15.75" customHeight="1" x14ac:dyDescent="0.2">
      <c r="F644" s="192"/>
      <c r="K644" s="188"/>
      <c r="L644" s="188"/>
      <c r="M644" s="189"/>
      <c r="N644" s="189"/>
    </row>
    <row r="645" spans="6:14" ht="15.75" customHeight="1" x14ac:dyDescent="0.2">
      <c r="F645" s="192"/>
      <c r="K645" s="188"/>
      <c r="L645" s="188"/>
      <c r="M645" s="189"/>
      <c r="N645" s="189"/>
    </row>
    <row r="646" spans="6:14" ht="15.75" customHeight="1" x14ac:dyDescent="0.2">
      <c r="F646" s="192"/>
      <c r="K646" s="188"/>
      <c r="L646" s="188"/>
      <c r="M646" s="189"/>
      <c r="N646" s="189"/>
    </row>
    <row r="647" spans="6:14" ht="15.75" customHeight="1" x14ac:dyDescent="0.2">
      <c r="F647" s="192"/>
      <c r="K647" s="188"/>
      <c r="L647" s="188"/>
      <c r="M647" s="189"/>
      <c r="N647" s="189"/>
    </row>
    <row r="648" spans="6:14" ht="15.75" customHeight="1" x14ac:dyDescent="0.2">
      <c r="F648" s="192"/>
      <c r="K648" s="188"/>
      <c r="L648" s="188"/>
      <c r="M648" s="189"/>
      <c r="N648" s="189"/>
    </row>
    <row r="649" spans="6:14" ht="15.75" customHeight="1" x14ac:dyDescent="0.2">
      <c r="F649" s="192"/>
      <c r="K649" s="188"/>
      <c r="L649" s="188"/>
      <c r="M649" s="189"/>
      <c r="N649" s="189"/>
    </row>
    <row r="650" spans="6:14" ht="15.75" customHeight="1" x14ac:dyDescent="0.2">
      <c r="F650" s="192"/>
      <c r="K650" s="188"/>
      <c r="L650" s="188"/>
      <c r="M650" s="189"/>
      <c r="N650" s="189"/>
    </row>
    <row r="651" spans="6:14" ht="15.75" customHeight="1" x14ac:dyDescent="0.2">
      <c r="F651" s="192"/>
      <c r="K651" s="188"/>
      <c r="L651" s="188"/>
      <c r="M651" s="189"/>
      <c r="N651" s="189"/>
    </row>
    <row r="652" spans="6:14" ht="15.75" customHeight="1" x14ac:dyDescent="0.2">
      <c r="F652" s="192"/>
      <c r="K652" s="188"/>
      <c r="L652" s="188"/>
      <c r="M652" s="189"/>
      <c r="N652" s="189"/>
    </row>
    <row r="653" spans="6:14" ht="15.75" customHeight="1" x14ac:dyDescent="0.2">
      <c r="F653" s="192"/>
      <c r="K653" s="188"/>
      <c r="L653" s="188"/>
      <c r="M653" s="189"/>
      <c r="N653" s="189"/>
    </row>
    <row r="654" spans="6:14" ht="15.75" customHeight="1" x14ac:dyDescent="0.2">
      <c r="F654" s="192"/>
      <c r="K654" s="188"/>
      <c r="L654" s="188"/>
      <c r="M654" s="189"/>
      <c r="N654" s="189"/>
    </row>
    <row r="655" spans="6:14" ht="15.75" customHeight="1" x14ac:dyDescent="0.2">
      <c r="F655" s="192"/>
      <c r="K655" s="188"/>
      <c r="L655" s="188"/>
      <c r="M655" s="189"/>
      <c r="N655" s="189"/>
    </row>
    <row r="656" spans="6:14" ht="15.75" customHeight="1" x14ac:dyDescent="0.2">
      <c r="F656" s="192"/>
      <c r="K656" s="188"/>
      <c r="L656" s="188"/>
      <c r="M656" s="189"/>
      <c r="N656" s="189"/>
    </row>
    <row r="657" spans="6:14" ht="15.75" customHeight="1" x14ac:dyDescent="0.2">
      <c r="F657" s="192"/>
      <c r="K657" s="188"/>
      <c r="L657" s="188"/>
      <c r="M657" s="189"/>
      <c r="N657" s="189"/>
    </row>
    <row r="658" spans="6:14" ht="15.75" customHeight="1" x14ac:dyDescent="0.2">
      <c r="F658" s="192"/>
      <c r="K658" s="188"/>
      <c r="L658" s="188"/>
      <c r="M658" s="189"/>
      <c r="N658" s="189"/>
    </row>
    <row r="659" spans="6:14" ht="15.75" customHeight="1" x14ac:dyDescent="0.2">
      <c r="F659" s="192"/>
      <c r="K659" s="188"/>
      <c r="L659" s="188"/>
      <c r="M659" s="189"/>
      <c r="N659" s="189"/>
    </row>
    <row r="660" spans="6:14" ht="15.75" customHeight="1" x14ac:dyDescent="0.2">
      <c r="F660" s="192"/>
      <c r="K660" s="188"/>
      <c r="L660" s="188"/>
      <c r="M660" s="189"/>
      <c r="N660" s="189"/>
    </row>
    <row r="661" spans="6:14" ht="15.75" customHeight="1" x14ac:dyDescent="0.2">
      <c r="F661" s="192"/>
      <c r="K661" s="188"/>
      <c r="L661" s="188"/>
      <c r="M661" s="189"/>
      <c r="N661" s="189"/>
    </row>
    <row r="662" spans="6:14" ht="15.75" customHeight="1" x14ac:dyDescent="0.2">
      <c r="F662" s="192"/>
      <c r="K662" s="188"/>
      <c r="L662" s="188"/>
      <c r="M662" s="189"/>
      <c r="N662" s="189"/>
    </row>
    <row r="663" spans="6:14" ht="15.75" customHeight="1" x14ac:dyDescent="0.2">
      <c r="F663" s="192"/>
      <c r="K663" s="188"/>
      <c r="L663" s="188"/>
      <c r="M663" s="189"/>
      <c r="N663" s="189"/>
    </row>
    <row r="664" spans="6:14" ht="15.75" customHeight="1" x14ac:dyDescent="0.2">
      <c r="F664" s="192"/>
      <c r="K664" s="188"/>
      <c r="L664" s="188"/>
      <c r="M664" s="189"/>
      <c r="N664" s="189"/>
    </row>
    <row r="665" spans="6:14" ht="15.75" customHeight="1" x14ac:dyDescent="0.2">
      <c r="F665" s="192"/>
      <c r="K665" s="188"/>
      <c r="L665" s="188"/>
      <c r="M665" s="189"/>
      <c r="N665" s="189"/>
    </row>
    <row r="666" spans="6:14" ht="15.75" customHeight="1" x14ac:dyDescent="0.2">
      <c r="F666" s="192"/>
      <c r="K666" s="188"/>
      <c r="L666" s="188"/>
      <c r="M666" s="189"/>
      <c r="N666" s="189"/>
    </row>
    <row r="667" spans="6:14" ht="15.75" customHeight="1" x14ac:dyDescent="0.2">
      <c r="F667" s="192"/>
      <c r="K667" s="188"/>
      <c r="L667" s="188"/>
      <c r="M667" s="189"/>
      <c r="N667" s="189"/>
    </row>
    <row r="668" spans="6:14" ht="15.75" customHeight="1" x14ac:dyDescent="0.2">
      <c r="F668" s="192"/>
      <c r="K668" s="188"/>
      <c r="L668" s="188"/>
      <c r="M668" s="189"/>
      <c r="N668" s="189"/>
    </row>
    <row r="669" spans="6:14" ht="15.75" customHeight="1" x14ac:dyDescent="0.2">
      <c r="F669" s="192"/>
      <c r="K669" s="188"/>
      <c r="L669" s="188"/>
      <c r="M669" s="189"/>
      <c r="N669" s="189"/>
    </row>
    <row r="670" spans="6:14" ht="15.75" customHeight="1" x14ac:dyDescent="0.2">
      <c r="F670" s="192"/>
      <c r="K670" s="188"/>
      <c r="L670" s="188"/>
      <c r="M670" s="189"/>
      <c r="N670" s="189"/>
    </row>
    <row r="671" spans="6:14" ht="15.75" customHeight="1" x14ac:dyDescent="0.2">
      <c r="F671" s="192"/>
      <c r="K671" s="188"/>
      <c r="L671" s="188"/>
      <c r="M671" s="189"/>
      <c r="N671" s="189"/>
    </row>
    <row r="672" spans="6:14" ht="15.75" customHeight="1" x14ac:dyDescent="0.2">
      <c r="F672" s="192"/>
      <c r="K672" s="188"/>
      <c r="L672" s="188"/>
      <c r="M672" s="189"/>
      <c r="N672" s="189"/>
    </row>
    <row r="673" spans="6:14" ht="15.75" customHeight="1" x14ac:dyDescent="0.2">
      <c r="F673" s="192"/>
      <c r="K673" s="188"/>
      <c r="L673" s="188"/>
      <c r="M673" s="189"/>
      <c r="N673" s="189"/>
    </row>
    <row r="674" spans="6:14" ht="15.75" customHeight="1" x14ac:dyDescent="0.2">
      <c r="F674" s="192"/>
      <c r="K674" s="188"/>
      <c r="L674" s="188"/>
      <c r="M674" s="189"/>
      <c r="N674" s="189"/>
    </row>
    <row r="675" spans="6:14" ht="15.75" customHeight="1" x14ac:dyDescent="0.2">
      <c r="F675" s="192"/>
      <c r="K675" s="188"/>
      <c r="L675" s="188"/>
      <c r="M675" s="189"/>
      <c r="N675" s="189"/>
    </row>
    <row r="676" spans="6:14" ht="15.75" customHeight="1" x14ac:dyDescent="0.2">
      <c r="F676" s="192"/>
      <c r="K676" s="188"/>
      <c r="L676" s="188"/>
      <c r="M676" s="189"/>
      <c r="N676" s="189"/>
    </row>
    <row r="677" spans="6:14" ht="15.75" customHeight="1" x14ac:dyDescent="0.2">
      <c r="F677" s="192"/>
      <c r="K677" s="188"/>
      <c r="L677" s="188"/>
      <c r="M677" s="189"/>
      <c r="N677" s="189"/>
    </row>
    <row r="678" spans="6:14" ht="15.75" customHeight="1" x14ac:dyDescent="0.2">
      <c r="F678" s="192"/>
      <c r="K678" s="188"/>
      <c r="L678" s="188"/>
      <c r="M678" s="189"/>
      <c r="N678" s="189"/>
    </row>
    <row r="679" spans="6:14" ht="15.75" customHeight="1" x14ac:dyDescent="0.2">
      <c r="F679" s="192"/>
      <c r="K679" s="188"/>
      <c r="L679" s="188"/>
      <c r="M679" s="189"/>
      <c r="N679" s="189"/>
    </row>
    <row r="680" spans="6:14" ht="15.75" customHeight="1" x14ac:dyDescent="0.2">
      <c r="F680" s="192"/>
      <c r="K680" s="188"/>
      <c r="L680" s="188"/>
      <c r="M680" s="189"/>
      <c r="N680" s="189"/>
    </row>
    <row r="681" spans="6:14" ht="15.75" customHeight="1" x14ac:dyDescent="0.2">
      <c r="F681" s="192"/>
      <c r="K681" s="188"/>
      <c r="L681" s="188"/>
      <c r="M681" s="189"/>
      <c r="N681" s="189"/>
    </row>
    <row r="682" spans="6:14" ht="15.75" customHeight="1" x14ac:dyDescent="0.2">
      <c r="F682" s="192"/>
      <c r="K682" s="188"/>
      <c r="L682" s="188"/>
      <c r="M682" s="189"/>
      <c r="N682" s="189"/>
    </row>
    <row r="683" spans="6:14" ht="15.75" customHeight="1" x14ac:dyDescent="0.2">
      <c r="F683" s="192"/>
      <c r="K683" s="188"/>
      <c r="L683" s="188"/>
      <c r="M683" s="189"/>
      <c r="N683" s="189"/>
    </row>
    <row r="684" spans="6:14" ht="15.75" customHeight="1" x14ac:dyDescent="0.2">
      <c r="F684" s="192"/>
      <c r="K684" s="188"/>
      <c r="L684" s="188"/>
      <c r="M684" s="189"/>
      <c r="N684" s="189"/>
    </row>
    <row r="685" spans="6:14" ht="15.75" customHeight="1" x14ac:dyDescent="0.2">
      <c r="F685" s="192"/>
      <c r="K685" s="188"/>
      <c r="L685" s="188"/>
      <c r="M685" s="189"/>
      <c r="N685" s="189"/>
    </row>
    <row r="686" spans="6:14" ht="15.75" customHeight="1" x14ac:dyDescent="0.2">
      <c r="F686" s="192"/>
      <c r="K686" s="188"/>
      <c r="L686" s="188"/>
      <c r="M686" s="189"/>
      <c r="N686" s="189"/>
    </row>
    <row r="687" spans="6:14" ht="15.75" customHeight="1" x14ac:dyDescent="0.2">
      <c r="F687" s="192"/>
      <c r="K687" s="188"/>
      <c r="L687" s="188"/>
      <c r="M687" s="189"/>
      <c r="N687" s="189"/>
    </row>
    <row r="688" spans="6:14" ht="15.75" customHeight="1" x14ac:dyDescent="0.2">
      <c r="F688" s="192"/>
      <c r="K688" s="188"/>
      <c r="L688" s="188"/>
      <c r="M688" s="189"/>
      <c r="N688" s="189"/>
    </row>
    <row r="689" spans="6:14" ht="15.75" customHeight="1" x14ac:dyDescent="0.2">
      <c r="F689" s="192"/>
      <c r="K689" s="188"/>
      <c r="L689" s="188"/>
      <c r="M689" s="189"/>
      <c r="N689" s="189"/>
    </row>
    <row r="690" spans="6:14" ht="15.75" customHeight="1" x14ac:dyDescent="0.2">
      <c r="F690" s="192"/>
      <c r="K690" s="188"/>
      <c r="L690" s="188"/>
      <c r="M690" s="189"/>
      <c r="N690" s="189"/>
    </row>
    <row r="691" spans="6:14" ht="15.75" customHeight="1" x14ac:dyDescent="0.2">
      <c r="F691" s="192"/>
      <c r="K691" s="188"/>
      <c r="L691" s="188"/>
      <c r="M691" s="189"/>
      <c r="N691" s="189"/>
    </row>
    <row r="692" spans="6:14" ht="15.75" customHeight="1" x14ac:dyDescent="0.2">
      <c r="F692" s="192"/>
      <c r="K692" s="188"/>
      <c r="L692" s="188"/>
      <c r="M692" s="189"/>
      <c r="N692" s="189"/>
    </row>
    <row r="693" spans="6:14" ht="15.75" customHeight="1" x14ac:dyDescent="0.2">
      <c r="F693" s="192"/>
      <c r="K693" s="188"/>
      <c r="L693" s="188"/>
      <c r="M693" s="189"/>
      <c r="N693" s="189"/>
    </row>
    <row r="694" spans="6:14" ht="15.75" customHeight="1" x14ac:dyDescent="0.2">
      <c r="F694" s="192"/>
      <c r="K694" s="188"/>
      <c r="L694" s="188"/>
      <c r="M694" s="189"/>
      <c r="N694" s="189"/>
    </row>
    <row r="695" spans="6:14" ht="15.75" customHeight="1" x14ac:dyDescent="0.2">
      <c r="F695" s="192"/>
      <c r="K695" s="188"/>
      <c r="L695" s="188"/>
      <c r="M695" s="189"/>
      <c r="N695" s="189"/>
    </row>
    <row r="696" spans="6:14" ht="15.75" customHeight="1" x14ac:dyDescent="0.2">
      <c r="F696" s="192"/>
      <c r="K696" s="188"/>
      <c r="L696" s="188"/>
      <c r="M696" s="189"/>
      <c r="N696" s="189"/>
    </row>
    <row r="697" spans="6:14" ht="15.75" customHeight="1" x14ac:dyDescent="0.2">
      <c r="F697" s="192"/>
      <c r="K697" s="188"/>
      <c r="L697" s="188"/>
      <c r="M697" s="189"/>
      <c r="N697" s="189"/>
    </row>
    <row r="698" spans="6:14" ht="15.75" customHeight="1" x14ac:dyDescent="0.2">
      <c r="F698" s="192"/>
      <c r="K698" s="188"/>
      <c r="L698" s="188"/>
      <c r="M698" s="189"/>
      <c r="N698" s="189"/>
    </row>
    <row r="699" spans="6:14" ht="15.75" customHeight="1" x14ac:dyDescent="0.2">
      <c r="F699" s="192"/>
      <c r="K699" s="188"/>
      <c r="L699" s="188"/>
      <c r="M699" s="189"/>
      <c r="N699" s="189"/>
    </row>
    <row r="700" spans="6:14" ht="15.75" customHeight="1" x14ac:dyDescent="0.2">
      <c r="F700" s="192"/>
      <c r="K700" s="188"/>
      <c r="L700" s="188"/>
      <c r="M700" s="189"/>
      <c r="N700" s="189"/>
    </row>
    <row r="701" spans="6:14" ht="15.75" customHeight="1" x14ac:dyDescent="0.2">
      <c r="F701" s="192"/>
      <c r="K701" s="188"/>
      <c r="L701" s="188"/>
      <c r="M701" s="189"/>
      <c r="N701" s="189"/>
    </row>
    <row r="702" spans="6:14" ht="15.75" customHeight="1" x14ac:dyDescent="0.2">
      <c r="F702" s="192"/>
      <c r="K702" s="188"/>
      <c r="L702" s="188"/>
      <c r="M702" s="189"/>
      <c r="N702" s="189"/>
    </row>
    <row r="703" spans="6:14" ht="15.75" customHeight="1" x14ac:dyDescent="0.2">
      <c r="F703" s="192"/>
      <c r="K703" s="188"/>
      <c r="L703" s="188"/>
      <c r="M703" s="189"/>
      <c r="N703" s="189"/>
    </row>
    <row r="704" spans="6:14" ht="15.75" customHeight="1" x14ac:dyDescent="0.2">
      <c r="F704" s="192"/>
      <c r="K704" s="188"/>
      <c r="L704" s="188"/>
      <c r="M704" s="189"/>
      <c r="N704" s="189"/>
    </row>
    <row r="705" spans="6:14" ht="15.75" customHeight="1" x14ac:dyDescent="0.2">
      <c r="F705" s="192"/>
      <c r="K705" s="188"/>
      <c r="L705" s="188"/>
      <c r="M705" s="189"/>
      <c r="N705" s="189"/>
    </row>
    <row r="706" spans="6:14" ht="15.75" customHeight="1" x14ac:dyDescent="0.2">
      <c r="F706" s="192"/>
      <c r="K706" s="188"/>
      <c r="L706" s="188"/>
      <c r="M706" s="189"/>
      <c r="N706" s="189"/>
    </row>
    <row r="707" spans="6:14" ht="15.75" customHeight="1" x14ac:dyDescent="0.2">
      <c r="F707" s="192"/>
      <c r="K707" s="188"/>
      <c r="L707" s="188"/>
      <c r="M707" s="189"/>
      <c r="N707" s="189"/>
    </row>
    <row r="708" spans="6:14" ht="15.75" customHeight="1" x14ac:dyDescent="0.2">
      <c r="F708" s="192"/>
      <c r="K708" s="188"/>
      <c r="L708" s="188"/>
      <c r="M708" s="189"/>
      <c r="N708" s="189"/>
    </row>
    <row r="709" spans="6:14" ht="15.75" customHeight="1" x14ac:dyDescent="0.2">
      <c r="F709" s="192"/>
      <c r="K709" s="188"/>
      <c r="L709" s="188"/>
      <c r="M709" s="189"/>
      <c r="N709" s="189"/>
    </row>
    <row r="710" spans="6:14" ht="15.75" customHeight="1" x14ac:dyDescent="0.2">
      <c r="F710" s="192"/>
      <c r="K710" s="188"/>
      <c r="L710" s="188"/>
      <c r="M710" s="189"/>
      <c r="N710" s="189"/>
    </row>
    <row r="711" spans="6:14" ht="15.75" customHeight="1" x14ac:dyDescent="0.2">
      <c r="F711" s="192"/>
      <c r="K711" s="188"/>
      <c r="L711" s="188"/>
      <c r="M711" s="189"/>
      <c r="N711" s="189"/>
    </row>
    <row r="712" spans="6:14" ht="15.75" customHeight="1" x14ac:dyDescent="0.2">
      <c r="F712" s="192"/>
      <c r="K712" s="188"/>
      <c r="L712" s="188"/>
      <c r="M712" s="189"/>
      <c r="N712" s="189"/>
    </row>
    <row r="713" spans="6:14" ht="15.75" customHeight="1" x14ac:dyDescent="0.2">
      <c r="F713" s="192"/>
      <c r="K713" s="188"/>
      <c r="L713" s="188"/>
      <c r="M713" s="189"/>
      <c r="N713" s="189"/>
    </row>
    <row r="714" spans="6:14" ht="15.75" customHeight="1" x14ac:dyDescent="0.2">
      <c r="F714" s="192"/>
      <c r="K714" s="188"/>
      <c r="L714" s="188"/>
      <c r="M714" s="189"/>
      <c r="N714" s="189"/>
    </row>
    <row r="715" spans="6:14" ht="15.75" customHeight="1" x14ac:dyDescent="0.2">
      <c r="F715" s="192"/>
      <c r="K715" s="188"/>
      <c r="L715" s="188"/>
      <c r="M715" s="189"/>
      <c r="N715" s="189"/>
    </row>
    <row r="716" spans="6:14" ht="15.75" customHeight="1" x14ac:dyDescent="0.2">
      <c r="F716" s="192"/>
      <c r="K716" s="188"/>
      <c r="L716" s="188"/>
      <c r="M716" s="189"/>
      <c r="N716" s="189"/>
    </row>
    <row r="717" spans="6:14" ht="15.75" customHeight="1" x14ac:dyDescent="0.2">
      <c r="F717" s="192"/>
      <c r="K717" s="188"/>
      <c r="L717" s="188"/>
      <c r="M717" s="189"/>
      <c r="N717" s="189"/>
    </row>
    <row r="718" spans="6:14" ht="15.75" customHeight="1" x14ac:dyDescent="0.2">
      <c r="F718" s="192"/>
      <c r="K718" s="188"/>
      <c r="L718" s="188"/>
      <c r="M718" s="189"/>
      <c r="N718" s="189"/>
    </row>
    <row r="719" spans="6:14" ht="15.75" customHeight="1" x14ac:dyDescent="0.2">
      <c r="F719" s="192"/>
      <c r="K719" s="188"/>
      <c r="L719" s="188"/>
      <c r="M719" s="189"/>
      <c r="N719" s="189"/>
    </row>
    <row r="720" spans="6:14" ht="15.75" customHeight="1" x14ac:dyDescent="0.2">
      <c r="F720" s="192"/>
      <c r="K720" s="188"/>
      <c r="L720" s="188"/>
      <c r="M720" s="189"/>
      <c r="N720" s="189"/>
    </row>
    <row r="721" spans="6:14" ht="15.75" customHeight="1" x14ac:dyDescent="0.2">
      <c r="F721" s="192"/>
      <c r="K721" s="188"/>
      <c r="L721" s="188"/>
      <c r="M721" s="189"/>
      <c r="N721" s="189"/>
    </row>
    <row r="722" spans="6:14" ht="15.75" customHeight="1" x14ac:dyDescent="0.2">
      <c r="F722" s="192"/>
      <c r="K722" s="188"/>
      <c r="L722" s="188"/>
      <c r="M722" s="189"/>
      <c r="N722" s="189"/>
    </row>
    <row r="723" spans="6:14" ht="15.75" customHeight="1" x14ac:dyDescent="0.2">
      <c r="F723" s="192"/>
      <c r="K723" s="188"/>
      <c r="L723" s="188"/>
      <c r="M723" s="189"/>
      <c r="N723" s="189"/>
    </row>
    <row r="724" spans="6:14" ht="15.75" customHeight="1" x14ac:dyDescent="0.2">
      <c r="F724" s="192"/>
      <c r="K724" s="188"/>
      <c r="L724" s="188"/>
      <c r="M724" s="189"/>
      <c r="N724" s="189"/>
    </row>
    <row r="725" spans="6:14" ht="15.75" customHeight="1" x14ac:dyDescent="0.2">
      <c r="F725" s="192"/>
      <c r="K725" s="188"/>
      <c r="L725" s="188"/>
      <c r="M725" s="189"/>
      <c r="N725" s="189"/>
    </row>
    <row r="726" spans="6:14" ht="15.75" customHeight="1" x14ac:dyDescent="0.2">
      <c r="F726" s="192"/>
      <c r="K726" s="188"/>
      <c r="L726" s="188"/>
      <c r="M726" s="189"/>
      <c r="N726" s="189"/>
    </row>
    <row r="727" spans="6:14" ht="15.75" customHeight="1" x14ac:dyDescent="0.2">
      <c r="F727" s="192"/>
      <c r="K727" s="188"/>
      <c r="L727" s="188"/>
      <c r="M727" s="189"/>
      <c r="N727" s="189"/>
    </row>
    <row r="728" spans="6:14" ht="15.75" customHeight="1" x14ac:dyDescent="0.2">
      <c r="F728" s="192"/>
      <c r="K728" s="188"/>
      <c r="L728" s="188"/>
      <c r="M728" s="189"/>
      <c r="N728" s="189"/>
    </row>
    <row r="729" spans="6:14" ht="15.75" customHeight="1" x14ac:dyDescent="0.2">
      <c r="F729" s="192"/>
      <c r="K729" s="188"/>
      <c r="L729" s="188"/>
      <c r="M729" s="189"/>
      <c r="N729" s="189"/>
    </row>
    <row r="730" spans="6:14" ht="15.75" customHeight="1" x14ac:dyDescent="0.2">
      <c r="F730" s="192"/>
      <c r="K730" s="188"/>
      <c r="L730" s="188"/>
      <c r="M730" s="189"/>
      <c r="N730" s="189"/>
    </row>
    <row r="731" spans="6:14" ht="15.75" customHeight="1" x14ac:dyDescent="0.2">
      <c r="F731" s="192"/>
      <c r="K731" s="188"/>
      <c r="L731" s="188"/>
      <c r="M731" s="189"/>
      <c r="N731" s="189"/>
    </row>
    <row r="732" spans="6:14" ht="15.75" customHeight="1" x14ac:dyDescent="0.2">
      <c r="F732" s="192"/>
      <c r="K732" s="188"/>
      <c r="L732" s="188"/>
      <c r="M732" s="189"/>
      <c r="N732" s="189"/>
    </row>
    <row r="733" spans="6:14" ht="15.75" customHeight="1" x14ac:dyDescent="0.2">
      <c r="F733" s="192"/>
      <c r="K733" s="188"/>
      <c r="L733" s="188"/>
      <c r="M733" s="189"/>
      <c r="N733" s="189"/>
    </row>
    <row r="734" spans="6:14" ht="15.75" customHeight="1" x14ac:dyDescent="0.2">
      <c r="F734" s="192"/>
      <c r="K734" s="188"/>
      <c r="L734" s="188"/>
      <c r="M734" s="189"/>
      <c r="N734" s="189"/>
    </row>
    <row r="735" spans="6:14" ht="15.75" customHeight="1" x14ac:dyDescent="0.2">
      <c r="F735" s="192"/>
      <c r="K735" s="188"/>
      <c r="L735" s="188"/>
      <c r="M735" s="189"/>
      <c r="N735" s="189"/>
    </row>
    <row r="736" spans="6:14" ht="15.75" customHeight="1" x14ac:dyDescent="0.2">
      <c r="F736" s="192"/>
      <c r="K736" s="188"/>
      <c r="L736" s="188"/>
      <c r="M736" s="189"/>
      <c r="N736" s="189"/>
    </row>
    <row r="737" spans="6:14" ht="15.75" customHeight="1" x14ac:dyDescent="0.2">
      <c r="F737" s="192"/>
      <c r="K737" s="188"/>
      <c r="L737" s="188"/>
      <c r="M737" s="189"/>
      <c r="N737" s="189"/>
    </row>
    <row r="738" spans="6:14" ht="15.75" customHeight="1" x14ac:dyDescent="0.2">
      <c r="F738" s="192"/>
      <c r="K738" s="188"/>
      <c r="L738" s="188"/>
      <c r="M738" s="189"/>
      <c r="N738" s="189"/>
    </row>
    <row r="739" spans="6:14" ht="15.75" customHeight="1" x14ac:dyDescent="0.2">
      <c r="F739" s="192"/>
      <c r="K739" s="188"/>
      <c r="L739" s="188"/>
      <c r="M739" s="189"/>
      <c r="N739" s="189"/>
    </row>
    <row r="740" spans="6:14" ht="15.75" customHeight="1" x14ac:dyDescent="0.2">
      <c r="F740" s="192"/>
      <c r="K740" s="188"/>
      <c r="L740" s="188"/>
      <c r="M740" s="189"/>
      <c r="N740" s="189"/>
    </row>
    <row r="741" spans="6:14" ht="15.75" customHeight="1" x14ac:dyDescent="0.2">
      <c r="F741" s="192"/>
      <c r="K741" s="188"/>
      <c r="L741" s="188"/>
      <c r="M741" s="189"/>
      <c r="N741" s="189"/>
    </row>
    <row r="742" spans="6:14" ht="15.75" customHeight="1" x14ac:dyDescent="0.2">
      <c r="F742" s="192"/>
      <c r="K742" s="188"/>
      <c r="L742" s="188"/>
      <c r="M742" s="189"/>
      <c r="N742" s="189"/>
    </row>
    <row r="743" spans="6:14" ht="15.75" customHeight="1" x14ac:dyDescent="0.2">
      <c r="F743" s="192"/>
      <c r="K743" s="188"/>
      <c r="L743" s="188"/>
      <c r="M743" s="189"/>
      <c r="N743" s="189"/>
    </row>
    <row r="744" spans="6:14" ht="15.75" customHeight="1" x14ac:dyDescent="0.2">
      <c r="F744" s="192"/>
      <c r="K744" s="188"/>
      <c r="L744" s="188"/>
      <c r="M744" s="189"/>
      <c r="N744" s="189"/>
    </row>
    <row r="745" spans="6:14" ht="15.75" customHeight="1" x14ac:dyDescent="0.2">
      <c r="F745" s="192"/>
      <c r="K745" s="188"/>
      <c r="L745" s="188"/>
      <c r="M745" s="189"/>
      <c r="N745" s="189"/>
    </row>
    <row r="746" spans="6:14" ht="15.75" customHeight="1" x14ac:dyDescent="0.2">
      <c r="F746" s="192"/>
      <c r="K746" s="188"/>
      <c r="L746" s="188"/>
      <c r="M746" s="189"/>
      <c r="N746" s="189"/>
    </row>
    <row r="747" spans="6:14" ht="15.75" customHeight="1" x14ac:dyDescent="0.2">
      <c r="F747" s="192"/>
      <c r="K747" s="188"/>
      <c r="L747" s="188"/>
      <c r="M747" s="189"/>
      <c r="N747" s="189"/>
    </row>
    <row r="748" spans="6:14" ht="15.75" customHeight="1" x14ac:dyDescent="0.2">
      <c r="F748" s="192"/>
      <c r="K748" s="188"/>
      <c r="L748" s="188"/>
      <c r="M748" s="189"/>
      <c r="N748" s="189"/>
    </row>
    <row r="749" spans="6:14" ht="15.75" customHeight="1" x14ac:dyDescent="0.2">
      <c r="F749" s="192"/>
      <c r="K749" s="188"/>
      <c r="L749" s="188"/>
      <c r="M749" s="189"/>
      <c r="N749" s="189"/>
    </row>
    <row r="750" spans="6:14" ht="15.75" customHeight="1" x14ac:dyDescent="0.2">
      <c r="F750" s="192"/>
      <c r="K750" s="188"/>
      <c r="L750" s="188"/>
      <c r="M750" s="189"/>
      <c r="N750" s="189"/>
    </row>
    <row r="751" spans="6:14" ht="15.75" customHeight="1" x14ac:dyDescent="0.2">
      <c r="F751" s="192"/>
      <c r="K751" s="188"/>
      <c r="L751" s="188"/>
      <c r="M751" s="189"/>
      <c r="N751" s="189"/>
    </row>
    <row r="752" spans="6:14" ht="15.75" customHeight="1" x14ac:dyDescent="0.2">
      <c r="F752" s="192"/>
      <c r="K752" s="188"/>
      <c r="L752" s="188"/>
      <c r="M752" s="189"/>
      <c r="N752" s="189"/>
    </row>
    <row r="753" spans="6:14" ht="15.75" customHeight="1" x14ac:dyDescent="0.2">
      <c r="F753" s="192"/>
      <c r="K753" s="188"/>
      <c r="L753" s="188"/>
      <c r="M753" s="189"/>
      <c r="N753" s="189"/>
    </row>
    <row r="754" spans="6:14" ht="15.75" customHeight="1" x14ac:dyDescent="0.2">
      <c r="F754" s="192"/>
      <c r="K754" s="188"/>
      <c r="L754" s="188"/>
      <c r="M754" s="189"/>
      <c r="N754" s="189"/>
    </row>
    <row r="755" spans="6:14" ht="15.75" customHeight="1" x14ac:dyDescent="0.2">
      <c r="F755" s="192"/>
      <c r="K755" s="188"/>
      <c r="L755" s="188"/>
      <c r="M755" s="189"/>
      <c r="N755" s="189"/>
    </row>
    <row r="756" spans="6:14" ht="15.75" customHeight="1" x14ac:dyDescent="0.2">
      <c r="F756" s="192"/>
      <c r="K756" s="188"/>
      <c r="L756" s="188"/>
      <c r="M756" s="189"/>
      <c r="N756" s="189"/>
    </row>
    <row r="757" spans="6:14" ht="15.75" customHeight="1" x14ac:dyDescent="0.2">
      <c r="F757" s="192"/>
      <c r="K757" s="188"/>
      <c r="L757" s="188"/>
      <c r="M757" s="189"/>
      <c r="N757" s="189"/>
    </row>
    <row r="758" spans="6:14" ht="15.75" customHeight="1" x14ac:dyDescent="0.2">
      <c r="F758" s="192"/>
      <c r="K758" s="188"/>
      <c r="L758" s="188"/>
      <c r="M758" s="189"/>
      <c r="N758" s="189"/>
    </row>
    <row r="759" spans="6:14" ht="15.75" customHeight="1" x14ac:dyDescent="0.2">
      <c r="F759" s="192"/>
      <c r="K759" s="188"/>
      <c r="L759" s="188"/>
      <c r="M759" s="189"/>
      <c r="N759" s="189"/>
    </row>
    <row r="760" spans="6:14" ht="15.75" customHeight="1" x14ac:dyDescent="0.2">
      <c r="F760" s="192"/>
      <c r="K760" s="188"/>
      <c r="L760" s="188"/>
      <c r="M760" s="189"/>
      <c r="N760" s="189"/>
    </row>
    <row r="761" spans="6:14" ht="15.75" customHeight="1" x14ac:dyDescent="0.2">
      <c r="F761" s="192"/>
      <c r="K761" s="188"/>
      <c r="L761" s="188"/>
      <c r="M761" s="189"/>
      <c r="N761" s="189"/>
    </row>
    <row r="762" spans="6:14" ht="15.75" customHeight="1" x14ac:dyDescent="0.2">
      <c r="F762" s="192"/>
      <c r="K762" s="188"/>
      <c r="L762" s="188"/>
      <c r="M762" s="189"/>
      <c r="N762" s="189"/>
    </row>
    <row r="763" spans="6:14" ht="15.75" customHeight="1" x14ac:dyDescent="0.2">
      <c r="F763" s="192"/>
      <c r="K763" s="188"/>
      <c r="L763" s="188"/>
      <c r="M763" s="189"/>
      <c r="N763" s="189"/>
    </row>
    <row r="764" spans="6:14" ht="15.75" customHeight="1" x14ac:dyDescent="0.2">
      <c r="F764" s="192"/>
      <c r="K764" s="188"/>
      <c r="L764" s="188"/>
      <c r="M764" s="189"/>
      <c r="N764" s="189"/>
    </row>
    <row r="765" spans="6:14" ht="15.75" customHeight="1" x14ac:dyDescent="0.2">
      <c r="F765" s="192"/>
      <c r="K765" s="188"/>
      <c r="L765" s="188"/>
      <c r="M765" s="189"/>
      <c r="N765" s="189"/>
    </row>
    <row r="766" spans="6:14" ht="15.75" customHeight="1" x14ac:dyDescent="0.2">
      <c r="F766" s="192"/>
      <c r="K766" s="188"/>
      <c r="L766" s="188"/>
      <c r="M766" s="189"/>
      <c r="N766" s="189"/>
    </row>
    <row r="767" spans="6:14" ht="15.75" customHeight="1" x14ac:dyDescent="0.2">
      <c r="F767" s="192"/>
      <c r="K767" s="188"/>
      <c r="L767" s="188"/>
      <c r="M767" s="189"/>
      <c r="N767" s="189"/>
    </row>
    <row r="768" spans="6:14" ht="15.75" customHeight="1" x14ac:dyDescent="0.2">
      <c r="F768" s="192"/>
      <c r="K768" s="188"/>
      <c r="L768" s="188"/>
      <c r="M768" s="189"/>
      <c r="N768" s="189"/>
    </row>
    <row r="769" spans="6:14" ht="15.75" customHeight="1" x14ac:dyDescent="0.2">
      <c r="F769" s="192"/>
      <c r="K769" s="188"/>
      <c r="L769" s="188"/>
      <c r="M769" s="189"/>
      <c r="N769" s="189"/>
    </row>
    <row r="770" spans="6:14" ht="15.75" customHeight="1" x14ac:dyDescent="0.2">
      <c r="F770" s="192"/>
      <c r="K770" s="188"/>
      <c r="L770" s="188"/>
      <c r="M770" s="189"/>
      <c r="N770" s="189"/>
    </row>
    <row r="771" spans="6:14" ht="15.75" customHeight="1" x14ac:dyDescent="0.2">
      <c r="F771" s="192"/>
      <c r="K771" s="188"/>
      <c r="L771" s="188"/>
      <c r="M771" s="189"/>
      <c r="N771" s="189"/>
    </row>
    <row r="772" spans="6:14" ht="15.75" customHeight="1" x14ac:dyDescent="0.2">
      <c r="F772" s="192"/>
      <c r="K772" s="188"/>
      <c r="L772" s="188"/>
      <c r="M772" s="189"/>
      <c r="N772" s="189"/>
    </row>
    <row r="773" spans="6:14" ht="15.75" customHeight="1" x14ac:dyDescent="0.2">
      <c r="F773" s="192"/>
      <c r="K773" s="188"/>
      <c r="L773" s="188"/>
      <c r="M773" s="189"/>
      <c r="N773" s="189"/>
    </row>
    <row r="774" spans="6:14" ht="15.75" customHeight="1" x14ac:dyDescent="0.2">
      <c r="F774" s="192"/>
      <c r="K774" s="188"/>
      <c r="L774" s="188"/>
      <c r="M774" s="189"/>
      <c r="N774" s="189"/>
    </row>
    <row r="775" spans="6:14" ht="15.75" customHeight="1" x14ac:dyDescent="0.2">
      <c r="F775" s="192"/>
      <c r="K775" s="188"/>
      <c r="L775" s="188"/>
      <c r="M775" s="189"/>
      <c r="N775" s="189"/>
    </row>
    <row r="776" spans="6:14" ht="15.75" customHeight="1" x14ac:dyDescent="0.2">
      <c r="F776" s="192"/>
      <c r="K776" s="188"/>
      <c r="L776" s="188"/>
      <c r="M776" s="189"/>
      <c r="N776" s="189"/>
    </row>
    <row r="777" spans="6:14" ht="15.75" customHeight="1" x14ac:dyDescent="0.2">
      <c r="F777" s="192"/>
      <c r="K777" s="188"/>
      <c r="L777" s="188"/>
      <c r="M777" s="189"/>
      <c r="N777" s="189"/>
    </row>
    <row r="778" spans="6:14" ht="15.75" customHeight="1" x14ac:dyDescent="0.2">
      <c r="F778" s="192"/>
      <c r="K778" s="188"/>
      <c r="L778" s="188"/>
      <c r="M778" s="189"/>
      <c r="N778" s="189"/>
    </row>
    <row r="779" spans="6:14" ht="15.75" customHeight="1" x14ac:dyDescent="0.2">
      <c r="F779" s="192"/>
      <c r="K779" s="188"/>
      <c r="L779" s="188"/>
      <c r="M779" s="189"/>
      <c r="N779" s="189"/>
    </row>
    <row r="780" spans="6:14" ht="15.75" customHeight="1" x14ac:dyDescent="0.2">
      <c r="F780" s="192"/>
      <c r="K780" s="188"/>
      <c r="L780" s="188"/>
      <c r="M780" s="189"/>
      <c r="N780" s="189"/>
    </row>
    <row r="781" spans="6:14" ht="15.75" customHeight="1" x14ac:dyDescent="0.2">
      <c r="F781" s="192"/>
      <c r="K781" s="188"/>
      <c r="L781" s="188"/>
      <c r="M781" s="189"/>
      <c r="N781" s="189"/>
    </row>
    <row r="782" spans="6:14" ht="15.75" customHeight="1" x14ac:dyDescent="0.2">
      <c r="F782" s="192"/>
      <c r="K782" s="188"/>
      <c r="L782" s="188"/>
      <c r="M782" s="189"/>
      <c r="N782" s="189"/>
    </row>
    <row r="783" spans="6:14" ht="15.75" customHeight="1" x14ac:dyDescent="0.2">
      <c r="F783" s="192"/>
      <c r="K783" s="188"/>
      <c r="L783" s="188"/>
      <c r="M783" s="189"/>
      <c r="N783" s="189"/>
    </row>
    <row r="784" spans="6:14" ht="15.75" customHeight="1" x14ac:dyDescent="0.2">
      <c r="F784" s="192"/>
      <c r="K784" s="188"/>
      <c r="L784" s="188"/>
      <c r="M784" s="189"/>
      <c r="N784" s="189"/>
    </row>
    <row r="785" spans="6:14" ht="15.75" customHeight="1" x14ac:dyDescent="0.2">
      <c r="F785" s="192"/>
      <c r="K785" s="188"/>
      <c r="L785" s="188"/>
      <c r="M785" s="189"/>
      <c r="N785" s="189"/>
    </row>
    <row r="786" spans="6:14" ht="15.75" customHeight="1" x14ac:dyDescent="0.2">
      <c r="F786" s="192"/>
      <c r="K786" s="188"/>
      <c r="L786" s="188"/>
      <c r="M786" s="189"/>
      <c r="N786" s="189"/>
    </row>
    <row r="787" spans="6:14" ht="15.75" customHeight="1" x14ac:dyDescent="0.2">
      <c r="F787" s="192"/>
      <c r="K787" s="188"/>
      <c r="L787" s="188"/>
      <c r="M787" s="189"/>
      <c r="N787" s="189"/>
    </row>
    <row r="788" spans="6:14" ht="15.75" customHeight="1" x14ac:dyDescent="0.2">
      <c r="F788" s="192"/>
      <c r="K788" s="188"/>
      <c r="L788" s="188"/>
      <c r="M788" s="189"/>
      <c r="N788" s="189"/>
    </row>
    <row r="789" spans="6:14" ht="15.75" customHeight="1" x14ac:dyDescent="0.2">
      <c r="F789" s="192"/>
      <c r="K789" s="188"/>
      <c r="L789" s="188"/>
      <c r="M789" s="189"/>
      <c r="N789" s="189"/>
    </row>
    <row r="790" spans="6:14" ht="15.75" customHeight="1" x14ac:dyDescent="0.2">
      <c r="F790" s="192"/>
      <c r="K790" s="188"/>
      <c r="L790" s="188"/>
      <c r="M790" s="189"/>
      <c r="N790" s="189"/>
    </row>
    <row r="791" spans="6:14" ht="15.75" customHeight="1" x14ac:dyDescent="0.2">
      <c r="F791" s="192"/>
      <c r="K791" s="188"/>
      <c r="L791" s="188"/>
      <c r="M791" s="189"/>
      <c r="N791" s="189"/>
    </row>
    <row r="792" spans="6:14" ht="15.75" customHeight="1" x14ac:dyDescent="0.2">
      <c r="F792" s="192"/>
      <c r="K792" s="188"/>
      <c r="L792" s="188"/>
      <c r="M792" s="189"/>
      <c r="N792" s="189"/>
    </row>
    <row r="793" spans="6:14" ht="15.75" customHeight="1" x14ac:dyDescent="0.2">
      <c r="F793" s="192"/>
      <c r="K793" s="188"/>
      <c r="L793" s="188"/>
      <c r="M793" s="189"/>
      <c r="N793" s="189"/>
    </row>
    <row r="794" spans="6:14" ht="15.75" customHeight="1" x14ac:dyDescent="0.2">
      <c r="F794" s="192"/>
      <c r="K794" s="188"/>
      <c r="L794" s="188"/>
      <c r="M794" s="189"/>
      <c r="N794" s="189"/>
    </row>
    <row r="795" spans="6:14" ht="15.75" customHeight="1" x14ac:dyDescent="0.2">
      <c r="F795" s="192"/>
      <c r="K795" s="188"/>
      <c r="L795" s="188"/>
      <c r="M795" s="189"/>
      <c r="N795" s="189"/>
    </row>
    <row r="796" spans="6:14" ht="15.75" customHeight="1" x14ac:dyDescent="0.2">
      <c r="F796" s="192"/>
      <c r="K796" s="188"/>
      <c r="L796" s="188"/>
      <c r="M796" s="189"/>
      <c r="N796" s="189"/>
    </row>
    <row r="797" spans="6:14" ht="15.75" customHeight="1" x14ac:dyDescent="0.2">
      <c r="F797" s="192"/>
      <c r="K797" s="188"/>
      <c r="L797" s="188"/>
      <c r="M797" s="189"/>
      <c r="N797" s="189"/>
    </row>
    <row r="798" spans="6:14" ht="15.75" customHeight="1" x14ac:dyDescent="0.2">
      <c r="F798" s="192"/>
      <c r="K798" s="188"/>
      <c r="L798" s="188"/>
      <c r="M798" s="189"/>
      <c r="N798" s="189"/>
    </row>
    <row r="799" spans="6:14" ht="15.75" customHeight="1" x14ac:dyDescent="0.2">
      <c r="F799" s="192"/>
      <c r="K799" s="188"/>
      <c r="L799" s="188"/>
      <c r="M799" s="189"/>
      <c r="N799" s="189"/>
    </row>
    <row r="800" spans="6:14" ht="15.75" customHeight="1" x14ac:dyDescent="0.2">
      <c r="F800" s="192"/>
      <c r="K800" s="188"/>
      <c r="L800" s="188"/>
      <c r="M800" s="189"/>
      <c r="N800" s="189"/>
    </row>
    <row r="801" spans="6:14" ht="15.75" customHeight="1" x14ac:dyDescent="0.2">
      <c r="F801" s="192"/>
      <c r="K801" s="188"/>
      <c r="L801" s="188"/>
      <c r="M801" s="189"/>
      <c r="N801" s="189"/>
    </row>
    <row r="802" spans="6:14" ht="15.75" customHeight="1" x14ac:dyDescent="0.2">
      <c r="F802" s="192"/>
      <c r="K802" s="188"/>
      <c r="L802" s="188"/>
      <c r="M802" s="189"/>
      <c r="N802" s="189"/>
    </row>
    <row r="803" spans="6:14" ht="15.75" customHeight="1" x14ac:dyDescent="0.2">
      <c r="F803" s="192"/>
      <c r="K803" s="188"/>
      <c r="L803" s="188"/>
      <c r="M803" s="189"/>
      <c r="N803" s="189"/>
    </row>
    <row r="804" spans="6:14" ht="15.75" customHeight="1" x14ac:dyDescent="0.2">
      <c r="F804" s="192"/>
      <c r="K804" s="188"/>
      <c r="L804" s="188"/>
      <c r="M804" s="189"/>
      <c r="N804" s="189"/>
    </row>
    <row r="805" spans="6:14" ht="15.75" customHeight="1" x14ac:dyDescent="0.2">
      <c r="F805" s="192"/>
      <c r="K805" s="188"/>
      <c r="L805" s="188"/>
      <c r="M805" s="189"/>
      <c r="N805" s="189"/>
    </row>
    <row r="806" spans="6:14" ht="15.75" customHeight="1" x14ac:dyDescent="0.2">
      <c r="F806" s="192"/>
      <c r="K806" s="188"/>
      <c r="L806" s="188"/>
      <c r="M806" s="189"/>
      <c r="N806" s="189"/>
    </row>
    <row r="807" spans="6:14" ht="15.75" customHeight="1" x14ac:dyDescent="0.2">
      <c r="F807" s="192"/>
      <c r="K807" s="188"/>
      <c r="L807" s="188"/>
      <c r="M807" s="189"/>
      <c r="N807" s="189"/>
    </row>
    <row r="808" spans="6:14" ht="15.75" customHeight="1" x14ac:dyDescent="0.2">
      <c r="F808" s="192"/>
      <c r="K808" s="188"/>
      <c r="L808" s="188"/>
      <c r="M808" s="189"/>
      <c r="N808" s="189"/>
    </row>
    <row r="809" spans="6:14" ht="15.75" customHeight="1" x14ac:dyDescent="0.2">
      <c r="F809" s="192"/>
      <c r="K809" s="188"/>
      <c r="L809" s="188"/>
      <c r="M809" s="189"/>
      <c r="N809" s="189"/>
    </row>
    <row r="810" spans="6:14" ht="15.75" customHeight="1" x14ac:dyDescent="0.2">
      <c r="F810" s="192"/>
      <c r="K810" s="188"/>
      <c r="L810" s="188"/>
      <c r="M810" s="189"/>
      <c r="N810" s="189"/>
    </row>
    <row r="811" spans="6:14" ht="15.75" customHeight="1" x14ac:dyDescent="0.2">
      <c r="F811" s="192"/>
      <c r="K811" s="188"/>
      <c r="L811" s="188"/>
      <c r="M811" s="189"/>
      <c r="N811" s="189"/>
    </row>
    <row r="812" spans="6:14" ht="15.75" customHeight="1" x14ac:dyDescent="0.2">
      <c r="F812" s="192"/>
      <c r="K812" s="188"/>
      <c r="L812" s="188"/>
      <c r="M812" s="189"/>
      <c r="N812" s="189"/>
    </row>
    <row r="813" spans="6:14" ht="15.75" customHeight="1" x14ac:dyDescent="0.2">
      <c r="F813" s="192"/>
      <c r="K813" s="188"/>
      <c r="L813" s="188"/>
      <c r="M813" s="189"/>
      <c r="N813" s="189"/>
    </row>
    <row r="814" spans="6:14" ht="15.75" customHeight="1" x14ac:dyDescent="0.2">
      <c r="F814" s="192"/>
      <c r="K814" s="188"/>
      <c r="L814" s="188"/>
      <c r="M814" s="189"/>
      <c r="N814" s="189"/>
    </row>
    <row r="815" spans="6:14" ht="15.75" customHeight="1" x14ac:dyDescent="0.2">
      <c r="F815" s="192"/>
      <c r="K815" s="188"/>
      <c r="L815" s="188"/>
      <c r="M815" s="189"/>
      <c r="N815" s="189"/>
    </row>
    <row r="816" spans="6:14" ht="15.75" customHeight="1" x14ac:dyDescent="0.2">
      <c r="F816" s="192"/>
      <c r="K816" s="188"/>
      <c r="L816" s="188"/>
      <c r="M816" s="189"/>
      <c r="N816" s="189"/>
    </row>
    <row r="817" spans="6:14" ht="15.75" customHeight="1" x14ac:dyDescent="0.2">
      <c r="F817" s="192"/>
      <c r="K817" s="188"/>
      <c r="L817" s="188"/>
      <c r="M817" s="189"/>
      <c r="N817" s="189"/>
    </row>
    <row r="818" spans="6:14" ht="15.75" customHeight="1" x14ac:dyDescent="0.2">
      <c r="F818" s="192"/>
      <c r="K818" s="188"/>
      <c r="L818" s="188"/>
      <c r="M818" s="189"/>
      <c r="N818" s="189"/>
    </row>
    <row r="819" spans="6:14" ht="15.75" customHeight="1" x14ac:dyDescent="0.2">
      <c r="F819" s="192"/>
      <c r="K819" s="188"/>
      <c r="L819" s="188"/>
      <c r="M819" s="189"/>
      <c r="N819" s="189"/>
    </row>
    <row r="820" spans="6:14" ht="15.75" customHeight="1" x14ac:dyDescent="0.2">
      <c r="F820" s="192"/>
      <c r="K820" s="188"/>
      <c r="L820" s="188"/>
      <c r="M820" s="189"/>
      <c r="N820" s="189"/>
    </row>
    <row r="821" spans="6:14" ht="15.75" customHeight="1" x14ac:dyDescent="0.2">
      <c r="F821" s="192"/>
      <c r="K821" s="188"/>
      <c r="L821" s="188"/>
      <c r="M821" s="189"/>
      <c r="N821" s="189"/>
    </row>
    <row r="822" spans="6:14" ht="15.75" customHeight="1" x14ac:dyDescent="0.2">
      <c r="F822" s="192"/>
      <c r="K822" s="188"/>
      <c r="L822" s="188"/>
      <c r="M822" s="189"/>
      <c r="N822" s="189"/>
    </row>
    <row r="823" spans="6:14" ht="15.75" customHeight="1" x14ac:dyDescent="0.2">
      <c r="F823" s="192"/>
      <c r="K823" s="188"/>
      <c r="L823" s="188"/>
      <c r="M823" s="189"/>
      <c r="N823" s="189"/>
    </row>
    <row r="824" spans="6:14" ht="15.75" customHeight="1" x14ac:dyDescent="0.2">
      <c r="F824" s="192"/>
      <c r="K824" s="188"/>
      <c r="L824" s="188"/>
      <c r="M824" s="189"/>
      <c r="N824" s="189"/>
    </row>
    <row r="825" spans="6:14" ht="15.75" customHeight="1" x14ac:dyDescent="0.2">
      <c r="F825" s="192"/>
      <c r="K825" s="188"/>
      <c r="L825" s="188"/>
      <c r="M825" s="189"/>
      <c r="N825" s="189"/>
    </row>
    <row r="826" spans="6:14" ht="15.75" customHeight="1" x14ac:dyDescent="0.2">
      <c r="F826" s="192"/>
      <c r="K826" s="188"/>
      <c r="L826" s="188"/>
      <c r="M826" s="189"/>
      <c r="N826" s="189"/>
    </row>
    <row r="827" spans="6:14" ht="15.75" customHeight="1" x14ac:dyDescent="0.2">
      <c r="F827" s="192"/>
      <c r="K827" s="188"/>
      <c r="L827" s="188"/>
      <c r="M827" s="189"/>
      <c r="N827" s="189"/>
    </row>
    <row r="828" spans="6:14" ht="15.75" customHeight="1" x14ac:dyDescent="0.2">
      <c r="F828" s="192"/>
      <c r="K828" s="188"/>
      <c r="L828" s="188"/>
      <c r="M828" s="189"/>
      <c r="N828" s="189"/>
    </row>
    <row r="829" spans="6:14" ht="15.75" customHeight="1" x14ac:dyDescent="0.2">
      <c r="F829" s="192"/>
      <c r="K829" s="188"/>
      <c r="L829" s="188"/>
      <c r="M829" s="189"/>
      <c r="N829" s="189"/>
    </row>
    <row r="830" spans="6:14" ht="15.75" customHeight="1" x14ac:dyDescent="0.2">
      <c r="F830" s="192"/>
      <c r="K830" s="188"/>
      <c r="L830" s="188"/>
      <c r="M830" s="189"/>
      <c r="N830" s="189"/>
    </row>
    <row r="831" spans="6:14" ht="15.75" customHeight="1" x14ac:dyDescent="0.2">
      <c r="F831" s="192"/>
      <c r="K831" s="188"/>
      <c r="L831" s="188"/>
      <c r="M831" s="189"/>
      <c r="N831" s="189"/>
    </row>
    <row r="832" spans="6:14" ht="15.75" customHeight="1" x14ac:dyDescent="0.2">
      <c r="F832" s="192"/>
      <c r="K832" s="188"/>
      <c r="L832" s="188"/>
      <c r="M832" s="189"/>
      <c r="N832" s="189"/>
    </row>
    <row r="833" spans="6:14" ht="15.75" customHeight="1" x14ac:dyDescent="0.2">
      <c r="F833" s="192"/>
      <c r="K833" s="188"/>
      <c r="L833" s="188"/>
      <c r="M833" s="189"/>
      <c r="N833" s="189"/>
    </row>
    <row r="834" spans="6:14" ht="15.75" customHeight="1" x14ac:dyDescent="0.2">
      <c r="F834" s="192"/>
      <c r="K834" s="188"/>
      <c r="L834" s="188"/>
      <c r="M834" s="189"/>
      <c r="N834" s="189"/>
    </row>
    <row r="835" spans="6:14" ht="15.75" customHeight="1" x14ac:dyDescent="0.2">
      <c r="F835" s="192"/>
      <c r="K835" s="188"/>
      <c r="L835" s="188"/>
      <c r="M835" s="189"/>
      <c r="N835" s="189"/>
    </row>
    <row r="836" spans="6:14" ht="15.75" customHeight="1" x14ac:dyDescent="0.2">
      <c r="F836" s="192"/>
      <c r="K836" s="188"/>
      <c r="L836" s="188"/>
      <c r="M836" s="189"/>
      <c r="N836" s="189"/>
    </row>
    <row r="837" spans="6:14" ht="15.75" customHeight="1" x14ac:dyDescent="0.2">
      <c r="F837" s="192"/>
      <c r="K837" s="188"/>
      <c r="L837" s="188"/>
      <c r="M837" s="189"/>
      <c r="N837" s="189"/>
    </row>
    <row r="838" spans="6:14" ht="15.75" customHeight="1" x14ac:dyDescent="0.2">
      <c r="F838" s="192"/>
      <c r="K838" s="188"/>
      <c r="L838" s="188"/>
      <c r="M838" s="189"/>
      <c r="N838" s="189"/>
    </row>
    <row r="839" spans="6:14" ht="15.75" customHeight="1" x14ac:dyDescent="0.2">
      <c r="F839" s="192"/>
      <c r="K839" s="188"/>
      <c r="L839" s="188"/>
      <c r="M839" s="189"/>
      <c r="N839" s="189"/>
    </row>
    <row r="840" spans="6:14" ht="15.75" customHeight="1" x14ac:dyDescent="0.2">
      <c r="F840" s="192"/>
      <c r="K840" s="188"/>
      <c r="L840" s="188"/>
      <c r="M840" s="189"/>
      <c r="N840" s="189"/>
    </row>
    <row r="841" spans="6:14" ht="15.75" customHeight="1" x14ac:dyDescent="0.2">
      <c r="F841" s="192"/>
      <c r="K841" s="188"/>
      <c r="L841" s="188"/>
      <c r="M841" s="189"/>
      <c r="N841" s="189"/>
    </row>
    <row r="842" spans="6:14" ht="15.75" customHeight="1" x14ac:dyDescent="0.2">
      <c r="F842" s="192"/>
      <c r="K842" s="188"/>
      <c r="L842" s="188"/>
      <c r="M842" s="189"/>
      <c r="N842" s="189"/>
    </row>
    <row r="843" spans="6:14" ht="15.75" customHeight="1" x14ac:dyDescent="0.2">
      <c r="F843" s="192"/>
      <c r="K843" s="188"/>
      <c r="L843" s="188"/>
      <c r="M843" s="189"/>
      <c r="N843" s="189"/>
    </row>
    <row r="844" spans="6:14" ht="15.75" customHeight="1" x14ac:dyDescent="0.2">
      <c r="F844" s="192"/>
      <c r="K844" s="188"/>
      <c r="L844" s="188"/>
      <c r="M844" s="189"/>
      <c r="N844" s="189"/>
    </row>
    <row r="845" spans="6:14" ht="15.75" customHeight="1" x14ac:dyDescent="0.2">
      <c r="F845" s="192"/>
      <c r="K845" s="188"/>
      <c r="L845" s="188"/>
      <c r="M845" s="189"/>
      <c r="N845" s="189"/>
    </row>
    <row r="846" spans="6:14" ht="15.75" customHeight="1" x14ac:dyDescent="0.2">
      <c r="F846" s="192"/>
      <c r="K846" s="188"/>
      <c r="L846" s="188"/>
      <c r="M846" s="189"/>
      <c r="N846" s="189"/>
    </row>
    <row r="847" spans="6:14" ht="15.75" customHeight="1" x14ac:dyDescent="0.2">
      <c r="F847" s="192"/>
      <c r="K847" s="188"/>
      <c r="L847" s="188"/>
      <c r="M847" s="189"/>
      <c r="N847" s="189"/>
    </row>
    <row r="848" spans="6:14" ht="15.75" customHeight="1" x14ac:dyDescent="0.2">
      <c r="F848" s="192"/>
      <c r="K848" s="188"/>
      <c r="L848" s="188"/>
      <c r="M848" s="189"/>
      <c r="N848" s="189"/>
    </row>
    <row r="849" spans="6:14" ht="15.75" customHeight="1" x14ac:dyDescent="0.2">
      <c r="F849" s="192"/>
      <c r="K849" s="188"/>
      <c r="L849" s="188"/>
      <c r="M849" s="189"/>
      <c r="N849" s="189"/>
    </row>
    <row r="850" spans="6:14" ht="15.75" customHeight="1" x14ac:dyDescent="0.2">
      <c r="F850" s="192"/>
      <c r="K850" s="188"/>
      <c r="L850" s="188"/>
      <c r="M850" s="189"/>
      <c r="N850" s="189"/>
    </row>
    <row r="851" spans="6:14" ht="15.75" customHeight="1" x14ac:dyDescent="0.2">
      <c r="F851" s="192"/>
      <c r="K851" s="188"/>
      <c r="L851" s="188"/>
      <c r="M851" s="189"/>
      <c r="N851" s="189"/>
    </row>
    <row r="852" spans="6:14" ht="15.75" customHeight="1" x14ac:dyDescent="0.2">
      <c r="F852" s="192"/>
      <c r="K852" s="188"/>
      <c r="L852" s="188"/>
      <c r="M852" s="189"/>
      <c r="N852" s="189"/>
    </row>
    <row r="853" spans="6:14" ht="15.75" customHeight="1" x14ac:dyDescent="0.2">
      <c r="F853" s="192"/>
      <c r="K853" s="188"/>
      <c r="L853" s="188"/>
      <c r="M853" s="189"/>
      <c r="N853" s="189"/>
    </row>
    <row r="854" spans="6:14" ht="15.75" customHeight="1" x14ac:dyDescent="0.2">
      <c r="F854" s="192"/>
      <c r="K854" s="188"/>
      <c r="L854" s="188"/>
      <c r="M854" s="189"/>
      <c r="N854" s="189"/>
    </row>
    <row r="855" spans="6:14" ht="15.75" customHeight="1" x14ac:dyDescent="0.2">
      <c r="F855" s="192"/>
      <c r="K855" s="188"/>
      <c r="L855" s="188"/>
      <c r="M855" s="189"/>
      <c r="N855" s="189"/>
    </row>
    <row r="856" spans="6:14" ht="15.75" customHeight="1" x14ac:dyDescent="0.2">
      <c r="F856" s="192"/>
      <c r="K856" s="188"/>
      <c r="L856" s="188"/>
      <c r="M856" s="189"/>
      <c r="N856" s="189"/>
    </row>
    <row r="857" spans="6:14" ht="15.75" customHeight="1" x14ac:dyDescent="0.2">
      <c r="F857" s="192"/>
      <c r="K857" s="188"/>
      <c r="L857" s="188"/>
      <c r="M857" s="189"/>
      <c r="N857" s="189"/>
    </row>
    <row r="858" spans="6:14" ht="15.75" customHeight="1" x14ac:dyDescent="0.2">
      <c r="F858" s="192"/>
      <c r="K858" s="188"/>
      <c r="L858" s="188"/>
      <c r="M858" s="189"/>
      <c r="N858" s="189"/>
    </row>
    <row r="859" spans="6:14" ht="15.75" customHeight="1" x14ac:dyDescent="0.2">
      <c r="F859" s="192"/>
      <c r="K859" s="188"/>
      <c r="L859" s="188"/>
      <c r="M859" s="189"/>
      <c r="N859" s="189"/>
    </row>
    <row r="860" spans="6:14" ht="15.75" customHeight="1" x14ac:dyDescent="0.2">
      <c r="F860" s="192"/>
      <c r="K860" s="188"/>
      <c r="L860" s="188"/>
      <c r="M860" s="189"/>
      <c r="N860" s="189"/>
    </row>
    <row r="861" spans="6:14" ht="15.75" customHeight="1" x14ac:dyDescent="0.2">
      <c r="F861" s="192"/>
      <c r="K861" s="188"/>
      <c r="L861" s="188"/>
      <c r="M861" s="189"/>
      <c r="N861" s="189"/>
    </row>
    <row r="862" spans="6:14" ht="15.75" customHeight="1" x14ac:dyDescent="0.2">
      <c r="F862" s="192"/>
      <c r="K862" s="188"/>
      <c r="L862" s="188"/>
      <c r="M862" s="189"/>
      <c r="N862" s="189"/>
    </row>
    <row r="863" spans="6:14" ht="15.75" customHeight="1" x14ac:dyDescent="0.2">
      <c r="F863" s="192"/>
      <c r="K863" s="188"/>
      <c r="L863" s="188"/>
      <c r="M863" s="189"/>
      <c r="N863" s="189"/>
    </row>
    <row r="864" spans="6:14" ht="15.75" customHeight="1" x14ac:dyDescent="0.2">
      <c r="F864" s="192"/>
      <c r="K864" s="188"/>
      <c r="L864" s="188"/>
      <c r="M864" s="189"/>
      <c r="N864" s="189"/>
    </row>
    <row r="865" spans="6:14" ht="15.75" customHeight="1" x14ac:dyDescent="0.2">
      <c r="F865" s="192"/>
      <c r="K865" s="188"/>
      <c r="L865" s="188"/>
      <c r="M865" s="189"/>
      <c r="N865" s="189"/>
    </row>
    <row r="866" spans="6:14" ht="15.75" customHeight="1" x14ac:dyDescent="0.2">
      <c r="F866" s="192"/>
      <c r="K866" s="188"/>
      <c r="L866" s="188"/>
      <c r="M866" s="189"/>
      <c r="N866" s="189"/>
    </row>
    <row r="867" spans="6:14" ht="15.75" customHeight="1" x14ac:dyDescent="0.2">
      <c r="F867" s="192"/>
      <c r="K867" s="188"/>
      <c r="L867" s="188"/>
      <c r="M867" s="189"/>
      <c r="N867" s="189"/>
    </row>
    <row r="868" spans="6:14" ht="15.75" customHeight="1" x14ac:dyDescent="0.2">
      <c r="F868" s="192"/>
      <c r="K868" s="188"/>
      <c r="L868" s="188"/>
      <c r="M868" s="189"/>
      <c r="N868" s="189"/>
    </row>
    <row r="869" spans="6:14" ht="15.75" customHeight="1" x14ac:dyDescent="0.2">
      <c r="F869" s="192"/>
      <c r="K869" s="188"/>
      <c r="L869" s="188"/>
      <c r="M869" s="189"/>
      <c r="N869" s="189"/>
    </row>
    <row r="870" spans="6:14" ht="15.75" customHeight="1" x14ac:dyDescent="0.2">
      <c r="F870" s="192"/>
      <c r="K870" s="188"/>
      <c r="L870" s="188"/>
      <c r="M870" s="189"/>
      <c r="N870" s="189"/>
    </row>
    <row r="871" spans="6:14" ht="15.75" customHeight="1" x14ac:dyDescent="0.2">
      <c r="F871" s="192"/>
      <c r="K871" s="188"/>
      <c r="L871" s="188"/>
      <c r="M871" s="189"/>
      <c r="N871" s="189"/>
    </row>
    <row r="872" spans="6:14" ht="15.75" customHeight="1" x14ac:dyDescent="0.2">
      <c r="F872" s="192"/>
      <c r="K872" s="188"/>
      <c r="L872" s="188"/>
      <c r="M872" s="189"/>
      <c r="N872" s="189"/>
    </row>
    <row r="873" spans="6:14" ht="15.75" customHeight="1" x14ac:dyDescent="0.2">
      <c r="F873" s="192"/>
      <c r="K873" s="188"/>
      <c r="L873" s="188"/>
      <c r="M873" s="189"/>
      <c r="N873" s="189"/>
    </row>
    <row r="874" spans="6:14" ht="15.75" customHeight="1" x14ac:dyDescent="0.2">
      <c r="F874" s="192"/>
      <c r="K874" s="188"/>
      <c r="L874" s="188"/>
      <c r="M874" s="189"/>
      <c r="N874" s="189"/>
    </row>
    <row r="875" spans="6:14" ht="15.75" customHeight="1" x14ac:dyDescent="0.2">
      <c r="F875" s="192"/>
      <c r="K875" s="188"/>
      <c r="L875" s="188"/>
      <c r="M875" s="189"/>
      <c r="N875" s="189"/>
    </row>
    <row r="876" spans="6:14" ht="15.75" customHeight="1" x14ac:dyDescent="0.2">
      <c r="F876" s="192"/>
      <c r="K876" s="188"/>
      <c r="L876" s="188"/>
      <c r="M876" s="189"/>
      <c r="N876" s="189"/>
    </row>
    <row r="877" spans="6:14" ht="15.75" customHeight="1" x14ac:dyDescent="0.2">
      <c r="F877" s="192"/>
      <c r="K877" s="188"/>
      <c r="L877" s="188"/>
      <c r="M877" s="189"/>
      <c r="N877" s="189"/>
    </row>
    <row r="878" spans="6:14" ht="15.75" customHeight="1" x14ac:dyDescent="0.2">
      <c r="F878" s="192"/>
      <c r="K878" s="188"/>
      <c r="L878" s="188"/>
      <c r="M878" s="189"/>
      <c r="N878" s="189"/>
    </row>
    <row r="879" spans="6:14" ht="15.75" customHeight="1" x14ac:dyDescent="0.2">
      <c r="F879" s="192"/>
      <c r="K879" s="188"/>
      <c r="L879" s="188"/>
      <c r="M879" s="189"/>
      <c r="N879" s="189"/>
    </row>
    <row r="880" spans="6:14" ht="15.75" customHeight="1" x14ac:dyDescent="0.2">
      <c r="F880" s="192"/>
      <c r="K880" s="188"/>
      <c r="L880" s="188"/>
      <c r="M880" s="189"/>
      <c r="N880" s="189"/>
    </row>
    <row r="881" spans="6:14" ht="15.75" customHeight="1" x14ac:dyDescent="0.2">
      <c r="F881" s="192"/>
      <c r="K881" s="188"/>
      <c r="L881" s="188"/>
      <c r="M881" s="189"/>
      <c r="N881" s="189"/>
    </row>
    <row r="882" spans="6:14" ht="15.75" customHeight="1" x14ac:dyDescent="0.2">
      <c r="F882" s="192"/>
      <c r="K882" s="188"/>
      <c r="L882" s="188"/>
      <c r="M882" s="189"/>
      <c r="N882" s="189"/>
    </row>
    <row r="883" spans="6:14" ht="15.75" customHeight="1" x14ac:dyDescent="0.2">
      <c r="F883" s="192"/>
      <c r="K883" s="188"/>
      <c r="L883" s="188"/>
      <c r="M883" s="189"/>
      <c r="N883" s="189"/>
    </row>
    <row r="884" spans="6:14" ht="15.75" customHeight="1" x14ac:dyDescent="0.2">
      <c r="F884" s="192"/>
      <c r="K884" s="188"/>
      <c r="L884" s="188"/>
      <c r="M884" s="189"/>
      <c r="N884" s="189"/>
    </row>
    <row r="885" spans="6:14" ht="15.75" customHeight="1" x14ac:dyDescent="0.2">
      <c r="F885" s="192"/>
      <c r="K885" s="188"/>
      <c r="L885" s="188"/>
      <c r="M885" s="189"/>
      <c r="N885" s="189"/>
    </row>
    <row r="886" spans="6:14" ht="15.75" customHeight="1" x14ac:dyDescent="0.2">
      <c r="F886" s="192"/>
      <c r="K886" s="188"/>
      <c r="L886" s="188"/>
      <c r="M886" s="189"/>
      <c r="N886" s="189"/>
    </row>
    <row r="887" spans="6:14" ht="15.75" customHeight="1" x14ac:dyDescent="0.2">
      <c r="F887" s="192"/>
      <c r="K887" s="188"/>
      <c r="L887" s="188"/>
      <c r="M887" s="189"/>
      <c r="N887" s="189"/>
    </row>
    <row r="888" spans="6:14" ht="15.75" customHeight="1" x14ac:dyDescent="0.2">
      <c r="F888" s="192"/>
      <c r="K888" s="188"/>
      <c r="L888" s="188"/>
      <c r="M888" s="189"/>
      <c r="N888" s="189"/>
    </row>
    <row r="889" spans="6:14" ht="15.75" customHeight="1" x14ac:dyDescent="0.2">
      <c r="F889" s="192"/>
      <c r="K889" s="188"/>
      <c r="L889" s="188"/>
      <c r="M889" s="189"/>
      <c r="N889" s="189"/>
    </row>
    <row r="890" spans="6:14" ht="15.75" customHeight="1" x14ac:dyDescent="0.2">
      <c r="F890" s="192"/>
      <c r="K890" s="188"/>
      <c r="L890" s="188"/>
      <c r="M890" s="189"/>
      <c r="N890" s="189"/>
    </row>
    <row r="891" spans="6:14" ht="15.75" customHeight="1" x14ac:dyDescent="0.2">
      <c r="F891" s="192"/>
      <c r="K891" s="188"/>
      <c r="L891" s="188"/>
      <c r="M891" s="189"/>
      <c r="N891" s="189"/>
    </row>
    <row r="892" spans="6:14" ht="15.75" customHeight="1" x14ac:dyDescent="0.2">
      <c r="F892" s="192"/>
      <c r="K892" s="188"/>
      <c r="L892" s="188"/>
      <c r="M892" s="189"/>
      <c r="N892" s="189"/>
    </row>
    <row r="893" spans="6:14" ht="15.75" customHeight="1" x14ac:dyDescent="0.2">
      <c r="F893" s="192"/>
      <c r="K893" s="188"/>
      <c r="L893" s="188"/>
      <c r="M893" s="189"/>
      <c r="N893" s="189"/>
    </row>
    <row r="894" spans="6:14" ht="15.75" customHeight="1" x14ac:dyDescent="0.2">
      <c r="F894" s="192"/>
      <c r="K894" s="188"/>
      <c r="L894" s="188"/>
      <c r="M894" s="189"/>
      <c r="N894" s="189"/>
    </row>
    <row r="895" spans="6:14" ht="15.75" customHeight="1" x14ac:dyDescent="0.2">
      <c r="F895" s="192"/>
      <c r="K895" s="188"/>
      <c r="L895" s="188"/>
      <c r="M895" s="189"/>
      <c r="N895" s="189"/>
    </row>
    <row r="896" spans="6:14" ht="15.75" customHeight="1" x14ac:dyDescent="0.2">
      <c r="F896" s="192"/>
      <c r="K896" s="188"/>
      <c r="L896" s="188"/>
      <c r="M896" s="189"/>
      <c r="N896" s="189"/>
    </row>
    <row r="897" spans="6:14" ht="15.75" customHeight="1" x14ac:dyDescent="0.2">
      <c r="F897" s="192"/>
      <c r="K897" s="188"/>
      <c r="L897" s="188"/>
      <c r="M897" s="189"/>
      <c r="N897" s="189"/>
    </row>
    <row r="898" spans="6:14" ht="15.75" customHeight="1" x14ac:dyDescent="0.2">
      <c r="F898" s="192"/>
      <c r="K898" s="188"/>
      <c r="L898" s="188"/>
      <c r="M898" s="189"/>
      <c r="N898" s="189"/>
    </row>
    <row r="899" spans="6:14" ht="15.75" customHeight="1" x14ac:dyDescent="0.2">
      <c r="F899" s="192"/>
      <c r="K899" s="188"/>
      <c r="L899" s="188"/>
      <c r="M899" s="189"/>
      <c r="N899" s="189"/>
    </row>
    <row r="900" spans="6:14" ht="15.75" customHeight="1" x14ac:dyDescent="0.2">
      <c r="F900" s="192"/>
      <c r="K900" s="188"/>
      <c r="L900" s="188"/>
      <c r="M900" s="189"/>
      <c r="N900" s="189"/>
    </row>
    <row r="901" spans="6:14" ht="15.75" customHeight="1" x14ac:dyDescent="0.2">
      <c r="F901" s="192"/>
      <c r="K901" s="188"/>
      <c r="L901" s="188"/>
      <c r="M901" s="189"/>
      <c r="N901" s="189"/>
    </row>
    <row r="902" spans="6:14" ht="15.75" customHeight="1" x14ac:dyDescent="0.2">
      <c r="F902" s="192"/>
      <c r="K902" s="188"/>
      <c r="L902" s="188"/>
      <c r="M902" s="189"/>
      <c r="N902" s="189"/>
    </row>
    <row r="903" spans="6:14" ht="15.75" customHeight="1" x14ac:dyDescent="0.2">
      <c r="F903" s="192"/>
      <c r="K903" s="188"/>
      <c r="L903" s="188"/>
      <c r="M903" s="189"/>
      <c r="N903" s="189"/>
    </row>
    <row r="904" spans="6:14" ht="15.75" customHeight="1" x14ac:dyDescent="0.2">
      <c r="F904" s="192"/>
      <c r="K904" s="188"/>
      <c r="L904" s="188"/>
      <c r="M904" s="189"/>
      <c r="N904" s="189"/>
    </row>
    <row r="905" spans="6:14" ht="15.75" customHeight="1" x14ac:dyDescent="0.2">
      <c r="F905" s="192"/>
      <c r="K905" s="188"/>
      <c r="L905" s="188"/>
      <c r="M905" s="189"/>
      <c r="N905" s="189"/>
    </row>
    <row r="906" spans="6:14" ht="15.75" customHeight="1" x14ac:dyDescent="0.2">
      <c r="F906" s="192"/>
      <c r="K906" s="188"/>
      <c r="L906" s="188"/>
      <c r="M906" s="189"/>
      <c r="N906" s="189"/>
    </row>
    <row r="907" spans="6:14" ht="15.75" customHeight="1" x14ac:dyDescent="0.2">
      <c r="F907" s="192"/>
      <c r="K907" s="188"/>
      <c r="L907" s="188"/>
      <c r="M907" s="189"/>
      <c r="N907" s="189"/>
    </row>
    <row r="908" spans="6:14" ht="15.75" customHeight="1" x14ac:dyDescent="0.2">
      <c r="F908" s="192"/>
      <c r="K908" s="188"/>
      <c r="L908" s="188"/>
      <c r="M908" s="189"/>
      <c r="N908" s="189"/>
    </row>
    <row r="909" spans="6:14" ht="15.75" customHeight="1" x14ac:dyDescent="0.2">
      <c r="F909" s="192"/>
      <c r="K909" s="188"/>
      <c r="L909" s="188"/>
      <c r="M909" s="189"/>
      <c r="N909" s="189"/>
    </row>
    <row r="910" spans="6:14" ht="15.75" customHeight="1" x14ac:dyDescent="0.2">
      <c r="F910" s="192"/>
      <c r="K910" s="188"/>
      <c r="L910" s="188"/>
      <c r="M910" s="189"/>
      <c r="N910" s="189"/>
    </row>
    <row r="911" spans="6:14" ht="15.75" customHeight="1" x14ac:dyDescent="0.2">
      <c r="F911" s="192"/>
      <c r="K911" s="188"/>
      <c r="L911" s="188"/>
      <c r="M911" s="189"/>
      <c r="N911" s="189"/>
    </row>
    <row r="912" spans="6:14" ht="15.75" customHeight="1" x14ac:dyDescent="0.2">
      <c r="F912" s="192"/>
      <c r="K912" s="188"/>
      <c r="L912" s="188"/>
      <c r="M912" s="189"/>
      <c r="N912" s="189"/>
    </row>
    <row r="913" spans="6:14" ht="15.75" customHeight="1" x14ac:dyDescent="0.2">
      <c r="F913" s="192"/>
      <c r="K913" s="188"/>
      <c r="L913" s="188"/>
      <c r="M913" s="189"/>
      <c r="N913" s="189"/>
    </row>
    <row r="914" spans="6:14" ht="15.75" customHeight="1" x14ac:dyDescent="0.2">
      <c r="F914" s="192"/>
      <c r="K914" s="188"/>
      <c r="L914" s="188"/>
      <c r="M914" s="189"/>
      <c r="N914" s="189"/>
    </row>
    <row r="915" spans="6:14" ht="15.75" customHeight="1" x14ac:dyDescent="0.2">
      <c r="F915" s="192"/>
      <c r="K915" s="188"/>
      <c r="L915" s="188"/>
      <c r="M915" s="189"/>
      <c r="N915" s="189"/>
    </row>
    <row r="916" spans="6:14" ht="15.75" customHeight="1" x14ac:dyDescent="0.2">
      <c r="F916" s="192"/>
      <c r="K916" s="188"/>
      <c r="L916" s="188"/>
      <c r="M916" s="189"/>
      <c r="N916" s="189"/>
    </row>
    <row r="917" spans="6:14" ht="15.75" customHeight="1" x14ac:dyDescent="0.2">
      <c r="F917" s="192"/>
      <c r="K917" s="188"/>
      <c r="L917" s="188"/>
      <c r="M917" s="189"/>
      <c r="N917" s="189"/>
    </row>
    <row r="918" spans="6:14" ht="15.75" customHeight="1" x14ac:dyDescent="0.2">
      <c r="F918" s="192"/>
      <c r="K918" s="188"/>
      <c r="L918" s="188"/>
      <c r="M918" s="189"/>
      <c r="N918" s="189"/>
    </row>
    <row r="919" spans="6:14" ht="15.75" customHeight="1" x14ac:dyDescent="0.2">
      <c r="F919" s="192"/>
      <c r="K919" s="188"/>
      <c r="L919" s="188"/>
      <c r="M919" s="189"/>
      <c r="N919" s="189"/>
    </row>
    <row r="920" spans="6:14" ht="15.75" customHeight="1" x14ac:dyDescent="0.2">
      <c r="F920" s="192"/>
      <c r="K920" s="188"/>
      <c r="L920" s="188"/>
      <c r="M920" s="189"/>
      <c r="N920" s="189"/>
    </row>
    <row r="921" spans="6:14" ht="15.75" customHeight="1" x14ac:dyDescent="0.2">
      <c r="F921" s="192"/>
      <c r="K921" s="188"/>
      <c r="L921" s="188"/>
      <c r="M921" s="189"/>
      <c r="N921" s="189"/>
    </row>
    <row r="922" spans="6:14" ht="15.75" customHeight="1" x14ac:dyDescent="0.2">
      <c r="F922" s="192"/>
      <c r="K922" s="188"/>
      <c r="L922" s="188"/>
      <c r="M922" s="189"/>
      <c r="N922" s="189"/>
    </row>
    <row r="923" spans="6:14" ht="15.75" customHeight="1" x14ac:dyDescent="0.2">
      <c r="F923" s="192"/>
      <c r="K923" s="188"/>
      <c r="L923" s="188"/>
      <c r="M923" s="189"/>
      <c r="N923" s="189"/>
    </row>
    <row r="924" spans="6:14" ht="15.75" customHeight="1" x14ac:dyDescent="0.2">
      <c r="F924" s="192"/>
      <c r="K924" s="188"/>
      <c r="L924" s="188"/>
      <c r="M924" s="189"/>
      <c r="N924" s="189"/>
    </row>
    <row r="925" spans="6:14" ht="15.75" customHeight="1" x14ac:dyDescent="0.2">
      <c r="F925" s="192"/>
      <c r="K925" s="188"/>
      <c r="L925" s="188"/>
      <c r="M925" s="189"/>
      <c r="N925" s="189"/>
    </row>
    <row r="926" spans="6:14" ht="15.75" customHeight="1" x14ac:dyDescent="0.2">
      <c r="F926" s="192"/>
      <c r="K926" s="188"/>
      <c r="L926" s="188"/>
      <c r="M926" s="189"/>
      <c r="N926" s="189"/>
    </row>
    <row r="927" spans="6:14" ht="15.75" customHeight="1" x14ac:dyDescent="0.2">
      <c r="F927" s="192"/>
      <c r="K927" s="188"/>
      <c r="L927" s="188"/>
      <c r="M927" s="189"/>
      <c r="N927" s="189"/>
    </row>
    <row r="928" spans="6:14" ht="15.75" customHeight="1" x14ac:dyDescent="0.2">
      <c r="F928" s="192"/>
      <c r="K928" s="188"/>
      <c r="L928" s="188"/>
      <c r="M928" s="189"/>
      <c r="N928" s="189"/>
    </row>
    <row r="929" spans="6:14" ht="15.75" customHeight="1" x14ac:dyDescent="0.2">
      <c r="F929" s="192"/>
      <c r="K929" s="188"/>
      <c r="L929" s="188"/>
      <c r="M929" s="189"/>
      <c r="N929" s="189"/>
    </row>
    <row r="930" spans="6:14" ht="15.75" customHeight="1" x14ac:dyDescent="0.2">
      <c r="F930" s="192"/>
      <c r="K930" s="188"/>
      <c r="L930" s="188"/>
      <c r="M930" s="189"/>
      <c r="N930" s="189"/>
    </row>
    <row r="931" spans="6:14" ht="15.75" customHeight="1" x14ac:dyDescent="0.2">
      <c r="F931" s="192"/>
      <c r="K931" s="188"/>
      <c r="L931" s="188"/>
      <c r="M931" s="189"/>
      <c r="N931" s="189"/>
    </row>
    <row r="932" spans="6:14" ht="15.75" customHeight="1" x14ac:dyDescent="0.2">
      <c r="F932" s="192"/>
      <c r="K932" s="188"/>
      <c r="L932" s="188"/>
      <c r="M932" s="189"/>
      <c r="N932" s="189"/>
    </row>
    <row r="933" spans="6:14" ht="15.75" customHeight="1" x14ac:dyDescent="0.2">
      <c r="F933" s="192"/>
      <c r="K933" s="188"/>
      <c r="L933" s="188"/>
      <c r="M933" s="189"/>
      <c r="N933" s="189"/>
    </row>
    <row r="934" spans="6:14" ht="15.75" customHeight="1" x14ac:dyDescent="0.2">
      <c r="F934" s="192"/>
      <c r="K934" s="188"/>
      <c r="L934" s="188"/>
      <c r="M934" s="189"/>
      <c r="N934" s="189"/>
    </row>
    <row r="935" spans="6:14" ht="15.75" customHeight="1" x14ac:dyDescent="0.2">
      <c r="F935" s="192"/>
      <c r="K935" s="188"/>
      <c r="L935" s="188"/>
      <c r="M935" s="189"/>
      <c r="N935" s="189"/>
    </row>
    <row r="936" spans="6:14" ht="15.75" customHeight="1" x14ac:dyDescent="0.2">
      <c r="F936" s="192"/>
      <c r="K936" s="188"/>
      <c r="L936" s="188"/>
      <c r="M936" s="189"/>
      <c r="N936" s="189"/>
    </row>
    <row r="937" spans="6:14" ht="15.75" customHeight="1" x14ac:dyDescent="0.2">
      <c r="F937" s="192"/>
      <c r="K937" s="188"/>
      <c r="L937" s="188"/>
      <c r="M937" s="189"/>
      <c r="N937" s="189"/>
    </row>
    <row r="938" spans="6:14" ht="15.75" customHeight="1" x14ac:dyDescent="0.2">
      <c r="F938" s="192"/>
      <c r="K938" s="188"/>
      <c r="L938" s="188"/>
      <c r="M938" s="189"/>
      <c r="N938" s="189"/>
    </row>
    <row r="939" spans="6:14" ht="15.75" customHeight="1" x14ac:dyDescent="0.2">
      <c r="F939" s="192"/>
      <c r="K939" s="188"/>
      <c r="L939" s="188"/>
      <c r="M939" s="189"/>
      <c r="N939" s="189"/>
    </row>
    <row r="940" spans="6:14" ht="15.75" customHeight="1" x14ac:dyDescent="0.2">
      <c r="F940" s="192"/>
      <c r="K940" s="188"/>
      <c r="L940" s="188"/>
      <c r="M940" s="189"/>
      <c r="N940" s="189"/>
    </row>
    <row r="941" spans="6:14" ht="15.75" customHeight="1" x14ac:dyDescent="0.2">
      <c r="F941" s="192"/>
      <c r="K941" s="188"/>
      <c r="L941" s="188"/>
      <c r="M941" s="189"/>
      <c r="N941" s="189"/>
    </row>
    <row r="942" spans="6:14" ht="15.75" customHeight="1" x14ac:dyDescent="0.2">
      <c r="F942" s="192"/>
      <c r="K942" s="188"/>
      <c r="L942" s="188"/>
      <c r="M942" s="189"/>
      <c r="N942" s="189"/>
    </row>
    <row r="943" spans="6:14" ht="15.75" customHeight="1" x14ac:dyDescent="0.2">
      <c r="F943" s="192"/>
      <c r="K943" s="188"/>
      <c r="L943" s="188"/>
      <c r="M943" s="189"/>
      <c r="N943" s="189"/>
    </row>
    <row r="944" spans="6:14" ht="15.75" customHeight="1" x14ac:dyDescent="0.2">
      <c r="F944" s="192"/>
      <c r="K944" s="188"/>
      <c r="L944" s="188"/>
      <c r="M944" s="189"/>
      <c r="N944" s="189"/>
    </row>
    <row r="945" spans="6:14" ht="15.75" customHeight="1" x14ac:dyDescent="0.2">
      <c r="F945" s="192"/>
      <c r="K945" s="188"/>
      <c r="L945" s="188"/>
      <c r="M945" s="189"/>
      <c r="N945" s="189"/>
    </row>
    <row r="946" spans="6:14" ht="15.75" customHeight="1" x14ac:dyDescent="0.2">
      <c r="F946" s="192"/>
      <c r="K946" s="188"/>
      <c r="L946" s="188"/>
      <c r="M946" s="189"/>
      <c r="N946" s="189"/>
    </row>
    <row r="947" spans="6:14" ht="15.75" customHeight="1" x14ac:dyDescent="0.2">
      <c r="F947" s="192"/>
      <c r="K947" s="188"/>
      <c r="L947" s="188"/>
      <c r="M947" s="189"/>
      <c r="N947" s="189"/>
    </row>
    <row r="948" spans="6:14" ht="15.75" customHeight="1" x14ac:dyDescent="0.2">
      <c r="F948" s="192"/>
      <c r="K948" s="188"/>
      <c r="L948" s="188"/>
      <c r="M948" s="189"/>
      <c r="N948" s="189"/>
    </row>
    <row r="949" spans="6:14" ht="15.75" customHeight="1" x14ac:dyDescent="0.2">
      <c r="F949" s="192"/>
      <c r="K949" s="188"/>
      <c r="L949" s="188"/>
      <c r="M949" s="189"/>
      <c r="N949" s="189"/>
    </row>
    <row r="950" spans="6:14" ht="15.75" customHeight="1" x14ac:dyDescent="0.2">
      <c r="F950" s="192"/>
      <c r="K950" s="188"/>
      <c r="L950" s="188"/>
      <c r="M950" s="189"/>
      <c r="N950" s="189"/>
    </row>
    <row r="951" spans="6:14" ht="15.75" customHeight="1" x14ac:dyDescent="0.2">
      <c r="F951" s="192"/>
      <c r="K951" s="188"/>
      <c r="L951" s="188"/>
      <c r="M951" s="189"/>
      <c r="N951" s="189"/>
    </row>
    <row r="952" spans="6:14" ht="15.75" customHeight="1" x14ac:dyDescent="0.2">
      <c r="F952" s="192"/>
      <c r="K952" s="188"/>
      <c r="L952" s="188"/>
      <c r="M952" s="189"/>
      <c r="N952" s="189"/>
    </row>
    <row r="953" spans="6:14" ht="15.75" customHeight="1" x14ac:dyDescent="0.2">
      <c r="F953" s="192"/>
      <c r="K953" s="188"/>
      <c r="L953" s="188"/>
      <c r="M953" s="189"/>
      <c r="N953" s="189"/>
    </row>
    <row r="954" spans="6:14" ht="15.75" customHeight="1" x14ac:dyDescent="0.2">
      <c r="F954" s="192"/>
      <c r="K954" s="188"/>
      <c r="L954" s="188"/>
      <c r="M954" s="189"/>
      <c r="N954" s="189"/>
    </row>
    <row r="955" spans="6:14" ht="15.75" customHeight="1" x14ac:dyDescent="0.2">
      <c r="F955" s="192"/>
      <c r="K955" s="188"/>
      <c r="L955" s="188"/>
      <c r="M955" s="189"/>
      <c r="N955" s="189"/>
    </row>
    <row r="956" spans="6:14" ht="15.75" customHeight="1" x14ac:dyDescent="0.2">
      <c r="F956" s="192"/>
      <c r="K956" s="188"/>
      <c r="L956" s="188"/>
      <c r="M956" s="189"/>
      <c r="N956" s="189"/>
    </row>
    <row r="957" spans="6:14" ht="15.75" customHeight="1" x14ac:dyDescent="0.2">
      <c r="F957" s="192"/>
      <c r="K957" s="188"/>
      <c r="L957" s="188"/>
      <c r="M957" s="189"/>
      <c r="N957" s="189"/>
    </row>
    <row r="958" spans="6:14" ht="15.75" customHeight="1" x14ac:dyDescent="0.2">
      <c r="F958" s="192"/>
      <c r="K958" s="188"/>
      <c r="L958" s="188"/>
      <c r="M958" s="189"/>
      <c r="N958" s="189"/>
    </row>
    <row r="959" spans="6:14" ht="15.75" customHeight="1" x14ac:dyDescent="0.2">
      <c r="F959" s="192"/>
      <c r="K959" s="188"/>
      <c r="L959" s="188"/>
      <c r="M959" s="189"/>
      <c r="N959" s="189"/>
    </row>
    <row r="960" spans="6:14" ht="15.75" customHeight="1" x14ac:dyDescent="0.2">
      <c r="F960" s="192"/>
      <c r="K960" s="188"/>
      <c r="L960" s="188"/>
      <c r="M960" s="189"/>
      <c r="N960" s="189"/>
    </row>
    <row r="961" spans="6:14" ht="15.75" customHeight="1" x14ac:dyDescent="0.2">
      <c r="F961" s="192"/>
      <c r="K961" s="188"/>
      <c r="L961" s="188"/>
      <c r="M961" s="189"/>
      <c r="N961" s="189"/>
    </row>
  </sheetData>
  <mergeCells count="205">
    <mergeCell ref="D66:D68"/>
    <mergeCell ref="D69:D70"/>
    <mergeCell ref="B71:B72"/>
    <mergeCell ref="D71:D72"/>
    <mergeCell ref="B73:B74"/>
    <mergeCell ref="D73:D74"/>
    <mergeCell ref="D75:D76"/>
    <mergeCell ref="D83:D84"/>
    <mergeCell ref="D85:D86"/>
    <mergeCell ref="B75:B76"/>
    <mergeCell ref="B77:B78"/>
    <mergeCell ref="B79:B80"/>
    <mergeCell ref="B81:B82"/>
    <mergeCell ref="D81:D82"/>
    <mergeCell ref="B83:B84"/>
    <mergeCell ref="B85:B86"/>
    <mergeCell ref="D79:D80"/>
    <mergeCell ref="B93:B94"/>
    <mergeCell ref="B95:B96"/>
    <mergeCell ref="B97:B98"/>
    <mergeCell ref="B101:B124"/>
    <mergeCell ref="B87:B88"/>
    <mergeCell ref="D87:D88"/>
    <mergeCell ref="B89:B90"/>
    <mergeCell ref="D89:D90"/>
    <mergeCell ref="B91:B92"/>
    <mergeCell ref="D91:D92"/>
    <mergeCell ref="D93:D94"/>
    <mergeCell ref="D95:D96"/>
    <mergeCell ref="D97:D98"/>
    <mergeCell ref="C100:E100"/>
    <mergeCell ref="C117:E118"/>
    <mergeCell ref="C119:E120"/>
    <mergeCell ref="C111:E112"/>
    <mergeCell ref="C113:E114"/>
    <mergeCell ref="C115:E116"/>
    <mergeCell ref="F100:I100"/>
    <mergeCell ref="C101:E102"/>
    <mergeCell ref="F101:H102"/>
    <mergeCell ref="F103:H104"/>
    <mergeCell ref="C121:E122"/>
    <mergeCell ref="F121:H122"/>
    <mergeCell ref="C123:E124"/>
    <mergeCell ref="F123:H124"/>
    <mergeCell ref="C103:E104"/>
    <mergeCell ref="C105:E106"/>
    <mergeCell ref="F105:H106"/>
    <mergeCell ref="C107:E108"/>
    <mergeCell ref="F107:H108"/>
    <mergeCell ref="C109:E110"/>
    <mergeCell ref="F109:H110"/>
    <mergeCell ref="F111:H112"/>
    <mergeCell ref="F113:H114"/>
    <mergeCell ref="F115:H116"/>
    <mergeCell ref="F117:H118"/>
    <mergeCell ref="F119:H120"/>
    <mergeCell ref="B2:B5"/>
    <mergeCell ref="C2:I3"/>
    <mergeCell ref="J2:M2"/>
    <mergeCell ref="N2:O5"/>
    <mergeCell ref="J3:M3"/>
    <mergeCell ref="C4:I5"/>
    <mergeCell ref="J4:M4"/>
    <mergeCell ref="R9:V9"/>
    <mergeCell ref="K9:O9"/>
    <mergeCell ref="J5:M5"/>
    <mergeCell ref="B6:O6"/>
    <mergeCell ref="B7:O7"/>
    <mergeCell ref="C8:O8"/>
    <mergeCell ref="B9:G9"/>
    <mergeCell ref="L25:N25"/>
    <mergeCell ref="L26:N26"/>
    <mergeCell ref="L27:N27"/>
    <mergeCell ref="L10:N10"/>
    <mergeCell ref="B10:G10"/>
    <mergeCell ref="L11:N11"/>
    <mergeCell ref="L12:N12"/>
    <mergeCell ref="L13:N13"/>
    <mergeCell ref="L14:N14"/>
    <mergeCell ref="L15:N15"/>
    <mergeCell ref="L17:N17"/>
    <mergeCell ref="L18:N18"/>
    <mergeCell ref="L37:N37"/>
    <mergeCell ref="L38:N38"/>
    <mergeCell ref="L39:N39"/>
    <mergeCell ref="L40:N40"/>
    <mergeCell ref="L41:N41"/>
    <mergeCell ref="L42:N42"/>
    <mergeCell ref="B43:G43"/>
    <mergeCell ref="L43:N43"/>
    <mergeCell ref="L16:N1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19:N19"/>
    <mergeCell ref="L20:N20"/>
    <mergeCell ref="L21:N21"/>
    <mergeCell ref="L22:N22"/>
    <mergeCell ref="L23:N23"/>
    <mergeCell ref="L24:N24"/>
    <mergeCell ref="L55:N55"/>
    <mergeCell ref="L56:N56"/>
    <mergeCell ref="L57:N57"/>
    <mergeCell ref="L58:N58"/>
    <mergeCell ref="L59:N59"/>
    <mergeCell ref="L60:N60"/>
    <mergeCell ref="S66:T66"/>
    <mergeCell ref="L44:N44"/>
    <mergeCell ref="L45:N45"/>
    <mergeCell ref="L46:N46"/>
    <mergeCell ref="L47:N47"/>
    <mergeCell ref="L48:N48"/>
    <mergeCell ref="L49:N49"/>
    <mergeCell ref="L50:N50"/>
    <mergeCell ref="L51:N51"/>
    <mergeCell ref="L52:N52"/>
    <mergeCell ref="L63:N63"/>
    <mergeCell ref="L64:N64"/>
    <mergeCell ref="S67:T67"/>
    <mergeCell ref="S68:T68"/>
    <mergeCell ref="N97:N98"/>
    <mergeCell ref="O97:O98"/>
    <mergeCell ref="K100:O100"/>
    <mergeCell ref="K101:O102"/>
    <mergeCell ref="K103:O104"/>
    <mergeCell ref="K105:O106"/>
    <mergeCell ref="K107:O108"/>
    <mergeCell ref="N73:N74"/>
    <mergeCell ref="O73:O74"/>
    <mergeCell ref="O77:O78"/>
    <mergeCell ref="M69:M70"/>
    <mergeCell ref="N69:N70"/>
    <mergeCell ref="O69:O70"/>
    <mergeCell ref="M71:M72"/>
    <mergeCell ref="N71:N72"/>
    <mergeCell ref="O71:O72"/>
    <mergeCell ref="M73:M74"/>
    <mergeCell ref="N85:N86"/>
    <mergeCell ref="O85:O86"/>
    <mergeCell ref="M81:M82"/>
    <mergeCell ref="N81:N82"/>
    <mergeCell ref="O81:O82"/>
    <mergeCell ref="K123:O124"/>
    <mergeCell ref="B125:O126"/>
    <mergeCell ref="K109:O110"/>
    <mergeCell ref="K111:O112"/>
    <mergeCell ref="K113:O114"/>
    <mergeCell ref="K115:O116"/>
    <mergeCell ref="K117:O118"/>
    <mergeCell ref="K119:O120"/>
    <mergeCell ref="K121:O122"/>
    <mergeCell ref="M93:M94"/>
    <mergeCell ref="N93:N94"/>
    <mergeCell ref="O93:O94"/>
    <mergeCell ref="M95:M96"/>
    <mergeCell ref="N95:N96"/>
    <mergeCell ref="O95:O96"/>
    <mergeCell ref="M97:M98"/>
    <mergeCell ref="M77:M78"/>
    <mergeCell ref="N77:N78"/>
    <mergeCell ref="N79:N80"/>
    <mergeCell ref="O79:O80"/>
    <mergeCell ref="M83:M84"/>
    <mergeCell ref="N83:N84"/>
    <mergeCell ref="O83:O84"/>
    <mergeCell ref="M85:M86"/>
    <mergeCell ref="N91:N92"/>
    <mergeCell ref="O91:O92"/>
    <mergeCell ref="M87:M88"/>
    <mergeCell ref="N87:N88"/>
    <mergeCell ref="O87:O88"/>
    <mergeCell ref="M89:M90"/>
    <mergeCell ref="N89:N90"/>
    <mergeCell ref="O89:O90"/>
    <mergeCell ref="M91:M92"/>
    <mergeCell ref="M67:M68"/>
    <mergeCell ref="N67:N68"/>
    <mergeCell ref="O67:O68"/>
    <mergeCell ref="M75:M76"/>
    <mergeCell ref="N75:N76"/>
    <mergeCell ref="O75:O76"/>
    <mergeCell ref="M79:M80"/>
    <mergeCell ref="B11:G16"/>
    <mergeCell ref="B17:G42"/>
    <mergeCell ref="L61:N61"/>
    <mergeCell ref="L62:N62"/>
    <mergeCell ref="M66:O66"/>
    <mergeCell ref="H9:J65"/>
    <mergeCell ref="B44:G65"/>
    <mergeCell ref="B66:B68"/>
    <mergeCell ref="C66:C68"/>
    <mergeCell ref="E66:E68"/>
    <mergeCell ref="F66:F68"/>
    <mergeCell ref="G66:J67"/>
    <mergeCell ref="K66:L67"/>
    <mergeCell ref="B69:B70"/>
    <mergeCell ref="D77:D78"/>
    <mergeCell ref="L53:N53"/>
    <mergeCell ref="L54:N54"/>
  </mergeCells>
  <pageMargins left="0.62992125984251968" right="0.19685039370078741" top="0.23622047244094491" bottom="0.19685039370078741" header="0" footer="0"/>
  <pageSetup paperSize="9" scale="50" orientation="landscape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>
              <from>
                <xdr:col>1</xdr:col>
                <xdr:colOff>542925</xdr:colOff>
                <xdr:row>1</xdr:row>
                <xdr:rowOff>95250</xdr:rowOff>
              </from>
              <to>
                <xdr:col>1</xdr:col>
                <xdr:colOff>3429000</xdr:colOff>
                <xdr:row>4</xdr:row>
                <xdr:rowOff>285750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998"/>
  <sheetViews>
    <sheetView zoomScale="80" zoomScaleNormal="80" workbookViewId="0">
      <selection activeCell="K54" sqref="K54:O55"/>
    </sheetView>
  </sheetViews>
  <sheetFormatPr baseColWidth="10" defaultColWidth="14.42578125" defaultRowHeight="15" customHeight="1" x14ac:dyDescent="0.2"/>
  <cols>
    <col min="1" max="1" width="2.140625" style="7" customWidth="1"/>
    <col min="2" max="2" width="73.28515625" style="7" customWidth="1"/>
    <col min="3" max="3" width="10.28515625" style="7" customWidth="1"/>
    <col min="4" max="4" width="22.140625" style="7" customWidth="1"/>
    <col min="5" max="5" width="10" style="7" customWidth="1"/>
    <col min="6" max="6" width="28.28515625" style="7" customWidth="1"/>
    <col min="7" max="7" width="29.7109375" style="7" customWidth="1"/>
    <col min="8" max="8" width="8" style="7" customWidth="1"/>
    <col min="9" max="9" width="26.28515625" style="7" customWidth="1"/>
    <col min="10" max="10" width="15.85546875" style="7" customWidth="1"/>
    <col min="11" max="11" width="17.85546875" style="7" customWidth="1"/>
    <col min="12" max="12" width="16.85546875" style="7" customWidth="1"/>
    <col min="13" max="14" width="13.85546875" style="7" customWidth="1"/>
    <col min="15" max="15" width="22.28515625" style="7" customWidth="1"/>
    <col min="16" max="16" width="16.42578125" style="7" customWidth="1"/>
    <col min="17" max="17" width="12.5703125" style="7" customWidth="1"/>
    <col min="18" max="18" width="14.42578125" style="7"/>
    <col min="19" max="19" width="18.5703125" style="7" customWidth="1"/>
    <col min="20" max="20" width="33.85546875" style="7" customWidth="1"/>
    <col min="21" max="21" width="12.5703125" style="7" hidden="1" customWidth="1"/>
    <col min="22" max="22" width="24.28515625" style="7" customWidth="1"/>
    <col min="23" max="23" width="22.5703125" style="7" customWidth="1"/>
    <col min="24" max="25" width="12.5703125" style="7" customWidth="1"/>
    <col min="26" max="26" width="16.85546875" style="7" customWidth="1"/>
    <col min="27" max="27" width="12.5703125" style="7" customWidth="1"/>
    <col min="28" max="28" width="30.140625" style="7" customWidth="1"/>
    <col min="29" max="29" width="15.42578125" style="7" customWidth="1"/>
    <col min="30" max="30" width="15.85546875" style="7" customWidth="1"/>
    <col min="31" max="31" width="24.42578125" style="7" customWidth="1"/>
    <col min="32" max="32" width="17.140625" style="7" customWidth="1"/>
    <col min="33" max="35" width="12.5703125" style="7" customWidth="1"/>
    <col min="36" max="16384" width="14.42578125" style="7"/>
  </cols>
  <sheetData>
    <row r="1" spans="2:25" ht="15" customHeight="1" thickBot="1" x14ac:dyDescent="0.25"/>
    <row r="2" spans="2:25" ht="37.5" customHeight="1" x14ac:dyDescent="0.25">
      <c r="B2" s="516"/>
      <c r="C2" s="518" t="s">
        <v>251</v>
      </c>
      <c r="D2" s="480"/>
      <c r="E2" s="480"/>
      <c r="F2" s="480"/>
      <c r="G2" s="480"/>
      <c r="H2" s="480"/>
      <c r="I2" s="481"/>
      <c r="J2" s="519" t="s">
        <v>252</v>
      </c>
      <c r="K2" s="465"/>
      <c r="L2" s="465"/>
      <c r="M2" s="520"/>
      <c r="N2" s="521"/>
      <c r="O2" s="522"/>
      <c r="P2" s="159"/>
    </row>
    <row r="3" spans="2:25" ht="37.5" customHeight="1" x14ac:dyDescent="0.25">
      <c r="B3" s="475"/>
      <c r="C3" s="482"/>
      <c r="D3" s="461"/>
      <c r="E3" s="461"/>
      <c r="F3" s="461"/>
      <c r="G3" s="461"/>
      <c r="H3" s="461"/>
      <c r="I3" s="462"/>
      <c r="J3" s="524" t="s">
        <v>253</v>
      </c>
      <c r="K3" s="514"/>
      <c r="L3" s="514"/>
      <c r="M3" s="515"/>
      <c r="N3" s="468"/>
      <c r="O3" s="523"/>
      <c r="P3" s="159"/>
    </row>
    <row r="4" spans="2:25" ht="33.75" customHeight="1" x14ac:dyDescent="0.25">
      <c r="B4" s="475"/>
      <c r="C4" s="525" t="s">
        <v>254</v>
      </c>
      <c r="D4" s="455"/>
      <c r="E4" s="455"/>
      <c r="F4" s="455"/>
      <c r="G4" s="455"/>
      <c r="H4" s="455"/>
      <c r="I4" s="456"/>
      <c r="J4" s="524" t="s">
        <v>255</v>
      </c>
      <c r="K4" s="514"/>
      <c r="L4" s="514"/>
      <c r="M4" s="515"/>
      <c r="N4" s="468"/>
      <c r="O4" s="523"/>
      <c r="P4" s="159"/>
    </row>
    <row r="5" spans="2:25" ht="38.25" customHeight="1" x14ac:dyDescent="0.25">
      <c r="B5" s="585"/>
      <c r="C5" s="482"/>
      <c r="D5" s="461"/>
      <c r="E5" s="461"/>
      <c r="F5" s="461"/>
      <c r="G5" s="461"/>
      <c r="H5" s="461"/>
      <c r="I5" s="462"/>
      <c r="J5" s="524" t="s">
        <v>256</v>
      </c>
      <c r="K5" s="514"/>
      <c r="L5" s="514"/>
      <c r="M5" s="515"/>
      <c r="N5" s="482"/>
      <c r="O5" s="489"/>
      <c r="P5" s="159"/>
    </row>
    <row r="6" spans="2:25" ht="9" customHeight="1" x14ac:dyDescent="0.25">
      <c r="B6" s="586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587"/>
      <c r="P6" s="159"/>
    </row>
    <row r="7" spans="2:25" ht="31.5" customHeight="1" x14ac:dyDescent="0.25">
      <c r="B7" s="588" t="s">
        <v>71</v>
      </c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66"/>
      <c r="P7" s="159"/>
    </row>
    <row r="8" spans="2:25" ht="36" customHeight="1" x14ac:dyDescent="0.25">
      <c r="B8" s="193" t="s">
        <v>1</v>
      </c>
      <c r="C8" s="533" t="s">
        <v>227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88"/>
    </row>
    <row r="9" spans="2:25" ht="36" customHeight="1" x14ac:dyDescent="0.2">
      <c r="B9" s="513" t="s">
        <v>257</v>
      </c>
      <c r="C9" s="514"/>
      <c r="D9" s="514"/>
      <c r="E9" s="514"/>
      <c r="F9" s="514"/>
      <c r="G9" s="515"/>
      <c r="H9" s="467" t="s">
        <v>266</v>
      </c>
      <c r="I9" s="455"/>
      <c r="J9" s="456"/>
      <c r="K9" s="565" t="s">
        <v>2</v>
      </c>
      <c r="L9" s="514"/>
      <c r="M9" s="514"/>
      <c r="N9" s="514"/>
      <c r="O9" s="566"/>
      <c r="P9" s="160"/>
      <c r="R9" s="526"/>
      <c r="S9" s="497"/>
      <c r="T9" s="497"/>
      <c r="U9" s="497"/>
      <c r="V9" s="497"/>
    </row>
    <row r="10" spans="2:25" ht="36" customHeight="1" x14ac:dyDescent="0.2">
      <c r="B10" s="513" t="s">
        <v>259</v>
      </c>
      <c r="C10" s="514"/>
      <c r="D10" s="514"/>
      <c r="E10" s="514"/>
      <c r="F10" s="514"/>
      <c r="G10" s="515"/>
      <c r="H10" s="468"/>
      <c r="I10" s="458"/>
      <c r="J10" s="459"/>
      <c r="K10" s="248" t="s">
        <v>3</v>
      </c>
      <c r="L10" s="567" t="s">
        <v>4</v>
      </c>
      <c r="M10" s="514"/>
      <c r="N10" s="515"/>
      <c r="O10" s="254" t="s">
        <v>5</v>
      </c>
      <c r="P10" s="160"/>
      <c r="R10" s="162"/>
      <c r="S10" s="162"/>
      <c r="T10" s="162"/>
      <c r="U10" s="162"/>
      <c r="V10" s="162"/>
    </row>
    <row r="11" spans="2:25" ht="109.15" customHeight="1" x14ac:dyDescent="0.2">
      <c r="B11" s="568" t="s">
        <v>260</v>
      </c>
      <c r="C11" s="514"/>
      <c r="D11" s="514"/>
      <c r="E11" s="514"/>
      <c r="F11" s="514"/>
      <c r="G11" s="515"/>
      <c r="H11" s="468"/>
      <c r="I11" s="458"/>
      <c r="J11" s="459"/>
      <c r="K11" s="243">
        <v>122</v>
      </c>
      <c r="L11" s="569" t="s">
        <v>164</v>
      </c>
      <c r="M11" s="514"/>
      <c r="N11" s="515"/>
      <c r="O11" s="255">
        <v>21600000</v>
      </c>
      <c r="P11" s="160"/>
      <c r="R11" s="249"/>
      <c r="S11" s="570"/>
      <c r="T11" s="497"/>
      <c r="U11" s="497"/>
      <c r="V11" s="249"/>
      <c r="X11" s="250"/>
      <c r="Y11" s="250"/>
    </row>
    <row r="12" spans="2:25" ht="135.6" customHeight="1" x14ac:dyDescent="0.2">
      <c r="B12" s="490" t="s">
        <v>267</v>
      </c>
      <c r="C12" s="455"/>
      <c r="D12" s="455"/>
      <c r="E12" s="455"/>
      <c r="F12" s="455"/>
      <c r="G12" s="456"/>
      <c r="H12" s="468"/>
      <c r="I12" s="458"/>
      <c r="J12" s="459"/>
      <c r="K12" s="37">
        <v>139</v>
      </c>
      <c r="L12" s="569" t="s">
        <v>165</v>
      </c>
      <c r="M12" s="514"/>
      <c r="N12" s="515"/>
      <c r="O12" s="256">
        <v>25200000</v>
      </c>
      <c r="P12" s="160"/>
      <c r="R12" s="249"/>
      <c r="S12" s="249"/>
      <c r="T12" s="249"/>
      <c r="U12" s="249"/>
      <c r="V12" s="249"/>
      <c r="X12" s="250"/>
      <c r="Y12" s="250"/>
    </row>
    <row r="13" spans="2:25" ht="56.25" customHeight="1" x14ac:dyDescent="0.2">
      <c r="B13" s="457"/>
      <c r="C13" s="458"/>
      <c r="D13" s="458"/>
      <c r="E13" s="458"/>
      <c r="F13" s="458"/>
      <c r="G13" s="459"/>
      <c r="H13" s="468"/>
      <c r="I13" s="458"/>
      <c r="J13" s="459"/>
      <c r="K13" s="37">
        <v>1497</v>
      </c>
      <c r="L13" s="569" t="s">
        <v>166</v>
      </c>
      <c r="M13" s="514"/>
      <c r="N13" s="515"/>
      <c r="O13" s="256">
        <v>60386000</v>
      </c>
      <c r="P13" s="160"/>
      <c r="R13" s="249"/>
      <c r="S13" s="249"/>
      <c r="T13" s="249"/>
      <c r="U13" s="249"/>
      <c r="V13" s="249"/>
      <c r="X13" s="250"/>
      <c r="Y13" s="250"/>
    </row>
    <row r="14" spans="2:25" ht="56.25" customHeight="1" x14ac:dyDescent="0.2">
      <c r="B14" s="460"/>
      <c r="C14" s="461"/>
      <c r="D14" s="461"/>
      <c r="E14" s="461"/>
      <c r="F14" s="461"/>
      <c r="G14" s="462"/>
      <c r="H14" s="468"/>
      <c r="I14" s="458"/>
      <c r="J14" s="459"/>
      <c r="K14" s="244">
        <v>1672</v>
      </c>
      <c r="L14" s="508" t="s">
        <v>167</v>
      </c>
      <c r="M14" s="514"/>
      <c r="N14" s="515"/>
      <c r="O14" s="257">
        <v>25000000</v>
      </c>
      <c r="P14" s="160"/>
      <c r="R14" s="249"/>
      <c r="S14" s="249"/>
      <c r="T14" s="249"/>
      <c r="U14" s="249"/>
      <c r="V14" s="249"/>
      <c r="X14" s="250"/>
      <c r="Y14" s="250"/>
    </row>
    <row r="15" spans="2:25" ht="111" customHeight="1" x14ac:dyDescent="0.2">
      <c r="B15" s="571" t="s">
        <v>268</v>
      </c>
      <c r="C15" s="455"/>
      <c r="D15" s="455"/>
      <c r="E15" s="455"/>
      <c r="F15" s="455"/>
      <c r="G15" s="456"/>
      <c r="H15" s="468"/>
      <c r="I15" s="458"/>
      <c r="J15" s="459"/>
      <c r="K15" s="244">
        <v>114</v>
      </c>
      <c r="L15" s="573" t="s">
        <v>168</v>
      </c>
      <c r="M15" s="514"/>
      <c r="N15" s="515"/>
      <c r="O15" s="257">
        <v>10000000</v>
      </c>
      <c r="P15" s="160"/>
      <c r="R15" s="249"/>
      <c r="S15" s="249"/>
      <c r="T15" s="249"/>
      <c r="U15" s="249"/>
      <c r="V15" s="249"/>
      <c r="X15" s="250"/>
      <c r="Y15" s="250"/>
    </row>
    <row r="16" spans="2:25" ht="56.25" customHeight="1" x14ac:dyDescent="0.2">
      <c r="B16" s="572"/>
      <c r="C16" s="458"/>
      <c r="D16" s="458"/>
      <c r="E16" s="458"/>
      <c r="F16" s="458"/>
      <c r="G16" s="459"/>
      <c r="H16" s="468"/>
      <c r="I16" s="458"/>
      <c r="J16" s="459"/>
      <c r="K16" s="244">
        <v>140</v>
      </c>
      <c r="L16" s="573" t="s">
        <v>169</v>
      </c>
      <c r="M16" s="514"/>
      <c r="N16" s="515"/>
      <c r="O16" s="256">
        <v>25200000</v>
      </c>
      <c r="P16" s="160"/>
      <c r="R16" s="249"/>
      <c r="S16" s="249"/>
      <c r="T16" s="249"/>
      <c r="U16" s="249"/>
      <c r="V16" s="249"/>
      <c r="X16" s="250"/>
      <c r="Y16" s="250"/>
    </row>
    <row r="17" spans="2:26" ht="56.25" customHeight="1" x14ac:dyDescent="0.2">
      <c r="B17" s="460"/>
      <c r="C17" s="461"/>
      <c r="D17" s="461"/>
      <c r="E17" s="461"/>
      <c r="F17" s="461"/>
      <c r="G17" s="462"/>
      <c r="H17" s="468"/>
      <c r="I17" s="458"/>
      <c r="J17" s="459"/>
      <c r="K17" s="2">
        <v>2145</v>
      </c>
      <c r="L17" s="574" t="s">
        <v>202</v>
      </c>
      <c r="M17" s="509"/>
      <c r="N17" s="510"/>
      <c r="O17" s="258">
        <v>13314000</v>
      </c>
      <c r="P17" s="160"/>
      <c r="R17" s="249"/>
      <c r="S17" s="249"/>
      <c r="T17" s="249"/>
      <c r="U17" s="249"/>
      <c r="V17" s="249"/>
      <c r="X17" s="250"/>
      <c r="Y17" s="250"/>
    </row>
    <row r="18" spans="2:26" ht="56.25" customHeight="1" x14ac:dyDescent="0.2">
      <c r="B18" s="454" t="s">
        <v>269</v>
      </c>
      <c r="C18" s="455"/>
      <c r="D18" s="455"/>
      <c r="E18" s="455"/>
      <c r="F18" s="455"/>
      <c r="G18" s="456"/>
      <c r="H18" s="468"/>
      <c r="I18" s="458"/>
      <c r="J18" s="459"/>
      <c r="K18" s="3">
        <v>2294</v>
      </c>
      <c r="L18" s="578" t="s">
        <v>212</v>
      </c>
      <c r="M18" s="579"/>
      <c r="N18" s="580"/>
      <c r="O18" s="258">
        <v>10235000</v>
      </c>
      <c r="P18" s="160"/>
      <c r="R18" s="249"/>
      <c r="S18" s="249"/>
      <c r="T18" s="249"/>
      <c r="U18" s="249"/>
      <c r="V18" s="249"/>
      <c r="X18" s="250"/>
      <c r="Y18" s="250"/>
    </row>
    <row r="19" spans="2:26" ht="56.25" customHeight="1" x14ac:dyDescent="0.2">
      <c r="B19" s="457"/>
      <c r="C19" s="458"/>
      <c r="D19" s="458"/>
      <c r="E19" s="458"/>
      <c r="F19" s="458"/>
      <c r="G19" s="459"/>
      <c r="H19" s="468"/>
      <c r="I19" s="458"/>
      <c r="J19" s="459"/>
      <c r="K19" s="3">
        <v>2363</v>
      </c>
      <c r="L19" s="575" t="s">
        <v>213</v>
      </c>
      <c r="M19" s="576"/>
      <c r="N19" s="577"/>
      <c r="O19" s="258">
        <v>15120000</v>
      </c>
      <c r="P19" s="160"/>
      <c r="R19" s="249"/>
      <c r="S19" s="249"/>
      <c r="T19" s="249"/>
      <c r="U19" s="249"/>
      <c r="V19" s="249"/>
      <c r="X19" s="250"/>
      <c r="Y19" s="250"/>
    </row>
    <row r="20" spans="2:26" ht="56.25" customHeight="1" x14ac:dyDescent="0.2">
      <c r="B20" s="457"/>
      <c r="C20" s="458"/>
      <c r="D20" s="458"/>
      <c r="E20" s="458"/>
      <c r="F20" s="458"/>
      <c r="G20" s="459"/>
      <c r="H20" s="468"/>
      <c r="I20" s="458"/>
      <c r="J20" s="459"/>
      <c r="K20" s="4">
        <v>2445</v>
      </c>
      <c r="L20" s="575" t="s">
        <v>214</v>
      </c>
      <c r="M20" s="576"/>
      <c r="N20" s="577"/>
      <c r="O20" s="258">
        <v>17848000</v>
      </c>
      <c r="P20" s="160"/>
      <c r="R20" s="249"/>
      <c r="S20" s="249"/>
      <c r="T20" s="249"/>
      <c r="U20" s="249"/>
      <c r="V20" s="249"/>
      <c r="X20" s="250"/>
      <c r="Y20" s="250"/>
    </row>
    <row r="21" spans="2:26" ht="37.9" customHeight="1" x14ac:dyDescent="0.2">
      <c r="B21" s="457"/>
      <c r="C21" s="458"/>
      <c r="D21" s="458"/>
      <c r="E21" s="458"/>
      <c r="F21" s="458"/>
      <c r="G21" s="459"/>
      <c r="H21" s="468"/>
      <c r="I21" s="458"/>
      <c r="J21" s="459"/>
      <c r="K21" s="3">
        <v>2446</v>
      </c>
      <c r="L21" s="575" t="s">
        <v>215</v>
      </c>
      <c r="M21" s="576"/>
      <c r="N21" s="577"/>
      <c r="O21" s="258">
        <v>12180000</v>
      </c>
      <c r="P21" s="160"/>
      <c r="R21" s="249"/>
      <c r="S21" s="249"/>
      <c r="T21" s="249"/>
      <c r="U21" s="249"/>
      <c r="V21" s="249"/>
      <c r="X21" s="250"/>
      <c r="Y21" s="250"/>
    </row>
    <row r="22" spans="2:26" ht="56.25" customHeight="1" x14ac:dyDescent="0.2">
      <c r="B22" s="460"/>
      <c r="C22" s="461"/>
      <c r="D22" s="461"/>
      <c r="E22" s="461"/>
      <c r="F22" s="461"/>
      <c r="G22" s="462"/>
      <c r="H22" s="468"/>
      <c r="I22" s="458"/>
      <c r="J22" s="459"/>
      <c r="K22" s="3">
        <v>2475</v>
      </c>
      <c r="L22" s="575" t="s">
        <v>216</v>
      </c>
      <c r="M22" s="576"/>
      <c r="N22" s="577"/>
      <c r="O22" s="258">
        <v>17848000</v>
      </c>
      <c r="P22" s="160"/>
      <c r="R22" s="249"/>
      <c r="S22" s="249"/>
      <c r="T22" s="249"/>
      <c r="U22" s="249"/>
      <c r="V22" s="249"/>
      <c r="X22" s="250"/>
      <c r="Y22" s="250"/>
    </row>
    <row r="23" spans="2:26" ht="56.25" customHeight="1" x14ac:dyDescent="0.2">
      <c r="B23" s="259"/>
      <c r="C23" s="245"/>
      <c r="D23" s="245"/>
      <c r="E23" s="245"/>
      <c r="F23" s="245"/>
      <c r="G23" s="246"/>
      <c r="H23" s="468"/>
      <c r="I23" s="458"/>
      <c r="J23" s="459"/>
      <c r="K23" s="3">
        <v>2476</v>
      </c>
      <c r="L23" s="575" t="s">
        <v>217</v>
      </c>
      <c r="M23" s="576"/>
      <c r="N23" s="577"/>
      <c r="O23" s="258">
        <v>7768000</v>
      </c>
      <c r="P23" s="160"/>
      <c r="R23" s="249"/>
      <c r="S23" s="249"/>
      <c r="T23" s="249"/>
      <c r="U23" s="249"/>
      <c r="V23" s="249"/>
      <c r="X23" s="250"/>
      <c r="Y23" s="250"/>
    </row>
    <row r="24" spans="2:26" ht="56.25" customHeight="1" x14ac:dyDescent="0.2">
      <c r="B24" s="259"/>
      <c r="C24" s="245"/>
      <c r="D24" s="245"/>
      <c r="E24" s="245"/>
      <c r="F24" s="245"/>
      <c r="G24" s="246"/>
      <c r="H24" s="468"/>
      <c r="I24" s="458"/>
      <c r="J24" s="459"/>
      <c r="K24" s="3">
        <v>2513</v>
      </c>
      <c r="L24" s="575" t="s">
        <v>218</v>
      </c>
      <c r="M24" s="576"/>
      <c r="N24" s="577"/>
      <c r="O24" s="258">
        <v>7012000</v>
      </c>
      <c r="P24" s="160"/>
      <c r="R24" s="249"/>
      <c r="S24" s="249"/>
      <c r="T24" s="249"/>
      <c r="U24" s="249"/>
      <c r="V24" s="249"/>
      <c r="X24" s="250"/>
      <c r="Y24" s="250"/>
    </row>
    <row r="25" spans="2:26" ht="56.25" customHeight="1" x14ac:dyDescent="0.2">
      <c r="B25" s="259"/>
      <c r="C25" s="245"/>
      <c r="D25" s="245"/>
      <c r="E25" s="245"/>
      <c r="F25" s="245"/>
      <c r="G25" s="246"/>
      <c r="H25" s="468"/>
      <c r="I25" s="458"/>
      <c r="J25" s="459"/>
      <c r="K25" s="4">
        <v>2514</v>
      </c>
      <c r="L25" s="575" t="s">
        <v>219</v>
      </c>
      <c r="M25" s="576"/>
      <c r="N25" s="577"/>
      <c r="O25" s="258">
        <v>10708000</v>
      </c>
      <c r="P25" s="160"/>
      <c r="R25" s="249"/>
      <c r="S25" s="249"/>
      <c r="T25" s="249"/>
      <c r="U25" s="249"/>
      <c r="V25" s="249"/>
      <c r="X25" s="250"/>
      <c r="Y25" s="250"/>
    </row>
    <row r="26" spans="2:26" ht="56.25" customHeight="1" x14ac:dyDescent="0.2">
      <c r="B26" s="259"/>
      <c r="C26" s="245"/>
      <c r="D26" s="245"/>
      <c r="E26" s="245"/>
      <c r="F26" s="245"/>
      <c r="G26" s="246"/>
      <c r="H26" s="468"/>
      <c r="I26" s="458"/>
      <c r="J26" s="459"/>
      <c r="K26" s="3">
        <v>2529</v>
      </c>
      <c r="L26" s="575" t="s">
        <v>220</v>
      </c>
      <c r="M26" s="576"/>
      <c r="N26" s="577"/>
      <c r="O26" s="258">
        <v>10708000</v>
      </c>
      <c r="P26" s="160"/>
      <c r="R26" s="249"/>
      <c r="S26" s="249"/>
      <c r="T26" s="249"/>
      <c r="U26" s="249"/>
      <c r="V26" s="249"/>
      <c r="X26" s="250"/>
      <c r="Y26" s="250"/>
    </row>
    <row r="27" spans="2:26" ht="56.25" customHeight="1" x14ac:dyDescent="0.2">
      <c r="B27" s="259"/>
      <c r="C27" s="245"/>
      <c r="D27" s="245"/>
      <c r="E27" s="245"/>
      <c r="F27" s="245"/>
      <c r="G27" s="246"/>
      <c r="H27" s="468"/>
      <c r="I27" s="458"/>
      <c r="J27" s="459"/>
      <c r="K27" s="4">
        <v>2783</v>
      </c>
      <c r="L27" s="575" t="s">
        <v>221</v>
      </c>
      <c r="M27" s="576"/>
      <c r="N27" s="577"/>
      <c r="O27" s="258">
        <v>10800000</v>
      </c>
      <c r="P27" s="160"/>
      <c r="R27" s="249"/>
      <c r="S27" s="249"/>
      <c r="T27" s="249"/>
      <c r="U27" s="249"/>
      <c r="V27" s="249"/>
      <c r="X27" s="250"/>
      <c r="Y27" s="250"/>
    </row>
    <row r="28" spans="2:26" ht="56.25" customHeight="1" x14ac:dyDescent="0.2">
      <c r="B28" s="260"/>
      <c r="C28" s="251"/>
      <c r="D28" s="251"/>
      <c r="E28" s="251"/>
      <c r="F28" s="251"/>
      <c r="G28" s="261"/>
      <c r="H28" s="468"/>
      <c r="I28" s="458"/>
      <c r="J28" s="459"/>
      <c r="K28" s="6">
        <v>2530</v>
      </c>
      <c r="L28" s="575" t="s">
        <v>222</v>
      </c>
      <c r="M28" s="576"/>
      <c r="N28" s="577"/>
      <c r="O28" s="262">
        <v>12180000</v>
      </c>
      <c r="P28" s="160"/>
      <c r="R28" s="249"/>
      <c r="S28" s="249"/>
      <c r="T28" s="249"/>
      <c r="U28" s="249"/>
      <c r="V28" s="249"/>
      <c r="X28" s="250"/>
      <c r="Y28" s="250"/>
    </row>
    <row r="29" spans="2:26" ht="56.25" customHeight="1" x14ac:dyDescent="0.2">
      <c r="B29" s="263"/>
      <c r="C29" s="252"/>
      <c r="D29" s="252"/>
      <c r="E29" s="252"/>
      <c r="F29" s="252"/>
      <c r="G29" s="252"/>
      <c r="H29" s="247"/>
      <c r="I29" s="264"/>
      <c r="J29" s="247"/>
      <c r="K29" s="3">
        <v>2907</v>
      </c>
      <c r="L29" s="581" t="s">
        <v>223</v>
      </c>
      <c r="M29" s="581"/>
      <c r="N29" s="581"/>
      <c r="O29" s="258">
        <v>7200000</v>
      </c>
      <c r="P29" s="160"/>
      <c r="R29" s="249"/>
      <c r="S29" s="249"/>
      <c r="T29" s="249"/>
      <c r="U29" s="249"/>
      <c r="V29" s="249"/>
      <c r="X29" s="250"/>
      <c r="Y29" s="250"/>
    </row>
    <row r="30" spans="2:26" ht="56.25" customHeight="1" thickBot="1" x14ac:dyDescent="0.25">
      <c r="B30" s="265"/>
      <c r="C30" s="266"/>
      <c r="D30" s="266"/>
      <c r="E30" s="266"/>
      <c r="F30" s="266"/>
      <c r="G30" s="266"/>
      <c r="H30" s="267"/>
      <c r="I30" s="268"/>
      <c r="J30" s="267"/>
      <c r="K30" s="269">
        <v>2821</v>
      </c>
      <c r="L30" s="582" t="s">
        <v>224</v>
      </c>
      <c r="M30" s="583"/>
      <c r="N30" s="584"/>
      <c r="O30" s="270">
        <v>7200000</v>
      </c>
      <c r="P30" s="160"/>
      <c r="R30" s="249"/>
      <c r="S30" s="249"/>
      <c r="T30" s="249"/>
      <c r="U30" s="249"/>
      <c r="V30" s="249"/>
      <c r="X30" s="250"/>
      <c r="Y30" s="250"/>
    </row>
    <row r="31" spans="2:26" ht="28.5" customHeight="1" x14ac:dyDescent="0.25">
      <c r="B31" s="474" t="s">
        <v>21</v>
      </c>
      <c r="C31" s="476" t="s">
        <v>228</v>
      </c>
      <c r="D31" s="477" t="s">
        <v>22</v>
      </c>
      <c r="E31" s="477" t="s">
        <v>23</v>
      </c>
      <c r="F31" s="478" t="s">
        <v>248</v>
      </c>
      <c r="G31" s="479" t="s">
        <v>264</v>
      </c>
      <c r="H31" s="480"/>
      <c r="I31" s="480"/>
      <c r="J31" s="481"/>
      <c r="K31" s="479" t="s">
        <v>32</v>
      </c>
      <c r="L31" s="481"/>
      <c r="M31" s="464" t="s">
        <v>24</v>
      </c>
      <c r="N31" s="465"/>
      <c r="O31" s="466"/>
      <c r="R31" s="166"/>
      <c r="S31" s="496"/>
      <c r="T31" s="497"/>
      <c r="V31" s="167"/>
      <c r="X31" s="168"/>
      <c r="Y31" s="169"/>
      <c r="Z31" s="170"/>
    </row>
    <row r="32" spans="2:26" ht="33.75" customHeight="1" x14ac:dyDescent="0.2">
      <c r="B32" s="475"/>
      <c r="C32" s="448"/>
      <c r="D32" s="448"/>
      <c r="E32" s="448"/>
      <c r="F32" s="448"/>
      <c r="G32" s="482"/>
      <c r="H32" s="461"/>
      <c r="I32" s="461"/>
      <c r="J32" s="462"/>
      <c r="K32" s="482"/>
      <c r="L32" s="462"/>
      <c r="M32" s="563" t="s">
        <v>25</v>
      </c>
      <c r="N32" s="563" t="s">
        <v>26</v>
      </c>
      <c r="O32" s="449" t="s">
        <v>27</v>
      </c>
      <c r="R32" s="171"/>
      <c r="S32" s="496"/>
      <c r="T32" s="497"/>
      <c r="V32" s="169"/>
      <c r="X32" s="168"/>
      <c r="Y32" s="169"/>
      <c r="Z32" s="170"/>
    </row>
    <row r="33" spans="2:35" ht="39.75" customHeight="1" thickBot="1" x14ac:dyDescent="0.25">
      <c r="B33" s="475"/>
      <c r="C33" s="448"/>
      <c r="D33" s="448"/>
      <c r="E33" s="448"/>
      <c r="F33" s="448"/>
      <c r="G33" s="210" t="s">
        <v>28</v>
      </c>
      <c r="H33" s="210" t="s">
        <v>29</v>
      </c>
      <c r="I33" s="210" t="s">
        <v>30</v>
      </c>
      <c r="J33" s="211" t="s">
        <v>31</v>
      </c>
      <c r="K33" s="210" t="s">
        <v>113</v>
      </c>
      <c r="L33" s="212" t="s">
        <v>33</v>
      </c>
      <c r="M33" s="448"/>
      <c r="N33" s="448"/>
      <c r="O33" s="450"/>
      <c r="R33" s="171"/>
      <c r="S33" s="496"/>
      <c r="T33" s="497"/>
      <c r="V33" s="169"/>
      <c r="X33" s="168"/>
      <c r="Y33" s="169"/>
      <c r="Z33" s="170"/>
    </row>
    <row r="34" spans="2:35" ht="39.75" customHeight="1" x14ac:dyDescent="0.2">
      <c r="B34" s="483" t="s">
        <v>170</v>
      </c>
      <c r="C34" s="14" t="s">
        <v>35</v>
      </c>
      <c r="D34" s="317" t="s">
        <v>171</v>
      </c>
      <c r="E34" s="14">
        <v>1</v>
      </c>
      <c r="F34" s="297">
        <v>62600000</v>
      </c>
      <c r="G34" s="298">
        <f t="shared" ref="G34:G51" si="0">F34</f>
        <v>62600000</v>
      </c>
      <c r="H34" s="299"/>
      <c r="I34" s="299"/>
      <c r="J34" s="300"/>
      <c r="K34" s="303">
        <v>44927</v>
      </c>
      <c r="L34" s="282">
        <v>45291</v>
      </c>
      <c r="M34" s="564">
        <f>+E35/E34</f>
        <v>1</v>
      </c>
      <c r="N34" s="564">
        <f>+F35/F34</f>
        <v>1</v>
      </c>
      <c r="O34" s="549">
        <f>+M34*M34/N34</f>
        <v>1</v>
      </c>
      <c r="R34" s="171"/>
      <c r="S34" s="172"/>
      <c r="T34" s="172"/>
      <c r="V34" s="169"/>
      <c r="X34" s="168"/>
      <c r="Y34" s="169"/>
      <c r="Z34" s="170"/>
    </row>
    <row r="35" spans="2:35" ht="39.75" customHeight="1" x14ac:dyDescent="0.2">
      <c r="B35" s="484"/>
      <c r="C35" s="15" t="s">
        <v>37</v>
      </c>
      <c r="D35" s="315"/>
      <c r="E35" s="15">
        <v>1</v>
      </c>
      <c r="F35" s="288">
        <v>62600000</v>
      </c>
      <c r="G35" s="289">
        <f t="shared" si="0"/>
        <v>62600000</v>
      </c>
      <c r="H35" s="290"/>
      <c r="I35" s="290"/>
      <c r="J35" s="291"/>
      <c r="K35" s="304">
        <v>44927</v>
      </c>
      <c r="L35" s="284">
        <v>45291</v>
      </c>
      <c r="M35" s="547"/>
      <c r="N35" s="547"/>
      <c r="O35" s="550"/>
      <c r="R35" s="171"/>
      <c r="S35" s="172"/>
      <c r="T35" s="172"/>
      <c r="V35" s="169"/>
      <c r="X35" s="168"/>
      <c r="Y35" s="169"/>
      <c r="Z35" s="170"/>
    </row>
    <row r="36" spans="2:35" ht="39.75" customHeight="1" x14ac:dyDescent="0.2">
      <c r="B36" s="539" t="s">
        <v>197</v>
      </c>
      <c r="C36" s="4" t="s">
        <v>35</v>
      </c>
      <c r="D36" s="316" t="s">
        <v>172</v>
      </c>
      <c r="E36" s="4">
        <v>1</v>
      </c>
      <c r="F36" s="292">
        <v>106091000</v>
      </c>
      <c r="G36" s="289">
        <f t="shared" si="0"/>
        <v>106091000</v>
      </c>
      <c r="H36" s="217"/>
      <c r="I36" s="217"/>
      <c r="J36" s="219"/>
      <c r="K36" s="304">
        <v>44927</v>
      </c>
      <c r="L36" s="284">
        <v>45291</v>
      </c>
      <c r="M36" s="547">
        <f t="shared" ref="M36:M48" si="1">+E37/E36</f>
        <v>1</v>
      </c>
      <c r="N36" s="547">
        <f>+F37/F36</f>
        <v>1</v>
      </c>
      <c r="O36" s="550">
        <f>+M36*M36/N36</f>
        <v>1</v>
      </c>
      <c r="R36" s="171"/>
      <c r="S36" s="172"/>
      <c r="T36" s="172"/>
      <c r="V36" s="169"/>
      <c r="X36" s="168"/>
      <c r="Y36" s="169"/>
      <c r="Z36" s="170"/>
    </row>
    <row r="37" spans="2:35" ht="39.75" customHeight="1" x14ac:dyDescent="0.2">
      <c r="B37" s="484"/>
      <c r="C37" s="4" t="s">
        <v>37</v>
      </c>
      <c r="D37" s="315"/>
      <c r="E37" s="4">
        <v>1</v>
      </c>
      <c r="F37" s="292">
        <v>106091000</v>
      </c>
      <c r="G37" s="289">
        <f t="shared" si="0"/>
        <v>106091000</v>
      </c>
      <c r="H37" s="217"/>
      <c r="I37" s="217"/>
      <c r="J37" s="219"/>
      <c r="K37" s="304">
        <v>44927</v>
      </c>
      <c r="L37" s="284">
        <v>45291</v>
      </c>
      <c r="M37" s="547"/>
      <c r="N37" s="547"/>
      <c r="O37" s="550"/>
      <c r="R37" s="171"/>
      <c r="S37" s="172"/>
      <c r="T37" s="172"/>
      <c r="V37" s="169"/>
      <c r="X37" s="168"/>
      <c r="Y37" s="169"/>
      <c r="Z37" s="170"/>
    </row>
    <row r="38" spans="2:35" ht="39.75" customHeight="1" x14ac:dyDescent="0.2">
      <c r="B38" s="543" t="s">
        <v>173</v>
      </c>
      <c r="C38" s="16" t="s">
        <v>35</v>
      </c>
      <c r="D38" s="319" t="s">
        <v>174</v>
      </c>
      <c r="E38" s="16">
        <v>1</v>
      </c>
      <c r="F38" s="9">
        <v>13314000</v>
      </c>
      <c r="G38" s="289">
        <f t="shared" si="0"/>
        <v>13314000</v>
      </c>
      <c r="H38" s="224"/>
      <c r="I38" s="224"/>
      <c r="J38" s="225"/>
      <c r="K38" s="304">
        <v>44927</v>
      </c>
      <c r="L38" s="284">
        <v>45291</v>
      </c>
      <c r="M38" s="547">
        <f t="shared" si="1"/>
        <v>1</v>
      </c>
      <c r="N38" s="547">
        <f t="shared" ref="N38" si="2">+F39/F38</f>
        <v>1</v>
      </c>
      <c r="O38" s="550">
        <f t="shared" ref="O38" si="3">+M38*M38/N38</f>
        <v>1</v>
      </c>
      <c r="P38" s="173"/>
      <c r="Q38" s="173"/>
      <c r="R38" s="174"/>
      <c r="S38" s="175"/>
      <c r="T38" s="175"/>
      <c r="U38" s="173"/>
      <c r="V38" s="176"/>
      <c r="W38" s="173"/>
      <c r="X38" s="177"/>
      <c r="Y38" s="176"/>
      <c r="Z38" s="178"/>
      <c r="AA38" s="173"/>
      <c r="AB38" s="173"/>
      <c r="AC38" s="173"/>
      <c r="AD38" s="173"/>
      <c r="AE38" s="173"/>
      <c r="AF38" s="173"/>
      <c r="AG38" s="173"/>
      <c r="AH38" s="173"/>
      <c r="AI38" s="173"/>
    </row>
    <row r="39" spans="2:35" ht="39.75" customHeight="1" x14ac:dyDescent="0.2">
      <c r="B39" s="484"/>
      <c r="C39" s="16" t="s">
        <v>37</v>
      </c>
      <c r="D39" s="315"/>
      <c r="E39" s="16">
        <v>1</v>
      </c>
      <c r="F39" s="9">
        <v>13314000</v>
      </c>
      <c r="G39" s="289">
        <f t="shared" si="0"/>
        <v>13314000</v>
      </c>
      <c r="H39" s="224"/>
      <c r="I39" s="224"/>
      <c r="J39" s="225"/>
      <c r="K39" s="304">
        <v>44927</v>
      </c>
      <c r="L39" s="284">
        <v>45291</v>
      </c>
      <c r="M39" s="547">
        <f t="shared" si="1"/>
        <v>2</v>
      </c>
      <c r="N39" s="547"/>
      <c r="O39" s="550"/>
      <c r="P39" s="173"/>
      <c r="Q39" s="173"/>
      <c r="R39" s="174"/>
      <c r="S39" s="175"/>
      <c r="T39" s="175"/>
      <c r="U39" s="173"/>
      <c r="V39" s="176"/>
      <c r="W39" s="173"/>
      <c r="X39" s="177"/>
      <c r="Y39" s="176"/>
      <c r="Z39" s="178"/>
      <c r="AA39" s="173"/>
      <c r="AB39" s="173"/>
      <c r="AC39" s="173"/>
      <c r="AD39" s="173"/>
      <c r="AE39" s="173"/>
      <c r="AF39" s="173"/>
      <c r="AG39" s="173"/>
      <c r="AH39" s="173"/>
      <c r="AI39" s="173"/>
    </row>
    <row r="40" spans="2:35" ht="39.75" customHeight="1" x14ac:dyDescent="0.2">
      <c r="B40" s="543" t="s">
        <v>175</v>
      </c>
      <c r="C40" s="16" t="s">
        <v>35</v>
      </c>
      <c r="D40" s="319" t="s">
        <v>176</v>
      </c>
      <c r="E40" s="16">
        <v>2</v>
      </c>
      <c r="F40" s="293">
        <v>33756000</v>
      </c>
      <c r="G40" s="289">
        <f t="shared" si="0"/>
        <v>33756000</v>
      </c>
      <c r="H40" s="224"/>
      <c r="I40" s="224"/>
      <c r="J40" s="225"/>
      <c r="K40" s="285">
        <v>44927</v>
      </c>
      <c r="L40" s="284">
        <v>45291</v>
      </c>
      <c r="M40" s="547">
        <f t="shared" si="1"/>
        <v>1</v>
      </c>
      <c r="N40" s="547">
        <f t="shared" ref="N40" si="4">+F41/F40</f>
        <v>1</v>
      </c>
      <c r="O40" s="550">
        <f t="shared" ref="O40" si="5">+M40*M40/N40</f>
        <v>1</v>
      </c>
      <c r="P40" s="179"/>
      <c r="Q40" s="179"/>
      <c r="R40" s="180"/>
      <c r="S40" s="181"/>
      <c r="T40" s="181"/>
      <c r="U40" s="179"/>
      <c r="V40" s="182"/>
      <c r="W40" s="179"/>
      <c r="X40" s="183"/>
      <c r="Y40" s="182"/>
      <c r="Z40" s="184"/>
      <c r="AA40" s="179"/>
      <c r="AB40" s="179"/>
      <c r="AC40" s="179"/>
      <c r="AD40" s="179"/>
      <c r="AE40" s="179"/>
      <c r="AF40" s="179"/>
      <c r="AG40" s="179"/>
      <c r="AH40" s="179"/>
      <c r="AI40" s="179"/>
    </row>
    <row r="41" spans="2:35" ht="39.75" customHeight="1" x14ac:dyDescent="0.2">
      <c r="B41" s="484"/>
      <c r="C41" s="16" t="s">
        <v>37</v>
      </c>
      <c r="D41" s="315"/>
      <c r="E41" s="16">
        <v>2</v>
      </c>
      <c r="F41" s="293">
        <v>33756000</v>
      </c>
      <c r="G41" s="289">
        <f t="shared" si="0"/>
        <v>33756000</v>
      </c>
      <c r="H41" s="224"/>
      <c r="I41" s="224"/>
      <c r="J41" s="225"/>
      <c r="K41" s="285">
        <v>44927</v>
      </c>
      <c r="L41" s="284">
        <v>45291</v>
      </c>
      <c r="M41" s="547">
        <f t="shared" si="1"/>
        <v>1</v>
      </c>
      <c r="N41" s="547"/>
      <c r="O41" s="550"/>
      <c r="P41" s="179"/>
      <c r="Q41" s="179"/>
      <c r="R41" s="180"/>
      <c r="S41" s="181"/>
      <c r="T41" s="181"/>
      <c r="U41" s="179"/>
      <c r="V41" s="182"/>
      <c r="W41" s="179"/>
      <c r="X41" s="183"/>
      <c r="Y41" s="182"/>
      <c r="Z41" s="184"/>
      <c r="AA41" s="179"/>
      <c r="AB41" s="179"/>
      <c r="AC41" s="179"/>
      <c r="AD41" s="179"/>
      <c r="AE41" s="179"/>
      <c r="AF41" s="179"/>
      <c r="AG41" s="179"/>
      <c r="AH41" s="179"/>
      <c r="AI41" s="179"/>
    </row>
    <row r="42" spans="2:35" ht="39.75" customHeight="1" x14ac:dyDescent="0.2">
      <c r="B42" s="543" t="s">
        <v>177</v>
      </c>
      <c r="C42" s="16" t="s">
        <v>35</v>
      </c>
      <c r="D42" s="319" t="s">
        <v>176</v>
      </c>
      <c r="E42" s="16">
        <v>2</v>
      </c>
      <c r="F42" s="293">
        <v>10000000</v>
      </c>
      <c r="G42" s="289">
        <f t="shared" si="0"/>
        <v>10000000</v>
      </c>
      <c r="H42" s="224"/>
      <c r="I42" s="224"/>
      <c r="J42" s="225"/>
      <c r="K42" s="285">
        <v>44927</v>
      </c>
      <c r="L42" s="284">
        <v>45291</v>
      </c>
      <c r="M42" s="547">
        <f t="shared" si="1"/>
        <v>1</v>
      </c>
      <c r="N42" s="547">
        <f t="shared" ref="N42" si="6">+F43/F42</f>
        <v>1</v>
      </c>
      <c r="O42" s="550">
        <f t="shared" ref="O42" si="7">+M42*M42/N42</f>
        <v>1</v>
      </c>
      <c r="P42" s="179"/>
      <c r="Q42" s="179"/>
      <c r="R42" s="180"/>
      <c r="S42" s="181"/>
      <c r="T42" s="181"/>
      <c r="U42" s="179"/>
      <c r="V42" s="182"/>
      <c r="W42" s="179"/>
      <c r="X42" s="183"/>
      <c r="Y42" s="182"/>
      <c r="Z42" s="184"/>
      <c r="AA42" s="179"/>
      <c r="AB42" s="179"/>
      <c r="AC42" s="179"/>
      <c r="AD42" s="179"/>
      <c r="AE42" s="179"/>
      <c r="AF42" s="179"/>
      <c r="AG42" s="179"/>
      <c r="AH42" s="179"/>
      <c r="AI42" s="179"/>
    </row>
    <row r="43" spans="2:35" ht="39.75" customHeight="1" x14ac:dyDescent="0.2">
      <c r="B43" s="484"/>
      <c r="C43" s="16" t="s">
        <v>37</v>
      </c>
      <c r="D43" s="315"/>
      <c r="E43" s="16">
        <v>2</v>
      </c>
      <c r="F43" s="293">
        <v>10000000</v>
      </c>
      <c r="G43" s="289">
        <f t="shared" si="0"/>
        <v>10000000</v>
      </c>
      <c r="H43" s="224"/>
      <c r="I43" s="224"/>
      <c r="J43" s="225"/>
      <c r="K43" s="285">
        <v>44927</v>
      </c>
      <c r="L43" s="284">
        <v>45291</v>
      </c>
      <c r="M43" s="547">
        <f t="shared" si="1"/>
        <v>0.5</v>
      </c>
      <c r="N43" s="547"/>
      <c r="O43" s="550"/>
      <c r="P43" s="179"/>
      <c r="Q43" s="179"/>
      <c r="R43" s="180"/>
      <c r="S43" s="181"/>
      <c r="T43" s="181"/>
      <c r="U43" s="179"/>
      <c r="V43" s="182"/>
      <c r="W43" s="179"/>
      <c r="X43" s="183"/>
      <c r="Y43" s="182"/>
      <c r="Z43" s="184"/>
      <c r="AA43" s="179"/>
      <c r="AB43" s="179"/>
      <c r="AC43" s="179"/>
      <c r="AD43" s="179"/>
      <c r="AE43" s="179"/>
      <c r="AF43" s="179"/>
      <c r="AG43" s="179"/>
      <c r="AH43" s="179"/>
      <c r="AI43" s="179"/>
    </row>
    <row r="44" spans="2:35" ht="39.75" customHeight="1" x14ac:dyDescent="0.2">
      <c r="B44" s="539" t="s">
        <v>178</v>
      </c>
      <c r="C44" s="4" t="s">
        <v>35</v>
      </c>
      <c r="D44" s="316" t="s">
        <v>179</v>
      </c>
      <c r="E44" s="4">
        <v>1</v>
      </c>
      <c r="F44" s="292">
        <v>63800000</v>
      </c>
      <c r="G44" s="289">
        <f t="shared" si="0"/>
        <v>63800000</v>
      </c>
      <c r="H44" s="217"/>
      <c r="I44" s="217"/>
      <c r="J44" s="219"/>
      <c r="K44" s="304">
        <v>44927</v>
      </c>
      <c r="L44" s="284">
        <v>45291</v>
      </c>
      <c r="M44" s="547">
        <f t="shared" si="1"/>
        <v>1</v>
      </c>
      <c r="N44" s="547">
        <f t="shared" ref="N44" si="8">+F45/F44</f>
        <v>1</v>
      </c>
      <c r="O44" s="550">
        <f t="shared" ref="O44" si="9">+M44*M44/N44</f>
        <v>1</v>
      </c>
      <c r="R44" s="171"/>
      <c r="S44" s="172"/>
      <c r="T44" s="172"/>
      <c r="V44" s="169"/>
      <c r="X44" s="168"/>
      <c r="Y44" s="169"/>
      <c r="Z44" s="170"/>
    </row>
    <row r="45" spans="2:35" ht="39.75" customHeight="1" x14ac:dyDescent="0.2">
      <c r="B45" s="484"/>
      <c r="C45" s="4" t="s">
        <v>37</v>
      </c>
      <c r="D45" s="315"/>
      <c r="E45" s="4">
        <v>1</v>
      </c>
      <c r="F45" s="292">
        <v>63800000</v>
      </c>
      <c r="G45" s="289">
        <f t="shared" si="0"/>
        <v>63800000</v>
      </c>
      <c r="H45" s="217"/>
      <c r="I45" s="217"/>
      <c r="J45" s="219"/>
      <c r="K45" s="304">
        <v>44927</v>
      </c>
      <c r="L45" s="284">
        <v>45291</v>
      </c>
      <c r="M45" s="547">
        <f t="shared" si="1"/>
        <v>1</v>
      </c>
      <c r="N45" s="547"/>
      <c r="O45" s="550"/>
      <c r="R45" s="171"/>
      <c r="S45" s="172"/>
      <c r="T45" s="172"/>
      <c r="V45" s="169"/>
      <c r="X45" s="168"/>
      <c r="Y45" s="169"/>
      <c r="Z45" s="170"/>
    </row>
    <row r="46" spans="2:35" ht="27" customHeight="1" x14ac:dyDescent="0.2">
      <c r="B46" s="538" t="s">
        <v>180</v>
      </c>
      <c r="C46" s="15" t="s">
        <v>35</v>
      </c>
      <c r="D46" s="314" t="s">
        <v>181</v>
      </c>
      <c r="E46" s="15">
        <v>1</v>
      </c>
      <c r="F46" s="294">
        <v>31246000</v>
      </c>
      <c r="G46" s="289">
        <f t="shared" si="0"/>
        <v>31246000</v>
      </c>
      <c r="H46" s="295"/>
      <c r="I46" s="295"/>
      <c r="J46" s="295"/>
      <c r="K46" s="304">
        <v>44927</v>
      </c>
      <c r="L46" s="284">
        <v>45291</v>
      </c>
      <c r="M46" s="547">
        <f t="shared" si="1"/>
        <v>1</v>
      </c>
      <c r="N46" s="547">
        <f t="shared" ref="N46" si="10">+F47/F46</f>
        <v>0.94239262625616083</v>
      </c>
      <c r="O46" s="550">
        <f t="shared" ref="O46" si="11">+M46*M46/N46</f>
        <v>1.0611288460232289</v>
      </c>
      <c r="V46" s="169"/>
      <c r="X46" s="168"/>
      <c r="Y46" s="169"/>
      <c r="Z46" s="170"/>
    </row>
    <row r="47" spans="2:35" ht="27" customHeight="1" x14ac:dyDescent="0.2">
      <c r="B47" s="484"/>
      <c r="C47" s="15" t="s">
        <v>37</v>
      </c>
      <c r="D47" s="315"/>
      <c r="E47" s="15">
        <v>1</v>
      </c>
      <c r="F47" s="294">
        <v>29446000</v>
      </c>
      <c r="G47" s="289">
        <f t="shared" si="0"/>
        <v>29446000</v>
      </c>
      <c r="H47" s="295"/>
      <c r="I47" s="295"/>
      <c r="J47" s="295"/>
      <c r="K47" s="304">
        <v>44927</v>
      </c>
      <c r="L47" s="284">
        <v>45291</v>
      </c>
      <c r="M47" s="547"/>
      <c r="N47" s="547"/>
      <c r="O47" s="550"/>
      <c r="V47" s="169"/>
      <c r="X47" s="168"/>
      <c r="Y47" s="169"/>
      <c r="Z47" s="170"/>
    </row>
    <row r="48" spans="2:35" ht="19.5" customHeight="1" x14ac:dyDescent="0.2">
      <c r="B48" s="539" t="s">
        <v>182</v>
      </c>
      <c r="C48" s="4" t="s">
        <v>35</v>
      </c>
      <c r="D48" s="316" t="s">
        <v>183</v>
      </c>
      <c r="E48" s="4">
        <v>141</v>
      </c>
      <c r="F48" s="296">
        <f t="shared" ref="F48:F49" si="12">2500000+6000000</f>
        <v>8500000</v>
      </c>
      <c r="G48" s="289">
        <f t="shared" si="0"/>
        <v>8500000</v>
      </c>
      <c r="H48" s="223"/>
      <c r="I48" s="223"/>
      <c r="J48" s="223"/>
      <c r="K48" s="304">
        <v>44927</v>
      </c>
      <c r="L48" s="284">
        <v>45291</v>
      </c>
      <c r="M48" s="547">
        <f t="shared" si="1"/>
        <v>1</v>
      </c>
      <c r="N48" s="547">
        <f>+F49/F48</f>
        <v>1</v>
      </c>
      <c r="O48" s="550">
        <f>+M48*M48/N48</f>
        <v>1</v>
      </c>
      <c r="Z48" s="170"/>
    </row>
    <row r="49" spans="2:16" ht="25.5" customHeight="1" thickBot="1" x14ac:dyDescent="0.25">
      <c r="B49" s="540"/>
      <c r="C49" s="17" t="s">
        <v>37</v>
      </c>
      <c r="D49" s="320"/>
      <c r="E49" s="17">
        <v>141</v>
      </c>
      <c r="F49" s="301">
        <f t="shared" si="12"/>
        <v>8500000</v>
      </c>
      <c r="G49" s="302">
        <f t="shared" si="0"/>
        <v>8500000</v>
      </c>
      <c r="H49" s="230"/>
      <c r="I49" s="230"/>
      <c r="J49" s="230"/>
      <c r="K49" s="305">
        <v>44927</v>
      </c>
      <c r="L49" s="287">
        <v>45291</v>
      </c>
      <c r="M49" s="548"/>
      <c r="N49" s="548"/>
      <c r="O49" s="551"/>
    </row>
    <row r="50" spans="2:16" ht="15.75" customHeight="1" x14ac:dyDescent="0.2">
      <c r="B50" s="541" t="s">
        <v>54</v>
      </c>
      <c r="C50" s="206" t="s">
        <v>35</v>
      </c>
      <c r="D50" s="545"/>
      <c r="E50" s="213"/>
      <c r="F50" s="272">
        <f>F34+F36+F38+F40+F42+F44+F46+F48</f>
        <v>329307000</v>
      </c>
      <c r="G50" s="273">
        <f t="shared" si="0"/>
        <v>329307000</v>
      </c>
      <c r="H50" s="216"/>
      <c r="I50" s="216"/>
      <c r="J50" s="216"/>
      <c r="K50" s="271"/>
      <c r="L50" s="208"/>
      <c r="M50" s="557"/>
      <c r="N50" s="558"/>
      <c r="O50" s="560"/>
    </row>
    <row r="51" spans="2:16" ht="15.75" customHeight="1" thickBot="1" x14ac:dyDescent="0.25">
      <c r="B51" s="491"/>
      <c r="C51" s="209" t="s">
        <v>37</v>
      </c>
      <c r="D51" s="321"/>
      <c r="E51" s="18"/>
      <c r="F51" s="275">
        <f>F49+F47+F45+F43+F41+F37+F35+F39</f>
        <v>327507000</v>
      </c>
      <c r="G51" s="276">
        <f t="shared" si="0"/>
        <v>327507000</v>
      </c>
      <c r="H51" s="234"/>
      <c r="I51" s="235"/>
      <c r="J51" s="234"/>
      <c r="K51" s="274"/>
      <c r="L51" s="237"/>
      <c r="M51" s="321"/>
      <c r="N51" s="559"/>
      <c r="O51" s="499"/>
    </row>
    <row r="52" spans="2:16" ht="15.75" customHeight="1" thickBot="1" x14ac:dyDescent="0.25">
      <c r="C52" s="185"/>
      <c r="F52" s="186"/>
      <c r="G52" s="187"/>
      <c r="H52" s="168"/>
      <c r="I52" s="168"/>
      <c r="J52" s="168"/>
      <c r="K52" s="188"/>
      <c r="L52" s="188"/>
      <c r="M52" s="187"/>
      <c r="N52" s="191"/>
      <c r="O52" s="190"/>
      <c r="P52" s="191"/>
    </row>
    <row r="53" spans="2:16" ht="15.75" customHeight="1" thickBot="1" x14ac:dyDescent="0.25">
      <c r="B53" s="278" t="s">
        <v>55</v>
      </c>
      <c r="C53" s="562" t="s">
        <v>56</v>
      </c>
      <c r="D53" s="480"/>
      <c r="E53" s="481"/>
      <c r="F53" s="552" t="s">
        <v>57</v>
      </c>
      <c r="G53" s="480"/>
      <c r="H53" s="480"/>
      <c r="I53" s="480"/>
      <c r="J53" s="279"/>
      <c r="K53" s="561" t="s">
        <v>62</v>
      </c>
      <c r="L53" s="480"/>
      <c r="M53" s="480"/>
      <c r="N53" s="480"/>
      <c r="O53" s="522"/>
    </row>
    <row r="54" spans="2:16" ht="26.25" customHeight="1" x14ac:dyDescent="0.2">
      <c r="B54" s="555" t="s">
        <v>140</v>
      </c>
      <c r="C54" s="553" t="s">
        <v>184</v>
      </c>
      <c r="D54" s="480"/>
      <c r="E54" s="481"/>
      <c r="F54" s="553" t="s">
        <v>185</v>
      </c>
      <c r="G54" s="480"/>
      <c r="H54" s="481"/>
      <c r="I54" s="231" t="s">
        <v>35</v>
      </c>
      <c r="J54" s="231">
        <v>1</v>
      </c>
      <c r="K54" s="556" t="s">
        <v>64</v>
      </c>
      <c r="L54" s="480"/>
      <c r="M54" s="480"/>
      <c r="N54" s="480"/>
      <c r="O54" s="522"/>
    </row>
    <row r="55" spans="2:16" ht="18" customHeight="1" x14ac:dyDescent="0.2">
      <c r="B55" s="475"/>
      <c r="C55" s="482"/>
      <c r="D55" s="461"/>
      <c r="E55" s="462"/>
      <c r="F55" s="482"/>
      <c r="G55" s="461"/>
      <c r="H55" s="462"/>
      <c r="I55" s="1" t="s">
        <v>37</v>
      </c>
      <c r="J55" s="1">
        <v>1</v>
      </c>
      <c r="K55" s="482"/>
      <c r="L55" s="461"/>
      <c r="M55" s="461"/>
      <c r="N55" s="461"/>
      <c r="O55" s="489"/>
    </row>
    <row r="56" spans="2:16" ht="43.5" customHeight="1" x14ac:dyDescent="0.2">
      <c r="B56" s="475"/>
      <c r="C56" s="535" t="s">
        <v>186</v>
      </c>
      <c r="D56" s="455"/>
      <c r="E56" s="456"/>
      <c r="F56" s="535" t="s">
        <v>187</v>
      </c>
      <c r="G56" s="455"/>
      <c r="H56" s="456"/>
      <c r="I56" s="1" t="s">
        <v>35</v>
      </c>
      <c r="J56" s="1">
        <v>1</v>
      </c>
      <c r="K56" s="494" t="s">
        <v>66</v>
      </c>
      <c r="L56" s="455"/>
      <c r="M56" s="455"/>
      <c r="N56" s="455"/>
      <c r="O56" s="488"/>
    </row>
    <row r="57" spans="2:16" ht="14.25" customHeight="1" x14ac:dyDescent="0.2">
      <c r="B57" s="475"/>
      <c r="C57" s="482"/>
      <c r="D57" s="461"/>
      <c r="E57" s="462"/>
      <c r="F57" s="482"/>
      <c r="G57" s="461"/>
      <c r="H57" s="462"/>
      <c r="I57" s="1" t="s">
        <v>37</v>
      </c>
      <c r="J57" s="1">
        <v>1</v>
      </c>
      <c r="K57" s="482"/>
      <c r="L57" s="461"/>
      <c r="M57" s="461"/>
      <c r="N57" s="461"/>
      <c r="O57" s="489"/>
    </row>
    <row r="58" spans="2:16" ht="26.25" customHeight="1" x14ac:dyDescent="0.2">
      <c r="B58" s="475"/>
      <c r="C58" s="467" t="s">
        <v>265</v>
      </c>
      <c r="D58" s="455"/>
      <c r="E58" s="456"/>
      <c r="F58" s="535" t="s">
        <v>188</v>
      </c>
      <c r="G58" s="455"/>
      <c r="H58" s="456"/>
      <c r="I58" s="1" t="s">
        <v>35</v>
      </c>
      <c r="J58" s="1">
        <v>1</v>
      </c>
      <c r="K58" s="253"/>
      <c r="L58" s="253"/>
      <c r="M58" s="253"/>
      <c r="N58" s="253"/>
      <c r="O58" s="277"/>
    </row>
    <row r="59" spans="2:16" ht="26.25" customHeight="1" x14ac:dyDescent="0.2">
      <c r="B59" s="475"/>
      <c r="C59" s="482"/>
      <c r="D59" s="461"/>
      <c r="E59" s="462"/>
      <c r="F59" s="482"/>
      <c r="G59" s="461"/>
      <c r="H59" s="462"/>
      <c r="I59" s="1" t="s">
        <v>37</v>
      </c>
      <c r="J59" s="1">
        <v>1</v>
      </c>
      <c r="K59" s="253"/>
      <c r="L59" s="253"/>
      <c r="M59" s="253"/>
      <c r="N59" s="253"/>
      <c r="O59" s="277"/>
    </row>
    <row r="60" spans="2:16" ht="26.25" customHeight="1" x14ac:dyDescent="0.2">
      <c r="B60" s="475"/>
      <c r="C60" s="535" t="s">
        <v>189</v>
      </c>
      <c r="D60" s="455"/>
      <c r="E60" s="456"/>
      <c r="F60" s="535" t="s">
        <v>190</v>
      </c>
      <c r="G60" s="455"/>
      <c r="H60" s="456"/>
      <c r="I60" s="1" t="s">
        <v>35</v>
      </c>
      <c r="J60" s="1">
        <v>2</v>
      </c>
      <c r="K60" s="494" t="s">
        <v>66</v>
      </c>
      <c r="L60" s="455"/>
      <c r="M60" s="455"/>
      <c r="N60" s="455"/>
      <c r="O60" s="488"/>
    </row>
    <row r="61" spans="2:16" ht="18" customHeight="1" x14ac:dyDescent="0.2">
      <c r="B61" s="475"/>
      <c r="C61" s="482"/>
      <c r="D61" s="461"/>
      <c r="E61" s="462"/>
      <c r="F61" s="482"/>
      <c r="G61" s="461"/>
      <c r="H61" s="462"/>
      <c r="I61" s="1" t="s">
        <v>37</v>
      </c>
      <c r="J61" s="213">
        <v>2</v>
      </c>
      <c r="K61" s="482"/>
      <c r="L61" s="461"/>
      <c r="M61" s="461"/>
      <c r="N61" s="461"/>
      <c r="O61" s="489"/>
    </row>
    <row r="62" spans="2:16" ht="37.5" customHeight="1" x14ac:dyDescent="0.2">
      <c r="B62" s="475"/>
      <c r="C62" s="535" t="s">
        <v>191</v>
      </c>
      <c r="D62" s="455"/>
      <c r="E62" s="456"/>
      <c r="F62" s="535" t="s">
        <v>190</v>
      </c>
      <c r="G62" s="455"/>
      <c r="H62" s="456"/>
      <c r="I62" s="1" t="s">
        <v>35</v>
      </c>
      <c r="J62" s="213">
        <v>2</v>
      </c>
      <c r="K62" s="494"/>
      <c r="L62" s="455"/>
      <c r="M62" s="455"/>
      <c r="N62" s="455"/>
      <c r="O62" s="488"/>
    </row>
    <row r="63" spans="2:16" ht="14.25" customHeight="1" x14ac:dyDescent="0.2">
      <c r="B63" s="475"/>
      <c r="C63" s="482"/>
      <c r="D63" s="461"/>
      <c r="E63" s="462"/>
      <c r="F63" s="482"/>
      <c r="G63" s="461"/>
      <c r="H63" s="462"/>
      <c r="I63" s="1" t="s">
        <v>37</v>
      </c>
      <c r="J63" s="213">
        <v>2</v>
      </c>
      <c r="K63" s="482"/>
      <c r="L63" s="461"/>
      <c r="M63" s="461"/>
      <c r="N63" s="461"/>
      <c r="O63" s="489"/>
    </row>
    <row r="64" spans="2:16" ht="31.5" customHeight="1" x14ac:dyDescent="0.2">
      <c r="B64" s="475"/>
      <c r="C64" s="535" t="s">
        <v>192</v>
      </c>
      <c r="D64" s="455"/>
      <c r="E64" s="456"/>
      <c r="F64" s="535" t="s">
        <v>193</v>
      </c>
      <c r="G64" s="455"/>
      <c r="H64" s="456"/>
      <c r="I64" s="1" t="s">
        <v>35</v>
      </c>
      <c r="J64" s="213">
        <v>1</v>
      </c>
      <c r="K64" s="487"/>
      <c r="L64" s="455"/>
      <c r="M64" s="455"/>
      <c r="N64" s="455"/>
      <c r="O64" s="488"/>
    </row>
    <row r="65" spans="2:15" ht="39.75" customHeight="1" x14ac:dyDescent="0.2">
      <c r="B65" s="475"/>
      <c r="C65" s="482"/>
      <c r="D65" s="461"/>
      <c r="E65" s="462"/>
      <c r="F65" s="482"/>
      <c r="G65" s="461"/>
      <c r="H65" s="462"/>
      <c r="I65" s="1" t="s">
        <v>37</v>
      </c>
      <c r="J65" s="213">
        <v>1</v>
      </c>
      <c r="K65" s="482"/>
      <c r="L65" s="461"/>
      <c r="M65" s="461"/>
      <c r="N65" s="461"/>
      <c r="O65" s="489"/>
    </row>
    <row r="66" spans="2:15" ht="26.25" customHeight="1" x14ac:dyDescent="0.2">
      <c r="B66" s="475"/>
      <c r="C66" s="535" t="s">
        <v>194</v>
      </c>
      <c r="D66" s="455"/>
      <c r="E66" s="456"/>
      <c r="F66" s="535" t="s">
        <v>195</v>
      </c>
      <c r="G66" s="455"/>
      <c r="H66" s="456"/>
      <c r="I66" s="1" t="s">
        <v>35</v>
      </c>
      <c r="J66" s="1">
        <v>1</v>
      </c>
      <c r="K66" s="487"/>
      <c r="L66" s="455"/>
      <c r="M66" s="455"/>
      <c r="N66" s="455"/>
      <c r="O66" s="488"/>
    </row>
    <row r="67" spans="2:15" ht="18" customHeight="1" x14ac:dyDescent="0.2">
      <c r="B67" s="475"/>
      <c r="C67" s="482"/>
      <c r="D67" s="461"/>
      <c r="E67" s="462"/>
      <c r="F67" s="482"/>
      <c r="G67" s="461"/>
      <c r="H67" s="462"/>
      <c r="I67" s="1" t="s">
        <v>37</v>
      </c>
      <c r="J67" s="213">
        <v>1</v>
      </c>
      <c r="K67" s="482"/>
      <c r="L67" s="461"/>
      <c r="M67" s="461"/>
      <c r="N67" s="461"/>
      <c r="O67" s="489"/>
    </row>
    <row r="68" spans="2:15" ht="28.5" customHeight="1" x14ac:dyDescent="0.2">
      <c r="B68" s="475"/>
      <c r="C68" s="535" t="s">
        <v>196</v>
      </c>
      <c r="D68" s="455"/>
      <c r="E68" s="456"/>
      <c r="F68" s="535" t="s">
        <v>195</v>
      </c>
      <c r="G68" s="455"/>
      <c r="H68" s="456"/>
      <c r="I68" s="1" t="s">
        <v>35</v>
      </c>
      <c r="J68" s="213">
        <v>90</v>
      </c>
      <c r="K68" s="494"/>
      <c r="L68" s="455"/>
      <c r="M68" s="455"/>
      <c r="N68" s="455"/>
      <c r="O68" s="488"/>
    </row>
    <row r="69" spans="2:15" ht="47.25" customHeight="1" thickBot="1" x14ac:dyDescent="0.25">
      <c r="B69" s="517"/>
      <c r="C69" s="470"/>
      <c r="D69" s="492"/>
      <c r="E69" s="472"/>
      <c r="F69" s="470"/>
      <c r="G69" s="492"/>
      <c r="H69" s="472"/>
      <c r="I69" s="18" t="s">
        <v>37</v>
      </c>
      <c r="J69" s="280">
        <v>141</v>
      </c>
      <c r="K69" s="470"/>
      <c r="L69" s="492"/>
      <c r="M69" s="492"/>
      <c r="N69" s="492"/>
      <c r="O69" s="493"/>
    </row>
    <row r="70" spans="2:15" ht="15" customHeight="1" x14ac:dyDescent="0.2">
      <c r="B70" s="554" t="s">
        <v>70</v>
      </c>
      <c r="C70" s="469"/>
      <c r="D70" s="469"/>
      <c r="E70" s="469"/>
      <c r="F70" s="469"/>
      <c r="G70" s="469"/>
      <c r="H70" s="469"/>
      <c r="I70" s="469"/>
      <c r="J70" s="469"/>
      <c r="K70" s="469"/>
      <c r="L70" s="469"/>
      <c r="M70" s="469"/>
      <c r="N70" s="469"/>
      <c r="O70" s="523"/>
    </row>
    <row r="71" spans="2:15" ht="15" customHeight="1" thickBot="1" x14ac:dyDescent="0.25">
      <c r="B71" s="491"/>
      <c r="C71" s="492"/>
      <c r="D71" s="492"/>
      <c r="E71" s="492"/>
      <c r="F71" s="492"/>
      <c r="G71" s="492"/>
      <c r="H71" s="492"/>
      <c r="I71" s="492"/>
      <c r="J71" s="492"/>
      <c r="K71" s="492"/>
      <c r="L71" s="492"/>
      <c r="M71" s="492"/>
      <c r="N71" s="492"/>
      <c r="O71" s="493"/>
    </row>
    <row r="72" spans="2:15" ht="15.75" customHeight="1" x14ac:dyDescent="0.2">
      <c r="F72" s="192"/>
      <c r="K72" s="188"/>
      <c r="L72" s="188"/>
    </row>
    <row r="73" spans="2:15" ht="15.75" customHeight="1" x14ac:dyDescent="0.2">
      <c r="F73" s="192"/>
      <c r="K73" s="188"/>
      <c r="L73" s="188"/>
    </row>
    <row r="74" spans="2:15" ht="15.75" customHeight="1" x14ac:dyDescent="0.2">
      <c r="F74" s="192"/>
      <c r="K74" s="188"/>
      <c r="L74" s="188"/>
    </row>
    <row r="75" spans="2:15" ht="15.75" customHeight="1" x14ac:dyDescent="0.2">
      <c r="F75" s="192"/>
      <c r="K75" s="188"/>
      <c r="L75" s="188"/>
    </row>
    <row r="76" spans="2:15" ht="15.75" customHeight="1" x14ac:dyDescent="0.2">
      <c r="F76" s="192"/>
      <c r="K76" s="188"/>
      <c r="L76" s="188"/>
    </row>
    <row r="77" spans="2:15" ht="15.75" customHeight="1" x14ac:dyDescent="0.2">
      <c r="F77" s="192"/>
      <c r="K77" s="188"/>
      <c r="L77" s="188"/>
    </row>
    <row r="78" spans="2:15" ht="15.75" customHeight="1" x14ac:dyDescent="0.2">
      <c r="F78" s="192"/>
      <c r="K78" s="188"/>
      <c r="L78" s="188"/>
    </row>
    <row r="79" spans="2:15" ht="15.75" customHeight="1" x14ac:dyDescent="0.2">
      <c r="F79" s="192"/>
      <c r="K79" s="188"/>
      <c r="L79" s="188"/>
    </row>
    <row r="80" spans="2:15" ht="15.75" customHeight="1" x14ac:dyDescent="0.2">
      <c r="F80" s="192"/>
      <c r="K80" s="188"/>
      <c r="L80" s="188"/>
    </row>
    <row r="81" spans="6:12" ht="15.75" customHeight="1" x14ac:dyDescent="0.2">
      <c r="F81" s="192"/>
      <c r="K81" s="188"/>
      <c r="L81" s="188"/>
    </row>
    <row r="82" spans="6:12" ht="15.75" customHeight="1" x14ac:dyDescent="0.2">
      <c r="F82" s="192"/>
      <c r="K82" s="188"/>
      <c r="L82" s="188"/>
    </row>
    <row r="83" spans="6:12" ht="15.75" customHeight="1" x14ac:dyDescent="0.2">
      <c r="F83" s="192"/>
      <c r="K83" s="188"/>
      <c r="L83" s="188"/>
    </row>
    <row r="84" spans="6:12" ht="15.75" customHeight="1" x14ac:dyDescent="0.2">
      <c r="F84" s="192"/>
      <c r="K84" s="188"/>
      <c r="L84" s="188"/>
    </row>
    <row r="85" spans="6:12" ht="15.75" customHeight="1" x14ac:dyDescent="0.2">
      <c r="F85" s="192"/>
      <c r="K85" s="188"/>
      <c r="L85" s="188"/>
    </row>
    <row r="86" spans="6:12" ht="15.75" customHeight="1" x14ac:dyDescent="0.2">
      <c r="F86" s="192"/>
      <c r="K86" s="188"/>
      <c r="L86" s="188"/>
    </row>
    <row r="87" spans="6:12" ht="15.75" customHeight="1" x14ac:dyDescent="0.2">
      <c r="F87" s="192"/>
      <c r="K87" s="188"/>
      <c r="L87" s="188"/>
    </row>
    <row r="88" spans="6:12" ht="15.75" customHeight="1" x14ac:dyDescent="0.2">
      <c r="F88" s="192"/>
      <c r="K88" s="188"/>
      <c r="L88" s="188"/>
    </row>
    <row r="89" spans="6:12" ht="15.75" customHeight="1" x14ac:dyDescent="0.2">
      <c r="F89" s="192"/>
      <c r="K89" s="188"/>
      <c r="L89" s="188"/>
    </row>
    <row r="90" spans="6:12" ht="15.75" customHeight="1" x14ac:dyDescent="0.2">
      <c r="F90" s="192"/>
      <c r="K90" s="188"/>
      <c r="L90" s="188"/>
    </row>
    <row r="91" spans="6:12" ht="15.75" customHeight="1" x14ac:dyDescent="0.2">
      <c r="F91" s="192"/>
      <c r="K91" s="188"/>
      <c r="L91" s="188"/>
    </row>
    <row r="92" spans="6:12" ht="15.75" customHeight="1" x14ac:dyDescent="0.2">
      <c r="F92" s="192"/>
      <c r="K92" s="188"/>
      <c r="L92" s="188"/>
    </row>
    <row r="93" spans="6:12" ht="15.75" customHeight="1" x14ac:dyDescent="0.2">
      <c r="F93" s="192"/>
      <c r="K93" s="188"/>
      <c r="L93" s="188"/>
    </row>
    <row r="94" spans="6:12" ht="15.75" customHeight="1" x14ac:dyDescent="0.2">
      <c r="F94" s="192"/>
      <c r="K94" s="188"/>
      <c r="L94" s="188"/>
    </row>
    <row r="95" spans="6:12" ht="15.75" customHeight="1" x14ac:dyDescent="0.2">
      <c r="F95" s="192"/>
      <c r="K95" s="188"/>
      <c r="L95" s="188"/>
    </row>
    <row r="96" spans="6:12" ht="15.75" customHeight="1" x14ac:dyDescent="0.2">
      <c r="F96" s="192"/>
      <c r="K96" s="188"/>
      <c r="L96" s="188"/>
    </row>
    <row r="97" spans="6:12" ht="15.75" customHeight="1" x14ac:dyDescent="0.2">
      <c r="F97" s="192"/>
      <c r="K97" s="188"/>
      <c r="L97" s="188"/>
    </row>
    <row r="98" spans="6:12" ht="15.75" customHeight="1" x14ac:dyDescent="0.2">
      <c r="F98" s="192"/>
      <c r="K98" s="188"/>
      <c r="L98" s="188"/>
    </row>
    <row r="99" spans="6:12" ht="15.75" customHeight="1" x14ac:dyDescent="0.2">
      <c r="F99" s="192"/>
      <c r="K99" s="188"/>
      <c r="L99" s="188"/>
    </row>
    <row r="100" spans="6:12" ht="15.75" customHeight="1" x14ac:dyDescent="0.2">
      <c r="F100" s="192"/>
      <c r="K100" s="188"/>
      <c r="L100" s="188"/>
    </row>
    <row r="101" spans="6:12" ht="15.75" customHeight="1" x14ac:dyDescent="0.2">
      <c r="F101" s="192"/>
      <c r="K101" s="188"/>
      <c r="L101" s="188"/>
    </row>
    <row r="102" spans="6:12" ht="15.75" customHeight="1" x14ac:dyDescent="0.2">
      <c r="F102" s="192"/>
      <c r="K102" s="188"/>
      <c r="L102" s="188"/>
    </row>
    <row r="103" spans="6:12" ht="15.75" customHeight="1" x14ac:dyDescent="0.2">
      <c r="F103" s="192"/>
      <c r="K103" s="188"/>
      <c r="L103" s="188"/>
    </row>
    <row r="104" spans="6:12" ht="15.75" customHeight="1" x14ac:dyDescent="0.2">
      <c r="F104" s="192"/>
      <c r="K104" s="188"/>
      <c r="L104" s="188"/>
    </row>
    <row r="105" spans="6:12" ht="15.75" customHeight="1" x14ac:dyDescent="0.2">
      <c r="F105" s="192"/>
      <c r="K105" s="188"/>
      <c r="L105" s="188"/>
    </row>
    <row r="106" spans="6:12" ht="15.75" customHeight="1" x14ac:dyDescent="0.2">
      <c r="F106" s="192"/>
      <c r="K106" s="188"/>
      <c r="L106" s="188"/>
    </row>
    <row r="107" spans="6:12" ht="15.75" customHeight="1" x14ac:dyDescent="0.2">
      <c r="F107" s="192"/>
      <c r="K107" s="188"/>
      <c r="L107" s="188"/>
    </row>
    <row r="108" spans="6:12" ht="15.75" customHeight="1" x14ac:dyDescent="0.2">
      <c r="F108" s="192"/>
      <c r="K108" s="188"/>
      <c r="L108" s="188"/>
    </row>
    <row r="109" spans="6:12" ht="15.75" customHeight="1" x14ac:dyDescent="0.2">
      <c r="F109" s="192"/>
      <c r="K109" s="188"/>
      <c r="L109" s="188"/>
    </row>
    <row r="110" spans="6:12" ht="15.75" customHeight="1" x14ac:dyDescent="0.2">
      <c r="F110" s="192"/>
      <c r="K110" s="188"/>
      <c r="L110" s="188"/>
    </row>
    <row r="111" spans="6:12" ht="15.75" customHeight="1" x14ac:dyDescent="0.2">
      <c r="F111" s="192"/>
      <c r="K111" s="188"/>
      <c r="L111" s="188"/>
    </row>
    <row r="112" spans="6:12" ht="15.75" customHeight="1" x14ac:dyDescent="0.2">
      <c r="F112" s="192"/>
      <c r="K112" s="188"/>
      <c r="L112" s="188"/>
    </row>
    <row r="113" spans="6:12" ht="15.75" customHeight="1" x14ac:dyDescent="0.2">
      <c r="F113" s="192"/>
      <c r="K113" s="188"/>
      <c r="L113" s="188"/>
    </row>
    <row r="114" spans="6:12" ht="15.75" customHeight="1" x14ac:dyDescent="0.2">
      <c r="F114" s="192"/>
      <c r="K114" s="188"/>
      <c r="L114" s="188"/>
    </row>
    <row r="115" spans="6:12" ht="15.75" customHeight="1" x14ac:dyDescent="0.2">
      <c r="F115" s="192"/>
      <c r="K115" s="188"/>
      <c r="L115" s="188"/>
    </row>
    <row r="116" spans="6:12" ht="15.75" customHeight="1" x14ac:dyDescent="0.2">
      <c r="F116" s="192"/>
      <c r="K116" s="188"/>
      <c r="L116" s="188"/>
    </row>
    <row r="117" spans="6:12" ht="15.75" customHeight="1" x14ac:dyDescent="0.2">
      <c r="F117" s="192"/>
      <c r="K117" s="188"/>
      <c r="L117" s="188"/>
    </row>
    <row r="118" spans="6:12" ht="15.75" customHeight="1" x14ac:dyDescent="0.2">
      <c r="F118" s="192"/>
      <c r="K118" s="188"/>
      <c r="L118" s="188"/>
    </row>
    <row r="119" spans="6:12" ht="15.75" customHeight="1" x14ac:dyDescent="0.2">
      <c r="F119" s="192"/>
      <c r="K119" s="188"/>
      <c r="L119" s="188"/>
    </row>
    <row r="120" spans="6:12" ht="15.75" customHeight="1" x14ac:dyDescent="0.2">
      <c r="F120" s="192"/>
      <c r="K120" s="188"/>
      <c r="L120" s="188"/>
    </row>
    <row r="121" spans="6:12" ht="15.75" customHeight="1" x14ac:dyDescent="0.2">
      <c r="F121" s="192"/>
      <c r="K121" s="188"/>
      <c r="L121" s="188"/>
    </row>
    <row r="122" spans="6:12" ht="15.75" customHeight="1" x14ac:dyDescent="0.2">
      <c r="F122" s="192"/>
      <c r="K122" s="188"/>
      <c r="L122" s="188"/>
    </row>
    <row r="123" spans="6:12" ht="15.75" customHeight="1" x14ac:dyDescent="0.2">
      <c r="F123" s="192"/>
      <c r="K123" s="188"/>
      <c r="L123" s="188"/>
    </row>
    <row r="124" spans="6:12" ht="15.75" customHeight="1" x14ac:dyDescent="0.2">
      <c r="F124" s="192"/>
      <c r="K124" s="188"/>
      <c r="L124" s="188"/>
    </row>
    <row r="125" spans="6:12" ht="15.75" customHeight="1" x14ac:dyDescent="0.2">
      <c r="F125" s="192"/>
      <c r="K125" s="188"/>
      <c r="L125" s="188"/>
    </row>
    <row r="126" spans="6:12" ht="15.75" customHeight="1" x14ac:dyDescent="0.2">
      <c r="F126" s="192"/>
      <c r="K126" s="188"/>
      <c r="L126" s="188"/>
    </row>
    <row r="127" spans="6:12" ht="15.75" customHeight="1" x14ac:dyDescent="0.2">
      <c r="F127" s="192"/>
      <c r="K127" s="188"/>
      <c r="L127" s="188"/>
    </row>
    <row r="128" spans="6:12" ht="15.75" customHeight="1" x14ac:dyDescent="0.2">
      <c r="F128" s="192"/>
      <c r="K128" s="188"/>
      <c r="L128" s="188"/>
    </row>
    <row r="129" spans="6:12" ht="15.75" customHeight="1" x14ac:dyDescent="0.2">
      <c r="F129" s="192"/>
      <c r="K129" s="188"/>
      <c r="L129" s="188"/>
    </row>
    <row r="130" spans="6:12" ht="15.75" customHeight="1" x14ac:dyDescent="0.2">
      <c r="F130" s="192"/>
      <c r="K130" s="188"/>
      <c r="L130" s="188"/>
    </row>
    <row r="131" spans="6:12" ht="15.75" customHeight="1" x14ac:dyDescent="0.2">
      <c r="F131" s="192"/>
      <c r="K131" s="188"/>
      <c r="L131" s="188"/>
    </row>
    <row r="132" spans="6:12" ht="15.75" customHeight="1" x14ac:dyDescent="0.2">
      <c r="F132" s="192"/>
      <c r="K132" s="188"/>
      <c r="L132" s="188"/>
    </row>
    <row r="133" spans="6:12" ht="15.75" customHeight="1" x14ac:dyDescent="0.2">
      <c r="F133" s="192"/>
      <c r="K133" s="188"/>
      <c r="L133" s="188"/>
    </row>
    <row r="134" spans="6:12" ht="15.75" customHeight="1" x14ac:dyDescent="0.2">
      <c r="F134" s="192"/>
      <c r="K134" s="188"/>
      <c r="L134" s="188"/>
    </row>
    <row r="135" spans="6:12" ht="15.75" customHeight="1" x14ac:dyDescent="0.2">
      <c r="F135" s="192"/>
      <c r="K135" s="188"/>
      <c r="L135" s="188"/>
    </row>
    <row r="136" spans="6:12" ht="15.75" customHeight="1" x14ac:dyDescent="0.2">
      <c r="F136" s="192"/>
      <c r="K136" s="188"/>
      <c r="L136" s="188"/>
    </row>
    <row r="137" spans="6:12" ht="15.75" customHeight="1" x14ac:dyDescent="0.2">
      <c r="F137" s="192"/>
      <c r="K137" s="188"/>
      <c r="L137" s="188"/>
    </row>
    <row r="138" spans="6:12" ht="15.75" customHeight="1" x14ac:dyDescent="0.2">
      <c r="F138" s="192"/>
      <c r="K138" s="188"/>
      <c r="L138" s="188"/>
    </row>
    <row r="139" spans="6:12" ht="15.75" customHeight="1" x14ac:dyDescent="0.2">
      <c r="F139" s="192"/>
      <c r="K139" s="188"/>
      <c r="L139" s="188"/>
    </row>
    <row r="140" spans="6:12" ht="15.75" customHeight="1" x14ac:dyDescent="0.2">
      <c r="F140" s="192"/>
      <c r="K140" s="188"/>
      <c r="L140" s="188"/>
    </row>
    <row r="141" spans="6:12" ht="15.75" customHeight="1" x14ac:dyDescent="0.2">
      <c r="F141" s="192"/>
      <c r="K141" s="188"/>
      <c r="L141" s="188"/>
    </row>
    <row r="142" spans="6:12" ht="15.75" customHeight="1" x14ac:dyDescent="0.2">
      <c r="F142" s="192"/>
      <c r="K142" s="188"/>
      <c r="L142" s="188"/>
    </row>
    <row r="143" spans="6:12" ht="15.75" customHeight="1" x14ac:dyDescent="0.2">
      <c r="F143" s="192"/>
      <c r="K143" s="188"/>
      <c r="L143" s="188"/>
    </row>
    <row r="144" spans="6:12" ht="15.75" customHeight="1" x14ac:dyDescent="0.2">
      <c r="F144" s="192"/>
      <c r="K144" s="188"/>
      <c r="L144" s="188"/>
    </row>
    <row r="145" spans="6:12" ht="15.75" customHeight="1" x14ac:dyDescent="0.2">
      <c r="F145" s="192"/>
      <c r="K145" s="188"/>
      <c r="L145" s="188"/>
    </row>
    <row r="146" spans="6:12" ht="15.75" customHeight="1" x14ac:dyDescent="0.2">
      <c r="F146" s="192"/>
      <c r="K146" s="188"/>
      <c r="L146" s="188"/>
    </row>
    <row r="147" spans="6:12" ht="15.75" customHeight="1" x14ac:dyDescent="0.2">
      <c r="F147" s="192"/>
      <c r="K147" s="188"/>
      <c r="L147" s="188"/>
    </row>
    <row r="148" spans="6:12" ht="15.75" customHeight="1" x14ac:dyDescent="0.2">
      <c r="F148" s="192"/>
      <c r="K148" s="188"/>
      <c r="L148" s="188"/>
    </row>
    <row r="149" spans="6:12" ht="15.75" customHeight="1" x14ac:dyDescent="0.2">
      <c r="F149" s="192"/>
      <c r="K149" s="188"/>
      <c r="L149" s="188"/>
    </row>
    <row r="150" spans="6:12" ht="15.75" customHeight="1" x14ac:dyDescent="0.2">
      <c r="F150" s="192"/>
      <c r="K150" s="188"/>
      <c r="L150" s="188"/>
    </row>
    <row r="151" spans="6:12" ht="15.75" customHeight="1" x14ac:dyDescent="0.2">
      <c r="F151" s="192"/>
      <c r="K151" s="188"/>
      <c r="L151" s="188"/>
    </row>
    <row r="152" spans="6:12" ht="15.75" customHeight="1" x14ac:dyDescent="0.2">
      <c r="F152" s="192"/>
      <c r="K152" s="188"/>
      <c r="L152" s="188"/>
    </row>
    <row r="153" spans="6:12" ht="15.75" customHeight="1" x14ac:dyDescent="0.2">
      <c r="F153" s="192"/>
      <c r="K153" s="188"/>
      <c r="L153" s="188"/>
    </row>
    <row r="154" spans="6:12" ht="15.75" customHeight="1" x14ac:dyDescent="0.2">
      <c r="F154" s="192"/>
      <c r="K154" s="188"/>
      <c r="L154" s="188"/>
    </row>
    <row r="155" spans="6:12" ht="15.75" customHeight="1" x14ac:dyDescent="0.2">
      <c r="F155" s="192"/>
      <c r="K155" s="188"/>
      <c r="L155" s="188"/>
    </row>
    <row r="156" spans="6:12" ht="15.75" customHeight="1" x14ac:dyDescent="0.2">
      <c r="F156" s="192"/>
      <c r="K156" s="188"/>
      <c r="L156" s="188"/>
    </row>
    <row r="157" spans="6:12" ht="15.75" customHeight="1" x14ac:dyDescent="0.2">
      <c r="F157" s="192"/>
      <c r="K157" s="188"/>
      <c r="L157" s="188"/>
    </row>
    <row r="158" spans="6:12" ht="15.75" customHeight="1" x14ac:dyDescent="0.2">
      <c r="F158" s="192"/>
      <c r="K158" s="188"/>
      <c r="L158" s="188"/>
    </row>
    <row r="159" spans="6:12" ht="15.75" customHeight="1" x14ac:dyDescent="0.2">
      <c r="F159" s="192"/>
      <c r="K159" s="188"/>
      <c r="L159" s="188"/>
    </row>
    <row r="160" spans="6:12" ht="15.75" customHeight="1" x14ac:dyDescent="0.2">
      <c r="F160" s="192"/>
      <c r="K160" s="188"/>
      <c r="L160" s="188"/>
    </row>
    <row r="161" spans="6:12" ht="15.75" customHeight="1" x14ac:dyDescent="0.2">
      <c r="F161" s="192"/>
      <c r="K161" s="188"/>
      <c r="L161" s="188"/>
    </row>
    <row r="162" spans="6:12" ht="15.75" customHeight="1" x14ac:dyDescent="0.2">
      <c r="F162" s="192"/>
      <c r="K162" s="188"/>
      <c r="L162" s="188"/>
    </row>
    <row r="163" spans="6:12" ht="15.75" customHeight="1" x14ac:dyDescent="0.2">
      <c r="F163" s="192"/>
      <c r="K163" s="188"/>
      <c r="L163" s="188"/>
    </row>
    <row r="164" spans="6:12" ht="15.75" customHeight="1" x14ac:dyDescent="0.2">
      <c r="F164" s="192"/>
      <c r="K164" s="188"/>
      <c r="L164" s="188"/>
    </row>
    <row r="165" spans="6:12" ht="15.75" customHeight="1" x14ac:dyDescent="0.2">
      <c r="F165" s="192"/>
      <c r="K165" s="188"/>
      <c r="L165" s="188"/>
    </row>
    <row r="166" spans="6:12" ht="15.75" customHeight="1" x14ac:dyDescent="0.2">
      <c r="F166" s="192"/>
      <c r="K166" s="188"/>
      <c r="L166" s="188"/>
    </row>
    <row r="167" spans="6:12" ht="15.75" customHeight="1" x14ac:dyDescent="0.2">
      <c r="F167" s="192"/>
      <c r="K167" s="188"/>
      <c r="L167" s="188"/>
    </row>
    <row r="168" spans="6:12" ht="15.75" customHeight="1" x14ac:dyDescent="0.2">
      <c r="F168" s="192"/>
      <c r="K168" s="188"/>
      <c r="L168" s="188"/>
    </row>
    <row r="169" spans="6:12" ht="15.75" customHeight="1" x14ac:dyDescent="0.2">
      <c r="F169" s="192"/>
      <c r="K169" s="188"/>
      <c r="L169" s="188"/>
    </row>
    <row r="170" spans="6:12" ht="15.75" customHeight="1" x14ac:dyDescent="0.2">
      <c r="F170" s="192"/>
      <c r="K170" s="188"/>
      <c r="L170" s="188"/>
    </row>
    <row r="171" spans="6:12" ht="15.75" customHeight="1" x14ac:dyDescent="0.2">
      <c r="F171" s="192"/>
      <c r="K171" s="188"/>
      <c r="L171" s="188"/>
    </row>
    <row r="172" spans="6:12" ht="15.75" customHeight="1" x14ac:dyDescent="0.2">
      <c r="F172" s="192"/>
      <c r="K172" s="188"/>
      <c r="L172" s="188"/>
    </row>
    <row r="173" spans="6:12" ht="15.75" customHeight="1" x14ac:dyDescent="0.2">
      <c r="F173" s="192"/>
      <c r="K173" s="188"/>
      <c r="L173" s="188"/>
    </row>
    <row r="174" spans="6:12" ht="15.75" customHeight="1" x14ac:dyDescent="0.2">
      <c r="F174" s="192"/>
      <c r="K174" s="188"/>
      <c r="L174" s="188"/>
    </row>
    <row r="175" spans="6:12" ht="15.75" customHeight="1" x14ac:dyDescent="0.2">
      <c r="F175" s="192"/>
      <c r="K175" s="188"/>
      <c r="L175" s="188"/>
    </row>
    <row r="176" spans="6:12" ht="15.75" customHeight="1" x14ac:dyDescent="0.2">
      <c r="F176" s="192"/>
      <c r="K176" s="188"/>
      <c r="L176" s="188"/>
    </row>
    <row r="177" spans="6:12" ht="15.75" customHeight="1" x14ac:dyDescent="0.2">
      <c r="F177" s="192"/>
      <c r="K177" s="188"/>
      <c r="L177" s="188"/>
    </row>
    <row r="178" spans="6:12" ht="15.75" customHeight="1" x14ac:dyDescent="0.2">
      <c r="F178" s="192"/>
      <c r="K178" s="188"/>
      <c r="L178" s="188"/>
    </row>
    <row r="179" spans="6:12" ht="15.75" customHeight="1" x14ac:dyDescent="0.2">
      <c r="F179" s="192"/>
      <c r="K179" s="188"/>
      <c r="L179" s="188"/>
    </row>
    <row r="180" spans="6:12" ht="15.75" customHeight="1" x14ac:dyDescent="0.2">
      <c r="F180" s="192"/>
      <c r="K180" s="188"/>
      <c r="L180" s="188"/>
    </row>
    <row r="181" spans="6:12" ht="15.75" customHeight="1" x14ac:dyDescent="0.2">
      <c r="F181" s="192"/>
      <c r="K181" s="188"/>
      <c r="L181" s="188"/>
    </row>
    <row r="182" spans="6:12" ht="15.75" customHeight="1" x14ac:dyDescent="0.2">
      <c r="F182" s="192"/>
      <c r="K182" s="188"/>
      <c r="L182" s="188"/>
    </row>
    <row r="183" spans="6:12" ht="15.75" customHeight="1" x14ac:dyDescent="0.2">
      <c r="F183" s="192"/>
      <c r="K183" s="188"/>
      <c r="L183" s="188"/>
    </row>
    <row r="184" spans="6:12" ht="15.75" customHeight="1" x14ac:dyDescent="0.2">
      <c r="F184" s="192"/>
      <c r="K184" s="188"/>
      <c r="L184" s="188"/>
    </row>
    <row r="185" spans="6:12" ht="15.75" customHeight="1" x14ac:dyDescent="0.2">
      <c r="F185" s="192"/>
      <c r="K185" s="188"/>
      <c r="L185" s="188"/>
    </row>
    <row r="186" spans="6:12" ht="15.75" customHeight="1" x14ac:dyDescent="0.2">
      <c r="F186" s="192"/>
      <c r="K186" s="188"/>
      <c r="L186" s="188"/>
    </row>
    <row r="187" spans="6:12" ht="15.75" customHeight="1" x14ac:dyDescent="0.2">
      <c r="F187" s="192"/>
      <c r="K187" s="188"/>
      <c r="L187" s="188"/>
    </row>
    <row r="188" spans="6:12" ht="15.75" customHeight="1" x14ac:dyDescent="0.2">
      <c r="F188" s="192"/>
      <c r="K188" s="188"/>
      <c r="L188" s="188"/>
    </row>
    <row r="189" spans="6:12" ht="15.75" customHeight="1" x14ac:dyDescent="0.2">
      <c r="F189" s="192"/>
      <c r="K189" s="188"/>
      <c r="L189" s="188"/>
    </row>
    <row r="190" spans="6:12" ht="15.75" customHeight="1" x14ac:dyDescent="0.2">
      <c r="F190" s="192"/>
      <c r="K190" s="188"/>
      <c r="L190" s="188"/>
    </row>
    <row r="191" spans="6:12" ht="15.75" customHeight="1" x14ac:dyDescent="0.2">
      <c r="F191" s="192"/>
      <c r="K191" s="188"/>
      <c r="L191" s="188"/>
    </row>
    <row r="192" spans="6:12" ht="15.75" customHeight="1" x14ac:dyDescent="0.2">
      <c r="F192" s="192"/>
      <c r="K192" s="188"/>
      <c r="L192" s="188"/>
    </row>
    <row r="193" spans="6:12" ht="15.75" customHeight="1" x14ac:dyDescent="0.2">
      <c r="F193" s="192"/>
      <c r="K193" s="188"/>
      <c r="L193" s="188"/>
    </row>
    <row r="194" spans="6:12" ht="15.75" customHeight="1" x14ac:dyDescent="0.2">
      <c r="F194" s="192"/>
      <c r="K194" s="188"/>
      <c r="L194" s="188"/>
    </row>
    <row r="195" spans="6:12" ht="15.75" customHeight="1" x14ac:dyDescent="0.2">
      <c r="F195" s="192"/>
      <c r="K195" s="188"/>
      <c r="L195" s="188"/>
    </row>
    <row r="196" spans="6:12" ht="15.75" customHeight="1" x14ac:dyDescent="0.2">
      <c r="F196" s="192"/>
      <c r="K196" s="188"/>
      <c r="L196" s="188"/>
    </row>
    <row r="197" spans="6:12" ht="15.75" customHeight="1" x14ac:dyDescent="0.2">
      <c r="F197" s="192"/>
      <c r="K197" s="188"/>
      <c r="L197" s="188"/>
    </row>
    <row r="198" spans="6:12" ht="15.75" customHeight="1" x14ac:dyDescent="0.2">
      <c r="F198" s="192"/>
      <c r="K198" s="188"/>
      <c r="L198" s="188"/>
    </row>
    <row r="199" spans="6:12" ht="15.75" customHeight="1" x14ac:dyDescent="0.2">
      <c r="F199" s="192"/>
      <c r="K199" s="188"/>
      <c r="L199" s="188"/>
    </row>
    <row r="200" spans="6:12" ht="15.75" customHeight="1" x14ac:dyDescent="0.2">
      <c r="F200" s="192"/>
      <c r="K200" s="188"/>
      <c r="L200" s="188"/>
    </row>
    <row r="201" spans="6:12" ht="15.75" customHeight="1" x14ac:dyDescent="0.2">
      <c r="F201" s="192"/>
      <c r="K201" s="188"/>
      <c r="L201" s="188"/>
    </row>
    <row r="202" spans="6:12" ht="15.75" customHeight="1" x14ac:dyDescent="0.2">
      <c r="F202" s="192"/>
      <c r="K202" s="188"/>
      <c r="L202" s="188"/>
    </row>
    <row r="203" spans="6:12" ht="15.75" customHeight="1" x14ac:dyDescent="0.2">
      <c r="F203" s="192"/>
      <c r="K203" s="188"/>
      <c r="L203" s="188"/>
    </row>
    <row r="204" spans="6:12" ht="15.75" customHeight="1" x14ac:dyDescent="0.2">
      <c r="F204" s="192"/>
      <c r="K204" s="188"/>
      <c r="L204" s="188"/>
    </row>
    <row r="205" spans="6:12" ht="15.75" customHeight="1" x14ac:dyDescent="0.2">
      <c r="F205" s="192"/>
      <c r="K205" s="188"/>
      <c r="L205" s="188"/>
    </row>
    <row r="206" spans="6:12" ht="15.75" customHeight="1" x14ac:dyDescent="0.2">
      <c r="F206" s="192"/>
      <c r="K206" s="188"/>
      <c r="L206" s="188"/>
    </row>
    <row r="207" spans="6:12" ht="15.75" customHeight="1" x14ac:dyDescent="0.2">
      <c r="F207" s="192"/>
      <c r="K207" s="188"/>
      <c r="L207" s="188"/>
    </row>
    <row r="208" spans="6:12" ht="15.75" customHeight="1" x14ac:dyDescent="0.2">
      <c r="F208" s="192"/>
      <c r="K208" s="188"/>
      <c r="L208" s="188"/>
    </row>
    <row r="209" spans="6:12" ht="15.75" customHeight="1" x14ac:dyDescent="0.2">
      <c r="F209" s="192"/>
      <c r="K209" s="188"/>
      <c r="L209" s="188"/>
    </row>
    <row r="210" spans="6:12" ht="15.75" customHeight="1" x14ac:dyDescent="0.2">
      <c r="F210" s="192"/>
      <c r="K210" s="188"/>
      <c r="L210" s="188"/>
    </row>
    <row r="211" spans="6:12" ht="15.75" customHeight="1" x14ac:dyDescent="0.2">
      <c r="F211" s="192"/>
      <c r="K211" s="188"/>
      <c r="L211" s="188"/>
    </row>
    <row r="212" spans="6:12" ht="15.75" customHeight="1" x14ac:dyDescent="0.2">
      <c r="F212" s="192"/>
      <c r="K212" s="188"/>
      <c r="L212" s="188"/>
    </row>
    <row r="213" spans="6:12" ht="15.75" customHeight="1" x14ac:dyDescent="0.2">
      <c r="F213" s="192"/>
      <c r="K213" s="188"/>
      <c r="L213" s="188"/>
    </row>
    <row r="214" spans="6:12" ht="15.75" customHeight="1" x14ac:dyDescent="0.2">
      <c r="F214" s="192"/>
      <c r="K214" s="188"/>
      <c r="L214" s="188"/>
    </row>
    <row r="215" spans="6:12" ht="15.75" customHeight="1" x14ac:dyDescent="0.2">
      <c r="F215" s="192"/>
      <c r="K215" s="188"/>
      <c r="L215" s="188"/>
    </row>
    <row r="216" spans="6:12" ht="15.75" customHeight="1" x14ac:dyDescent="0.2">
      <c r="F216" s="192"/>
      <c r="K216" s="188"/>
      <c r="L216" s="188"/>
    </row>
    <row r="217" spans="6:12" ht="15.75" customHeight="1" x14ac:dyDescent="0.2">
      <c r="F217" s="192"/>
      <c r="K217" s="188"/>
      <c r="L217" s="188"/>
    </row>
    <row r="218" spans="6:12" ht="15.75" customHeight="1" x14ac:dyDescent="0.2">
      <c r="F218" s="192"/>
      <c r="K218" s="188"/>
      <c r="L218" s="188"/>
    </row>
    <row r="219" spans="6:12" ht="15.75" customHeight="1" x14ac:dyDescent="0.2">
      <c r="F219" s="192"/>
      <c r="K219" s="188"/>
      <c r="L219" s="188"/>
    </row>
    <row r="220" spans="6:12" ht="15.75" customHeight="1" x14ac:dyDescent="0.2">
      <c r="F220" s="192"/>
      <c r="K220" s="188"/>
      <c r="L220" s="188"/>
    </row>
    <row r="221" spans="6:12" ht="15.75" customHeight="1" x14ac:dyDescent="0.2">
      <c r="F221" s="192"/>
      <c r="K221" s="188"/>
      <c r="L221" s="188"/>
    </row>
    <row r="222" spans="6:12" ht="15.75" customHeight="1" x14ac:dyDescent="0.2">
      <c r="F222" s="192"/>
      <c r="K222" s="188"/>
      <c r="L222" s="188"/>
    </row>
    <row r="223" spans="6:12" ht="15.75" customHeight="1" x14ac:dyDescent="0.2">
      <c r="F223" s="192"/>
      <c r="K223" s="188"/>
      <c r="L223" s="188"/>
    </row>
    <row r="224" spans="6:12" ht="15.75" customHeight="1" x14ac:dyDescent="0.2">
      <c r="F224" s="192"/>
      <c r="K224" s="188"/>
      <c r="L224" s="188"/>
    </row>
    <row r="225" spans="6:12" ht="15.75" customHeight="1" x14ac:dyDescent="0.2">
      <c r="F225" s="192"/>
      <c r="K225" s="188"/>
      <c r="L225" s="188"/>
    </row>
    <row r="226" spans="6:12" ht="15.75" customHeight="1" x14ac:dyDescent="0.2">
      <c r="F226" s="192"/>
      <c r="K226" s="188"/>
      <c r="L226" s="188"/>
    </row>
    <row r="227" spans="6:12" ht="15.75" customHeight="1" x14ac:dyDescent="0.2">
      <c r="F227" s="192"/>
      <c r="K227" s="188"/>
      <c r="L227" s="188"/>
    </row>
    <row r="228" spans="6:12" ht="15.75" customHeight="1" x14ac:dyDescent="0.2">
      <c r="F228" s="192"/>
      <c r="K228" s="188"/>
      <c r="L228" s="188"/>
    </row>
    <row r="229" spans="6:12" ht="15.75" customHeight="1" x14ac:dyDescent="0.2">
      <c r="F229" s="192"/>
      <c r="K229" s="188"/>
      <c r="L229" s="188"/>
    </row>
    <row r="230" spans="6:12" ht="15.75" customHeight="1" x14ac:dyDescent="0.2">
      <c r="F230" s="192"/>
      <c r="K230" s="188"/>
      <c r="L230" s="188"/>
    </row>
    <row r="231" spans="6:12" ht="15.75" customHeight="1" x14ac:dyDescent="0.2">
      <c r="F231" s="192"/>
      <c r="K231" s="188"/>
      <c r="L231" s="188"/>
    </row>
    <row r="232" spans="6:12" ht="15.75" customHeight="1" x14ac:dyDescent="0.2">
      <c r="F232" s="192"/>
      <c r="K232" s="188"/>
      <c r="L232" s="188"/>
    </row>
    <row r="233" spans="6:12" ht="15.75" customHeight="1" x14ac:dyDescent="0.2">
      <c r="F233" s="192"/>
      <c r="K233" s="188"/>
      <c r="L233" s="188"/>
    </row>
    <row r="234" spans="6:12" ht="15.75" customHeight="1" x14ac:dyDescent="0.2">
      <c r="F234" s="192"/>
      <c r="K234" s="188"/>
      <c r="L234" s="188"/>
    </row>
    <row r="235" spans="6:12" ht="15.75" customHeight="1" x14ac:dyDescent="0.2">
      <c r="F235" s="192"/>
      <c r="K235" s="188"/>
      <c r="L235" s="188"/>
    </row>
    <row r="236" spans="6:12" ht="15.75" customHeight="1" x14ac:dyDescent="0.2">
      <c r="F236" s="192"/>
      <c r="K236" s="188"/>
      <c r="L236" s="188"/>
    </row>
    <row r="237" spans="6:12" ht="15.75" customHeight="1" x14ac:dyDescent="0.2">
      <c r="F237" s="192"/>
      <c r="K237" s="188"/>
      <c r="L237" s="188"/>
    </row>
    <row r="238" spans="6:12" ht="15.75" customHeight="1" x14ac:dyDescent="0.2">
      <c r="F238" s="192"/>
      <c r="K238" s="188"/>
      <c r="L238" s="188"/>
    </row>
    <row r="239" spans="6:12" ht="15.75" customHeight="1" x14ac:dyDescent="0.2">
      <c r="F239" s="192"/>
      <c r="K239" s="188"/>
      <c r="L239" s="188"/>
    </row>
    <row r="240" spans="6:12" ht="15.75" customHeight="1" x14ac:dyDescent="0.2">
      <c r="F240" s="192"/>
      <c r="K240" s="188"/>
      <c r="L240" s="188"/>
    </row>
    <row r="241" spans="6:12" ht="15.75" customHeight="1" x14ac:dyDescent="0.2">
      <c r="F241" s="192"/>
      <c r="K241" s="188"/>
      <c r="L241" s="188"/>
    </row>
    <row r="242" spans="6:12" ht="15.75" customHeight="1" x14ac:dyDescent="0.2">
      <c r="F242" s="192"/>
      <c r="K242" s="188"/>
      <c r="L242" s="188"/>
    </row>
    <row r="243" spans="6:12" ht="15.75" customHeight="1" x14ac:dyDescent="0.2">
      <c r="F243" s="192"/>
      <c r="K243" s="188"/>
      <c r="L243" s="188"/>
    </row>
    <row r="244" spans="6:12" ht="15.75" customHeight="1" x14ac:dyDescent="0.2">
      <c r="F244" s="192"/>
      <c r="K244" s="188"/>
      <c r="L244" s="188"/>
    </row>
    <row r="245" spans="6:12" ht="15.75" customHeight="1" x14ac:dyDescent="0.2">
      <c r="F245" s="192"/>
      <c r="K245" s="188"/>
      <c r="L245" s="188"/>
    </row>
    <row r="246" spans="6:12" ht="15.75" customHeight="1" x14ac:dyDescent="0.2">
      <c r="F246" s="192"/>
      <c r="K246" s="188"/>
      <c r="L246" s="188"/>
    </row>
    <row r="247" spans="6:12" ht="15.75" customHeight="1" x14ac:dyDescent="0.2">
      <c r="F247" s="192"/>
      <c r="K247" s="188"/>
      <c r="L247" s="188"/>
    </row>
    <row r="248" spans="6:12" ht="15.75" customHeight="1" x14ac:dyDescent="0.2">
      <c r="F248" s="192"/>
      <c r="K248" s="188"/>
      <c r="L248" s="188"/>
    </row>
    <row r="249" spans="6:12" ht="15.75" customHeight="1" x14ac:dyDescent="0.2">
      <c r="F249" s="192"/>
      <c r="K249" s="188"/>
      <c r="L249" s="188"/>
    </row>
    <row r="250" spans="6:12" ht="15.75" customHeight="1" x14ac:dyDescent="0.2">
      <c r="F250" s="192"/>
      <c r="K250" s="188"/>
      <c r="L250" s="188"/>
    </row>
    <row r="251" spans="6:12" ht="15.75" customHeight="1" x14ac:dyDescent="0.2">
      <c r="F251" s="192"/>
      <c r="K251" s="188"/>
      <c r="L251" s="188"/>
    </row>
    <row r="252" spans="6:12" ht="15.75" customHeight="1" x14ac:dyDescent="0.2">
      <c r="F252" s="192"/>
      <c r="K252" s="188"/>
      <c r="L252" s="188"/>
    </row>
    <row r="253" spans="6:12" ht="15.75" customHeight="1" x14ac:dyDescent="0.2">
      <c r="F253" s="192"/>
      <c r="K253" s="188"/>
      <c r="L253" s="188"/>
    </row>
    <row r="254" spans="6:12" ht="15.75" customHeight="1" x14ac:dyDescent="0.2">
      <c r="F254" s="192"/>
      <c r="K254" s="188"/>
      <c r="L254" s="188"/>
    </row>
    <row r="255" spans="6:12" ht="15.75" customHeight="1" x14ac:dyDescent="0.2">
      <c r="F255" s="192"/>
      <c r="K255" s="188"/>
      <c r="L255" s="188"/>
    </row>
    <row r="256" spans="6:12" ht="15.75" customHeight="1" x14ac:dyDescent="0.2">
      <c r="F256" s="192"/>
      <c r="K256" s="188"/>
      <c r="L256" s="188"/>
    </row>
    <row r="257" spans="6:12" ht="15.75" customHeight="1" x14ac:dyDescent="0.2">
      <c r="F257" s="192"/>
      <c r="K257" s="188"/>
      <c r="L257" s="188"/>
    </row>
    <row r="258" spans="6:12" ht="15.75" customHeight="1" x14ac:dyDescent="0.2">
      <c r="F258" s="192"/>
      <c r="K258" s="188"/>
      <c r="L258" s="188"/>
    </row>
    <row r="259" spans="6:12" ht="15.75" customHeight="1" x14ac:dyDescent="0.2">
      <c r="F259" s="192"/>
      <c r="K259" s="188"/>
      <c r="L259" s="188"/>
    </row>
    <row r="260" spans="6:12" ht="15.75" customHeight="1" x14ac:dyDescent="0.2">
      <c r="F260" s="192"/>
      <c r="K260" s="188"/>
      <c r="L260" s="188"/>
    </row>
    <row r="261" spans="6:12" ht="15.75" customHeight="1" x14ac:dyDescent="0.2">
      <c r="F261" s="192"/>
      <c r="K261" s="188"/>
      <c r="L261" s="188"/>
    </row>
    <row r="262" spans="6:12" ht="15.75" customHeight="1" x14ac:dyDescent="0.2">
      <c r="F262" s="192"/>
      <c r="K262" s="188"/>
      <c r="L262" s="188"/>
    </row>
    <row r="263" spans="6:12" ht="15.75" customHeight="1" x14ac:dyDescent="0.2">
      <c r="F263" s="192"/>
      <c r="K263" s="188"/>
      <c r="L263" s="188"/>
    </row>
    <row r="264" spans="6:12" ht="15.75" customHeight="1" x14ac:dyDescent="0.2">
      <c r="F264" s="192"/>
      <c r="K264" s="188"/>
      <c r="L264" s="188"/>
    </row>
    <row r="265" spans="6:12" ht="15.75" customHeight="1" x14ac:dyDescent="0.2">
      <c r="F265" s="192"/>
      <c r="K265" s="188"/>
      <c r="L265" s="188"/>
    </row>
    <row r="266" spans="6:12" ht="15.75" customHeight="1" x14ac:dyDescent="0.2">
      <c r="F266" s="192"/>
      <c r="K266" s="188"/>
      <c r="L266" s="188"/>
    </row>
    <row r="267" spans="6:12" ht="15.75" customHeight="1" x14ac:dyDescent="0.2">
      <c r="F267" s="192"/>
      <c r="K267" s="188"/>
      <c r="L267" s="188"/>
    </row>
    <row r="268" spans="6:12" ht="15.75" customHeight="1" x14ac:dyDescent="0.2">
      <c r="F268" s="192"/>
      <c r="K268" s="188"/>
      <c r="L268" s="188"/>
    </row>
    <row r="269" spans="6:12" ht="15.75" customHeight="1" x14ac:dyDescent="0.2">
      <c r="F269" s="192"/>
      <c r="K269" s="188"/>
      <c r="L269" s="188"/>
    </row>
    <row r="270" spans="6:12" ht="15.75" customHeight="1" x14ac:dyDescent="0.2">
      <c r="F270" s="192"/>
      <c r="K270" s="188"/>
      <c r="L270" s="188"/>
    </row>
    <row r="271" spans="6:12" ht="15.75" customHeight="1" x14ac:dyDescent="0.2">
      <c r="F271" s="192"/>
      <c r="K271" s="188"/>
      <c r="L271" s="188"/>
    </row>
    <row r="272" spans="6:12" ht="15.75" customHeight="1" x14ac:dyDescent="0.2">
      <c r="F272" s="192"/>
      <c r="K272" s="188"/>
      <c r="L272" s="188"/>
    </row>
    <row r="273" spans="6:12" ht="15.75" customHeight="1" x14ac:dyDescent="0.2">
      <c r="F273" s="192"/>
      <c r="K273" s="188"/>
      <c r="L273" s="188"/>
    </row>
    <row r="274" spans="6:12" ht="15.75" customHeight="1" x14ac:dyDescent="0.2">
      <c r="F274" s="192"/>
      <c r="K274" s="188"/>
      <c r="L274" s="188"/>
    </row>
    <row r="275" spans="6:12" ht="15.75" customHeight="1" x14ac:dyDescent="0.2">
      <c r="F275" s="192"/>
      <c r="K275" s="188"/>
      <c r="L275" s="188"/>
    </row>
    <row r="276" spans="6:12" ht="15.75" customHeight="1" x14ac:dyDescent="0.2">
      <c r="F276" s="192"/>
      <c r="K276" s="188"/>
      <c r="L276" s="188"/>
    </row>
    <row r="277" spans="6:12" ht="15.75" customHeight="1" x14ac:dyDescent="0.2">
      <c r="F277" s="192"/>
      <c r="K277" s="188"/>
      <c r="L277" s="188"/>
    </row>
    <row r="278" spans="6:12" ht="15.75" customHeight="1" x14ac:dyDescent="0.2">
      <c r="F278" s="192"/>
      <c r="K278" s="188"/>
      <c r="L278" s="188"/>
    </row>
    <row r="279" spans="6:12" ht="15.75" customHeight="1" x14ac:dyDescent="0.2">
      <c r="F279" s="192"/>
      <c r="K279" s="188"/>
      <c r="L279" s="188"/>
    </row>
    <row r="280" spans="6:12" ht="15.75" customHeight="1" x14ac:dyDescent="0.2">
      <c r="F280" s="192"/>
      <c r="K280" s="188"/>
      <c r="L280" s="188"/>
    </row>
    <row r="281" spans="6:12" ht="15.75" customHeight="1" x14ac:dyDescent="0.2">
      <c r="F281" s="192"/>
      <c r="K281" s="188"/>
      <c r="L281" s="188"/>
    </row>
    <row r="282" spans="6:12" ht="15.75" customHeight="1" x14ac:dyDescent="0.2">
      <c r="F282" s="192"/>
      <c r="K282" s="188"/>
      <c r="L282" s="188"/>
    </row>
    <row r="283" spans="6:12" ht="15.75" customHeight="1" x14ac:dyDescent="0.2">
      <c r="F283" s="192"/>
      <c r="K283" s="188"/>
      <c r="L283" s="188"/>
    </row>
    <row r="284" spans="6:12" ht="15.75" customHeight="1" x14ac:dyDescent="0.2">
      <c r="F284" s="192"/>
      <c r="K284" s="188"/>
      <c r="L284" s="188"/>
    </row>
    <row r="285" spans="6:12" ht="15.75" customHeight="1" x14ac:dyDescent="0.2">
      <c r="F285" s="192"/>
      <c r="K285" s="188"/>
      <c r="L285" s="188"/>
    </row>
    <row r="286" spans="6:12" ht="15.75" customHeight="1" x14ac:dyDescent="0.2">
      <c r="F286" s="192"/>
      <c r="K286" s="188"/>
      <c r="L286" s="188"/>
    </row>
    <row r="287" spans="6:12" ht="15.75" customHeight="1" x14ac:dyDescent="0.2">
      <c r="F287" s="192"/>
      <c r="K287" s="188"/>
      <c r="L287" s="188"/>
    </row>
    <row r="288" spans="6:12" ht="15.75" customHeight="1" x14ac:dyDescent="0.2">
      <c r="F288" s="192"/>
      <c r="K288" s="188"/>
      <c r="L288" s="188"/>
    </row>
    <row r="289" spans="6:12" ht="15.75" customHeight="1" x14ac:dyDescent="0.2">
      <c r="F289" s="192"/>
      <c r="K289" s="188"/>
      <c r="L289" s="188"/>
    </row>
    <row r="290" spans="6:12" ht="15.75" customHeight="1" x14ac:dyDescent="0.2">
      <c r="F290" s="192"/>
      <c r="K290" s="188"/>
      <c r="L290" s="188"/>
    </row>
    <row r="291" spans="6:12" ht="15.75" customHeight="1" x14ac:dyDescent="0.2">
      <c r="F291" s="192"/>
      <c r="K291" s="188"/>
      <c r="L291" s="188"/>
    </row>
    <row r="292" spans="6:12" ht="15.75" customHeight="1" x14ac:dyDescent="0.2">
      <c r="F292" s="192"/>
      <c r="K292" s="188"/>
      <c r="L292" s="188"/>
    </row>
    <row r="293" spans="6:12" ht="15.75" customHeight="1" x14ac:dyDescent="0.2">
      <c r="F293" s="192"/>
      <c r="K293" s="188"/>
      <c r="L293" s="188"/>
    </row>
    <row r="294" spans="6:12" ht="15.75" customHeight="1" x14ac:dyDescent="0.2">
      <c r="F294" s="192"/>
      <c r="K294" s="188"/>
      <c r="L294" s="188"/>
    </row>
    <row r="295" spans="6:12" ht="15.75" customHeight="1" x14ac:dyDescent="0.2">
      <c r="F295" s="192"/>
      <c r="K295" s="188"/>
      <c r="L295" s="188"/>
    </row>
    <row r="296" spans="6:12" ht="15.75" customHeight="1" x14ac:dyDescent="0.2">
      <c r="F296" s="192"/>
      <c r="K296" s="188"/>
      <c r="L296" s="188"/>
    </row>
    <row r="297" spans="6:12" ht="15.75" customHeight="1" x14ac:dyDescent="0.2">
      <c r="F297" s="192"/>
      <c r="K297" s="188"/>
      <c r="L297" s="188"/>
    </row>
    <row r="298" spans="6:12" ht="15.75" customHeight="1" x14ac:dyDescent="0.2">
      <c r="F298" s="192"/>
      <c r="K298" s="188"/>
      <c r="L298" s="188"/>
    </row>
    <row r="299" spans="6:12" ht="15.75" customHeight="1" x14ac:dyDescent="0.2">
      <c r="F299" s="192"/>
      <c r="K299" s="188"/>
      <c r="L299" s="188"/>
    </row>
    <row r="300" spans="6:12" ht="15.75" customHeight="1" x14ac:dyDescent="0.2">
      <c r="F300" s="192"/>
      <c r="K300" s="188"/>
      <c r="L300" s="188"/>
    </row>
    <row r="301" spans="6:12" ht="15.75" customHeight="1" x14ac:dyDescent="0.2">
      <c r="F301" s="192"/>
      <c r="K301" s="188"/>
      <c r="L301" s="188"/>
    </row>
    <row r="302" spans="6:12" ht="15.75" customHeight="1" x14ac:dyDescent="0.2">
      <c r="F302" s="192"/>
      <c r="K302" s="188"/>
      <c r="L302" s="188"/>
    </row>
    <row r="303" spans="6:12" ht="15.75" customHeight="1" x14ac:dyDescent="0.2">
      <c r="F303" s="192"/>
      <c r="K303" s="188"/>
      <c r="L303" s="188"/>
    </row>
    <row r="304" spans="6:12" ht="15.75" customHeight="1" x14ac:dyDescent="0.2">
      <c r="F304" s="192"/>
      <c r="K304" s="188"/>
      <c r="L304" s="188"/>
    </row>
    <row r="305" spans="6:12" ht="15.75" customHeight="1" x14ac:dyDescent="0.2">
      <c r="F305" s="192"/>
      <c r="K305" s="188"/>
      <c r="L305" s="188"/>
    </row>
    <row r="306" spans="6:12" ht="15.75" customHeight="1" x14ac:dyDescent="0.2">
      <c r="F306" s="192"/>
      <c r="K306" s="188"/>
      <c r="L306" s="188"/>
    </row>
    <row r="307" spans="6:12" ht="15.75" customHeight="1" x14ac:dyDescent="0.2">
      <c r="F307" s="192"/>
      <c r="K307" s="188"/>
      <c r="L307" s="188"/>
    </row>
    <row r="308" spans="6:12" ht="15.75" customHeight="1" x14ac:dyDescent="0.2">
      <c r="F308" s="192"/>
      <c r="K308" s="188"/>
      <c r="L308" s="188"/>
    </row>
    <row r="309" spans="6:12" ht="15.75" customHeight="1" x14ac:dyDescent="0.2">
      <c r="F309" s="192"/>
      <c r="K309" s="188"/>
      <c r="L309" s="188"/>
    </row>
    <row r="310" spans="6:12" ht="15.75" customHeight="1" x14ac:dyDescent="0.2">
      <c r="F310" s="192"/>
      <c r="K310" s="188"/>
      <c r="L310" s="188"/>
    </row>
    <row r="311" spans="6:12" ht="15.75" customHeight="1" x14ac:dyDescent="0.2">
      <c r="F311" s="192"/>
      <c r="K311" s="188"/>
      <c r="L311" s="188"/>
    </row>
    <row r="312" spans="6:12" ht="15.75" customHeight="1" x14ac:dyDescent="0.2">
      <c r="F312" s="192"/>
      <c r="K312" s="188"/>
      <c r="L312" s="188"/>
    </row>
    <row r="313" spans="6:12" ht="15.75" customHeight="1" x14ac:dyDescent="0.2">
      <c r="F313" s="192"/>
      <c r="K313" s="188"/>
      <c r="L313" s="188"/>
    </row>
    <row r="314" spans="6:12" ht="15.75" customHeight="1" x14ac:dyDescent="0.2">
      <c r="F314" s="192"/>
      <c r="K314" s="188"/>
      <c r="L314" s="188"/>
    </row>
    <row r="315" spans="6:12" ht="15.75" customHeight="1" x14ac:dyDescent="0.2">
      <c r="F315" s="192"/>
      <c r="K315" s="188"/>
      <c r="L315" s="188"/>
    </row>
    <row r="316" spans="6:12" ht="15.75" customHeight="1" x14ac:dyDescent="0.2">
      <c r="F316" s="192"/>
      <c r="K316" s="188"/>
      <c r="L316" s="188"/>
    </row>
    <row r="317" spans="6:12" ht="15.75" customHeight="1" x14ac:dyDescent="0.2">
      <c r="F317" s="192"/>
      <c r="K317" s="188"/>
      <c r="L317" s="188"/>
    </row>
    <row r="318" spans="6:12" ht="15.75" customHeight="1" x14ac:dyDescent="0.2">
      <c r="F318" s="192"/>
      <c r="K318" s="188"/>
      <c r="L318" s="188"/>
    </row>
    <row r="319" spans="6:12" ht="15.75" customHeight="1" x14ac:dyDescent="0.2">
      <c r="F319" s="192"/>
      <c r="K319" s="188"/>
      <c r="L319" s="188"/>
    </row>
    <row r="320" spans="6:12" ht="15.75" customHeight="1" x14ac:dyDescent="0.2">
      <c r="F320" s="192"/>
      <c r="K320" s="188"/>
      <c r="L320" s="188"/>
    </row>
    <row r="321" spans="6:12" ht="15.75" customHeight="1" x14ac:dyDescent="0.2">
      <c r="F321" s="192"/>
      <c r="K321" s="188"/>
      <c r="L321" s="188"/>
    </row>
    <row r="322" spans="6:12" ht="15.75" customHeight="1" x14ac:dyDescent="0.2">
      <c r="F322" s="192"/>
      <c r="K322" s="188"/>
      <c r="L322" s="188"/>
    </row>
    <row r="323" spans="6:12" ht="15.75" customHeight="1" x14ac:dyDescent="0.2">
      <c r="F323" s="192"/>
      <c r="K323" s="188"/>
      <c r="L323" s="188"/>
    </row>
    <row r="324" spans="6:12" ht="15.75" customHeight="1" x14ac:dyDescent="0.2">
      <c r="F324" s="192"/>
      <c r="K324" s="188"/>
      <c r="L324" s="188"/>
    </row>
    <row r="325" spans="6:12" ht="15.75" customHeight="1" x14ac:dyDescent="0.2">
      <c r="F325" s="192"/>
      <c r="K325" s="188"/>
      <c r="L325" s="188"/>
    </row>
    <row r="326" spans="6:12" ht="15.75" customHeight="1" x14ac:dyDescent="0.2">
      <c r="F326" s="192"/>
      <c r="K326" s="188"/>
      <c r="L326" s="188"/>
    </row>
    <row r="327" spans="6:12" ht="15.75" customHeight="1" x14ac:dyDescent="0.2">
      <c r="F327" s="192"/>
      <c r="K327" s="188"/>
      <c r="L327" s="188"/>
    </row>
    <row r="328" spans="6:12" ht="15.75" customHeight="1" x14ac:dyDescent="0.2">
      <c r="F328" s="192"/>
      <c r="K328" s="188"/>
      <c r="L328" s="188"/>
    </row>
    <row r="329" spans="6:12" ht="15.75" customHeight="1" x14ac:dyDescent="0.2">
      <c r="F329" s="192"/>
      <c r="K329" s="188"/>
      <c r="L329" s="188"/>
    </row>
    <row r="330" spans="6:12" ht="15.75" customHeight="1" x14ac:dyDescent="0.2">
      <c r="F330" s="192"/>
      <c r="K330" s="188"/>
      <c r="L330" s="188"/>
    </row>
    <row r="331" spans="6:12" ht="15.75" customHeight="1" x14ac:dyDescent="0.2">
      <c r="F331" s="192"/>
      <c r="K331" s="188"/>
      <c r="L331" s="188"/>
    </row>
    <row r="332" spans="6:12" ht="15.75" customHeight="1" x14ac:dyDescent="0.2">
      <c r="F332" s="192"/>
      <c r="K332" s="188"/>
      <c r="L332" s="188"/>
    </row>
    <row r="333" spans="6:12" ht="15.75" customHeight="1" x14ac:dyDescent="0.2">
      <c r="F333" s="192"/>
      <c r="K333" s="188"/>
      <c r="L333" s="188"/>
    </row>
    <row r="334" spans="6:12" ht="15.75" customHeight="1" x14ac:dyDescent="0.2">
      <c r="F334" s="192"/>
      <c r="K334" s="188"/>
      <c r="L334" s="188"/>
    </row>
    <row r="335" spans="6:12" ht="15.75" customHeight="1" x14ac:dyDescent="0.2">
      <c r="F335" s="192"/>
      <c r="K335" s="188"/>
      <c r="L335" s="188"/>
    </row>
    <row r="336" spans="6:12" ht="15.75" customHeight="1" x14ac:dyDescent="0.2">
      <c r="F336" s="192"/>
      <c r="K336" s="188"/>
      <c r="L336" s="188"/>
    </row>
    <row r="337" spans="6:12" ht="15.75" customHeight="1" x14ac:dyDescent="0.2">
      <c r="F337" s="192"/>
      <c r="K337" s="188"/>
      <c r="L337" s="188"/>
    </row>
    <row r="338" spans="6:12" ht="15.75" customHeight="1" x14ac:dyDescent="0.2">
      <c r="F338" s="192"/>
      <c r="K338" s="188"/>
      <c r="L338" s="188"/>
    </row>
    <row r="339" spans="6:12" ht="15.75" customHeight="1" x14ac:dyDescent="0.2">
      <c r="F339" s="192"/>
      <c r="K339" s="188"/>
      <c r="L339" s="188"/>
    </row>
    <row r="340" spans="6:12" ht="15.75" customHeight="1" x14ac:dyDescent="0.2">
      <c r="F340" s="192"/>
      <c r="K340" s="188"/>
      <c r="L340" s="188"/>
    </row>
    <row r="341" spans="6:12" ht="15.75" customHeight="1" x14ac:dyDescent="0.2">
      <c r="F341" s="192"/>
      <c r="K341" s="188"/>
      <c r="L341" s="188"/>
    </row>
    <row r="342" spans="6:12" ht="15.75" customHeight="1" x14ac:dyDescent="0.2">
      <c r="F342" s="192"/>
      <c r="K342" s="188"/>
      <c r="L342" s="188"/>
    </row>
    <row r="343" spans="6:12" ht="15.75" customHeight="1" x14ac:dyDescent="0.2">
      <c r="F343" s="192"/>
      <c r="K343" s="188"/>
      <c r="L343" s="188"/>
    </row>
    <row r="344" spans="6:12" ht="15.75" customHeight="1" x14ac:dyDescent="0.2">
      <c r="F344" s="192"/>
      <c r="K344" s="188"/>
      <c r="L344" s="188"/>
    </row>
    <row r="345" spans="6:12" ht="15.75" customHeight="1" x14ac:dyDescent="0.2">
      <c r="F345" s="192"/>
      <c r="K345" s="188"/>
      <c r="L345" s="188"/>
    </row>
    <row r="346" spans="6:12" ht="15.75" customHeight="1" x14ac:dyDescent="0.2">
      <c r="F346" s="192"/>
      <c r="K346" s="188"/>
      <c r="L346" s="188"/>
    </row>
    <row r="347" spans="6:12" ht="15.75" customHeight="1" x14ac:dyDescent="0.2">
      <c r="F347" s="192"/>
      <c r="K347" s="188"/>
      <c r="L347" s="188"/>
    </row>
    <row r="348" spans="6:12" ht="15.75" customHeight="1" x14ac:dyDescent="0.2">
      <c r="F348" s="192"/>
      <c r="K348" s="188"/>
      <c r="L348" s="188"/>
    </row>
    <row r="349" spans="6:12" ht="15.75" customHeight="1" x14ac:dyDescent="0.2">
      <c r="F349" s="192"/>
      <c r="K349" s="188"/>
      <c r="L349" s="188"/>
    </row>
    <row r="350" spans="6:12" ht="15.75" customHeight="1" x14ac:dyDescent="0.2">
      <c r="F350" s="192"/>
      <c r="K350" s="188"/>
      <c r="L350" s="188"/>
    </row>
    <row r="351" spans="6:12" ht="15.75" customHeight="1" x14ac:dyDescent="0.2">
      <c r="F351" s="192"/>
      <c r="K351" s="188"/>
      <c r="L351" s="188"/>
    </row>
    <row r="352" spans="6:12" ht="15.75" customHeight="1" x14ac:dyDescent="0.2">
      <c r="F352" s="192"/>
      <c r="K352" s="188"/>
      <c r="L352" s="188"/>
    </row>
    <row r="353" spans="6:12" ht="15.75" customHeight="1" x14ac:dyDescent="0.2">
      <c r="F353" s="192"/>
      <c r="K353" s="188"/>
      <c r="L353" s="188"/>
    </row>
    <row r="354" spans="6:12" ht="15.75" customHeight="1" x14ac:dyDescent="0.2">
      <c r="F354" s="192"/>
      <c r="K354" s="188"/>
      <c r="L354" s="188"/>
    </row>
    <row r="355" spans="6:12" ht="15.75" customHeight="1" x14ac:dyDescent="0.2">
      <c r="F355" s="192"/>
      <c r="K355" s="188"/>
      <c r="L355" s="188"/>
    </row>
    <row r="356" spans="6:12" ht="15.75" customHeight="1" x14ac:dyDescent="0.2">
      <c r="F356" s="192"/>
      <c r="K356" s="188"/>
      <c r="L356" s="188"/>
    </row>
    <row r="357" spans="6:12" ht="15.75" customHeight="1" x14ac:dyDescent="0.2">
      <c r="F357" s="192"/>
      <c r="K357" s="188"/>
      <c r="L357" s="188"/>
    </row>
    <row r="358" spans="6:12" ht="15.75" customHeight="1" x14ac:dyDescent="0.2">
      <c r="F358" s="192"/>
      <c r="K358" s="188"/>
      <c r="L358" s="188"/>
    </row>
    <row r="359" spans="6:12" ht="15.75" customHeight="1" x14ac:dyDescent="0.2">
      <c r="F359" s="192"/>
      <c r="K359" s="188"/>
      <c r="L359" s="188"/>
    </row>
    <row r="360" spans="6:12" ht="15.75" customHeight="1" x14ac:dyDescent="0.2">
      <c r="F360" s="192"/>
      <c r="K360" s="188"/>
      <c r="L360" s="188"/>
    </row>
    <row r="361" spans="6:12" ht="15.75" customHeight="1" x14ac:dyDescent="0.2">
      <c r="F361" s="192"/>
      <c r="K361" s="188"/>
      <c r="L361" s="188"/>
    </row>
    <row r="362" spans="6:12" ht="15.75" customHeight="1" x14ac:dyDescent="0.2">
      <c r="F362" s="192"/>
      <c r="K362" s="188"/>
      <c r="L362" s="188"/>
    </row>
    <row r="363" spans="6:12" ht="15.75" customHeight="1" x14ac:dyDescent="0.2">
      <c r="F363" s="192"/>
      <c r="K363" s="188"/>
      <c r="L363" s="188"/>
    </row>
    <row r="364" spans="6:12" ht="15.75" customHeight="1" x14ac:dyDescent="0.2">
      <c r="F364" s="192"/>
      <c r="K364" s="188"/>
      <c r="L364" s="188"/>
    </row>
    <row r="365" spans="6:12" ht="15.75" customHeight="1" x14ac:dyDescent="0.2">
      <c r="F365" s="192"/>
      <c r="K365" s="188"/>
      <c r="L365" s="188"/>
    </row>
    <row r="366" spans="6:12" ht="15.75" customHeight="1" x14ac:dyDescent="0.2">
      <c r="F366" s="192"/>
      <c r="K366" s="188"/>
      <c r="L366" s="188"/>
    </row>
    <row r="367" spans="6:12" ht="15.75" customHeight="1" x14ac:dyDescent="0.2">
      <c r="F367" s="192"/>
      <c r="K367" s="188"/>
      <c r="L367" s="188"/>
    </row>
    <row r="368" spans="6:12" ht="15.75" customHeight="1" x14ac:dyDescent="0.2">
      <c r="F368" s="192"/>
      <c r="K368" s="188"/>
      <c r="L368" s="188"/>
    </row>
    <row r="369" spans="6:12" ht="15.75" customHeight="1" x14ac:dyDescent="0.2">
      <c r="F369" s="192"/>
      <c r="K369" s="188"/>
      <c r="L369" s="188"/>
    </row>
    <row r="370" spans="6:12" ht="15.75" customHeight="1" x14ac:dyDescent="0.2">
      <c r="F370" s="192"/>
      <c r="K370" s="188"/>
      <c r="L370" s="188"/>
    </row>
    <row r="371" spans="6:12" ht="15.75" customHeight="1" x14ac:dyDescent="0.2">
      <c r="F371" s="192"/>
      <c r="K371" s="188"/>
      <c r="L371" s="188"/>
    </row>
    <row r="372" spans="6:12" ht="15.75" customHeight="1" x14ac:dyDescent="0.2">
      <c r="F372" s="192"/>
      <c r="K372" s="188"/>
      <c r="L372" s="188"/>
    </row>
    <row r="373" spans="6:12" ht="15.75" customHeight="1" x14ac:dyDescent="0.2">
      <c r="F373" s="192"/>
      <c r="K373" s="188"/>
      <c r="L373" s="188"/>
    </row>
    <row r="374" spans="6:12" ht="15.75" customHeight="1" x14ac:dyDescent="0.2">
      <c r="F374" s="192"/>
      <c r="K374" s="188"/>
      <c r="L374" s="188"/>
    </row>
    <row r="375" spans="6:12" ht="15.75" customHeight="1" x14ac:dyDescent="0.2">
      <c r="F375" s="192"/>
      <c r="K375" s="188"/>
      <c r="L375" s="188"/>
    </row>
    <row r="376" spans="6:12" ht="15.75" customHeight="1" x14ac:dyDescent="0.2">
      <c r="F376" s="192"/>
      <c r="K376" s="188"/>
      <c r="L376" s="188"/>
    </row>
    <row r="377" spans="6:12" ht="15.75" customHeight="1" x14ac:dyDescent="0.2">
      <c r="F377" s="192"/>
      <c r="K377" s="188"/>
      <c r="L377" s="188"/>
    </row>
    <row r="378" spans="6:12" ht="15.75" customHeight="1" x14ac:dyDescent="0.2">
      <c r="F378" s="192"/>
      <c r="K378" s="188"/>
      <c r="L378" s="188"/>
    </row>
    <row r="379" spans="6:12" ht="15.75" customHeight="1" x14ac:dyDescent="0.2">
      <c r="F379" s="192"/>
      <c r="K379" s="188"/>
      <c r="L379" s="188"/>
    </row>
    <row r="380" spans="6:12" ht="15.75" customHeight="1" x14ac:dyDescent="0.2">
      <c r="F380" s="192"/>
      <c r="K380" s="188"/>
      <c r="L380" s="188"/>
    </row>
    <row r="381" spans="6:12" ht="15.75" customHeight="1" x14ac:dyDescent="0.2">
      <c r="F381" s="192"/>
      <c r="K381" s="188"/>
      <c r="L381" s="188"/>
    </row>
    <row r="382" spans="6:12" ht="15.75" customHeight="1" x14ac:dyDescent="0.2">
      <c r="F382" s="192"/>
      <c r="K382" s="188"/>
      <c r="L382" s="188"/>
    </row>
    <row r="383" spans="6:12" ht="15.75" customHeight="1" x14ac:dyDescent="0.2">
      <c r="F383" s="192"/>
      <c r="K383" s="188"/>
      <c r="L383" s="188"/>
    </row>
    <row r="384" spans="6:12" ht="15.75" customHeight="1" x14ac:dyDescent="0.2">
      <c r="F384" s="192"/>
      <c r="K384" s="188"/>
      <c r="L384" s="188"/>
    </row>
    <row r="385" spans="6:12" ht="15.75" customHeight="1" x14ac:dyDescent="0.2">
      <c r="F385" s="192"/>
      <c r="K385" s="188"/>
      <c r="L385" s="188"/>
    </row>
    <row r="386" spans="6:12" ht="15.75" customHeight="1" x14ac:dyDescent="0.2">
      <c r="F386" s="192"/>
      <c r="K386" s="188"/>
      <c r="L386" s="188"/>
    </row>
    <row r="387" spans="6:12" ht="15.75" customHeight="1" x14ac:dyDescent="0.2">
      <c r="F387" s="192"/>
      <c r="K387" s="188"/>
      <c r="L387" s="188"/>
    </row>
    <row r="388" spans="6:12" ht="15.75" customHeight="1" x14ac:dyDescent="0.2">
      <c r="F388" s="192"/>
      <c r="K388" s="188"/>
      <c r="L388" s="188"/>
    </row>
    <row r="389" spans="6:12" ht="15.75" customHeight="1" x14ac:dyDescent="0.2">
      <c r="F389" s="192"/>
      <c r="K389" s="188"/>
      <c r="L389" s="188"/>
    </row>
    <row r="390" spans="6:12" ht="15.75" customHeight="1" x14ac:dyDescent="0.2">
      <c r="F390" s="192"/>
      <c r="K390" s="188"/>
      <c r="L390" s="188"/>
    </row>
    <row r="391" spans="6:12" ht="15.75" customHeight="1" x14ac:dyDescent="0.2">
      <c r="F391" s="192"/>
      <c r="K391" s="188"/>
      <c r="L391" s="188"/>
    </row>
    <row r="392" spans="6:12" ht="15.75" customHeight="1" x14ac:dyDescent="0.2">
      <c r="F392" s="192"/>
      <c r="K392" s="188"/>
      <c r="L392" s="188"/>
    </row>
    <row r="393" spans="6:12" ht="15.75" customHeight="1" x14ac:dyDescent="0.2">
      <c r="F393" s="192"/>
      <c r="K393" s="188"/>
      <c r="L393" s="188"/>
    </row>
    <row r="394" spans="6:12" ht="15.75" customHeight="1" x14ac:dyDescent="0.2">
      <c r="F394" s="192"/>
      <c r="K394" s="188"/>
      <c r="L394" s="188"/>
    </row>
    <row r="395" spans="6:12" ht="15.75" customHeight="1" x14ac:dyDescent="0.2">
      <c r="F395" s="192"/>
      <c r="K395" s="188"/>
      <c r="L395" s="188"/>
    </row>
    <row r="396" spans="6:12" ht="15.75" customHeight="1" x14ac:dyDescent="0.2">
      <c r="F396" s="192"/>
      <c r="K396" s="188"/>
      <c r="L396" s="188"/>
    </row>
    <row r="397" spans="6:12" ht="15.75" customHeight="1" x14ac:dyDescent="0.2">
      <c r="F397" s="192"/>
      <c r="K397" s="188"/>
      <c r="L397" s="188"/>
    </row>
    <row r="398" spans="6:12" ht="15.75" customHeight="1" x14ac:dyDescent="0.2">
      <c r="F398" s="192"/>
      <c r="K398" s="188"/>
      <c r="L398" s="188"/>
    </row>
    <row r="399" spans="6:12" ht="15.75" customHeight="1" x14ac:dyDescent="0.2">
      <c r="F399" s="192"/>
      <c r="K399" s="188"/>
      <c r="L399" s="188"/>
    </row>
    <row r="400" spans="6:12" ht="15.75" customHeight="1" x14ac:dyDescent="0.2">
      <c r="F400" s="192"/>
      <c r="K400" s="188"/>
      <c r="L400" s="188"/>
    </row>
    <row r="401" spans="6:12" ht="15.75" customHeight="1" x14ac:dyDescent="0.2">
      <c r="F401" s="192"/>
      <c r="K401" s="188"/>
      <c r="L401" s="188"/>
    </row>
    <row r="402" spans="6:12" ht="15.75" customHeight="1" x14ac:dyDescent="0.2">
      <c r="F402" s="192"/>
      <c r="K402" s="188"/>
      <c r="L402" s="188"/>
    </row>
    <row r="403" spans="6:12" ht="15.75" customHeight="1" x14ac:dyDescent="0.2">
      <c r="F403" s="192"/>
      <c r="K403" s="188"/>
      <c r="L403" s="188"/>
    </row>
    <row r="404" spans="6:12" ht="15.75" customHeight="1" x14ac:dyDescent="0.2">
      <c r="F404" s="192"/>
      <c r="K404" s="188"/>
      <c r="L404" s="188"/>
    </row>
    <row r="405" spans="6:12" ht="15.75" customHeight="1" x14ac:dyDescent="0.2">
      <c r="F405" s="192"/>
      <c r="K405" s="188"/>
      <c r="L405" s="188"/>
    </row>
    <row r="406" spans="6:12" ht="15.75" customHeight="1" x14ac:dyDescent="0.2">
      <c r="F406" s="192"/>
      <c r="K406" s="188"/>
      <c r="L406" s="188"/>
    </row>
    <row r="407" spans="6:12" ht="15.75" customHeight="1" x14ac:dyDescent="0.2">
      <c r="F407" s="192"/>
      <c r="K407" s="188"/>
      <c r="L407" s="188"/>
    </row>
    <row r="408" spans="6:12" ht="15.75" customHeight="1" x14ac:dyDescent="0.2">
      <c r="F408" s="192"/>
      <c r="K408" s="188"/>
      <c r="L408" s="188"/>
    </row>
    <row r="409" spans="6:12" ht="15.75" customHeight="1" x14ac:dyDescent="0.2">
      <c r="F409" s="192"/>
      <c r="K409" s="188"/>
      <c r="L409" s="188"/>
    </row>
    <row r="410" spans="6:12" ht="15.75" customHeight="1" x14ac:dyDescent="0.2">
      <c r="F410" s="192"/>
      <c r="K410" s="188"/>
      <c r="L410" s="188"/>
    </row>
    <row r="411" spans="6:12" ht="15.75" customHeight="1" x14ac:dyDescent="0.2">
      <c r="F411" s="192"/>
      <c r="K411" s="188"/>
      <c r="L411" s="188"/>
    </row>
    <row r="412" spans="6:12" ht="15.75" customHeight="1" x14ac:dyDescent="0.2">
      <c r="F412" s="192"/>
      <c r="K412" s="188"/>
      <c r="L412" s="188"/>
    </row>
    <row r="413" spans="6:12" ht="15.75" customHeight="1" x14ac:dyDescent="0.2">
      <c r="F413" s="192"/>
      <c r="K413" s="188"/>
      <c r="L413" s="188"/>
    </row>
    <row r="414" spans="6:12" ht="15.75" customHeight="1" x14ac:dyDescent="0.2">
      <c r="F414" s="192"/>
      <c r="K414" s="188"/>
      <c r="L414" s="188"/>
    </row>
    <row r="415" spans="6:12" ht="15.75" customHeight="1" x14ac:dyDescent="0.2">
      <c r="F415" s="192"/>
      <c r="K415" s="188"/>
      <c r="L415" s="188"/>
    </row>
    <row r="416" spans="6:12" ht="15.75" customHeight="1" x14ac:dyDescent="0.2">
      <c r="F416" s="192"/>
      <c r="K416" s="188"/>
      <c r="L416" s="188"/>
    </row>
    <row r="417" spans="6:12" ht="15.75" customHeight="1" x14ac:dyDescent="0.2">
      <c r="F417" s="192"/>
      <c r="K417" s="188"/>
      <c r="L417" s="188"/>
    </row>
    <row r="418" spans="6:12" ht="15.75" customHeight="1" x14ac:dyDescent="0.2">
      <c r="F418" s="192"/>
      <c r="K418" s="188"/>
      <c r="L418" s="188"/>
    </row>
    <row r="419" spans="6:12" ht="15.75" customHeight="1" x14ac:dyDescent="0.2">
      <c r="F419" s="192"/>
      <c r="K419" s="188"/>
      <c r="L419" s="188"/>
    </row>
    <row r="420" spans="6:12" ht="15.75" customHeight="1" x14ac:dyDescent="0.2">
      <c r="F420" s="192"/>
      <c r="K420" s="188"/>
      <c r="L420" s="188"/>
    </row>
    <row r="421" spans="6:12" ht="15.75" customHeight="1" x14ac:dyDescent="0.2">
      <c r="F421" s="192"/>
      <c r="K421" s="188"/>
      <c r="L421" s="188"/>
    </row>
    <row r="422" spans="6:12" ht="15.75" customHeight="1" x14ac:dyDescent="0.2">
      <c r="F422" s="192"/>
      <c r="K422" s="188"/>
      <c r="L422" s="188"/>
    </row>
    <row r="423" spans="6:12" ht="15.75" customHeight="1" x14ac:dyDescent="0.2">
      <c r="F423" s="192"/>
      <c r="K423" s="188"/>
      <c r="L423" s="188"/>
    </row>
    <row r="424" spans="6:12" ht="15.75" customHeight="1" x14ac:dyDescent="0.2">
      <c r="F424" s="192"/>
      <c r="K424" s="188"/>
      <c r="L424" s="188"/>
    </row>
    <row r="425" spans="6:12" ht="15.75" customHeight="1" x14ac:dyDescent="0.2">
      <c r="F425" s="192"/>
      <c r="K425" s="188"/>
      <c r="L425" s="188"/>
    </row>
    <row r="426" spans="6:12" ht="15.75" customHeight="1" x14ac:dyDescent="0.2">
      <c r="F426" s="192"/>
      <c r="K426" s="188"/>
      <c r="L426" s="188"/>
    </row>
    <row r="427" spans="6:12" ht="15.75" customHeight="1" x14ac:dyDescent="0.2">
      <c r="F427" s="192"/>
      <c r="K427" s="188"/>
      <c r="L427" s="188"/>
    </row>
    <row r="428" spans="6:12" ht="15.75" customHeight="1" x14ac:dyDescent="0.2">
      <c r="F428" s="192"/>
      <c r="K428" s="188"/>
      <c r="L428" s="188"/>
    </row>
    <row r="429" spans="6:12" ht="15.75" customHeight="1" x14ac:dyDescent="0.2">
      <c r="F429" s="192"/>
      <c r="K429" s="188"/>
      <c r="L429" s="188"/>
    </row>
    <row r="430" spans="6:12" ht="15.75" customHeight="1" x14ac:dyDescent="0.2">
      <c r="F430" s="192"/>
      <c r="K430" s="188"/>
      <c r="L430" s="188"/>
    </row>
    <row r="431" spans="6:12" ht="15.75" customHeight="1" x14ac:dyDescent="0.2">
      <c r="F431" s="192"/>
      <c r="K431" s="188"/>
      <c r="L431" s="188"/>
    </row>
    <row r="432" spans="6:12" ht="15.75" customHeight="1" x14ac:dyDescent="0.2">
      <c r="F432" s="192"/>
      <c r="K432" s="188"/>
      <c r="L432" s="188"/>
    </row>
    <row r="433" spans="6:12" ht="15.75" customHeight="1" x14ac:dyDescent="0.2">
      <c r="F433" s="192"/>
      <c r="K433" s="188"/>
      <c r="L433" s="188"/>
    </row>
    <row r="434" spans="6:12" ht="15.75" customHeight="1" x14ac:dyDescent="0.2">
      <c r="F434" s="192"/>
      <c r="K434" s="188"/>
      <c r="L434" s="188"/>
    </row>
    <row r="435" spans="6:12" ht="15.75" customHeight="1" x14ac:dyDescent="0.2">
      <c r="F435" s="192"/>
      <c r="K435" s="188"/>
      <c r="L435" s="188"/>
    </row>
    <row r="436" spans="6:12" ht="15.75" customHeight="1" x14ac:dyDescent="0.2">
      <c r="F436" s="192"/>
      <c r="K436" s="188"/>
      <c r="L436" s="188"/>
    </row>
    <row r="437" spans="6:12" ht="15.75" customHeight="1" x14ac:dyDescent="0.2">
      <c r="F437" s="192"/>
      <c r="K437" s="188"/>
      <c r="L437" s="188"/>
    </row>
    <row r="438" spans="6:12" ht="15.75" customHeight="1" x14ac:dyDescent="0.2">
      <c r="F438" s="192"/>
      <c r="K438" s="188"/>
      <c r="L438" s="188"/>
    </row>
    <row r="439" spans="6:12" ht="15.75" customHeight="1" x14ac:dyDescent="0.2">
      <c r="F439" s="192"/>
      <c r="K439" s="188"/>
      <c r="L439" s="188"/>
    </row>
    <row r="440" spans="6:12" ht="15.75" customHeight="1" x14ac:dyDescent="0.2">
      <c r="F440" s="192"/>
      <c r="K440" s="188"/>
      <c r="L440" s="188"/>
    </row>
    <row r="441" spans="6:12" ht="15.75" customHeight="1" x14ac:dyDescent="0.2">
      <c r="F441" s="192"/>
      <c r="K441" s="188"/>
      <c r="L441" s="188"/>
    </row>
    <row r="442" spans="6:12" ht="15.75" customHeight="1" x14ac:dyDescent="0.2">
      <c r="F442" s="192"/>
      <c r="K442" s="188"/>
      <c r="L442" s="188"/>
    </row>
    <row r="443" spans="6:12" ht="15.75" customHeight="1" x14ac:dyDescent="0.2">
      <c r="F443" s="192"/>
      <c r="K443" s="188"/>
      <c r="L443" s="188"/>
    </row>
    <row r="444" spans="6:12" ht="15.75" customHeight="1" x14ac:dyDescent="0.2">
      <c r="F444" s="192"/>
      <c r="K444" s="188"/>
      <c r="L444" s="188"/>
    </row>
    <row r="445" spans="6:12" ht="15.75" customHeight="1" x14ac:dyDescent="0.2">
      <c r="F445" s="192"/>
      <c r="K445" s="188"/>
      <c r="L445" s="188"/>
    </row>
    <row r="446" spans="6:12" ht="15.75" customHeight="1" x14ac:dyDescent="0.2">
      <c r="F446" s="192"/>
      <c r="K446" s="188"/>
      <c r="L446" s="188"/>
    </row>
    <row r="447" spans="6:12" ht="15.75" customHeight="1" x14ac:dyDescent="0.2">
      <c r="F447" s="192"/>
      <c r="K447" s="188"/>
      <c r="L447" s="188"/>
    </row>
    <row r="448" spans="6:12" ht="15.75" customHeight="1" x14ac:dyDescent="0.2">
      <c r="F448" s="192"/>
      <c r="K448" s="188"/>
      <c r="L448" s="188"/>
    </row>
    <row r="449" spans="6:12" ht="15.75" customHeight="1" x14ac:dyDescent="0.2">
      <c r="F449" s="192"/>
      <c r="K449" s="188"/>
      <c r="L449" s="188"/>
    </row>
    <row r="450" spans="6:12" ht="15.75" customHeight="1" x14ac:dyDescent="0.2">
      <c r="F450" s="192"/>
      <c r="K450" s="188"/>
      <c r="L450" s="188"/>
    </row>
    <row r="451" spans="6:12" ht="15.75" customHeight="1" x14ac:dyDescent="0.2">
      <c r="F451" s="192"/>
      <c r="K451" s="188"/>
      <c r="L451" s="188"/>
    </row>
    <row r="452" spans="6:12" ht="15.75" customHeight="1" x14ac:dyDescent="0.2">
      <c r="F452" s="192"/>
      <c r="K452" s="188"/>
      <c r="L452" s="188"/>
    </row>
    <row r="453" spans="6:12" ht="15.75" customHeight="1" x14ac:dyDescent="0.2">
      <c r="F453" s="192"/>
      <c r="K453" s="188"/>
      <c r="L453" s="188"/>
    </row>
    <row r="454" spans="6:12" ht="15.75" customHeight="1" x14ac:dyDescent="0.2">
      <c r="F454" s="192"/>
      <c r="K454" s="188"/>
      <c r="L454" s="188"/>
    </row>
    <row r="455" spans="6:12" ht="15.75" customHeight="1" x14ac:dyDescent="0.2">
      <c r="F455" s="192"/>
      <c r="K455" s="188"/>
      <c r="L455" s="188"/>
    </row>
    <row r="456" spans="6:12" ht="15.75" customHeight="1" x14ac:dyDescent="0.2">
      <c r="F456" s="192"/>
      <c r="K456" s="188"/>
      <c r="L456" s="188"/>
    </row>
    <row r="457" spans="6:12" ht="15.75" customHeight="1" x14ac:dyDescent="0.2">
      <c r="F457" s="192"/>
      <c r="K457" s="188"/>
      <c r="L457" s="188"/>
    </row>
    <row r="458" spans="6:12" ht="15.75" customHeight="1" x14ac:dyDescent="0.2">
      <c r="F458" s="192"/>
      <c r="K458" s="188"/>
      <c r="L458" s="188"/>
    </row>
    <row r="459" spans="6:12" ht="15.75" customHeight="1" x14ac:dyDescent="0.2">
      <c r="F459" s="192"/>
      <c r="K459" s="188"/>
      <c r="L459" s="188"/>
    </row>
    <row r="460" spans="6:12" ht="15.75" customHeight="1" x14ac:dyDescent="0.2">
      <c r="F460" s="192"/>
      <c r="K460" s="188"/>
      <c r="L460" s="188"/>
    </row>
    <row r="461" spans="6:12" ht="15.75" customHeight="1" x14ac:dyDescent="0.2">
      <c r="F461" s="192"/>
      <c r="K461" s="188"/>
      <c r="L461" s="188"/>
    </row>
    <row r="462" spans="6:12" ht="15.75" customHeight="1" x14ac:dyDescent="0.2">
      <c r="F462" s="192"/>
      <c r="K462" s="188"/>
      <c r="L462" s="188"/>
    </row>
    <row r="463" spans="6:12" ht="15.75" customHeight="1" x14ac:dyDescent="0.2">
      <c r="F463" s="192"/>
      <c r="K463" s="188"/>
      <c r="L463" s="188"/>
    </row>
    <row r="464" spans="6:12" ht="15.75" customHeight="1" x14ac:dyDescent="0.2">
      <c r="F464" s="192"/>
      <c r="K464" s="188"/>
      <c r="L464" s="188"/>
    </row>
    <row r="465" spans="6:12" ht="15.75" customHeight="1" x14ac:dyDescent="0.2">
      <c r="F465" s="192"/>
      <c r="K465" s="188"/>
      <c r="L465" s="188"/>
    </row>
    <row r="466" spans="6:12" ht="15.75" customHeight="1" x14ac:dyDescent="0.2">
      <c r="F466" s="192"/>
      <c r="K466" s="188"/>
      <c r="L466" s="188"/>
    </row>
    <row r="467" spans="6:12" ht="15.75" customHeight="1" x14ac:dyDescent="0.2">
      <c r="F467" s="192"/>
      <c r="K467" s="188"/>
      <c r="L467" s="188"/>
    </row>
    <row r="468" spans="6:12" ht="15.75" customHeight="1" x14ac:dyDescent="0.2">
      <c r="F468" s="192"/>
      <c r="K468" s="188"/>
      <c r="L468" s="188"/>
    </row>
    <row r="469" spans="6:12" ht="15.75" customHeight="1" x14ac:dyDescent="0.2">
      <c r="F469" s="192"/>
      <c r="K469" s="188"/>
      <c r="L469" s="188"/>
    </row>
    <row r="470" spans="6:12" ht="15.75" customHeight="1" x14ac:dyDescent="0.2">
      <c r="F470" s="192"/>
      <c r="K470" s="188"/>
      <c r="L470" s="188"/>
    </row>
    <row r="471" spans="6:12" ht="15.75" customHeight="1" x14ac:dyDescent="0.2">
      <c r="F471" s="192"/>
      <c r="K471" s="188"/>
      <c r="L471" s="188"/>
    </row>
    <row r="472" spans="6:12" ht="15.75" customHeight="1" x14ac:dyDescent="0.2">
      <c r="F472" s="192"/>
      <c r="K472" s="188"/>
      <c r="L472" s="188"/>
    </row>
    <row r="473" spans="6:12" ht="15.75" customHeight="1" x14ac:dyDescent="0.2">
      <c r="F473" s="192"/>
      <c r="K473" s="188"/>
      <c r="L473" s="188"/>
    </row>
    <row r="474" spans="6:12" ht="15.75" customHeight="1" x14ac:dyDescent="0.2">
      <c r="F474" s="192"/>
      <c r="K474" s="188"/>
      <c r="L474" s="188"/>
    </row>
    <row r="475" spans="6:12" ht="15.75" customHeight="1" x14ac:dyDescent="0.2">
      <c r="F475" s="192"/>
      <c r="K475" s="188"/>
      <c r="L475" s="188"/>
    </row>
    <row r="476" spans="6:12" ht="15.75" customHeight="1" x14ac:dyDescent="0.2">
      <c r="F476" s="192"/>
      <c r="K476" s="188"/>
      <c r="L476" s="188"/>
    </row>
    <row r="477" spans="6:12" ht="15.75" customHeight="1" x14ac:dyDescent="0.2">
      <c r="F477" s="192"/>
      <c r="K477" s="188"/>
      <c r="L477" s="188"/>
    </row>
    <row r="478" spans="6:12" ht="15.75" customHeight="1" x14ac:dyDescent="0.2">
      <c r="F478" s="192"/>
      <c r="K478" s="188"/>
      <c r="L478" s="188"/>
    </row>
    <row r="479" spans="6:12" ht="15.75" customHeight="1" x14ac:dyDescent="0.2">
      <c r="F479" s="192"/>
      <c r="K479" s="188"/>
      <c r="L479" s="188"/>
    </row>
    <row r="480" spans="6:12" ht="15.75" customHeight="1" x14ac:dyDescent="0.2">
      <c r="F480" s="192"/>
      <c r="K480" s="188"/>
      <c r="L480" s="188"/>
    </row>
    <row r="481" spans="6:12" ht="15.75" customHeight="1" x14ac:dyDescent="0.2">
      <c r="F481" s="192"/>
      <c r="K481" s="188"/>
      <c r="L481" s="188"/>
    </row>
    <row r="482" spans="6:12" ht="15.75" customHeight="1" x14ac:dyDescent="0.2">
      <c r="F482" s="192"/>
      <c r="K482" s="188"/>
      <c r="L482" s="188"/>
    </row>
    <row r="483" spans="6:12" ht="15.75" customHeight="1" x14ac:dyDescent="0.2">
      <c r="F483" s="192"/>
      <c r="K483" s="188"/>
      <c r="L483" s="188"/>
    </row>
    <row r="484" spans="6:12" ht="15.75" customHeight="1" x14ac:dyDescent="0.2">
      <c r="F484" s="192"/>
      <c r="K484" s="188"/>
      <c r="L484" s="188"/>
    </row>
    <row r="485" spans="6:12" ht="15.75" customHeight="1" x14ac:dyDescent="0.2">
      <c r="F485" s="192"/>
      <c r="K485" s="188"/>
      <c r="L485" s="188"/>
    </row>
    <row r="486" spans="6:12" ht="15.75" customHeight="1" x14ac:dyDescent="0.2">
      <c r="F486" s="192"/>
      <c r="K486" s="188"/>
      <c r="L486" s="188"/>
    </row>
    <row r="487" spans="6:12" ht="15.75" customHeight="1" x14ac:dyDescent="0.2">
      <c r="F487" s="192"/>
      <c r="K487" s="188"/>
      <c r="L487" s="188"/>
    </row>
    <row r="488" spans="6:12" ht="15.75" customHeight="1" x14ac:dyDescent="0.2">
      <c r="F488" s="192"/>
      <c r="K488" s="188"/>
      <c r="L488" s="188"/>
    </row>
    <row r="489" spans="6:12" ht="15.75" customHeight="1" x14ac:dyDescent="0.2">
      <c r="F489" s="192"/>
      <c r="K489" s="188"/>
      <c r="L489" s="188"/>
    </row>
    <row r="490" spans="6:12" ht="15.75" customHeight="1" x14ac:dyDescent="0.2">
      <c r="F490" s="192"/>
      <c r="K490" s="188"/>
      <c r="L490" s="188"/>
    </row>
    <row r="491" spans="6:12" ht="15.75" customHeight="1" x14ac:dyDescent="0.2">
      <c r="F491" s="192"/>
      <c r="K491" s="188"/>
      <c r="L491" s="188"/>
    </row>
    <row r="492" spans="6:12" ht="15.75" customHeight="1" x14ac:dyDescent="0.2">
      <c r="F492" s="192"/>
      <c r="K492" s="188"/>
      <c r="L492" s="188"/>
    </row>
    <row r="493" spans="6:12" ht="15.75" customHeight="1" x14ac:dyDescent="0.2">
      <c r="F493" s="192"/>
      <c r="K493" s="188"/>
      <c r="L493" s="188"/>
    </row>
    <row r="494" spans="6:12" ht="15.75" customHeight="1" x14ac:dyDescent="0.2">
      <c r="F494" s="192"/>
      <c r="K494" s="188"/>
      <c r="L494" s="188"/>
    </row>
    <row r="495" spans="6:12" ht="15.75" customHeight="1" x14ac:dyDescent="0.2">
      <c r="F495" s="192"/>
      <c r="K495" s="188"/>
      <c r="L495" s="188"/>
    </row>
    <row r="496" spans="6:12" ht="15.75" customHeight="1" x14ac:dyDescent="0.2">
      <c r="F496" s="192"/>
      <c r="K496" s="188"/>
      <c r="L496" s="188"/>
    </row>
    <row r="497" spans="6:12" ht="15.75" customHeight="1" x14ac:dyDescent="0.2">
      <c r="F497" s="192"/>
      <c r="K497" s="188"/>
      <c r="L497" s="188"/>
    </row>
    <row r="498" spans="6:12" ht="15.75" customHeight="1" x14ac:dyDescent="0.2">
      <c r="F498" s="192"/>
      <c r="K498" s="188"/>
      <c r="L498" s="188"/>
    </row>
    <row r="499" spans="6:12" ht="15.75" customHeight="1" x14ac:dyDescent="0.2">
      <c r="F499" s="192"/>
      <c r="K499" s="188"/>
      <c r="L499" s="188"/>
    </row>
    <row r="500" spans="6:12" ht="15.75" customHeight="1" x14ac:dyDescent="0.2">
      <c r="F500" s="192"/>
      <c r="K500" s="188"/>
      <c r="L500" s="188"/>
    </row>
    <row r="501" spans="6:12" ht="15.75" customHeight="1" x14ac:dyDescent="0.2">
      <c r="F501" s="192"/>
      <c r="K501" s="188"/>
      <c r="L501" s="188"/>
    </row>
    <row r="502" spans="6:12" ht="15.75" customHeight="1" x14ac:dyDescent="0.2">
      <c r="F502" s="192"/>
      <c r="K502" s="188"/>
      <c r="L502" s="188"/>
    </row>
    <row r="503" spans="6:12" ht="15.75" customHeight="1" x14ac:dyDescent="0.2">
      <c r="F503" s="192"/>
      <c r="K503" s="188"/>
      <c r="L503" s="188"/>
    </row>
    <row r="504" spans="6:12" ht="15.75" customHeight="1" x14ac:dyDescent="0.2">
      <c r="F504" s="192"/>
      <c r="K504" s="188"/>
      <c r="L504" s="188"/>
    </row>
    <row r="505" spans="6:12" ht="15.75" customHeight="1" x14ac:dyDescent="0.2">
      <c r="F505" s="192"/>
      <c r="K505" s="188"/>
      <c r="L505" s="188"/>
    </row>
    <row r="506" spans="6:12" ht="15.75" customHeight="1" x14ac:dyDescent="0.2">
      <c r="F506" s="192"/>
      <c r="K506" s="188"/>
      <c r="L506" s="188"/>
    </row>
    <row r="507" spans="6:12" ht="15.75" customHeight="1" x14ac:dyDescent="0.2">
      <c r="F507" s="192"/>
      <c r="K507" s="188"/>
      <c r="L507" s="188"/>
    </row>
    <row r="508" spans="6:12" ht="15.75" customHeight="1" x14ac:dyDescent="0.2">
      <c r="F508" s="192"/>
      <c r="K508" s="188"/>
      <c r="L508" s="188"/>
    </row>
    <row r="509" spans="6:12" ht="15.75" customHeight="1" x14ac:dyDescent="0.2">
      <c r="F509" s="192"/>
      <c r="K509" s="188"/>
      <c r="L509" s="188"/>
    </row>
    <row r="510" spans="6:12" ht="15.75" customHeight="1" x14ac:dyDescent="0.2">
      <c r="F510" s="192"/>
      <c r="K510" s="188"/>
      <c r="L510" s="188"/>
    </row>
    <row r="511" spans="6:12" ht="15.75" customHeight="1" x14ac:dyDescent="0.2">
      <c r="F511" s="192"/>
      <c r="K511" s="188"/>
      <c r="L511" s="188"/>
    </row>
    <row r="512" spans="6:12" ht="15.75" customHeight="1" x14ac:dyDescent="0.2">
      <c r="F512" s="192"/>
      <c r="K512" s="188"/>
      <c r="L512" s="188"/>
    </row>
    <row r="513" spans="6:12" ht="15.75" customHeight="1" x14ac:dyDescent="0.2">
      <c r="F513" s="192"/>
      <c r="K513" s="188"/>
      <c r="L513" s="188"/>
    </row>
    <row r="514" spans="6:12" ht="15.75" customHeight="1" x14ac:dyDescent="0.2">
      <c r="F514" s="192"/>
      <c r="K514" s="188"/>
      <c r="L514" s="188"/>
    </row>
    <row r="515" spans="6:12" ht="15.75" customHeight="1" x14ac:dyDescent="0.2">
      <c r="F515" s="192"/>
      <c r="K515" s="188"/>
      <c r="L515" s="188"/>
    </row>
    <row r="516" spans="6:12" ht="15.75" customHeight="1" x14ac:dyDescent="0.2">
      <c r="F516" s="192"/>
      <c r="K516" s="188"/>
      <c r="L516" s="188"/>
    </row>
    <row r="517" spans="6:12" ht="15.75" customHeight="1" x14ac:dyDescent="0.2">
      <c r="F517" s="192"/>
      <c r="K517" s="188"/>
      <c r="L517" s="188"/>
    </row>
    <row r="518" spans="6:12" ht="15.75" customHeight="1" x14ac:dyDescent="0.2">
      <c r="F518" s="192"/>
      <c r="K518" s="188"/>
      <c r="L518" s="188"/>
    </row>
    <row r="519" spans="6:12" ht="15.75" customHeight="1" x14ac:dyDescent="0.2">
      <c r="F519" s="192"/>
      <c r="K519" s="188"/>
      <c r="L519" s="188"/>
    </row>
    <row r="520" spans="6:12" ht="15.75" customHeight="1" x14ac:dyDescent="0.2">
      <c r="F520" s="192"/>
      <c r="K520" s="188"/>
      <c r="L520" s="188"/>
    </row>
    <row r="521" spans="6:12" ht="15.75" customHeight="1" x14ac:dyDescent="0.2">
      <c r="F521" s="192"/>
      <c r="K521" s="188"/>
      <c r="L521" s="188"/>
    </row>
    <row r="522" spans="6:12" ht="15.75" customHeight="1" x14ac:dyDescent="0.2">
      <c r="F522" s="192"/>
      <c r="K522" s="188"/>
      <c r="L522" s="188"/>
    </row>
    <row r="523" spans="6:12" ht="15.75" customHeight="1" x14ac:dyDescent="0.2">
      <c r="F523" s="192"/>
      <c r="K523" s="188"/>
      <c r="L523" s="188"/>
    </row>
    <row r="524" spans="6:12" ht="15.75" customHeight="1" x14ac:dyDescent="0.2">
      <c r="F524" s="192"/>
      <c r="K524" s="188"/>
      <c r="L524" s="188"/>
    </row>
    <row r="525" spans="6:12" ht="15.75" customHeight="1" x14ac:dyDescent="0.2">
      <c r="F525" s="192"/>
      <c r="K525" s="188"/>
      <c r="L525" s="188"/>
    </row>
    <row r="526" spans="6:12" ht="15.75" customHeight="1" x14ac:dyDescent="0.2">
      <c r="F526" s="192"/>
      <c r="K526" s="188"/>
      <c r="L526" s="188"/>
    </row>
    <row r="527" spans="6:12" ht="15.75" customHeight="1" x14ac:dyDescent="0.2">
      <c r="F527" s="192"/>
      <c r="K527" s="188"/>
      <c r="L527" s="188"/>
    </row>
    <row r="528" spans="6:12" ht="15.75" customHeight="1" x14ac:dyDescent="0.2">
      <c r="F528" s="192"/>
      <c r="K528" s="188"/>
      <c r="L528" s="188"/>
    </row>
    <row r="529" spans="6:12" ht="15.75" customHeight="1" x14ac:dyDescent="0.2">
      <c r="F529" s="192"/>
      <c r="K529" s="188"/>
      <c r="L529" s="188"/>
    </row>
    <row r="530" spans="6:12" ht="15.75" customHeight="1" x14ac:dyDescent="0.2">
      <c r="F530" s="192"/>
      <c r="K530" s="188"/>
      <c r="L530" s="188"/>
    </row>
    <row r="531" spans="6:12" ht="15.75" customHeight="1" x14ac:dyDescent="0.2">
      <c r="F531" s="192"/>
      <c r="K531" s="188"/>
      <c r="L531" s="188"/>
    </row>
    <row r="532" spans="6:12" ht="15.75" customHeight="1" x14ac:dyDescent="0.2">
      <c r="F532" s="192"/>
      <c r="K532" s="188"/>
      <c r="L532" s="188"/>
    </row>
    <row r="533" spans="6:12" ht="15.75" customHeight="1" x14ac:dyDescent="0.2">
      <c r="F533" s="192"/>
      <c r="K533" s="188"/>
      <c r="L533" s="188"/>
    </row>
    <row r="534" spans="6:12" ht="15.75" customHeight="1" x14ac:dyDescent="0.2">
      <c r="F534" s="192"/>
      <c r="K534" s="188"/>
      <c r="L534" s="188"/>
    </row>
    <row r="535" spans="6:12" ht="15.75" customHeight="1" x14ac:dyDescent="0.2">
      <c r="F535" s="192"/>
      <c r="K535" s="188"/>
      <c r="L535" s="188"/>
    </row>
    <row r="536" spans="6:12" ht="15.75" customHeight="1" x14ac:dyDescent="0.2">
      <c r="F536" s="192"/>
      <c r="K536" s="188"/>
      <c r="L536" s="188"/>
    </row>
    <row r="537" spans="6:12" ht="15.75" customHeight="1" x14ac:dyDescent="0.2">
      <c r="F537" s="192"/>
      <c r="K537" s="188"/>
      <c r="L537" s="188"/>
    </row>
    <row r="538" spans="6:12" ht="15.75" customHeight="1" x14ac:dyDescent="0.2">
      <c r="F538" s="192"/>
      <c r="K538" s="188"/>
      <c r="L538" s="188"/>
    </row>
    <row r="539" spans="6:12" ht="15.75" customHeight="1" x14ac:dyDescent="0.2">
      <c r="F539" s="192"/>
      <c r="K539" s="188"/>
      <c r="L539" s="188"/>
    </row>
    <row r="540" spans="6:12" ht="15.75" customHeight="1" x14ac:dyDescent="0.2">
      <c r="F540" s="192"/>
      <c r="K540" s="188"/>
      <c r="L540" s="188"/>
    </row>
    <row r="541" spans="6:12" ht="15.75" customHeight="1" x14ac:dyDescent="0.2">
      <c r="F541" s="192"/>
      <c r="K541" s="188"/>
      <c r="L541" s="188"/>
    </row>
    <row r="542" spans="6:12" ht="15.75" customHeight="1" x14ac:dyDescent="0.2">
      <c r="F542" s="192"/>
      <c r="K542" s="188"/>
      <c r="L542" s="188"/>
    </row>
    <row r="543" spans="6:12" ht="15.75" customHeight="1" x14ac:dyDescent="0.2">
      <c r="F543" s="192"/>
      <c r="K543" s="188"/>
      <c r="L543" s="188"/>
    </row>
    <row r="544" spans="6:12" ht="15.75" customHeight="1" x14ac:dyDescent="0.2">
      <c r="F544" s="192"/>
      <c r="K544" s="188"/>
      <c r="L544" s="188"/>
    </row>
    <row r="545" spans="6:12" ht="15.75" customHeight="1" x14ac:dyDescent="0.2">
      <c r="F545" s="192"/>
      <c r="K545" s="188"/>
      <c r="L545" s="188"/>
    </row>
    <row r="546" spans="6:12" ht="15.75" customHeight="1" x14ac:dyDescent="0.2">
      <c r="F546" s="192"/>
      <c r="K546" s="188"/>
      <c r="L546" s="188"/>
    </row>
    <row r="547" spans="6:12" ht="15.75" customHeight="1" x14ac:dyDescent="0.2">
      <c r="F547" s="192"/>
      <c r="K547" s="188"/>
      <c r="L547" s="188"/>
    </row>
    <row r="548" spans="6:12" ht="15.75" customHeight="1" x14ac:dyDescent="0.2">
      <c r="F548" s="192"/>
      <c r="K548" s="188"/>
      <c r="L548" s="188"/>
    </row>
    <row r="549" spans="6:12" ht="15.75" customHeight="1" x14ac:dyDescent="0.2">
      <c r="F549" s="192"/>
      <c r="K549" s="188"/>
      <c r="L549" s="188"/>
    </row>
    <row r="550" spans="6:12" ht="15.75" customHeight="1" x14ac:dyDescent="0.2">
      <c r="F550" s="192"/>
      <c r="K550" s="188"/>
      <c r="L550" s="188"/>
    </row>
    <row r="551" spans="6:12" ht="15.75" customHeight="1" x14ac:dyDescent="0.2">
      <c r="F551" s="192"/>
      <c r="K551" s="188"/>
      <c r="L551" s="188"/>
    </row>
    <row r="552" spans="6:12" ht="15.75" customHeight="1" x14ac:dyDescent="0.2">
      <c r="F552" s="192"/>
      <c r="K552" s="188"/>
      <c r="L552" s="188"/>
    </row>
    <row r="553" spans="6:12" ht="15.75" customHeight="1" x14ac:dyDescent="0.2">
      <c r="F553" s="192"/>
      <c r="K553" s="188"/>
      <c r="L553" s="188"/>
    </row>
    <row r="554" spans="6:12" ht="15.75" customHeight="1" x14ac:dyDescent="0.2">
      <c r="F554" s="192"/>
      <c r="K554" s="188"/>
      <c r="L554" s="188"/>
    </row>
    <row r="555" spans="6:12" ht="15.75" customHeight="1" x14ac:dyDescent="0.2">
      <c r="F555" s="192"/>
      <c r="K555" s="188"/>
      <c r="L555" s="188"/>
    </row>
    <row r="556" spans="6:12" ht="15.75" customHeight="1" x14ac:dyDescent="0.2">
      <c r="F556" s="192"/>
      <c r="K556" s="188"/>
      <c r="L556" s="188"/>
    </row>
    <row r="557" spans="6:12" ht="15.75" customHeight="1" x14ac:dyDescent="0.2">
      <c r="F557" s="192"/>
      <c r="K557" s="188"/>
      <c r="L557" s="188"/>
    </row>
    <row r="558" spans="6:12" ht="15.75" customHeight="1" x14ac:dyDescent="0.2">
      <c r="F558" s="192"/>
      <c r="K558" s="188"/>
      <c r="L558" s="188"/>
    </row>
    <row r="559" spans="6:12" ht="15.75" customHeight="1" x14ac:dyDescent="0.2">
      <c r="F559" s="192"/>
      <c r="K559" s="188"/>
      <c r="L559" s="188"/>
    </row>
    <row r="560" spans="6:12" ht="15.75" customHeight="1" x14ac:dyDescent="0.2">
      <c r="F560" s="192"/>
      <c r="K560" s="188"/>
      <c r="L560" s="188"/>
    </row>
    <row r="561" spans="6:12" ht="15.75" customHeight="1" x14ac:dyDescent="0.2">
      <c r="F561" s="192"/>
      <c r="K561" s="188"/>
      <c r="L561" s="188"/>
    </row>
    <row r="562" spans="6:12" ht="15.75" customHeight="1" x14ac:dyDescent="0.2">
      <c r="F562" s="192"/>
      <c r="K562" s="188"/>
      <c r="L562" s="188"/>
    </row>
    <row r="563" spans="6:12" ht="15.75" customHeight="1" x14ac:dyDescent="0.2">
      <c r="F563" s="192"/>
      <c r="K563" s="188"/>
      <c r="L563" s="188"/>
    </row>
    <row r="564" spans="6:12" ht="15.75" customHeight="1" x14ac:dyDescent="0.2">
      <c r="F564" s="192"/>
      <c r="K564" s="188"/>
      <c r="L564" s="188"/>
    </row>
    <row r="565" spans="6:12" ht="15.75" customHeight="1" x14ac:dyDescent="0.2">
      <c r="F565" s="192"/>
      <c r="K565" s="188"/>
      <c r="L565" s="188"/>
    </row>
    <row r="566" spans="6:12" ht="15.75" customHeight="1" x14ac:dyDescent="0.2">
      <c r="F566" s="192"/>
      <c r="K566" s="188"/>
      <c r="L566" s="188"/>
    </row>
    <row r="567" spans="6:12" ht="15.75" customHeight="1" x14ac:dyDescent="0.2">
      <c r="F567" s="192"/>
      <c r="K567" s="188"/>
      <c r="L567" s="188"/>
    </row>
    <row r="568" spans="6:12" ht="15.75" customHeight="1" x14ac:dyDescent="0.2">
      <c r="F568" s="192"/>
      <c r="K568" s="188"/>
      <c r="L568" s="188"/>
    </row>
    <row r="569" spans="6:12" ht="15.75" customHeight="1" x14ac:dyDescent="0.2">
      <c r="F569" s="192"/>
      <c r="K569" s="188"/>
      <c r="L569" s="188"/>
    </row>
    <row r="570" spans="6:12" ht="15.75" customHeight="1" x14ac:dyDescent="0.2">
      <c r="F570" s="192"/>
      <c r="K570" s="188"/>
      <c r="L570" s="188"/>
    </row>
    <row r="571" spans="6:12" ht="15.75" customHeight="1" x14ac:dyDescent="0.2">
      <c r="F571" s="192"/>
      <c r="K571" s="188"/>
      <c r="L571" s="188"/>
    </row>
    <row r="572" spans="6:12" ht="15.75" customHeight="1" x14ac:dyDescent="0.2">
      <c r="F572" s="192"/>
      <c r="K572" s="188"/>
      <c r="L572" s="188"/>
    </row>
    <row r="573" spans="6:12" ht="15.75" customHeight="1" x14ac:dyDescent="0.2">
      <c r="F573" s="192"/>
      <c r="K573" s="188"/>
      <c r="L573" s="188"/>
    </row>
    <row r="574" spans="6:12" ht="15.75" customHeight="1" x14ac:dyDescent="0.2">
      <c r="F574" s="192"/>
      <c r="K574" s="188"/>
      <c r="L574" s="188"/>
    </row>
    <row r="575" spans="6:12" ht="15.75" customHeight="1" x14ac:dyDescent="0.2">
      <c r="F575" s="192"/>
      <c r="K575" s="188"/>
      <c r="L575" s="188"/>
    </row>
    <row r="576" spans="6:12" ht="15.75" customHeight="1" x14ac:dyDescent="0.2">
      <c r="F576" s="192"/>
      <c r="K576" s="188"/>
      <c r="L576" s="188"/>
    </row>
    <row r="577" spans="6:12" ht="15.75" customHeight="1" x14ac:dyDescent="0.2">
      <c r="F577" s="192"/>
      <c r="K577" s="188"/>
      <c r="L577" s="188"/>
    </row>
    <row r="578" spans="6:12" ht="15.75" customHeight="1" x14ac:dyDescent="0.2">
      <c r="F578" s="192"/>
      <c r="K578" s="188"/>
      <c r="L578" s="188"/>
    </row>
    <row r="579" spans="6:12" ht="15.75" customHeight="1" x14ac:dyDescent="0.2">
      <c r="F579" s="192"/>
      <c r="K579" s="188"/>
      <c r="L579" s="188"/>
    </row>
    <row r="580" spans="6:12" ht="15.75" customHeight="1" x14ac:dyDescent="0.2">
      <c r="F580" s="192"/>
      <c r="K580" s="188"/>
      <c r="L580" s="188"/>
    </row>
    <row r="581" spans="6:12" ht="15.75" customHeight="1" x14ac:dyDescent="0.2">
      <c r="F581" s="192"/>
      <c r="K581" s="188"/>
      <c r="L581" s="188"/>
    </row>
    <row r="582" spans="6:12" ht="15.75" customHeight="1" x14ac:dyDescent="0.2">
      <c r="F582" s="192"/>
      <c r="K582" s="188"/>
      <c r="L582" s="188"/>
    </row>
    <row r="583" spans="6:12" ht="15.75" customHeight="1" x14ac:dyDescent="0.2">
      <c r="F583" s="192"/>
      <c r="K583" s="188"/>
      <c r="L583" s="188"/>
    </row>
    <row r="584" spans="6:12" ht="15.75" customHeight="1" x14ac:dyDescent="0.2">
      <c r="F584" s="192"/>
      <c r="K584" s="188"/>
      <c r="L584" s="188"/>
    </row>
    <row r="585" spans="6:12" ht="15.75" customHeight="1" x14ac:dyDescent="0.2">
      <c r="F585" s="192"/>
      <c r="K585" s="188"/>
      <c r="L585" s="188"/>
    </row>
    <row r="586" spans="6:12" ht="15.75" customHeight="1" x14ac:dyDescent="0.2">
      <c r="F586" s="192"/>
      <c r="K586" s="188"/>
      <c r="L586" s="188"/>
    </row>
    <row r="587" spans="6:12" ht="15.75" customHeight="1" x14ac:dyDescent="0.2">
      <c r="F587" s="192"/>
      <c r="K587" s="188"/>
      <c r="L587" s="188"/>
    </row>
    <row r="588" spans="6:12" ht="15.75" customHeight="1" x14ac:dyDescent="0.2">
      <c r="F588" s="192"/>
      <c r="K588" s="188"/>
      <c r="L588" s="188"/>
    </row>
    <row r="589" spans="6:12" ht="15.75" customHeight="1" x14ac:dyDescent="0.2">
      <c r="F589" s="192"/>
      <c r="K589" s="188"/>
      <c r="L589" s="188"/>
    </row>
    <row r="590" spans="6:12" ht="15.75" customHeight="1" x14ac:dyDescent="0.2">
      <c r="F590" s="192"/>
      <c r="K590" s="188"/>
      <c r="L590" s="188"/>
    </row>
    <row r="591" spans="6:12" ht="15.75" customHeight="1" x14ac:dyDescent="0.2">
      <c r="F591" s="192"/>
      <c r="K591" s="188"/>
      <c r="L591" s="188"/>
    </row>
    <row r="592" spans="6:12" ht="15.75" customHeight="1" x14ac:dyDescent="0.2">
      <c r="F592" s="192"/>
      <c r="K592" s="188"/>
      <c r="L592" s="188"/>
    </row>
    <row r="593" spans="6:12" ht="15.75" customHeight="1" x14ac:dyDescent="0.2">
      <c r="F593" s="192"/>
      <c r="K593" s="188"/>
      <c r="L593" s="188"/>
    </row>
    <row r="594" spans="6:12" ht="15.75" customHeight="1" x14ac:dyDescent="0.2">
      <c r="F594" s="192"/>
      <c r="K594" s="188"/>
      <c r="L594" s="188"/>
    </row>
    <row r="595" spans="6:12" ht="15.75" customHeight="1" x14ac:dyDescent="0.2">
      <c r="F595" s="192"/>
      <c r="K595" s="188"/>
      <c r="L595" s="188"/>
    </row>
    <row r="596" spans="6:12" ht="15.75" customHeight="1" x14ac:dyDescent="0.2">
      <c r="F596" s="192"/>
      <c r="K596" s="188"/>
      <c r="L596" s="188"/>
    </row>
    <row r="597" spans="6:12" ht="15.75" customHeight="1" x14ac:dyDescent="0.2">
      <c r="F597" s="192"/>
      <c r="K597" s="188"/>
      <c r="L597" s="188"/>
    </row>
    <row r="598" spans="6:12" ht="15.75" customHeight="1" x14ac:dyDescent="0.2">
      <c r="F598" s="192"/>
      <c r="K598" s="188"/>
      <c r="L598" s="188"/>
    </row>
    <row r="599" spans="6:12" ht="15.75" customHeight="1" x14ac:dyDescent="0.2">
      <c r="F599" s="192"/>
      <c r="K599" s="188"/>
      <c r="L599" s="188"/>
    </row>
    <row r="600" spans="6:12" ht="15.75" customHeight="1" x14ac:dyDescent="0.2">
      <c r="F600" s="192"/>
      <c r="K600" s="188"/>
      <c r="L600" s="188"/>
    </row>
    <row r="601" spans="6:12" ht="15.75" customHeight="1" x14ac:dyDescent="0.2">
      <c r="F601" s="192"/>
      <c r="K601" s="188"/>
      <c r="L601" s="188"/>
    </row>
    <row r="602" spans="6:12" ht="15.75" customHeight="1" x14ac:dyDescent="0.2">
      <c r="F602" s="192"/>
      <c r="K602" s="188"/>
      <c r="L602" s="188"/>
    </row>
    <row r="603" spans="6:12" ht="15.75" customHeight="1" x14ac:dyDescent="0.2">
      <c r="F603" s="192"/>
      <c r="K603" s="188"/>
      <c r="L603" s="188"/>
    </row>
    <row r="604" spans="6:12" ht="15.75" customHeight="1" x14ac:dyDescent="0.2">
      <c r="F604" s="192"/>
      <c r="K604" s="188"/>
      <c r="L604" s="188"/>
    </row>
    <row r="605" spans="6:12" ht="15.75" customHeight="1" x14ac:dyDescent="0.2">
      <c r="F605" s="192"/>
      <c r="K605" s="188"/>
      <c r="L605" s="188"/>
    </row>
    <row r="606" spans="6:12" ht="15.75" customHeight="1" x14ac:dyDescent="0.2">
      <c r="F606" s="192"/>
      <c r="K606" s="188"/>
      <c r="L606" s="188"/>
    </row>
    <row r="607" spans="6:12" ht="15.75" customHeight="1" x14ac:dyDescent="0.2">
      <c r="F607" s="192"/>
      <c r="K607" s="188"/>
      <c r="L607" s="188"/>
    </row>
    <row r="608" spans="6:12" ht="15.75" customHeight="1" x14ac:dyDescent="0.2">
      <c r="F608" s="192"/>
      <c r="K608" s="188"/>
      <c r="L608" s="188"/>
    </row>
    <row r="609" spans="6:12" ht="15.75" customHeight="1" x14ac:dyDescent="0.2">
      <c r="F609" s="192"/>
      <c r="K609" s="188"/>
      <c r="L609" s="188"/>
    </row>
    <row r="610" spans="6:12" ht="15.75" customHeight="1" x14ac:dyDescent="0.2">
      <c r="F610" s="192"/>
      <c r="K610" s="188"/>
      <c r="L610" s="188"/>
    </row>
    <row r="611" spans="6:12" ht="15.75" customHeight="1" x14ac:dyDescent="0.2">
      <c r="F611" s="192"/>
      <c r="K611" s="188"/>
      <c r="L611" s="188"/>
    </row>
    <row r="612" spans="6:12" ht="15.75" customHeight="1" x14ac:dyDescent="0.2">
      <c r="F612" s="192"/>
      <c r="K612" s="188"/>
      <c r="L612" s="188"/>
    </row>
    <row r="613" spans="6:12" ht="15.75" customHeight="1" x14ac:dyDescent="0.2">
      <c r="F613" s="192"/>
      <c r="K613" s="188"/>
      <c r="L613" s="188"/>
    </row>
    <row r="614" spans="6:12" ht="15.75" customHeight="1" x14ac:dyDescent="0.2">
      <c r="F614" s="192"/>
      <c r="K614" s="188"/>
      <c r="L614" s="188"/>
    </row>
    <row r="615" spans="6:12" ht="15.75" customHeight="1" x14ac:dyDescent="0.2">
      <c r="F615" s="192"/>
      <c r="K615" s="188"/>
      <c r="L615" s="188"/>
    </row>
    <row r="616" spans="6:12" ht="15.75" customHeight="1" x14ac:dyDescent="0.2">
      <c r="F616" s="192"/>
      <c r="K616" s="188"/>
      <c r="L616" s="188"/>
    </row>
    <row r="617" spans="6:12" ht="15.75" customHeight="1" x14ac:dyDescent="0.2">
      <c r="F617" s="192"/>
      <c r="K617" s="188"/>
      <c r="L617" s="188"/>
    </row>
    <row r="618" spans="6:12" ht="15.75" customHeight="1" x14ac:dyDescent="0.2">
      <c r="F618" s="192"/>
      <c r="K618" s="188"/>
      <c r="L618" s="188"/>
    </row>
    <row r="619" spans="6:12" ht="15.75" customHeight="1" x14ac:dyDescent="0.2">
      <c r="F619" s="192"/>
      <c r="K619" s="188"/>
      <c r="L619" s="188"/>
    </row>
    <row r="620" spans="6:12" ht="15.75" customHeight="1" x14ac:dyDescent="0.2">
      <c r="F620" s="192"/>
      <c r="K620" s="188"/>
      <c r="L620" s="188"/>
    </row>
    <row r="621" spans="6:12" ht="15.75" customHeight="1" x14ac:dyDescent="0.2">
      <c r="F621" s="192"/>
      <c r="K621" s="188"/>
      <c r="L621" s="188"/>
    </row>
    <row r="622" spans="6:12" ht="15.75" customHeight="1" x14ac:dyDescent="0.2">
      <c r="F622" s="192"/>
      <c r="K622" s="188"/>
      <c r="L622" s="188"/>
    </row>
    <row r="623" spans="6:12" ht="15.75" customHeight="1" x14ac:dyDescent="0.2">
      <c r="F623" s="192"/>
      <c r="K623" s="188"/>
      <c r="L623" s="188"/>
    </row>
    <row r="624" spans="6:12" ht="15.75" customHeight="1" x14ac:dyDescent="0.2">
      <c r="F624" s="192"/>
      <c r="K624" s="188"/>
      <c r="L624" s="188"/>
    </row>
    <row r="625" spans="6:12" ht="15.75" customHeight="1" x14ac:dyDescent="0.2">
      <c r="F625" s="192"/>
      <c r="K625" s="188"/>
      <c r="L625" s="188"/>
    </row>
    <row r="626" spans="6:12" ht="15.75" customHeight="1" x14ac:dyDescent="0.2">
      <c r="F626" s="192"/>
      <c r="K626" s="188"/>
      <c r="L626" s="188"/>
    </row>
    <row r="627" spans="6:12" ht="15.75" customHeight="1" x14ac:dyDescent="0.2">
      <c r="F627" s="192"/>
      <c r="K627" s="188"/>
      <c r="L627" s="188"/>
    </row>
    <row r="628" spans="6:12" ht="15.75" customHeight="1" x14ac:dyDescent="0.2">
      <c r="F628" s="192"/>
      <c r="K628" s="188"/>
      <c r="L628" s="188"/>
    </row>
    <row r="629" spans="6:12" ht="15.75" customHeight="1" x14ac:dyDescent="0.2">
      <c r="F629" s="192"/>
      <c r="K629" s="188"/>
      <c r="L629" s="188"/>
    </row>
    <row r="630" spans="6:12" ht="15.75" customHeight="1" x14ac:dyDescent="0.2">
      <c r="F630" s="192"/>
      <c r="K630" s="188"/>
      <c r="L630" s="188"/>
    </row>
    <row r="631" spans="6:12" ht="15.75" customHeight="1" x14ac:dyDescent="0.2">
      <c r="F631" s="192"/>
      <c r="K631" s="188"/>
      <c r="L631" s="188"/>
    </row>
    <row r="632" spans="6:12" ht="15.75" customHeight="1" x14ac:dyDescent="0.2">
      <c r="F632" s="192"/>
      <c r="K632" s="188"/>
      <c r="L632" s="188"/>
    </row>
    <row r="633" spans="6:12" ht="15.75" customHeight="1" x14ac:dyDescent="0.2">
      <c r="F633" s="192"/>
      <c r="K633" s="188"/>
      <c r="L633" s="188"/>
    </row>
    <row r="634" spans="6:12" ht="15.75" customHeight="1" x14ac:dyDescent="0.2">
      <c r="F634" s="192"/>
      <c r="K634" s="188"/>
      <c r="L634" s="188"/>
    </row>
    <row r="635" spans="6:12" ht="15.75" customHeight="1" x14ac:dyDescent="0.2">
      <c r="F635" s="192"/>
      <c r="K635" s="188"/>
      <c r="L635" s="188"/>
    </row>
    <row r="636" spans="6:12" ht="15.75" customHeight="1" x14ac:dyDescent="0.2">
      <c r="F636" s="192"/>
      <c r="K636" s="188"/>
      <c r="L636" s="188"/>
    </row>
    <row r="637" spans="6:12" ht="15.75" customHeight="1" x14ac:dyDescent="0.2">
      <c r="F637" s="192"/>
      <c r="K637" s="188"/>
      <c r="L637" s="188"/>
    </row>
    <row r="638" spans="6:12" ht="15.75" customHeight="1" x14ac:dyDescent="0.2">
      <c r="F638" s="192"/>
      <c r="K638" s="188"/>
      <c r="L638" s="188"/>
    </row>
    <row r="639" spans="6:12" ht="15.75" customHeight="1" x14ac:dyDescent="0.2">
      <c r="F639" s="192"/>
      <c r="K639" s="188"/>
      <c r="L639" s="188"/>
    </row>
    <row r="640" spans="6:12" ht="15.75" customHeight="1" x14ac:dyDescent="0.2">
      <c r="F640" s="192"/>
      <c r="K640" s="188"/>
      <c r="L640" s="188"/>
    </row>
    <row r="641" spans="6:12" ht="15.75" customHeight="1" x14ac:dyDescent="0.2">
      <c r="F641" s="192"/>
      <c r="K641" s="188"/>
      <c r="L641" s="188"/>
    </row>
    <row r="642" spans="6:12" ht="15.75" customHeight="1" x14ac:dyDescent="0.2">
      <c r="F642" s="192"/>
      <c r="K642" s="188"/>
      <c r="L642" s="188"/>
    </row>
    <row r="643" spans="6:12" ht="15.75" customHeight="1" x14ac:dyDescent="0.2">
      <c r="F643" s="192"/>
      <c r="K643" s="188"/>
      <c r="L643" s="188"/>
    </row>
    <row r="644" spans="6:12" ht="15.75" customHeight="1" x14ac:dyDescent="0.2">
      <c r="F644" s="192"/>
      <c r="K644" s="188"/>
      <c r="L644" s="188"/>
    </row>
    <row r="645" spans="6:12" ht="15.75" customHeight="1" x14ac:dyDescent="0.2">
      <c r="F645" s="192"/>
      <c r="K645" s="188"/>
      <c r="L645" s="188"/>
    </row>
    <row r="646" spans="6:12" ht="15.75" customHeight="1" x14ac:dyDescent="0.2">
      <c r="F646" s="192"/>
      <c r="K646" s="188"/>
      <c r="L646" s="188"/>
    </row>
    <row r="647" spans="6:12" ht="15.75" customHeight="1" x14ac:dyDescent="0.2">
      <c r="F647" s="192"/>
      <c r="K647" s="188"/>
      <c r="L647" s="188"/>
    </row>
    <row r="648" spans="6:12" ht="15.75" customHeight="1" x14ac:dyDescent="0.2">
      <c r="F648" s="192"/>
      <c r="K648" s="188"/>
      <c r="L648" s="188"/>
    </row>
    <row r="649" spans="6:12" ht="15.75" customHeight="1" x14ac:dyDescent="0.2">
      <c r="F649" s="192"/>
      <c r="K649" s="188"/>
      <c r="L649" s="188"/>
    </row>
    <row r="650" spans="6:12" ht="15.75" customHeight="1" x14ac:dyDescent="0.2">
      <c r="F650" s="192"/>
      <c r="K650" s="188"/>
      <c r="L650" s="188"/>
    </row>
    <row r="651" spans="6:12" ht="15.75" customHeight="1" x14ac:dyDescent="0.2">
      <c r="F651" s="192"/>
      <c r="K651" s="188"/>
      <c r="L651" s="188"/>
    </row>
    <row r="652" spans="6:12" ht="15.75" customHeight="1" x14ac:dyDescent="0.2">
      <c r="F652" s="192"/>
      <c r="K652" s="188"/>
      <c r="L652" s="188"/>
    </row>
    <row r="653" spans="6:12" ht="15.75" customHeight="1" x14ac:dyDescent="0.2">
      <c r="F653" s="192"/>
      <c r="K653" s="188"/>
      <c r="L653" s="188"/>
    </row>
    <row r="654" spans="6:12" ht="15.75" customHeight="1" x14ac:dyDescent="0.2">
      <c r="F654" s="192"/>
      <c r="K654" s="188"/>
      <c r="L654" s="188"/>
    </row>
    <row r="655" spans="6:12" ht="15.75" customHeight="1" x14ac:dyDescent="0.2">
      <c r="F655" s="192"/>
      <c r="K655" s="188"/>
      <c r="L655" s="188"/>
    </row>
    <row r="656" spans="6:12" ht="15.75" customHeight="1" x14ac:dyDescent="0.2">
      <c r="F656" s="192"/>
      <c r="K656" s="188"/>
      <c r="L656" s="188"/>
    </row>
    <row r="657" spans="6:12" ht="15.75" customHeight="1" x14ac:dyDescent="0.2">
      <c r="F657" s="192"/>
      <c r="K657" s="188"/>
      <c r="L657" s="188"/>
    </row>
    <row r="658" spans="6:12" ht="15.75" customHeight="1" x14ac:dyDescent="0.2">
      <c r="F658" s="192"/>
      <c r="K658" s="188"/>
      <c r="L658" s="188"/>
    </row>
    <row r="659" spans="6:12" ht="15.75" customHeight="1" x14ac:dyDescent="0.2">
      <c r="F659" s="192"/>
      <c r="K659" s="188"/>
      <c r="L659" s="188"/>
    </row>
    <row r="660" spans="6:12" ht="15.75" customHeight="1" x14ac:dyDescent="0.2">
      <c r="F660" s="192"/>
      <c r="K660" s="188"/>
      <c r="L660" s="188"/>
    </row>
    <row r="661" spans="6:12" ht="15.75" customHeight="1" x14ac:dyDescent="0.2">
      <c r="F661" s="192"/>
      <c r="K661" s="188"/>
      <c r="L661" s="188"/>
    </row>
    <row r="662" spans="6:12" ht="15.75" customHeight="1" x14ac:dyDescent="0.2">
      <c r="F662" s="192"/>
      <c r="K662" s="188"/>
      <c r="L662" s="188"/>
    </row>
    <row r="663" spans="6:12" ht="15.75" customHeight="1" x14ac:dyDescent="0.2">
      <c r="F663" s="192"/>
      <c r="K663" s="188"/>
      <c r="L663" s="188"/>
    </row>
    <row r="664" spans="6:12" ht="15.75" customHeight="1" x14ac:dyDescent="0.2">
      <c r="F664" s="192"/>
      <c r="K664" s="188"/>
      <c r="L664" s="188"/>
    </row>
    <row r="665" spans="6:12" ht="15.75" customHeight="1" x14ac:dyDescent="0.2">
      <c r="F665" s="192"/>
      <c r="K665" s="188"/>
      <c r="L665" s="188"/>
    </row>
    <row r="666" spans="6:12" ht="15.75" customHeight="1" x14ac:dyDescent="0.2">
      <c r="F666" s="192"/>
      <c r="K666" s="188"/>
      <c r="L666" s="188"/>
    </row>
    <row r="667" spans="6:12" ht="15.75" customHeight="1" x14ac:dyDescent="0.2">
      <c r="F667" s="192"/>
      <c r="K667" s="188"/>
      <c r="L667" s="188"/>
    </row>
    <row r="668" spans="6:12" ht="15.75" customHeight="1" x14ac:dyDescent="0.2">
      <c r="F668" s="192"/>
      <c r="K668" s="188"/>
      <c r="L668" s="188"/>
    </row>
    <row r="669" spans="6:12" ht="15.75" customHeight="1" x14ac:dyDescent="0.2">
      <c r="F669" s="192"/>
      <c r="K669" s="188"/>
      <c r="L669" s="188"/>
    </row>
    <row r="670" spans="6:12" ht="15.75" customHeight="1" x14ac:dyDescent="0.2">
      <c r="F670" s="192"/>
      <c r="K670" s="188"/>
      <c r="L670" s="188"/>
    </row>
    <row r="671" spans="6:12" ht="15.75" customHeight="1" x14ac:dyDescent="0.2">
      <c r="F671" s="192"/>
      <c r="K671" s="188"/>
      <c r="L671" s="188"/>
    </row>
    <row r="672" spans="6:12" ht="15.75" customHeight="1" x14ac:dyDescent="0.2">
      <c r="F672" s="192"/>
      <c r="K672" s="188"/>
      <c r="L672" s="188"/>
    </row>
    <row r="673" spans="6:12" ht="15.75" customHeight="1" x14ac:dyDescent="0.2">
      <c r="F673" s="192"/>
      <c r="K673" s="188"/>
      <c r="L673" s="188"/>
    </row>
    <row r="674" spans="6:12" ht="15.75" customHeight="1" x14ac:dyDescent="0.2">
      <c r="F674" s="192"/>
      <c r="K674" s="188"/>
      <c r="L674" s="188"/>
    </row>
    <row r="675" spans="6:12" ht="15.75" customHeight="1" x14ac:dyDescent="0.2">
      <c r="F675" s="192"/>
      <c r="K675" s="188"/>
      <c r="L675" s="188"/>
    </row>
    <row r="676" spans="6:12" ht="15.75" customHeight="1" x14ac:dyDescent="0.2">
      <c r="F676" s="192"/>
      <c r="K676" s="188"/>
      <c r="L676" s="188"/>
    </row>
    <row r="677" spans="6:12" ht="15.75" customHeight="1" x14ac:dyDescent="0.2">
      <c r="F677" s="192"/>
      <c r="K677" s="188"/>
      <c r="L677" s="188"/>
    </row>
    <row r="678" spans="6:12" ht="15.75" customHeight="1" x14ac:dyDescent="0.2">
      <c r="F678" s="192"/>
      <c r="K678" s="188"/>
      <c r="L678" s="188"/>
    </row>
    <row r="679" spans="6:12" ht="15.75" customHeight="1" x14ac:dyDescent="0.2">
      <c r="F679" s="192"/>
      <c r="K679" s="188"/>
      <c r="L679" s="188"/>
    </row>
    <row r="680" spans="6:12" ht="15.75" customHeight="1" x14ac:dyDescent="0.2">
      <c r="F680" s="192"/>
      <c r="K680" s="188"/>
      <c r="L680" s="188"/>
    </row>
    <row r="681" spans="6:12" ht="15.75" customHeight="1" x14ac:dyDescent="0.2">
      <c r="F681" s="192"/>
      <c r="K681" s="188"/>
      <c r="L681" s="188"/>
    </row>
    <row r="682" spans="6:12" ht="15.75" customHeight="1" x14ac:dyDescent="0.2">
      <c r="F682" s="192"/>
      <c r="K682" s="188"/>
      <c r="L682" s="188"/>
    </row>
    <row r="683" spans="6:12" ht="15.75" customHeight="1" x14ac:dyDescent="0.2">
      <c r="F683" s="192"/>
      <c r="K683" s="188"/>
      <c r="L683" s="188"/>
    </row>
    <row r="684" spans="6:12" ht="15.75" customHeight="1" x14ac:dyDescent="0.2">
      <c r="F684" s="192"/>
      <c r="K684" s="188"/>
      <c r="L684" s="188"/>
    </row>
    <row r="685" spans="6:12" ht="15.75" customHeight="1" x14ac:dyDescent="0.2">
      <c r="F685" s="192"/>
      <c r="K685" s="188"/>
      <c r="L685" s="188"/>
    </row>
    <row r="686" spans="6:12" ht="15.75" customHeight="1" x14ac:dyDescent="0.2">
      <c r="F686" s="192"/>
      <c r="K686" s="188"/>
      <c r="L686" s="188"/>
    </row>
    <row r="687" spans="6:12" ht="15.75" customHeight="1" x14ac:dyDescent="0.2">
      <c r="F687" s="192"/>
      <c r="K687" s="188"/>
      <c r="L687" s="188"/>
    </row>
    <row r="688" spans="6:12" ht="15.75" customHeight="1" x14ac:dyDescent="0.2">
      <c r="F688" s="192"/>
      <c r="K688" s="188"/>
      <c r="L688" s="188"/>
    </row>
    <row r="689" spans="6:12" ht="15.75" customHeight="1" x14ac:dyDescent="0.2">
      <c r="F689" s="192"/>
      <c r="K689" s="188"/>
      <c r="L689" s="188"/>
    </row>
    <row r="690" spans="6:12" ht="15.75" customHeight="1" x14ac:dyDescent="0.2">
      <c r="F690" s="192"/>
      <c r="K690" s="188"/>
      <c r="L690" s="188"/>
    </row>
    <row r="691" spans="6:12" ht="15.75" customHeight="1" x14ac:dyDescent="0.2">
      <c r="F691" s="192"/>
      <c r="K691" s="188"/>
      <c r="L691" s="188"/>
    </row>
    <row r="692" spans="6:12" ht="15.75" customHeight="1" x14ac:dyDescent="0.2">
      <c r="F692" s="192"/>
      <c r="K692" s="188"/>
      <c r="L692" s="188"/>
    </row>
    <row r="693" spans="6:12" ht="15.75" customHeight="1" x14ac:dyDescent="0.2">
      <c r="F693" s="192"/>
      <c r="K693" s="188"/>
      <c r="L693" s="188"/>
    </row>
    <row r="694" spans="6:12" ht="15.75" customHeight="1" x14ac:dyDescent="0.2">
      <c r="F694" s="192"/>
      <c r="K694" s="188"/>
      <c r="L694" s="188"/>
    </row>
    <row r="695" spans="6:12" ht="15.75" customHeight="1" x14ac:dyDescent="0.2">
      <c r="F695" s="192"/>
      <c r="K695" s="188"/>
      <c r="L695" s="188"/>
    </row>
    <row r="696" spans="6:12" ht="15.75" customHeight="1" x14ac:dyDescent="0.2">
      <c r="F696" s="192"/>
      <c r="K696" s="188"/>
      <c r="L696" s="188"/>
    </row>
    <row r="697" spans="6:12" ht="15.75" customHeight="1" x14ac:dyDescent="0.2">
      <c r="F697" s="192"/>
      <c r="K697" s="188"/>
      <c r="L697" s="188"/>
    </row>
    <row r="698" spans="6:12" ht="15.75" customHeight="1" x14ac:dyDescent="0.2">
      <c r="F698" s="192"/>
      <c r="K698" s="188"/>
      <c r="L698" s="188"/>
    </row>
    <row r="699" spans="6:12" ht="15.75" customHeight="1" x14ac:dyDescent="0.2">
      <c r="F699" s="192"/>
      <c r="K699" s="188"/>
      <c r="L699" s="188"/>
    </row>
    <row r="700" spans="6:12" ht="15.75" customHeight="1" x14ac:dyDescent="0.2">
      <c r="F700" s="192"/>
      <c r="K700" s="188"/>
      <c r="L700" s="188"/>
    </row>
    <row r="701" spans="6:12" ht="15.75" customHeight="1" x14ac:dyDescent="0.2">
      <c r="F701" s="192"/>
      <c r="K701" s="188"/>
      <c r="L701" s="188"/>
    </row>
    <row r="702" spans="6:12" ht="15.75" customHeight="1" x14ac:dyDescent="0.2">
      <c r="F702" s="192"/>
      <c r="K702" s="188"/>
      <c r="L702" s="188"/>
    </row>
    <row r="703" spans="6:12" ht="15.75" customHeight="1" x14ac:dyDescent="0.2">
      <c r="F703" s="192"/>
      <c r="K703" s="188"/>
      <c r="L703" s="188"/>
    </row>
    <row r="704" spans="6:12" ht="15.75" customHeight="1" x14ac:dyDescent="0.2">
      <c r="F704" s="192"/>
      <c r="K704" s="188"/>
      <c r="L704" s="188"/>
    </row>
    <row r="705" spans="6:12" ht="15.75" customHeight="1" x14ac:dyDescent="0.2">
      <c r="F705" s="192"/>
      <c r="K705" s="188"/>
      <c r="L705" s="188"/>
    </row>
    <row r="706" spans="6:12" ht="15.75" customHeight="1" x14ac:dyDescent="0.2">
      <c r="F706" s="192"/>
      <c r="K706" s="188"/>
      <c r="L706" s="188"/>
    </row>
    <row r="707" spans="6:12" ht="15.75" customHeight="1" x14ac:dyDescent="0.2">
      <c r="F707" s="192"/>
      <c r="K707" s="188"/>
      <c r="L707" s="188"/>
    </row>
    <row r="708" spans="6:12" ht="15.75" customHeight="1" x14ac:dyDescent="0.2">
      <c r="F708" s="192"/>
      <c r="K708" s="188"/>
      <c r="L708" s="188"/>
    </row>
    <row r="709" spans="6:12" ht="15.75" customHeight="1" x14ac:dyDescent="0.2">
      <c r="F709" s="192"/>
      <c r="K709" s="188"/>
      <c r="L709" s="188"/>
    </row>
    <row r="710" spans="6:12" ht="15.75" customHeight="1" x14ac:dyDescent="0.2">
      <c r="F710" s="192"/>
      <c r="K710" s="188"/>
      <c r="L710" s="188"/>
    </row>
    <row r="711" spans="6:12" ht="15.75" customHeight="1" x14ac:dyDescent="0.2">
      <c r="F711" s="192"/>
      <c r="K711" s="188"/>
      <c r="L711" s="188"/>
    </row>
    <row r="712" spans="6:12" ht="15.75" customHeight="1" x14ac:dyDescent="0.2">
      <c r="F712" s="192"/>
      <c r="K712" s="188"/>
      <c r="L712" s="188"/>
    </row>
    <row r="713" spans="6:12" ht="15.75" customHeight="1" x14ac:dyDescent="0.2">
      <c r="F713" s="192"/>
      <c r="K713" s="188"/>
      <c r="L713" s="188"/>
    </row>
    <row r="714" spans="6:12" ht="15.75" customHeight="1" x14ac:dyDescent="0.2">
      <c r="F714" s="192"/>
      <c r="K714" s="188"/>
      <c r="L714" s="188"/>
    </row>
    <row r="715" spans="6:12" ht="15.75" customHeight="1" x14ac:dyDescent="0.2">
      <c r="F715" s="192"/>
      <c r="K715" s="188"/>
      <c r="L715" s="188"/>
    </row>
    <row r="716" spans="6:12" ht="15.75" customHeight="1" x14ac:dyDescent="0.2">
      <c r="F716" s="192"/>
      <c r="K716" s="188"/>
      <c r="L716" s="188"/>
    </row>
    <row r="717" spans="6:12" ht="15.75" customHeight="1" x14ac:dyDescent="0.2">
      <c r="F717" s="192"/>
      <c r="K717" s="188"/>
      <c r="L717" s="188"/>
    </row>
    <row r="718" spans="6:12" ht="15.75" customHeight="1" x14ac:dyDescent="0.2">
      <c r="F718" s="192"/>
      <c r="K718" s="188"/>
      <c r="L718" s="188"/>
    </row>
    <row r="719" spans="6:12" ht="15.75" customHeight="1" x14ac:dyDescent="0.2">
      <c r="F719" s="192"/>
      <c r="K719" s="188"/>
      <c r="L719" s="188"/>
    </row>
    <row r="720" spans="6:12" ht="15.75" customHeight="1" x14ac:dyDescent="0.2">
      <c r="F720" s="192"/>
      <c r="K720" s="188"/>
      <c r="L720" s="188"/>
    </row>
    <row r="721" spans="6:12" ht="15.75" customHeight="1" x14ac:dyDescent="0.2">
      <c r="F721" s="192"/>
      <c r="K721" s="188"/>
      <c r="L721" s="188"/>
    </row>
    <row r="722" spans="6:12" ht="15.75" customHeight="1" x14ac:dyDescent="0.2">
      <c r="F722" s="192"/>
      <c r="K722" s="188"/>
      <c r="L722" s="188"/>
    </row>
    <row r="723" spans="6:12" ht="15.75" customHeight="1" x14ac:dyDescent="0.2">
      <c r="F723" s="192"/>
      <c r="K723" s="188"/>
      <c r="L723" s="188"/>
    </row>
    <row r="724" spans="6:12" ht="15.75" customHeight="1" x14ac:dyDescent="0.2">
      <c r="F724" s="192"/>
      <c r="K724" s="188"/>
      <c r="L724" s="188"/>
    </row>
    <row r="725" spans="6:12" ht="15.75" customHeight="1" x14ac:dyDescent="0.2">
      <c r="F725" s="192"/>
      <c r="K725" s="188"/>
      <c r="L725" s="188"/>
    </row>
    <row r="726" spans="6:12" ht="15.75" customHeight="1" x14ac:dyDescent="0.2">
      <c r="F726" s="192"/>
      <c r="K726" s="188"/>
      <c r="L726" s="188"/>
    </row>
    <row r="727" spans="6:12" ht="15.75" customHeight="1" x14ac:dyDescent="0.2">
      <c r="F727" s="192"/>
      <c r="K727" s="188"/>
      <c r="L727" s="188"/>
    </row>
    <row r="728" spans="6:12" ht="15.75" customHeight="1" x14ac:dyDescent="0.2">
      <c r="F728" s="192"/>
      <c r="K728" s="188"/>
      <c r="L728" s="188"/>
    </row>
    <row r="729" spans="6:12" ht="15.75" customHeight="1" x14ac:dyDescent="0.2">
      <c r="F729" s="192"/>
      <c r="K729" s="188"/>
      <c r="L729" s="188"/>
    </row>
    <row r="730" spans="6:12" ht="15.75" customHeight="1" x14ac:dyDescent="0.2">
      <c r="F730" s="192"/>
      <c r="K730" s="188"/>
      <c r="L730" s="188"/>
    </row>
    <row r="731" spans="6:12" ht="15.75" customHeight="1" x14ac:dyDescent="0.2">
      <c r="F731" s="192"/>
      <c r="K731" s="188"/>
      <c r="L731" s="188"/>
    </row>
    <row r="732" spans="6:12" ht="15.75" customHeight="1" x14ac:dyDescent="0.2">
      <c r="F732" s="192"/>
      <c r="K732" s="188"/>
      <c r="L732" s="188"/>
    </row>
    <row r="733" spans="6:12" ht="15.75" customHeight="1" x14ac:dyDescent="0.2">
      <c r="F733" s="192"/>
      <c r="K733" s="188"/>
      <c r="L733" s="188"/>
    </row>
    <row r="734" spans="6:12" ht="15.75" customHeight="1" x14ac:dyDescent="0.2">
      <c r="F734" s="192"/>
      <c r="K734" s="188"/>
      <c r="L734" s="188"/>
    </row>
    <row r="735" spans="6:12" ht="15.75" customHeight="1" x14ac:dyDescent="0.2">
      <c r="F735" s="192"/>
      <c r="K735" s="188"/>
      <c r="L735" s="188"/>
    </row>
    <row r="736" spans="6:12" ht="15.75" customHeight="1" x14ac:dyDescent="0.2">
      <c r="F736" s="192"/>
      <c r="K736" s="188"/>
      <c r="L736" s="188"/>
    </row>
    <row r="737" spans="6:12" ht="15.75" customHeight="1" x14ac:dyDescent="0.2">
      <c r="F737" s="192"/>
      <c r="K737" s="188"/>
      <c r="L737" s="188"/>
    </row>
    <row r="738" spans="6:12" ht="15.75" customHeight="1" x14ac:dyDescent="0.2">
      <c r="F738" s="192"/>
      <c r="K738" s="188"/>
      <c r="L738" s="188"/>
    </row>
    <row r="739" spans="6:12" ht="15.75" customHeight="1" x14ac:dyDescent="0.2">
      <c r="F739" s="192"/>
      <c r="K739" s="188"/>
      <c r="L739" s="188"/>
    </row>
    <row r="740" spans="6:12" ht="15.75" customHeight="1" x14ac:dyDescent="0.2">
      <c r="F740" s="192"/>
      <c r="K740" s="188"/>
      <c r="L740" s="188"/>
    </row>
    <row r="741" spans="6:12" ht="15.75" customHeight="1" x14ac:dyDescent="0.2">
      <c r="F741" s="192"/>
      <c r="K741" s="188"/>
      <c r="L741" s="188"/>
    </row>
    <row r="742" spans="6:12" ht="15.75" customHeight="1" x14ac:dyDescent="0.2">
      <c r="F742" s="192"/>
      <c r="K742" s="188"/>
      <c r="L742" s="188"/>
    </row>
    <row r="743" spans="6:12" ht="15.75" customHeight="1" x14ac:dyDescent="0.2">
      <c r="F743" s="192"/>
      <c r="K743" s="188"/>
      <c r="L743" s="188"/>
    </row>
    <row r="744" spans="6:12" ht="15.75" customHeight="1" x14ac:dyDescent="0.2">
      <c r="F744" s="192"/>
      <c r="K744" s="188"/>
      <c r="L744" s="188"/>
    </row>
    <row r="745" spans="6:12" ht="15.75" customHeight="1" x14ac:dyDescent="0.2">
      <c r="F745" s="192"/>
      <c r="K745" s="188"/>
      <c r="L745" s="188"/>
    </row>
    <row r="746" spans="6:12" ht="15.75" customHeight="1" x14ac:dyDescent="0.2">
      <c r="F746" s="192"/>
      <c r="K746" s="188"/>
      <c r="L746" s="188"/>
    </row>
    <row r="747" spans="6:12" ht="15.75" customHeight="1" x14ac:dyDescent="0.2">
      <c r="F747" s="192"/>
      <c r="K747" s="188"/>
      <c r="L747" s="188"/>
    </row>
    <row r="748" spans="6:12" ht="15.75" customHeight="1" x14ac:dyDescent="0.2">
      <c r="F748" s="192"/>
      <c r="K748" s="188"/>
      <c r="L748" s="188"/>
    </row>
    <row r="749" spans="6:12" ht="15.75" customHeight="1" x14ac:dyDescent="0.2">
      <c r="F749" s="192"/>
      <c r="K749" s="188"/>
      <c r="L749" s="188"/>
    </row>
    <row r="750" spans="6:12" ht="15.75" customHeight="1" x14ac:dyDescent="0.2">
      <c r="F750" s="192"/>
      <c r="K750" s="188"/>
      <c r="L750" s="188"/>
    </row>
    <row r="751" spans="6:12" ht="15.75" customHeight="1" x14ac:dyDescent="0.2">
      <c r="F751" s="192"/>
      <c r="K751" s="188"/>
      <c r="L751" s="188"/>
    </row>
    <row r="752" spans="6:12" ht="15.75" customHeight="1" x14ac:dyDescent="0.2">
      <c r="F752" s="192"/>
      <c r="K752" s="188"/>
      <c r="L752" s="188"/>
    </row>
    <row r="753" spans="6:12" ht="15.75" customHeight="1" x14ac:dyDescent="0.2">
      <c r="F753" s="192"/>
      <c r="K753" s="188"/>
      <c r="L753" s="188"/>
    </row>
    <row r="754" spans="6:12" ht="15.75" customHeight="1" x14ac:dyDescent="0.2">
      <c r="F754" s="192"/>
      <c r="K754" s="188"/>
      <c r="L754" s="188"/>
    </row>
    <row r="755" spans="6:12" ht="15.75" customHeight="1" x14ac:dyDescent="0.2">
      <c r="F755" s="192"/>
      <c r="K755" s="188"/>
      <c r="L755" s="188"/>
    </row>
    <row r="756" spans="6:12" ht="15.75" customHeight="1" x14ac:dyDescent="0.2">
      <c r="F756" s="192"/>
      <c r="K756" s="188"/>
      <c r="L756" s="188"/>
    </row>
    <row r="757" spans="6:12" ht="15.75" customHeight="1" x14ac:dyDescent="0.2">
      <c r="F757" s="192"/>
      <c r="K757" s="188"/>
      <c r="L757" s="188"/>
    </row>
    <row r="758" spans="6:12" ht="15.75" customHeight="1" x14ac:dyDescent="0.2">
      <c r="F758" s="192"/>
      <c r="K758" s="188"/>
      <c r="L758" s="188"/>
    </row>
    <row r="759" spans="6:12" ht="15.75" customHeight="1" x14ac:dyDescent="0.2">
      <c r="F759" s="192"/>
      <c r="K759" s="188"/>
      <c r="L759" s="188"/>
    </row>
    <row r="760" spans="6:12" ht="15.75" customHeight="1" x14ac:dyDescent="0.2">
      <c r="F760" s="192"/>
      <c r="K760" s="188"/>
      <c r="L760" s="188"/>
    </row>
    <row r="761" spans="6:12" ht="15.75" customHeight="1" x14ac:dyDescent="0.2">
      <c r="F761" s="192"/>
      <c r="K761" s="188"/>
      <c r="L761" s="188"/>
    </row>
    <row r="762" spans="6:12" ht="15.75" customHeight="1" x14ac:dyDescent="0.2">
      <c r="F762" s="192"/>
      <c r="K762" s="188"/>
      <c r="L762" s="188"/>
    </row>
    <row r="763" spans="6:12" ht="15.75" customHeight="1" x14ac:dyDescent="0.2">
      <c r="F763" s="192"/>
      <c r="K763" s="188"/>
      <c r="L763" s="188"/>
    </row>
    <row r="764" spans="6:12" ht="15.75" customHeight="1" x14ac:dyDescent="0.2">
      <c r="F764" s="192"/>
      <c r="K764" s="188"/>
      <c r="L764" s="188"/>
    </row>
    <row r="765" spans="6:12" ht="15.75" customHeight="1" x14ac:dyDescent="0.2">
      <c r="F765" s="192"/>
      <c r="K765" s="188"/>
      <c r="L765" s="188"/>
    </row>
    <row r="766" spans="6:12" ht="15.75" customHeight="1" x14ac:dyDescent="0.2">
      <c r="F766" s="192"/>
      <c r="K766" s="188"/>
      <c r="L766" s="188"/>
    </row>
    <row r="767" spans="6:12" ht="15.75" customHeight="1" x14ac:dyDescent="0.2">
      <c r="F767" s="192"/>
      <c r="K767" s="188"/>
      <c r="L767" s="188"/>
    </row>
    <row r="768" spans="6:12" ht="15.75" customHeight="1" x14ac:dyDescent="0.2">
      <c r="F768" s="192"/>
      <c r="K768" s="188"/>
      <c r="L768" s="188"/>
    </row>
    <row r="769" spans="6:12" ht="15.75" customHeight="1" x14ac:dyDescent="0.2">
      <c r="F769" s="192"/>
      <c r="K769" s="188"/>
      <c r="L769" s="188"/>
    </row>
    <row r="770" spans="6:12" ht="15.75" customHeight="1" x14ac:dyDescent="0.2">
      <c r="F770" s="192"/>
      <c r="K770" s="188"/>
      <c r="L770" s="188"/>
    </row>
    <row r="771" spans="6:12" ht="15.75" customHeight="1" x14ac:dyDescent="0.2">
      <c r="F771" s="192"/>
      <c r="K771" s="188"/>
      <c r="L771" s="188"/>
    </row>
    <row r="772" spans="6:12" ht="15.75" customHeight="1" x14ac:dyDescent="0.2">
      <c r="F772" s="192"/>
      <c r="K772" s="188"/>
      <c r="L772" s="188"/>
    </row>
    <row r="773" spans="6:12" ht="15.75" customHeight="1" x14ac:dyDescent="0.2">
      <c r="F773" s="192"/>
      <c r="K773" s="188"/>
      <c r="L773" s="188"/>
    </row>
    <row r="774" spans="6:12" ht="15.75" customHeight="1" x14ac:dyDescent="0.2">
      <c r="F774" s="192"/>
      <c r="K774" s="188"/>
      <c r="L774" s="188"/>
    </row>
    <row r="775" spans="6:12" ht="15.75" customHeight="1" x14ac:dyDescent="0.2">
      <c r="F775" s="192"/>
      <c r="K775" s="188"/>
      <c r="L775" s="188"/>
    </row>
    <row r="776" spans="6:12" ht="15.75" customHeight="1" x14ac:dyDescent="0.2">
      <c r="F776" s="192"/>
      <c r="K776" s="188"/>
      <c r="L776" s="188"/>
    </row>
    <row r="777" spans="6:12" ht="15.75" customHeight="1" x14ac:dyDescent="0.2">
      <c r="F777" s="192"/>
      <c r="K777" s="188"/>
      <c r="L777" s="188"/>
    </row>
    <row r="778" spans="6:12" ht="15.75" customHeight="1" x14ac:dyDescent="0.2">
      <c r="F778" s="192"/>
      <c r="K778" s="188"/>
      <c r="L778" s="188"/>
    </row>
    <row r="779" spans="6:12" ht="15.75" customHeight="1" x14ac:dyDescent="0.2">
      <c r="F779" s="192"/>
      <c r="K779" s="188"/>
      <c r="L779" s="188"/>
    </row>
    <row r="780" spans="6:12" ht="15.75" customHeight="1" x14ac:dyDescent="0.2">
      <c r="F780" s="192"/>
      <c r="K780" s="188"/>
      <c r="L780" s="188"/>
    </row>
    <row r="781" spans="6:12" ht="15.75" customHeight="1" x14ac:dyDescent="0.2">
      <c r="F781" s="192"/>
      <c r="K781" s="188"/>
      <c r="L781" s="188"/>
    </row>
    <row r="782" spans="6:12" ht="15.75" customHeight="1" x14ac:dyDescent="0.2">
      <c r="F782" s="192"/>
      <c r="K782" s="188"/>
      <c r="L782" s="188"/>
    </row>
    <row r="783" spans="6:12" ht="15.75" customHeight="1" x14ac:dyDescent="0.2">
      <c r="F783" s="192"/>
      <c r="K783" s="188"/>
      <c r="L783" s="188"/>
    </row>
    <row r="784" spans="6:12" ht="15.75" customHeight="1" x14ac:dyDescent="0.2">
      <c r="F784" s="192"/>
      <c r="K784" s="188"/>
      <c r="L784" s="188"/>
    </row>
    <row r="785" spans="6:12" ht="15.75" customHeight="1" x14ac:dyDescent="0.2">
      <c r="F785" s="192"/>
      <c r="K785" s="188"/>
      <c r="L785" s="188"/>
    </row>
    <row r="786" spans="6:12" ht="15.75" customHeight="1" x14ac:dyDescent="0.2">
      <c r="F786" s="192"/>
      <c r="K786" s="188"/>
      <c r="L786" s="188"/>
    </row>
    <row r="787" spans="6:12" ht="15.75" customHeight="1" x14ac:dyDescent="0.2">
      <c r="F787" s="192"/>
      <c r="K787" s="188"/>
      <c r="L787" s="188"/>
    </row>
    <row r="788" spans="6:12" ht="15.75" customHeight="1" x14ac:dyDescent="0.2">
      <c r="F788" s="192"/>
      <c r="K788" s="188"/>
      <c r="L788" s="188"/>
    </row>
    <row r="789" spans="6:12" ht="15.75" customHeight="1" x14ac:dyDescent="0.2">
      <c r="F789" s="192"/>
      <c r="K789" s="188"/>
      <c r="L789" s="188"/>
    </row>
    <row r="790" spans="6:12" ht="15.75" customHeight="1" x14ac:dyDescent="0.2">
      <c r="F790" s="192"/>
      <c r="K790" s="188"/>
      <c r="L790" s="188"/>
    </row>
    <row r="791" spans="6:12" ht="15.75" customHeight="1" x14ac:dyDescent="0.2">
      <c r="F791" s="192"/>
      <c r="K791" s="188"/>
      <c r="L791" s="188"/>
    </row>
    <row r="792" spans="6:12" ht="15.75" customHeight="1" x14ac:dyDescent="0.2">
      <c r="F792" s="192"/>
      <c r="K792" s="188"/>
      <c r="L792" s="188"/>
    </row>
    <row r="793" spans="6:12" ht="15.75" customHeight="1" x14ac:dyDescent="0.2">
      <c r="F793" s="192"/>
      <c r="K793" s="188"/>
      <c r="L793" s="188"/>
    </row>
    <row r="794" spans="6:12" ht="15.75" customHeight="1" x14ac:dyDescent="0.2">
      <c r="F794" s="192"/>
      <c r="K794" s="188"/>
      <c r="L794" s="188"/>
    </row>
    <row r="795" spans="6:12" ht="15.75" customHeight="1" x14ac:dyDescent="0.2">
      <c r="F795" s="192"/>
      <c r="K795" s="188"/>
      <c r="L795" s="188"/>
    </row>
    <row r="796" spans="6:12" ht="15.75" customHeight="1" x14ac:dyDescent="0.2">
      <c r="F796" s="192"/>
      <c r="K796" s="188"/>
      <c r="L796" s="188"/>
    </row>
    <row r="797" spans="6:12" ht="15.75" customHeight="1" x14ac:dyDescent="0.2">
      <c r="F797" s="192"/>
      <c r="K797" s="188"/>
      <c r="L797" s="188"/>
    </row>
    <row r="798" spans="6:12" ht="15.75" customHeight="1" x14ac:dyDescent="0.2">
      <c r="F798" s="192"/>
      <c r="K798" s="188"/>
      <c r="L798" s="188"/>
    </row>
    <row r="799" spans="6:12" ht="15.75" customHeight="1" x14ac:dyDescent="0.2">
      <c r="F799" s="192"/>
      <c r="K799" s="188"/>
      <c r="L799" s="188"/>
    </row>
    <row r="800" spans="6:12" ht="15.75" customHeight="1" x14ac:dyDescent="0.2">
      <c r="F800" s="192"/>
      <c r="K800" s="188"/>
      <c r="L800" s="188"/>
    </row>
    <row r="801" spans="6:12" ht="15.75" customHeight="1" x14ac:dyDescent="0.2">
      <c r="F801" s="192"/>
      <c r="K801" s="188"/>
      <c r="L801" s="188"/>
    </row>
    <row r="802" spans="6:12" ht="15.75" customHeight="1" x14ac:dyDescent="0.2">
      <c r="F802" s="192"/>
      <c r="K802" s="188"/>
      <c r="L802" s="188"/>
    </row>
    <row r="803" spans="6:12" ht="15.75" customHeight="1" x14ac:dyDescent="0.2">
      <c r="F803" s="192"/>
      <c r="K803" s="188"/>
      <c r="L803" s="188"/>
    </row>
    <row r="804" spans="6:12" ht="15.75" customHeight="1" x14ac:dyDescent="0.2">
      <c r="F804" s="192"/>
      <c r="K804" s="188"/>
      <c r="L804" s="188"/>
    </row>
    <row r="805" spans="6:12" ht="15.75" customHeight="1" x14ac:dyDescent="0.2">
      <c r="F805" s="192"/>
      <c r="K805" s="188"/>
      <c r="L805" s="188"/>
    </row>
    <row r="806" spans="6:12" ht="15.75" customHeight="1" x14ac:dyDescent="0.2">
      <c r="F806" s="192"/>
      <c r="K806" s="188"/>
      <c r="L806" s="188"/>
    </row>
    <row r="807" spans="6:12" ht="15.75" customHeight="1" x14ac:dyDescent="0.2">
      <c r="F807" s="192"/>
      <c r="K807" s="188"/>
      <c r="L807" s="188"/>
    </row>
    <row r="808" spans="6:12" ht="15.75" customHeight="1" x14ac:dyDescent="0.2">
      <c r="F808" s="192"/>
      <c r="K808" s="188"/>
      <c r="L808" s="188"/>
    </row>
    <row r="809" spans="6:12" ht="15.75" customHeight="1" x14ac:dyDescent="0.2">
      <c r="F809" s="192"/>
      <c r="K809" s="188"/>
      <c r="L809" s="188"/>
    </row>
    <row r="810" spans="6:12" ht="15.75" customHeight="1" x14ac:dyDescent="0.2">
      <c r="F810" s="192"/>
      <c r="K810" s="188"/>
      <c r="L810" s="188"/>
    </row>
    <row r="811" spans="6:12" ht="15.75" customHeight="1" x14ac:dyDescent="0.2">
      <c r="F811" s="192"/>
      <c r="K811" s="188"/>
      <c r="L811" s="188"/>
    </row>
    <row r="812" spans="6:12" ht="15.75" customHeight="1" x14ac:dyDescent="0.2">
      <c r="F812" s="192"/>
      <c r="K812" s="188"/>
      <c r="L812" s="188"/>
    </row>
    <row r="813" spans="6:12" ht="15.75" customHeight="1" x14ac:dyDescent="0.2">
      <c r="F813" s="192"/>
      <c r="K813" s="188"/>
      <c r="L813" s="188"/>
    </row>
    <row r="814" spans="6:12" ht="15.75" customHeight="1" x14ac:dyDescent="0.2">
      <c r="F814" s="192"/>
      <c r="K814" s="188"/>
      <c r="L814" s="188"/>
    </row>
    <row r="815" spans="6:12" ht="15.75" customHeight="1" x14ac:dyDescent="0.2">
      <c r="F815" s="192"/>
      <c r="K815" s="188"/>
      <c r="L815" s="188"/>
    </row>
    <row r="816" spans="6:12" ht="15.75" customHeight="1" x14ac:dyDescent="0.2">
      <c r="F816" s="192"/>
      <c r="K816" s="188"/>
      <c r="L816" s="188"/>
    </row>
    <row r="817" spans="6:12" ht="15.75" customHeight="1" x14ac:dyDescent="0.2">
      <c r="F817" s="192"/>
      <c r="K817" s="188"/>
      <c r="L817" s="188"/>
    </row>
    <row r="818" spans="6:12" ht="15.75" customHeight="1" x14ac:dyDescent="0.2">
      <c r="F818" s="192"/>
      <c r="K818" s="188"/>
      <c r="L818" s="188"/>
    </row>
    <row r="819" spans="6:12" ht="15.75" customHeight="1" x14ac:dyDescent="0.2">
      <c r="F819" s="192"/>
      <c r="K819" s="188"/>
      <c r="L819" s="188"/>
    </row>
    <row r="820" spans="6:12" ht="15.75" customHeight="1" x14ac:dyDescent="0.2">
      <c r="F820" s="192"/>
      <c r="K820" s="188"/>
      <c r="L820" s="188"/>
    </row>
    <row r="821" spans="6:12" ht="15.75" customHeight="1" x14ac:dyDescent="0.2">
      <c r="F821" s="192"/>
      <c r="K821" s="188"/>
      <c r="L821" s="188"/>
    </row>
    <row r="822" spans="6:12" ht="15.75" customHeight="1" x14ac:dyDescent="0.2">
      <c r="F822" s="192"/>
      <c r="K822" s="188"/>
      <c r="L822" s="188"/>
    </row>
    <row r="823" spans="6:12" ht="15.75" customHeight="1" x14ac:dyDescent="0.2">
      <c r="F823" s="192"/>
      <c r="K823" s="188"/>
      <c r="L823" s="188"/>
    </row>
    <row r="824" spans="6:12" ht="15.75" customHeight="1" x14ac:dyDescent="0.2">
      <c r="F824" s="192"/>
      <c r="K824" s="188"/>
      <c r="L824" s="188"/>
    </row>
    <row r="825" spans="6:12" ht="15.75" customHeight="1" x14ac:dyDescent="0.2">
      <c r="F825" s="192"/>
      <c r="K825" s="188"/>
      <c r="L825" s="188"/>
    </row>
    <row r="826" spans="6:12" ht="15.75" customHeight="1" x14ac:dyDescent="0.2">
      <c r="F826" s="192"/>
      <c r="K826" s="188"/>
      <c r="L826" s="188"/>
    </row>
    <row r="827" spans="6:12" ht="15.75" customHeight="1" x14ac:dyDescent="0.2">
      <c r="F827" s="192"/>
      <c r="K827" s="188"/>
      <c r="L827" s="188"/>
    </row>
    <row r="828" spans="6:12" ht="15.75" customHeight="1" x14ac:dyDescent="0.2">
      <c r="F828" s="192"/>
      <c r="K828" s="188"/>
      <c r="L828" s="188"/>
    </row>
    <row r="829" spans="6:12" ht="15.75" customHeight="1" x14ac:dyDescent="0.2">
      <c r="F829" s="192"/>
      <c r="K829" s="188"/>
      <c r="L829" s="188"/>
    </row>
    <row r="830" spans="6:12" ht="15.75" customHeight="1" x14ac:dyDescent="0.2">
      <c r="F830" s="192"/>
      <c r="K830" s="188"/>
      <c r="L830" s="188"/>
    </row>
    <row r="831" spans="6:12" ht="15.75" customHeight="1" x14ac:dyDescent="0.2">
      <c r="F831" s="192"/>
      <c r="K831" s="188"/>
      <c r="L831" s="188"/>
    </row>
    <row r="832" spans="6:12" ht="15.75" customHeight="1" x14ac:dyDescent="0.2">
      <c r="F832" s="192"/>
      <c r="K832" s="188"/>
      <c r="L832" s="188"/>
    </row>
    <row r="833" spans="6:12" ht="15.75" customHeight="1" x14ac:dyDescent="0.2">
      <c r="F833" s="192"/>
      <c r="K833" s="188"/>
      <c r="L833" s="188"/>
    </row>
    <row r="834" spans="6:12" ht="15.75" customHeight="1" x14ac:dyDescent="0.2">
      <c r="F834" s="192"/>
      <c r="K834" s="188"/>
      <c r="L834" s="188"/>
    </row>
    <row r="835" spans="6:12" ht="15.75" customHeight="1" x14ac:dyDescent="0.2">
      <c r="F835" s="192"/>
      <c r="K835" s="188"/>
      <c r="L835" s="188"/>
    </row>
    <row r="836" spans="6:12" ht="15.75" customHeight="1" x14ac:dyDescent="0.2">
      <c r="F836" s="192"/>
      <c r="K836" s="188"/>
      <c r="L836" s="188"/>
    </row>
    <row r="837" spans="6:12" ht="15.75" customHeight="1" x14ac:dyDescent="0.2">
      <c r="F837" s="192"/>
      <c r="K837" s="188"/>
      <c r="L837" s="188"/>
    </row>
    <row r="838" spans="6:12" ht="15.75" customHeight="1" x14ac:dyDescent="0.2">
      <c r="F838" s="192"/>
      <c r="K838" s="188"/>
      <c r="L838" s="188"/>
    </row>
    <row r="839" spans="6:12" ht="15.75" customHeight="1" x14ac:dyDescent="0.2">
      <c r="F839" s="192"/>
      <c r="K839" s="188"/>
      <c r="L839" s="188"/>
    </row>
    <row r="840" spans="6:12" ht="15.75" customHeight="1" x14ac:dyDescent="0.2">
      <c r="F840" s="192"/>
      <c r="K840" s="188"/>
      <c r="L840" s="188"/>
    </row>
    <row r="841" spans="6:12" ht="15.75" customHeight="1" x14ac:dyDescent="0.2">
      <c r="F841" s="192"/>
      <c r="K841" s="188"/>
      <c r="L841" s="188"/>
    </row>
    <row r="842" spans="6:12" ht="15.75" customHeight="1" x14ac:dyDescent="0.2">
      <c r="F842" s="192"/>
      <c r="K842" s="188"/>
      <c r="L842" s="188"/>
    </row>
    <row r="843" spans="6:12" ht="15.75" customHeight="1" x14ac:dyDescent="0.2">
      <c r="F843" s="192"/>
      <c r="K843" s="188"/>
      <c r="L843" s="188"/>
    </row>
    <row r="844" spans="6:12" ht="15.75" customHeight="1" x14ac:dyDescent="0.2">
      <c r="F844" s="192"/>
      <c r="K844" s="188"/>
      <c r="L844" s="188"/>
    </row>
    <row r="845" spans="6:12" ht="15.75" customHeight="1" x14ac:dyDescent="0.2">
      <c r="F845" s="192"/>
      <c r="K845" s="188"/>
      <c r="L845" s="188"/>
    </row>
    <row r="846" spans="6:12" ht="15.75" customHeight="1" x14ac:dyDescent="0.2">
      <c r="F846" s="192"/>
      <c r="K846" s="188"/>
      <c r="L846" s="188"/>
    </row>
    <row r="847" spans="6:12" ht="15.75" customHeight="1" x14ac:dyDescent="0.2">
      <c r="F847" s="192"/>
      <c r="K847" s="188"/>
      <c r="L847" s="188"/>
    </row>
    <row r="848" spans="6:12" ht="15.75" customHeight="1" x14ac:dyDescent="0.2">
      <c r="F848" s="192"/>
      <c r="K848" s="188"/>
      <c r="L848" s="188"/>
    </row>
    <row r="849" spans="6:12" ht="15.75" customHeight="1" x14ac:dyDescent="0.2">
      <c r="F849" s="192"/>
      <c r="K849" s="188"/>
      <c r="L849" s="188"/>
    </row>
    <row r="850" spans="6:12" ht="15.75" customHeight="1" x14ac:dyDescent="0.2">
      <c r="F850" s="192"/>
      <c r="K850" s="188"/>
      <c r="L850" s="188"/>
    </row>
    <row r="851" spans="6:12" ht="15.75" customHeight="1" x14ac:dyDescent="0.2">
      <c r="F851" s="192"/>
      <c r="K851" s="188"/>
      <c r="L851" s="188"/>
    </row>
    <row r="852" spans="6:12" ht="15.75" customHeight="1" x14ac:dyDescent="0.2">
      <c r="F852" s="192"/>
      <c r="K852" s="188"/>
      <c r="L852" s="188"/>
    </row>
    <row r="853" spans="6:12" ht="15.75" customHeight="1" x14ac:dyDescent="0.2">
      <c r="F853" s="192"/>
      <c r="K853" s="188"/>
      <c r="L853" s="188"/>
    </row>
    <row r="854" spans="6:12" ht="15.75" customHeight="1" x14ac:dyDescent="0.2">
      <c r="F854" s="192"/>
      <c r="K854" s="188"/>
      <c r="L854" s="188"/>
    </row>
    <row r="855" spans="6:12" ht="15.75" customHeight="1" x14ac:dyDescent="0.2">
      <c r="F855" s="192"/>
      <c r="K855" s="188"/>
      <c r="L855" s="188"/>
    </row>
    <row r="856" spans="6:12" ht="15.75" customHeight="1" x14ac:dyDescent="0.2">
      <c r="F856" s="192"/>
      <c r="K856" s="188"/>
      <c r="L856" s="188"/>
    </row>
    <row r="857" spans="6:12" ht="15.75" customHeight="1" x14ac:dyDescent="0.2">
      <c r="F857" s="192"/>
      <c r="K857" s="188"/>
      <c r="L857" s="188"/>
    </row>
    <row r="858" spans="6:12" ht="15.75" customHeight="1" x14ac:dyDescent="0.2">
      <c r="F858" s="192"/>
      <c r="K858" s="188"/>
      <c r="L858" s="188"/>
    </row>
    <row r="859" spans="6:12" ht="15.75" customHeight="1" x14ac:dyDescent="0.2">
      <c r="F859" s="192"/>
      <c r="K859" s="188"/>
      <c r="L859" s="188"/>
    </row>
    <row r="860" spans="6:12" ht="15.75" customHeight="1" x14ac:dyDescent="0.2">
      <c r="F860" s="192"/>
      <c r="K860" s="188"/>
      <c r="L860" s="188"/>
    </row>
    <row r="861" spans="6:12" ht="15.75" customHeight="1" x14ac:dyDescent="0.2">
      <c r="F861" s="192"/>
      <c r="K861" s="188"/>
      <c r="L861" s="188"/>
    </row>
    <row r="862" spans="6:12" ht="15.75" customHeight="1" x14ac:dyDescent="0.2">
      <c r="F862" s="192"/>
      <c r="K862" s="188"/>
      <c r="L862" s="188"/>
    </row>
    <row r="863" spans="6:12" ht="15.75" customHeight="1" x14ac:dyDescent="0.2">
      <c r="F863" s="192"/>
      <c r="K863" s="188"/>
      <c r="L863" s="188"/>
    </row>
    <row r="864" spans="6:12" ht="15.75" customHeight="1" x14ac:dyDescent="0.2">
      <c r="F864" s="192"/>
      <c r="K864" s="188"/>
      <c r="L864" s="188"/>
    </row>
    <row r="865" spans="6:12" ht="15.75" customHeight="1" x14ac:dyDescent="0.2">
      <c r="F865" s="192"/>
      <c r="K865" s="188"/>
      <c r="L865" s="188"/>
    </row>
    <row r="866" spans="6:12" ht="15.75" customHeight="1" x14ac:dyDescent="0.2">
      <c r="F866" s="192"/>
      <c r="K866" s="188"/>
      <c r="L866" s="188"/>
    </row>
    <row r="867" spans="6:12" ht="15.75" customHeight="1" x14ac:dyDescent="0.2">
      <c r="F867" s="192"/>
      <c r="K867" s="188"/>
      <c r="L867" s="188"/>
    </row>
    <row r="868" spans="6:12" ht="15.75" customHeight="1" x14ac:dyDescent="0.2">
      <c r="F868" s="192"/>
      <c r="K868" s="188"/>
      <c r="L868" s="188"/>
    </row>
    <row r="869" spans="6:12" ht="15.75" customHeight="1" x14ac:dyDescent="0.2">
      <c r="F869" s="192"/>
      <c r="K869" s="188"/>
      <c r="L869" s="188"/>
    </row>
    <row r="870" spans="6:12" ht="15.75" customHeight="1" x14ac:dyDescent="0.2">
      <c r="F870" s="192"/>
      <c r="K870" s="188"/>
      <c r="L870" s="188"/>
    </row>
    <row r="871" spans="6:12" ht="15.75" customHeight="1" x14ac:dyDescent="0.2">
      <c r="F871" s="192"/>
      <c r="K871" s="188"/>
      <c r="L871" s="188"/>
    </row>
    <row r="872" spans="6:12" ht="15.75" customHeight="1" x14ac:dyDescent="0.2">
      <c r="F872" s="192"/>
      <c r="K872" s="188"/>
      <c r="L872" s="188"/>
    </row>
    <row r="873" spans="6:12" ht="15.75" customHeight="1" x14ac:dyDescent="0.2">
      <c r="F873" s="192"/>
      <c r="K873" s="188"/>
      <c r="L873" s="188"/>
    </row>
    <row r="874" spans="6:12" ht="15.75" customHeight="1" x14ac:dyDescent="0.2">
      <c r="F874" s="192"/>
      <c r="K874" s="188"/>
      <c r="L874" s="188"/>
    </row>
    <row r="875" spans="6:12" ht="15.75" customHeight="1" x14ac:dyDescent="0.2">
      <c r="F875" s="192"/>
      <c r="K875" s="188"/>
      <c r="L875" s="188"/>
    </row>
    <row r="876" spans="6:12" ht="15.75" customHeight="1" x14ac:dyDescent="0.2">
      <c r="F876" s="192"/>
      <c r="K876" s="188"/>
      <c r="L876" s="188"/>
    </row>
    <row r="877" spans="6:12" ht="15.75" customHeight="1" x14ac:dyDescent="0.2">
      <c r="F877" s="192"/>
      <c r="K877" s="188"/>
      <c r="L877" s="188"/>
    </row>
    <row r="878" spans="6:12" ht="15.75" customHeight="1" x14ac:dyDescent="0.2">
      <c r="F878" s="192"/>
      <c r="K878" s="188"/>
      <c r="L878" s="188"/>
    </row>
    <row r="879" spans="6:12" ht="15.75" customHeight="1" x14ac:dyDescent="0.2">
      <c r="F879" s="192"/>
      <c r="K879" s="188"/>
      <c r="L879" s="188"/>
    </row>
    <row r="880" spans="6:12" ht="15.75" customHeight="1" x14ac:dyDescent="0.2">
      <c r="F880" s="192"/>
      <c r="K880" s="188"/>
      <c r="L880" s="188"/>
    </row>
    <row r="881" spans="6:12" ht="15.75" customHeight="1" x14ac:dyDescent="0.2">
      <c r="F881" s="192"/>
      <c r="K881" s="188"/>
      <c r="L881" s="188"/>
    </row>
    <row r="882" spans="6:12" ht="15.75" customHeight="1" x14ac:dyDescent="0.2">
      <c r="F882" s="192"/>
      <c r="K882" s="188"/>
      <c r="L882" s="188"/>
    </row>
    <row r="883" spans="6:12" ht="15.75" customHeight="1" x14ac:dyDescent="0.2">
      <c r="F883" s="192"/>
      <c r="K883" s="188"/>
      <c r="L883" s="188"/>
    </row>
    <row r="884" spans="6:12" ht="15.75" customHeight="1" x14ac:dyDescent="0.2">
      <c r="F884" s="192"/>
      <c r="K884" s="188"/>
      <c r="L884" s="188"/>
    </row>
    <row r="885" spans="6:12" ht="15.75" customHeight="1" x14ac:dyDescent="0.2">
      <c r="F885" s="192"/>
      <c r="K885" s="188"/>
      <c r="L885" s="188"/>
    </row>
    <row r="886" spans="6:12" ht="15.75" customHeight="1" x14ac:dyDescent="0.2">
      <c r="F886" s="192"/>
      <c r="K886" s="188"/>
      <c r="L886" s="188"/>
    </row>
    <row r="887" spans="6:12" ht="15.75" customHeight="1" x14ac:dyDescent="0.2">
      <c r="F887" s="192"/>
      <c r="K887" s="188"/>
      <c r="L887" s="188"/>
    </row>
    <row r="888" spans="6:12" ht="15.75" customHeight="1" x14ac:dyDescent="0.2">
      <c r="F888" s="192"/>
      <c r="K888" s="188"/>
      <c r="L888" s="188"/>
    </row>
    <row r="889" spans="6:12" ht="15.75" customHeight="1" x14ac:dyDescent="0.2">
      <c r="F889" s="192"/>
      <c r="K889" s="188"/>
      <c r="L889" s="188"/>
    </row>
    <row r="890" spans="6:12" ht="15.75" customHeight="1" x14ac:dyDescent="0.2">
      <c r="F890" s="192"/>
      <c r="K890" s="188"/>
      <c r="L890" s="188"/>
    </row>
    <row r="891" spans="6:12" ht="15.75" customHeight="1" x14ac:dyDescent="0.2">
      <c r="F891" s="192"/>
      <c r="K891" s="188"/>
      <c r="L891" s="188"/>
    </row>
    <row r="892" spans="6:12" ht="15.75" customHeight="1" x14ac:dyDescent="0.2">
      <c r="F892" s="192"/>
      <c r="K892" s="188"/>
      <c r="L892" s="188"/>
    </row>
    <row r="893" spans="6:12" ht="15.75" customHeight="1" x14ac:dyDescent="0.2">
      <c r="F893" s="192"/>
      <c r="K893" s="188"/>
      <c r="L893" s="188"/>
    </row>
    <row r="894" spans="6:12" ht="15.75" customHeight="1" x14ac:dyDescent="0.2">
      <c r="F894" s="192"/>
      <c r="K894" s="188"/>
      <c r="L894" s="188"/>
    </row>
    <row r="895" spans="6:12" ht="15.75" customHeight="1" x14ac:dyDescent="0.2">
      <c r="F895" s="192"/>
      <c r="K895" s="188"/>
      <c r="L895" s="188"/>
    </row>
    <row r="896" spans="6:12" ht="15.75" customHeight="1" x14ac:dyDescent="0.2">
      <c r="F896" s="192"/>
      <c r="K896" s="188"/>
      <c r="L896" s="188"/>
    </row>
    <row r="897" spans="6:12" ht="15.75" customHeight="1" x14ac:dyDescent="0.2">
      <c r="F897" s="192"/>
      <c r="K897" s="188"/>
      <c r="L897" s="188"/>
    </row>
    <row r="898" spans="6:12" ht="15.75" customHeight="1" x14ac:dyDescent="0.2">
      <c r="F898" s="192"/>
      <c r="K898" s="188"/>
      <c r="L898" s="188"/>
    </row>
    <row r="899" spans="6:12" ht="15.75" customHeight="1" x14ac:dyDescent="0.2">
      <c r="F899" s="192"/>
      <c r="K899" s="188"/>
      <c r="L899" s="188"/>
    </row>
    <row r="900" spans="6:12" ht="15.75" customHeight="1" x14ac:dyDescent="0.2">
      <c r="F900" s="192"/>
      <c r="K900" s="188"/>
      <c r="L900" s="188"/>
    </row>
    <row r="901" spans="6:12" ht="15.75" customHeight="1" x14ac:dyDescent="0.2">
      <c r="F901" s="192"/>
      <c r="K901" s="188"/>
      <c r="L901" s="188"/>
    </row>
    <row r="902" spans="6:12" ht="15.75" customHeight="1" x14ac:dyDescent="0.2">
      <c r="F902" s="192"/>
      <c r="K902" s="188"/>
      <c r="L902" s="188"/>
    </row>
    <row r="903" spans="6:12" ht="15.75" customHeight="1" x14ac:dyDescent="0.2">
      <c r="F903" s="192"/>
      <c r="K903" s="188"/>
      <c r="L903" s="188"/>
    </row>
    <row r="904" spans="6:12" ht="15.75" customHeight="1" x14ac:dyDescent="0.2">
      <c r="F904" s="192"/>
      <c r="K904" s="188"/>
      <c r="L904" s="188"/>
    </row>
    <row r="905" spans="6:12" ht="15.75" customHeight="1" x14ac:dyDescent="0.2">
      <c r="F905" s="192"/>
      <c r="K905" s="188"/>
      <c r="L905" s="188"/>
    </row>
    <row r="906" spans="6:12" ht="15.75" customHeight="1" x14ac:dyDescent="0.2">
      <c r="F906" s="192"/>
      <c r="K906" s="188"/>
      <c r="L906" s="188"/>
    </row>
    <row r="907" spans="6:12" ht="15.75" customHeight="1" x14ac:dyDescent="0.2">
      <c r="F907" s="192"/>
      <c r="K907" s="188"/>
      <c r="L907" s="188"/>
    </row>
    <row r="908" spans="6:12" ht="15.75" customHeight="1" x14ac:dyDescent="0.2">
      <c r="F908" s="192"/>
      <c r="K908" s="188"/>
      <c r="L908" s="188"/>
    </row>
    <row r="909" spans="6:12" ht="15.75" customHeight="1" x14ac:dyDescent="0.2">
      <c r="F909" s="192"/>
      <c r="K909" s="188"/>
      <c r="L909" s="188"/>
    </row>
    <row r="910" spans="6:12" ht="15.75" customHeight="1" x14ac:dyDescent="0.2">
      <c r="F910" s="192"/>
      <c r="K910" s="188"/>
      <c r="L910" s="188"/>
    </row>
    <row r="911" spans="6:12" ht="15.75" customHeight="1" x14ac:dyDescent="0.2">
      <c r="F911" s="192"/>
      <c r="K911" s="188"/>
      <c r="L911" s="188"/>
    </row>
    <row r="912" spans="6:12" ht="15.75" customHeight="1" x14ac:dyDescent="0.2">
      <c r="F912" s="192"/>
      <c r="K912" s="188"/>
      <c r="L912" s="188"/>
    </row>
    <row r="913" spans="6:12" ht="15.75" customHeight="1" x14ac:dyDescent="0.2">
      <c r="F913" s="192"/>
      <c r="K913" s="188"/>
      <c r="L913" s="188"/>
    </row>
    <row r="914" spans="6:12" ht="15.75" customHeight="1" x14ac:dyDescent="0.2">
      <c r="F914" s="192"/>
      <c r="K914" s="188"/>
      <c r="L914" s="188"/>
    </row>
    <row r="915" spans="6:12" ht="15.75" customHeight="1" x14ac:dyDescent="0.2">
      <c r="F915" s="192"/>
      <c r="K915" s="188"/>
      <c r="L915" s="188"/>
    </row>
    <row r="916" spans="6:12" ht="15.75" customHeight="1" x14ac:dyDescent="0.2">
      <c r="F916" s="192"/>
      <c r="K916" s="188"/>
      <c r="L916" s="188"/>
    </row>
    <row r="917" spans="6:12" ht="15.75" customHeight="1" x14ac:dyDescent="0.2">
      <c r="F917" s="192"/>
      <c r="K917" s="188"/>
      <c r="L917" s="188"/>
    </row>
    <row r="918" spans="6:12" ht="15.75" customHeight="1" x14ac:dyDescent="0.2">
      <c r="F918" s="192"/>
      <c r="K918" s="188"/>
      <c r="L918" s="188"/>
    </row>
    <row r="919" spans="6:12" ht="15.75" customHeight="1" x14ac:dyDescent="0.2">
      <c r="F919" s="192"/>
      <c r="K919" s="188"/>
      <c r="L919" s="188"/>
    </row>
    <row r="920" spans="6:12" ht="15.75" customHeight="1" x14ac:dyDescent="0.2">
      <c r="F920" s="192"/>
      <c r="K920" s="188"/>
      <c r="L920" s="188"/>
    </row>
    <row r="921" spans="6:12" ht="15.75" customHeight="1" x14ac:dyDescent="0.2">
      <c r="F921" s="192"/>
      <c r="K921" s="188"/>
      <c r="L921" s="188"/>
    </row>
    <row r="922" spans="6:12" ht="15.75" customHeight="1" x14ac:dyDescent="0.2">
      <c r="F922" s="192"/>
      <c r="K922" s="188"/>
      <c r="L922" s="188"/>
    </row>
    <row r="923" spans="6:12" ht="15.75" customHeight="1" x14ac:dyDescent="0.2">
      <c r="F923" s="192"/>
      <c r="K923" s="188"/>
      <c r="L923" s="188"/>
    </row>
    <row r="924" spans="6:12" ht="15.75" customHeight="1" x14ac:dyDescent="0.2">
      <c r="F924" s="192"/>
      <c r="K924" s="188"/>
      <c r="L924" s="188"/>
    </row>
    <row r="925" spans="6:12" ht="15.75" customHeight="1" x14ac:dyDescent="0.2">
      <c r="F925" s="192"/>
      <c r="K925" s="188"/>
      <c r="L925" s="188"/>
    </row>
    <row r="926" spans="6:12" ht="15.75" customHeight="1" x14ac:dyDescent="0.2">
      <c r="F926" s="192"/>
      <c r="K926" s="188"/>
      <c r="L926" s="188"/>
    </row>
    <row r="927" spans="6:12" ht="15.75" customHeight="1" x14ac:dyDescent="0.2">
      <c r="F927" s="192"/>
      <c r="K927" s="188"/>
      <c r="L927" s="188"/>
    </row>
    <row r="928" spans="6:12" ht="15.75" customHeight="1" x14ac:dyDescent="0.2">
      <c r="F928" s="192"/>
      <c r="K928" s="188"/>
      <c r="L928" s="188"/>
    </row>
    <row r="929" spans="6:12" ht="15.75" customHeight="1" x14ac:dyDescent="0.2">
      <c r="F929" s="192"/>
      <c r="K929" s="188"/>
      <c r="L929" s="188"/>
    </row>
    <row r="930" spans="6:12" ht="15.75" customHeight="1" x14ac:dyDescent="0.2">
      <c r="F930" s="192"/>
      <c r="K930" s="188"/>
      <c r="L930" s="188"/>
    </row>
    <row r="931" spans="6:12" ht="15.75" customHeight="1" x14ac:dyDescent="0.2">
      <c r="F931" s="192"/>
      <c r="K931" s="188"/>
      <c r="L931" s="188"/>
    </row>
    <row r="932" spans="6:12" ht="15.75" customHeight="1" x14ac:dyDescent="0.2">
      <c r="F932" s="192"/>
      <c r="K932" s="188"/>
      <c r="L932" s="188"/>
    </row>
    <row r="933" spans="6:12" ht="15.75" customHeight="1" x14ac:dyDescent="0.2">
      <c r="F933" s="192"/>
      <c r="K933" s="188"/>
      <c r="L933" s="188"/>
    </row>
    <row r="934" spans="6:12" ht="15.75" customHeight="1" x14ac:dyDescent="0.2">
      <c r="F934" s="192"/>
      <c r="K934" s="188"/>
      <c r="L934" s="188"/>
    </row>
    <row r="935" spans="6:12" ht="15.75" customHeight="1" x14ac:dyDescent="0.2">
      <c r="F935" s="192"/>
      <c r="K935" s="188"/>
      <c r="L935" s="188"/>
    </row>
    <row r="936" spans="6:12" ht="15.75" customHeight="1" x14ac:dyDescent="0.2">
      <c r="F936" s="192"/>
      <c r="K936" s="188"/>
      <c r="L936" s="188"/>
    </row>
    <row r="937" spans="6:12" ht="15.75" customHeight="1" x14ac:dyDescent="0.2">
      <c r="F937" s="192"/>
      <c r="K937" s="188"/>
      <c r="L937" s="188"/>
    </row>
    <row r="938" spans="6:12" ht="15.75" customHeight="1" x14ac:dyDescent="0.2">
      <c r="F938" s="192"/>
      <c r="K938" s="188"/>
      <c r="L938" s="188"/>
    </row>
    <row r="939" spans="6:12" ht="15.75" customHeight="1" x14ac:dyDescent="0.2">
      <c r="F939" s="192"/>
      <c r="K939" s="188"/>
      <c r="L939" s="188"/>
    </row>
    <row r="940" spans="6:12" ht="15.75" customHeight="1" x14ac:dyDescent="0.2">
      <c r="F940" s="192"/>
      <c r="K940" s="188"/>
      <c r="L940" s="188"/>
    </row>
    <row r="941" spans="6:12" ht="15.75" customHeight="1" x14ac:dyDescent="0.2">
      <c r="F941" s="192"/>
      <c r="K941" s="188"/>
      <c r="L941" s="188"/>
    </row>
    <row r="942" spans="6:12" ht="15.75" customHeight="1" x14ac:dyDescent="0.2">
      <c r="F942" s="192"/>
      <c r="K942" s="188"/>
      <c r="L942" s="188"/>
    </row>
    <row r="943" spans="6:12" ht="15.75" customHeight="1" x14ac:dyDescent="0.2">
      <c r="F943" s="192"/>
      <c r="K943" s="188"/>
      <c r="L943" s="188"/>
    </row>
    <row r="944" spans="6:12" ht="15.75" customHeight="1" x14ac:dyDescent="0.2">
      <c r="F944" s="192"/>
      <c r="K944" s="188"/>
      <c r="L944" s="188"/>
    </row>
    <row r="945" spans="6:12" ht="15.75" customHeight="1" x14ac:dyDescent="0.2">
      <c r="F945" s="192"/>
      <c r="K945" s="188"/>
      <c r="L945" s="188"/>
    </row>
    <row r="946" spans="6:12" ht="15.75" customHeight="1" x14ac:dyDescent="0.2">
      <c r="F946" s="192"/>
      <c r="K946" s="188"/>
      <c r="L946" s="188"/>
    </row>
    <row r="947" spans="6:12" ht="15.75" customHeight="1" x14ac:dyDescent="0.2">
      <c r="F947" s="192"/>
      <c r="K947" s="188"/>
      <c r="L947" s="188"/>
    </row>
    <row r="948" spans="6:12" ht="15.75" customHeight="1" x14ac:dyDescent="0.2">
      <c r="F948" s="192"/>
      <c r="K948" s="188"/>
      <c r="L948" s="188"/>
    </row>
    <row r="949" spans="6:12" ht="15.75" customHeight="1" x14ac:dyDescent="0.2">
      <c r="F949" s="192"/>
      <c r="K949" s="188"/>
      <c r="L949" s="188"/>
    </row>
    <row r="950" spans="6:12" ht="15.75" customHeight="1" x14ac:dyDescent="0.2">
      <c r="F950" s="192"/>
      <c r="K950" s="188"/>
      <c r="L950" s="188"/>
    </row>
    <row r="951" spans="6:12" ht="15.75" customHeight="1" x14ac:dyDescent="0.2">
      <c r="F951" s="192"/>
      <c r="K951" s="188"/>
      <c r="L951" s="188"/>
    </row>
    <row r="952" spans="6:12" ht="15.75" customHeight="1" x14ac:dyDescent="0.2">
      <c r="F952" s="192"/>
      <c r="K952" s="188"/>
      <c r="L952" s="188"/>
    </row>
    <row r="953" spans="6:12" ht="15.75" customHeight="1" x14ac:dyDescent="0.2">
      <c r="F953" s="192"/>
      <c r="K953" s="188"/>
      <c r="L953" s="188"/>
    </row>
    <row r="954" spans="6:12" ht="15.75" customHeight="1" x14ac:dyDescent="0.2">
      <c r="F954" s="192"/>
      <c r="K954" s="188"/>
      <c r="L954" s="188"/>
    </row>
    <row r="955" spans="6:12" ht="15.75" customHeight="1" x14ac:dyDescent="0.2">
      <c r="F955" s="192"/>
      <c r="K955" s="188"/>
      <c r="L955" s="188"/>
    </row>
    <row r="956" spans="6:12" ht="15.75" customHeight="1" x14ac:dyDescent="0.2">
      <c r="F956" s="192"/>
      <c r="K956" s="188"/>
      <c r="L956" s="188"/>
    </row>
    <row r="957" spans="6:12" ht="15.75" customHeight="1" x14ac:dyDescent="0.2">
      <c r="F957" s="192"/>
      <c r="K957" s="188"/>
      <c r="L957" s="188"/>
    </row>
    <row r="958" spans="6:12" ht="15.75" customHeight="1" x14ac:dyDescent="0.2">
      <c r="F958" s="192"/>
      <c r="K958" s="188"/>
      <c r="L958" s="188"/>
    </row>
    <row r="959" spans="6:12" ht="15.75" customHeight="1" x14ac:dyDescent="0.2">
      <c r="F959" s="192"/>
      <c r="K959" s="188"/>
      <c r="L959" s="188"/>
    </row>
    <row r="960" spans="6:12" ht="15.75" customHeight="1" x14ac:dyDescent="0.2">
      <c r="F960" s="192"/>
      <c r="K960" s="188"/>
      <c r="L960" s="188"/>
    </row>
    <row r="961" spans="6:12" ht="15.75" customHeight="1" x14ac:dyDescent="0.2">
      <c r="F961" s="192"/>
      <c r="K961" s="188"/>
      <c r="L961" s="188"/>
    </row>
    <row r="962" spans="6:12" ht="15.75" customHeight="1" x14ac:dyDescent="0.2">
      <c r="F962" s="192"/>
      <c r="K962" s="188"/>
      <c r="L962" s="188"/>
    </row>
    <row r="963" spans="6:12" ht="15.75" customHeight="1" x14ac:dyDescent="0.2">
      <c r="F963" s="192"/>
      <c r="K963" s="188"/>
      <c r="L963" s="188"/>
    </row>
    <row r="964" spans="6:12" ht="15.75" customHeight="1" x14ac:dyDescent="0.2">
      <c r="F964" s="192"/>
      <c r="K964" s="188"/>
      <c r="L964" s="188"/>
    </row>
    <row r="965" spans="6:12" ht="15.75" customHeight="1" x14ac:dyDescent="0.2">
      <c r="F965" s="192"/>
      <c r="K965" s="188"/>
      <c r="L965" s="188"/>
    </row>
    <row r="966" spans="6:12" ht="15.75" customHeight="1" x14ac:dyDescent="0.2">
      <c r="F966" s="192"/>
      <c r="K966" s="188"/>
      <c r="L966" s="188"/>
    </row>
    <row r="967" spans="6:12" ht="15.75" customHeight="1" x14ac:dyDescent="0.2">
      <c r="F967" s="192"/>
      <c r="K967" s="188"/>
      <c r="L967" s="188"/>
    </row>
    <row r="968" spans="6:12" ht="15.75" customHeight="1" x14ac:dyDescent="0.2">
      <c r="F968" s="192"/>
      <c r="K968" s="188"/>
      <c r="L968" s="188"/>
    </row>
    <row r="969" spans="6:12" ht="15.75" customHeight="1" x14ac:dyDescent="0.2">
      <c r="F969" s="192"/>
      <c r="K969" s="188"/>
      <c r="L969" s="188"/>
    </row>
    <row r="970" spans="6:12" ht="15.75" customHeight="1" x14ac:dyDescent="0.2">
      <c r="F970" s="192"/>
      <c r="K970" s="188"/>
      <c r="L970" s="188"/>
    </row>
    <row r="971" spans="6:12" ht="15.75" customHeight="1" x14ac:dyDescent="0.2">
      <c r="F971" s="192"/>
      <c r="K971" s="188"/>
      <c r="L971" s="188"/>
    </row>
    <row r="972" spans="6:12" ht="15.75" customHeight="1" x14ac:dyDescent="0.2">
      <c r="F972" s="192"/>
      <c r="K972" s="188"/>
      <c r="L972" s="188"/>
    </row>
    <row r="973" spans="6:12" ht="15.75" customHeight="1" x14ac:dyDescent="0.2">
      <c r="F973" s="192"/>
      <c r="K973" s="188"/>
      <c r="L973" s="188"/>
    </row>
    <row r="974" spans="6:12" ht="15.75" customHeight="1" x14ac:dyDescent="0.2">
      <c r="F974" s="192"/>
      <c r="K974" s="188"/>
      <c r="L974" s="188"/>
    </row>
    <row r="975" spans="6:12" ht="15.75" customHeight="1" x14ac:dyDescent="0.2">
      <c r="F975" s="192"/>
      <c r="K975" s="188"/>
      <c r="L975" s="188"/>
    </row>
    <row r="976" spans="6:12" ht="15.75" customHeight="1" x14ac:dyDescent="0.2">
      <c r="F976" s="192"/>
      <c r="K976" s="188"/>
      <c r="L976" s="188"/>
    </row>
    <row r="977" spans="6:12" ht="15.75" customHeight="1" x14ac:dyDescent="0.2">
      <c r="F977" s="192"/>
      <c r="K977" s="188"/>
      <c r="L977" s="188"/>
    </row>
    <row r="978" spans="6:12" ht="15.75" customHeight="1" x14ac:dyDescent="0.2">
      <c r="F978" s="192"/>
      <c r="K978" s="188"/>
      <c r="L978" s="188"/>
    </row>
    <row r="979" spans="6:12" ht="15.75" customHeight="1" x14ac:dyDescent="0.2">
      <c r="F979" s="192"/>
      <c r="K979" s="188"/>
      <c r="L979" s="188"/>
    </row>
    <row r="980" spans="6:12" ht="15.75" customHeight="1" x14ac:dyDescent="0.2">
      <c r="F980" s="192"/>
      <c r="K980" s="188"/>
      <c r="L980" s="188"/>
    </row>
    <row r="981" spans="6:12" ht="15.75" customHeight="1" x14ac:dyDescent="0.2">
      <c r="F981" s="192"/>
      <c r="K981" s="188"/>
      <c r="L981" s="188"/>
    </row>
    <row r="982" spans="6:12" ht="15.75" customHeight="1" x14ac:dyDescent="0.2">
      <c r="F982" s="192"/>
      <c r="K982" s="188"/>
      <c r="L982" s="188"/>
    </row>
    <row r="983" spans="6:12" ht="15.75" customHeight="1" x14ac:dyDescent="0.2">
      <c r="F983" s="192"/>
      <c r="K983" s="188"/>
      <c r="L983" s="188"/>
    </row>
    <row r="984" spans="6:12" ht="15.75" customHeight="1" x14ac:dyDescent="0.2">
      <c r="F984" s="192"/>
      <c r="K984" s="188"/>
      <c r="L984" s="188"/>
    </row>
    <row r="985" spans="6:12" ht="15.75" customHeight="1" x14ac:dyDescent="0.2">
      <c r="F985" s="192"/>
      <c r="K985" s="188"/>
      <c r="L985" s="188"/>
    </row>
    <row r="986" spans="6:12" ht="15.75" customHeight="1" x14ac:dyDescent="0.2">
      <c r="F986" s="192"/>
      <c r="K986" s="188"/>
      <c r="L986" s="188"/>
    </row>
    <row r="987" spans="6:12" ht="15.75" customHeight="1" x14ac:dyDescent="0.2">
      <c r="F987" s="192"/>
      <c r="K987" s="188"/>
      <c r="L987" s="188"/>
    </row>
    <row r="988" spans="6:12" ht="15.75" customHeight="1" x14ac:dyDescent="0.2">
      <c r="F988" s="192"/>
      <c r="K988" s="188"/>
      <c r="L988" s="188"/>
    </row>
    <row r="989" spans="6:12" ht="15.75" customHeight="1" x14ac:dyDescent="0.2">
      <c r="F989" s="192"/>
      <c r="K989" s="188"/>
      <c r="L989" s="188"/>
    </row>
    <row r="990" spans="6:12" ht="15.75" customHeight="1" x14ac:dyDescent="0.2">
      <c r="F990" s="192"/>
      <c r="K990" s="188"/>
      <c r="L990" s="188"/>
    </row>
    <row r="991" spans="6:12" ht="15.75" customHeight="1" x14ac:dyDescent="0.2">
      <c r="F991" s="192"/>
      <c r="K991" s="188"/>
      <c r="L991" s="188"/>
    </row>
    <row r="992" spans="6:12" ht="15.75" customHeight="1" x14ac:dyDescent="0.2">
      <c r="F992" s="192"/>
      <c r="K992" s="188"/>
      <c r="L992" s="188"/>
    </row>
    <row r="993" spans="6:12" ht="15.75" customHeight="1" x14ac:dyDescent="0.2">
      <c r="F993" s="192"/>
      <c r="K993" s="188"/>
      <c r="L993" s="188"/>
    </row>
    <row r="994" spans="6:12" ht="15.75" customHeight="1" x14ac:dyDescent="0.2">
      <c r="F994" s="192"/>
      <c r="K994" s="188"/>
      <c r="L994" s="188"/>
    </row>
    <row r="995" spans="6:12" ht="15.75" customHeight="1" x14ac:dyDescent="0.2">
      <c r="F995" s="192"/>
      <c r="K995" s="188"/>
      <c r="L995" s="188"/>
    </row>
    <row r="996" spans="6:12" ht="15.75" customHeight="1" x14ac:dyDescent="0.2">
      <c r="F996" s="192"/>
      <c r="K996" s="188"/>
      <c r="L996" s="188"/>
    </row>
    <row r="997" spans="6:12" ht="15.75" customHeight="1" x14ac:dyDescent="0.2">
      <c r="F997" s="192"/>
      <c r="K997" s="188"/>
      <c r="L997" s="188"/>
    </row>
    <row r="998" spans="6:12" ht="15.75" customHeight="1" x14ac:dyDescent="0.2">
      <c r="F998" s="192"/>
      <c r="K998" s="188"/>
      <c r="L998" s="188"/>
    </row>
  </sheetData>
  <mergeCells count="129">
    <mergeCell ref="L29:N29"/>
    <mergeCell ref="L30:N30"/>
    <mergeCell ref="L24:N24"/>
    <mergeCell ref="L25:N25"/>
    <mergeCell ref="L26:N26"/>
    <mergeCell ref="L27:N27"/>
    <mergeCell ref="L28:N28"/>
    <mergeCell ref="B2:B5"/>
    <mergeCell ref="C2:I3"/>
    <mergeCell ref="J2:M2"/>
    <mergeCell ref="N2:O5"/>
    <mergeCell ref="J3:M3"/>
    <mergeCell ref="C4:I5"/>
    <mergeCell ref="J4:M4"/>
    <mergeCell ref="J5:M5"/>
    <mergeCell ref="B6:O6"/>
    <mergeCell ref="B7:O7"/>
    <mergeCell ref="C8:O8"/>
    <mergeCell ref="R9:V9"/>
    <mergeCell ref="K9:O9"/>
    <mergeCell ref="L10:N10"/>
    <mergeCell ref="B11:G11"/>
    <mergeCell ref="L11:N11"/>
    <mergeCell ref="S11:U11"/>
    <mergeCell ref="L14:N14"/>
    <mergeCell ref="B15:G17"/>
    <mergeCell ref="L15:N15"/>
    <mergeCell ref="L16:N16"/>
    <mergeCell ref="L17:N17"/>
    <mergeCell ref="B9:G9"/>
    <mergeCell ref="H9:J28"/>
    <mergeCell ref="B10:G10"/>
    <mergeCell ref="L23:N23"/>
    <mergeCell ref="B18:G22"/>
    <mergeCell ref="L18:N18"/>
    <mergeCell ref="L19:N19"/>
    <mergeCell ref="L20:N20"/>
    <mergeCell ref="L21:N21"/>
    <mergeCell ref="L22:N22"/>
    <mergeCell ref="B12:G14"/>
    <mergeCell ref="L12:N12"/>
    <mergeCell ref="L13:N13"/>
    <mergeCell ref="D48:D49"/>
    <mergeCell ref="D50:D51"/>
    <mergeCell ref="C53:E53"/>
    <mergeCell ref="D31:D33"/>
    <mergeCell ref="M31:O31"/>
    <mergeCell ref="S31:T31"/>
    <mergeCell ref="S32:T32"/>
    <mergeCell ref="S33:T33"/>
    <mergeCell ref="K31:L32"/>
    <mergeCell ref="M32:M33"/>
    <mergeCell ref="N32:N33"/>
    <mergeCell ref="O32:O33"/>
    <mergeCell ref="E31:E33"/>
    <mergeCell ref="F31:F33"/>
    <mergeCell ref="G31:J32"/>
    <mergeCell ref="M46:M47"/>
    <mergeCell ref="M48:M49"/>
    <mergeCell ref="M34:M35"/>
    <mergeCell ref="N34:N35"/>
    <mergeCell ref="M36:M37"/>
    <mergeCell ref="M38:M39"/>
    <mergeCell ref="M40:M41"/>
    <mergeCell ref="M42:M43"/>
    <mergeCell ref="M44:M45"/>
    <mergeCell ref="B70:O71"/>
    <mergeCell ref="D40:D41"/>
    <mergeCell ref="D42:D43"/>
    <mergeCell ref="B40:B41"/>
    <mergeCell ref="B50:B51"/>
    <mergeCell ref="B54:B69"/>
    <mergeCell ref="K54:O55"/>
    <mergeCell ref="K56:O57"/>
    <mergeCell ref="K60:O61"/>
    <mergeCell ref="K62:O63"/>
    <mergeCell ref="K64:O65"/>
    <mergeCell ref="K66:O67"/>
    <mergeCell ref="K68:O69"/>
    <mergeCell ref="M50:M51"/>
    <mergeCell ref="N50:N51"/>
    <mergeCell ref="O50:O51"/>
    <mergeCell ref="K53:O53"/>
    <mergeCell ref="C64:E65"/>
    <mergeCell ref="F64:H65"/>
    <mergeCell ref="F60:H61"/>
    <mergeCell ref="F62:H63"/>
    <mergeCell ref="F58:H59"/>
    <mergeCell ref="F56:H57"/>
    <mergeCell ref="C60:E61"/>
    <mergeCell ref="B31:B33"/>
    <mergeCell ref="C31:C33"/>
    <mergeCell ref="F66:H67"/>
    <mergeCell ref="C68:E69"/>
    <mergeCell ref="F68:H69"/>
    <mergeCell ref="C66:E67"/>
    <mergeCell ref="B34:B35"/>
    <mergeCell ref="B42:B43"/>
    <mergeCell ref="B44:B45"/>
    <mergeCell ref="B46:B47"/>
    <mergeCell ref="B48:B49"/>
    <mergeCell ref="D38:D39"/>
    <mergeCell ref="D34:D35"/>
    <mergeCell ref="B36:B37"/>
    <mergeCell ref="D36:D37"/>
    <mergeCell ref="B38:B39"/>
    <mergeCell ref="C62:E63"/>
    <mergeCell ref="C58:E59"/>
    <mergeCell ref="C56:E57"/>
    <mergeCell ref="F53:I53"/>
    <mergeCell ref="F54:H55"/>
    <mergeCell ref="C54:E55"/>
    <mergeCell ref="D44:D45"/>
    <mergeCell ref="D46:D47"/>
    <mergeCell ref="N36:N37"/>
    <mergeCell ref="N38:N39"/>
    <mergeCell ref="N40:N41"/>
    <mergeCell ref="N42:N43"/>
    <mergeCell ref="N44:N45"/>
    <mergeCell ref="N46:N47"/>
    <mergeCell ref="N48:N49"/>
    <mergeCell ref="O34:O35"/>
    <mergeCell ref="O36:O37"/>
    <mergeCell ref="O38:O39"/>
    <mergeCell ref="O40:O41"/>
    <mergeCell ref="O42:O43"/>
    <mergeCell ref="O44:O45"/>
    <mergeCell ref="O46:O47"/>
    <mergeCell ref="O48:O49"/>
  </mergeCells>
  <pageMargins left="0.62992125984251968" right="0.19685039370078741" top="0.23622047244094491" bottom="0.19685039370078741" header="0" footer="0"/>
  <pageSetup paperSize="9" scale="50" orientation="landscape" r:id="rId1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>
              <from>
                <xdr:col>1</xdr:col>
                <xdr:colOff>504825</xdr:colOff>
                <xdr:row>1</xdr:row>
                <xdr:rowOff>95250</xdr:rowOff>
              </from>
              <to>
                <xdr:col>1</xdr:col>
                <xdr:colOff>3724275</xdr:colOff>
                <xdr:row>4</xdr:row>
                <xdr:rowOff>285750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TURISMO</vt:lpstr>
      <vt:lpstr>EMPRENDIMIENTO</vt:lpstr>
      <vt:lpstr>EMPLEO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dcterms:created xsi:type="dcterms:W3CDTF">2017-08-24T15:03:39Z</dcterms:created>
  <dcterms:modified xsi:type="dcterms:W3CDTF">2024-02-14T18:39:31Z</dcterms:modified>
</cp:coreProperties>
</file>