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Sandy Poveda Vargas\Desktop\"/>
    </mc:Choice>
  </mc:AlternateContent>
  <bookViews>
    <workbookView xWindow="0" yWindow="0" windowWidth="15345" windowHeight="3975" tabRatio="500"/>
  </bookViews>
  <sheets>
    <sheet name="MATRIZ ACTUALIZADA 2023 " sheetId="14" r:id="rId1"/>
    <sheet name="Valoración" sheetId="4" r:id="rId2"/>
    <sheet name="AMBIENTAL" sheetId="5" state="hidden" r:id="rId3"/>
  </sheets>
  <definedNames>
    <definedName name="_xlnm._FilterDatabase" localSheetId="0" hidden="1">'MATRIZ ACTUALIZADA 2023 '!$A$9:$P$94</definedName>
    <definedName name="_xlnm._FilterDatabase" localSheetId="1" hidden="1">Valoración!$C$2:$G$9</definedName>
    <definedName name="CELD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2" i="14" l="1"/>
  <c r="N92" i="14" s="1"/>
  <c r="M91" i="14"/>
  <c r="N91" i="14" s="1"/>
  <c r="M36" i="14"/>
  <c r="N36" i="14" s="1"/>
  <c r="M28" i="14"/>
  <c r="N28" i="14" s="1"/>
  <c r="M39" i="14"/>
  <c r="N39" i="14" l="1"/>
  <c r="M37" i="14" l="1"/>
  <c r="N37" i="14" s="1"/>
  <c r="M35" i="14"/>
  <c r="N35" i="14" s="1"/>
  <c r="M29" i="14"/>
  <c r="N29" i="14" s="1"/>
  <c r="M53" i="14" l="1"/>
  <c r="N53" i="14" s="1"/>
  <c r="M93" i="14"/>
  <c r="N93" i="14" s="1"/>
  <c r="M13" i="14" l="1"/>
  <c r="M41" i="14" l="1"/>
  <c r="N41" i="14" s="1"/>
  <c r="M18" i="14" l="1"/>
  <c r="N18" i="14" s="1"/>
  <c r="M17" i="14"/>
  <c r="N17" i="14" s="1"/>
  <c r="M16" i="14"/>
  <c r="N16" i="14" s="1"/>
  <c r="M15" i="14"/>
  <c r="N15" i="14" s="1"/>
  <c r="M14" i="14"/>
  <c r="N14" i="14" s="1"/>
  <c r="N13" i="14"/>
  <c r="M89" i="14" l="1"/>
  <c r="N89" i="14" s="1"/>
  <c r="M90" i="14"/>
  <c r="N90" i="14" s="1"/>
  <c r="M88" i="14"/>
  <c r="N88" i="14" s="1"/>
  <c r="M34" i="14" l="1"/>
  <c r="N34" i="14" s="1"/>
  <c r="M87" i="14"/>
  <c r="N87" i="14" s="1"/>
  <c r="M33" i="14"/>
  <c r="N33" i="14" s="1"/>
  <c r="M32" i="14"/>
  <c r="N32" i="14" s="1"/>
  <c r="M55" i="14"/>
  <c r="N55" i="14" s="1"/>
  <c r="M31" i="14"/>
  <c r="N31" i="14" s="1"/>
  <c r="M94" i="14"/>
  <c r="N94" i="14" s="1"/>
  <c r="M30" i="14"/>
  <c r="N30" i="14" s="1"/>
  <c r="M51" i="14"/>
  <c r="N51" i="14" s="1"/>
  <c r="M27" i="14"/>
  <c r="N27" i="14" s="1"/>
  <c r="M26" i="14"/>
  <c r="N26" i="14" s="1"/>
  <c r="M47" i="14" l="1"/>
  <c r="N47" i="14" s="1"/>
  <c r="M70" i="14"/>
  <c r="N70" i="14" s="1"/>
  <c r="M69" i="14"/>
  <c r="N69" i="14" s="1"/>
  <c r="M44" i="14"/>
  <c r="N44" i="14" s="1"/>
  <c r="M61" i="14"/>
  <c r="N61" i="14" s="1"/>
  <c r="M71" i="14"/>
  <c r="N71" i="14" s="1"/>
  <c r="M48" i="14" l="1"/>
  <c r="N48" i="14" s="1"/>
  <c r="M49" i="14"/>
  <c r="N49" i="14" s="1"/>
  <c r="M50" i="14"/>
  <c r="N50" i="14" s="1"/>
  <c r="M52" i="14"/>
  <c r="N52" i="14" s="1"/>
  <c r="M54" i="14"/>
  <c r="N54" i="14" s="1"/>
  <c r="M56" i="14"/>
  <c r="N56" i="14" s="1"/>
  <c r="M57" i="14"/>
  <c r="N57" i="14" s="1"/>
  <c r="M58" i="14"/>
  <c r="N58" i="14" s="1"/>
  <c r="M59" i="14"/>
  <c r="N59" i="14" s="1"/>
  <c r="M60" i="14"/>
  <c r="N60" i="14" s="1"/>
  <c r="M62" i="14"/>
  <c r="N62" i="14" s="1"/>
  <c r="M63" i="14"/>
  <c r="N63" i="14" s="1"/>
  <c r="M64" i="14"/>
  <c r="N64" i="14" s="1"/>
  <c r="M65" i="14"/>
  <c r="N65" i="14" s="1"/>
  <c r="M66" i="14"/>
  <c r="N66" i="14" s="1"/>
  <c r="M67" i="14"/>
  <c r="N67" i="14" s="1"/>
  <c r="M68" i="14"/>
  <c r="N68" i="14" s="1"/>
  <c r="M72" i="14"/>
  <c r="N72" i="14" s="1"/>
  <c r="M73" i="14"/>
  <c r="N73" i="14" s="1"/>
  <c r="M74" i="14"/>
  <c r="N74" i="14" s="1"/>
  <c r="M75" i="14"/>
  <c r="N75" i="14" s="1"/>
  <c r="M76" i="14"/>
  <c r="N76" i="14" s="1"/>
  <c r="M77" i="14"/>
  <c r="N77" i="14" s="1"/>
  <c r="M78" i="14"/>
  <c r="N78" i="14" s="1"/>
  <c r="M79" i="14"/>
  <c r="N79" i="14" s="1"/>
  <c r="M80" i="14"/>
  <c r="N80" i="14" s="1"/>
  <c r="M81" i="14"/>
  <c r="N81" i="14" s="1"/>
  <c r="M82" i="14"/>
  <c r="N82" i="14" s="1"/>
  <c r="M83" i="14"/>
  <c r="N83" i="14" s="1"/>
  <c r="M84" i="14"/>
  <c r="N84" i="14" s="1"/>
  <c r="M85" i="14"/>
  <c r="N85" i="14" s="1"/>
  <c r="M86" i="14"/>
  <c r="N86" i="14" s="1"/>
  <c r="M45" i="14"/>
  <c r="N45" i="14" s="1"/>
  <c r="M46" i="14"/>
  <c r="N46" i="14" s="1"/>
  <c r="M40" i="14"/>
  <c r="N40" i="14" s="1"/>
  <c r="M42" i="14"/>
  <c r="N42" i="14" s="1"/>
  <c r="M43" i="14"/>
  <c r="N43" i="14" s="1"/>
  <c r="M38" i="14"/>
  <c r="N38" i="14" s="1"/>
  <c r="M25" i="14"/>
  <c r="N25" i="14" s="1"/>
  <c r="M24" i="14"/>
  <c r="N24" i="14" s="1"/>
  <c r="M20" i="14"/>
  <c r="N20" i="14" s="1"/>
  <c r="M21" i="14"/>
  <c r="N21" i="14" s="1"/>
  <c r="M22" i="14"/>
  <c r="N22" i="14" s="1"/>
  <c r="M23" i="14"/>
  <c r="N23" i="14" s="1"/>
  <c r="M19" i="14"/>
  <c r="N19" i="14" s="1"/>
  <c r="N49" i="5" l="1"/>
  <c r="M49" i="5"/>
</calcChain>
</file>

<file path=xl/sharedStrings.xml><?xml version="1.0" encoding="utf-8"?>
<sst xmlns="http://schemas.openxmlformats.org/spreadsheetml/2006/main" count="880" uniqueCount="360">
  <si>
    <t>PROCESO SISTEMA INTEGRADO DE GESTIÓN</t>
  </si>
  <si>
    <t>PROCESO:</t>
  </si>
  <si>
    <t>OBJETIVO:</t>
  </si>
  <si>
    <t>ALCANCE:</t>
  </si>
  <si>
    <r>
      <t xml:space="preserve">FASE 3. </t>
    </r>
    <r>
      <rPr>
        <sz val="10"/>
        <rFont val="Arial Narrow"/>
        <family val="2"/>
      </rPr>
      <t>EVALUACIÓN DEL IMPACTO</t>
    </r>
  </si>
  <si>
    <t>SECRETARÍA Y/O DEPENDENCIA</t>
  </si>
  <si>
    <t>REGULARIDAD</t>
  </si>
  <si>
    <t>TIPO DE IMPACTO
(+) o (-)</t>
  </si>
  <si>
    <t>PROBABILIDAD</t>
  </si>
  <si>
    <t>MAGNITUD</t>
  </si>
  <si>
    <t>VALORACIÓN DEL IMPACTO</t>
  </si>
  <si>
    <t>X</t>
  </si>
  <si>
    <t>x</t>
  </si>
  <si>
    <t>CRITERIOS DE VALORACIÓN</t>
  </si>
  <si>
    <t>SIGNIFICADO</t>
  </si>
  <si>
    <t>ESCALA DE VALOR</t>
  </si>
  <si>
    <t>Regularidad con que se presenta el Impacto Ambiental</t>
  </si>
  <si>
    <t xml:space="preserve">PROBABILIDAD (P) </t>
  </si>
  <si>
    <t xml:space="preserve">MAGNITUD (M) </t>
  </si>
  <si>
    <t xml:space="preserve">Se refiere a la magnitud del impacto, es decir, la severidad con la que ocurrirá la afectación y/o riesgo sobre el recurso, esta deberá estar relacionada con la “REGULARIDAD" seleccionada. </t>
  </si>
  <si>
    <t>Interpretación cuantitativa a través de variables como escalas de valor fijas.</t>
  </si>
  <si>
    <t>De acuerdo con lo anterior la importancia del impacto se cuantifica teniendo en cuenta la valoración de los criterios anteriormente indicados..</t>
  </si>
  <si>
    <t xml:space="preserve">    </t>
  </si>
  <si>
    <t>PROCESO: SISTEMA INTEGRADO DE GESTION</t>
  </si>
  <si>
    <t>CODIGO: FOR-402-PRO-SIG-01</t>
  </si>
  <si>
    <t>VERSIÓN: 01</t>
  </si>
  <si>
    <t>FORMATO: MATRIZ DE ASPECTOS E IMPACTOS AMBIENTAL SGTS</t>
  </si>
  <si>
    <t>FECHA:2019/08/01</t>
  </si>
  <si>
    <t>Pagina: 1 de 1</t>
  </si>
  <si>
    <t>No</t>
  </si>
  <si>
    <t xml:space="preserve">Actividades Productos y  servicios turísticos que se prestan en el area a certificar  </t>
  </si>
  <si>
    <t>ASPECTO</t>
  </si>
  <si>
    <t>IMPACTO</t>
  </si>
  <si>
    <t xml:space="preserve">Aspecto </t>
  </si>
  <si>
    <t>Tipo de Impacto
 (real, potencial</t>
  </si>
  <si>
    <t>Tipo de Impacto (positivo, negativo)</t>
  </si>
  <si>
    <t xml:space="preserve">Valoracion del Impacto (alto, medio, bajo) </t>
  </si>
  <si>
    <t>Medida de Control</t>
  </si>
  <si>
    <t>Prioridad de la Actuación  (alto, medio, bajo)</t>
  </si>
  <si>
    <t xml:space="preserve">Ambiental </t>
  </si>
  <si>
    <t xml:space="preserve">Sociocultural </t>
  </si>
  <si>
    <t xml:space="preserve">Economico </t>
  </si>
  <si>
    <t>Gastronomía</t>
  </si>
  <si>
    <t>Contaminacion de las fuentes hidricas</t>
  </si>
  <si>
    <t>real</t>
  </si>
  <si>
    <t>negativo</t>
  </si>
  <si>
    <t>medio</t>
  </si>
  <si>
    <t>Sensibilizacion a los PST respecto  a vertimientos y manejo respel, operativos de vigilancia y control de la Secretaria de Salud.</t>
  </si>
  <si>
    <t>Manejo Inadecuado de Residuos Peligrosos (envases de productos quimicos)</t>
  </si>
  <si>
    <t>Afectación a la salud humana - Contaminación del Agua - Contaminación Atmosférica - Contaminación del suelo</t>
  </si>
  <si>
    <t>Sensibilizacion a los PST respecto  a vertimientos y manejo respel</t>
  </si>
  <si>
    <t>alto</t>
  </si>
  <si>
    <t>No aplicación de las BPA (manipulacion de alimentos)</t>
  </si>
  <si>
    <t>riesgo para la salud humana.</t>
  </si>
  <si>
    <t>Sensibilizacion sobre buenas practicas ambientales, operativos de vigilancia y control de la Secretaria de Salud.</t>
  </si>
  <si>
    <t xml:space="preserve"> </t>
  </si>
  <si>
    <t xml:space="preserve">Inadecuada dispocisión final de residuos organicos </t>
  </si>
  <si>
    <t xml:space="preserve">Contaminacion de las fuentes hidricas, afectación al suelo </t>
  </si>
  <si>
    <t>Sensibilizacion sobre buenas practicas ambientale, capacitación manejo de compostaje reutilización de los R.O.</t>
  </si>
  <si>
    <t>Consumo de madera para la combustion de fogones</t>
  </si>
  <si>
    <t>Agotamiento del recurso - Contaminación atmosferica.</t>
  </si>
  <si>
    <r>
      <t>Sensibilizacion en manejo adecuado de material forestal, operativos policia ambiental y CORTOLIMA.</t>
    </r>
    <r>
      <rPr>
        <sz val="11"/>
        <color rgb="FFFF0000"/>
        <rFont val="Arial"/>
        <family val="2"/>
      </rPr>
      <t xml:space="preserve"> Capacitación a PTS para las buenas practicas del uso de fogones de combustión </t>
    </r>
  </si>
  <si>
    <t>Alojamiento</t>
  </si>
  <si>
    <t>Mala disposicion de residuos</t>
  </si>
  <si>
    <t xml:space="preserve">Contaminación atmosférica - contaminación del suelo - contaminación del agua - proliferación de insectos </t>
  </si>
  <si>
    <t xml:space="preserve">Sensibilizacion correcta disposicion de residuos, campañas de gestion de residuos. Ruta Selectiva </t>
  </si>
  <si>
    <t>Generacion vertimientos con grasas y solidos</t>
  </si>
  <si>
    <t>Generacion de huella de carbono</t>
  </si>
  <si>
    <t>Agotamiento de la capa de ozono</t>
  </si>
  <si>
    <r>
      <t xml:space="preserve">Sensibilizacion buenas practicas para mitigar la huella de carbono, </t>
    </r>
    <r>
      <rPr>
        <sz val="11"/>
        <color rgb="FFFF0000"/>
        <rFont val="Arial"/>
        <family val="2"/>
      </rPr>
      <t>siembra de especies forestales</t>
    </r>
    <r>
      <rPr>
        <sz val="11"/>
        <color theme="1"/>
        <rFont val="Arial"/>
        <family val="2"/>
      </rPr>
      <t xml:space="preserve"> (endemicas), estrategia sistema piloto de bicletas publicas. </t>
    </r>
    <r>
      <rPr>
        <sz val="11"/>
        <color rgb="FFFF0000"/>
        <rFont val="Arial"/>
        <family val="2"/>
      </rPr>
      <t>Capacitación a PTS para las buenas practicas del uso de fogones de combustión</t>
    </r>
    <r>
      <rPr>
        <sz val="11"/>
        <color theme="1"/>
        <rFont val="Arial"/>
        <family val="2"/>
      </rPr>
      <t xml:space="preserve"> </t>
    </r>
  </si>
  <si>
    <t>no hay  control  consumo del  recurso hidrico</t>
  </si>
  <si>
    <t>Agotamiento del recurso - Contamin</t>
  </si>
  <si>
    <t xml:space="preserve">Sensibilización a los residentes, PST respecto al consumo de agua </t>
  </si>
  <si>
    <t>Promocion irresponsable de atractivos naturales</t>
  </si>
  <si>
    <t>Deterioro de los atractivos naturales</t>
  </si>
  <si>
    <t>Sensibilizacion a PST sobre buenas prcacticas - Aplicación de la guia de operación turistica para el cañon del combeima, operativos policia ambiental</t>
  </si>
  <si>
    <t>Paseo de olla</t>
  </si>
  <si>
    <t>afluencia de bañistas  en el rio combeima y la quebrada perlas</t>
  </si>
  <si>
    <r>
      <t>Contaminacion de fuentes hidricas</t>
    </r>
    <r>
      <rPr>
        <sz val="11"/>
        <color rgb="FFFF0000"/>
        <rFont val="Arial"/>
        <family val="2"/>
      </rPr>
      <t xml:space="preserve"> para el consumo</t>
    </r>
    <r>
      <rPr>
        <sz val="11"/>
        <color theme="1"/>
        <rFont val="Arial"/>
        <family val="2"/>
      </rPr>
      <t xml:space="preserve">  consumo humano</t>
    </r>
  </si>
  <si>
    <r>
      <t xml:space="preserve">Sensibilizacion  a la comunidad  respecto a la proteccion y uso responsable de las cuencas hidrograficas, acciones para el cierre temporal de la via despues del puente de perlas a la derecha, vigilancia por parte de la policia ambiental. </t>
    </r>
    <r>
      <rPr>
        <sz val="11"/>
        <color rgb="FFFF0000"/>
        <rFont val="Arial"/>
        <family val="2"/>
      </rPr>
      <t xml:space="preserve">Control y vigilancia por parte de la policia ambiental y de turismo </t>
    </r>
  </si>
  <si>
    <r>
      <t>Contaminacion atmosferica, contaminacion visual, contaminacion del suelo,</t>
    </r>
    <r>
      <rPr>
        <sz val="11"/>
        <color rgb="FFFF0000"/>
        <rFont val="Arial"/>
        <family val="2"/>
      </rPr>
      <t xml:space="preserve"> contaminación hidrica,  inadecuada disposición de residuos solidos y liquidos .</t>
    </r>
  </si>
  <si>
    <t>Sensibilizacion  a la comunidad  respecto a la proteccion y uso responsable de las cuencas hidrograficas, vigilancia por parte de la policia ambiental.</t>
  </si>
  <si>
    <t>Mal manejo de fogatas</t>
  </si>
  <si>
    <t>Provocacion de incendios</t>
  </si>
  <si>
    <t>Sensibilizacion buenas practicas ambientales para prevenir incendios forestales.</t>
  </si>
  <si>
    <t>Uso de las fuentes hidricas para fines recreativos</t>
  </si>
  <si>
    <t xml:space="preserve">Riesgo de accidentes en el rio </t>
  </si>
  <si>
    <r>
      <t>Sensibilizacion medidas preventivas por el uso recretaivo de las fuentes hidricos, vigilancia por parte de la policia ambiental, Cumplimiento</t>
    </r>
    <r>
      <rPr>
        <sz val="11"/>
        <color rgb="FFFF0000"/>
        <rFont val="Arial"/>
        <family val="2"/>
      </rPr>
      <t xml:space="preserve"> Resolucion 1151</t>
    </r>
    <r>
      <rPr>
        <sz val="11"/>
        <color theme="1"/>
        <rFont val="Arial"/>
        <family val="2"/>
      </rPr>
      <t xml:space="preserve"> </t>
    </r>
  </si>
  <si>
    <t xml:space="preserve">lavado de vehiculos a la orilla de la quebrada las perlas </t>
  </si>
  <si>
    <t xml:space="preserve">contaminación fuente hidrica </t>
  </si>
  <si>
    <t xml:space="preserve">medio </t>
  </si>
  <si>
    <t xml:space="preserve">recuperación de la zona amortiguadora de la quebrada las perlas </t>
  </si>
  <si>
    <t>Senderismo</t>
  </si>
  <si>
    <t>Uso de fogatas</t>
  </si>
  <si>
    <t>Provocacion de incendios forestales</t>
  </si>
  <si>
    <t>Sensibilizacion visitantes, turistas sobre el impacto que genera las fogatas al medio ambiente, vigilancia por parte de la policia ambiental</t>
  </si>
  <si>
    <t>Generacion y disposicion inadecuada de residuos</t>
  </si>
  <si>
    <t>Contaminacion del suelo - contaminacion atmosferica - contaminacion visual - proliferacion de olores y plagas</t>
  </si>
  <si>
    <t>Sensibilizacion de de buenas practicas ambientales para visitantes y turistas</t>
  </si>
  <si>
    <t>Desarrollo de la actividad turistica sin planificacion sostenible</t>
  </si>
  <si>
    <t>alteracion del habitat de flora y fauna</t>
  </si>
  <si>
    <t>Sensibilizacion de la NTS 009, vigilancia por parte de la policia ambiental</t>
  </si>
  <si>
    <t>Inexistencia de estudios de capacidad de carga para lo atractivos naturlaes - afluencia masiva de turustas</t>
  </si>
  <si>
    <t>erocion del suelo por saturacion - deterioro de atractivos naturales</t>
  </si>
  <si>
    <t>bajo</t>
  </si>
  <si>
    <t>Adoptar la metodologia de Cortolima de capacidad de carga para el area a certificar</t>
  </si>
  <si>
    <t>Afluencia masiva de turistas</t>
  </si>
  <si>
    <t>Conflicto del uso del espacio publico visitantes - comunidad residente</t>
  </si>
  <si>
    <t>Aplicación de los estudios de capacidad de carga</t>
  </si>
  <si>
    <t>Capacitaciones y talleres por parte de empresarios de la región.</t>
  </si>
  <si>
    <t>Educacion ambiental responsable</t>
  </si>
  <si>
    <t>positivo</t>
  </si>
  <si>
    <t>Sensibilizacion de las buenas practicas de senderismo</t>
  </si>
  <si>
    <t>Transporte Publico y Privado</t>
  </si>
  <si>
    <t xml:space="preserve">Generacion de emiciones CO2 </t>
  </si>
  <si>
    <t>Contaminacion Atmosferica</t>
  </si>
  <si>
    <t>Implementacion del Programa de GEI</t>
  </si>
  <si>
    <t>Emisiones de ruido</t>
  </si>
  <si>
    <t>Contaminacion auditiva</t>
  </si>
  <si>
    <t xml:space="preserve">Sensibilizacion y capacitacion a PST. REVISÓN TECNICOMECANICA DE LOS VEHICULOS QUE PRESTAN EL SERVICIO EN LA ZONA </t>
  </si>
  <si>
    <t>Cabalgatas</t>
  </si>
  <si>
    <t>Generacion de residuos</t>
  </si>
  <si>
    <t>Contaminacion</t>
  </si>
  <si>
    <t>Sensibilizacion y capacitacion PST. CAPACITACIÓN A PTS POR LA POLICIA DE CARIBINEROS PARA EL REGISTRO ALQUILER DE CABALLOS PST.</t>
  </si>
  <si>
    <t>Exeso en jornadas de trabajo los fines de semana</t>
  </si>
  <si>
    <t>Posible maltrato animal</t>
  </si>
  <si>
    <t>potencial</t>
  </si>
  <si>
    <t>Estudio de capacidad de carga Cortolima - manejo de otros impactos ambientales</t>
  </si>
  <si>
    <t>actividad de avistamiento y proteccion del aguila cuaresmera semana santa</t>
  </si>
  <si>
    <t>Alteracion del  habitat de las espacies</t>
  </si>
  <si>
    <t xml:space="preserve">peligro de exticion de especies migratorias </t>
  </si>
  <si>
    <t>Sensibilizacion de las buenas practicas de aviturismo</t>
  </si>
  <si>
    <t>educacion ambiental</t>
  </si>
  <si>
    <t>Concientizacion de la comunidad residente, visitantes y turistas frente a la importancia de la especie</t>
  </si>
  <si>
    <t xml:space="preserve">Implementacion  del programa de proteccion ala biodiversidad </t>
  </si>
  <si>
    <t>Avistamiento de aguilas  y sensibilizacion a turistas y visitantes</t>
  </si>
  <si>
    <t>Nuevo producto turistico especializado</t>
  </si>
  <si>
    <t>Implementacion del programa de producto turistico y promocion - Articulacion del programa de proteccion del aguila cuaresmera con el producto turistico del destino</t>
  </si>
  <si>
    <t xml:space="preserve">Casa ilegal de especies migratorias </t>
  </si>
  <si>
    <t xml:space="preserve">mortalidad de las especies migratorias </t>
  </si>
  <si>
    <t xml:space="preserve">negativo </t>
  </si>
  <si>
    <t xml:space="preserve">Eduación ambiental y control policia ambiental </t>
  </si>
  <si>
    <t>programa de proteccion del oso de anteojos en el cañon del combeima</t>
  </si>
  <si>
    <t>Educacion ambiental</t>
  </si>
  <si>
    <t xml:space="preserve">Implementacion  del programa de proteccion  a la biodiversidad </t>
  </si>
  <si>
    <t>programa de proteccion del colibri cabecicastaño en el cañon del combeima</t>
  </si>
  <si>
    <t xml:space="preserve">Implementacion  del programa de proteccion a la biodiversidad </t>
  </si>
  <si>
    <t>programa movilidad sostenible</t>
  </si>
  <si>
    <t>Aumento del uso de la bicicleta</t>
  </si>
  <si>
    <t>reduccion de huella de carbono</t>
  </si>
  <si>
    <t>Implementacion del programa movilidad sostenible dentro de los programas de sostenibilidad</t>
  </si>
  <si>
    <t xml:space="preserve">arquitecturas sostenibles </t>
  </si>
  <si>
    <t xml:space="preserve">La rotonda y edifación sin cumplimiento de la norma de construcciones sostenibles  </t>
  </si>
  <si>
    <t xml:space="preserve">impacto paisagistico del entorno </t>
  </si>
  <si>
    <t xml:space="preserve">ejercer control por parte de la policia  y la inspectora del corregimiento  </t>
  </si>
  <si>
    <t xml:space="preserve">arquitectura </t>
  </si>
  <si>
    <t xml:space="preserve">Casa en el aire </t>
  </si>
  <si>
    <t xml:space="preserve">actividad socicocultural por residentes de la zona certificada </t>
  </si>
  <si>
    <t xml:space="preserve">Pelea de gallos como actividad recreativa </t>
  </si>
  <si>
    <t xml:space="preserve">maltrato animal, contaminación paisagistica  </t>
  </si>
  <si>
    <t>FECHA</t>
  </si>
  <si>
    <t>DESCRIPCION ACTUALIZACION</t>
  </si>
  <si>
    <t xml:space="preserve">RESPONSABLE DE LA ACTUALIZACION </t>
  </si>
  <si>
    <t>IMPACTOS  PRIORIDAD ACTUACION ALTA</t>
  </si>
  <si>
    <t>18 DE OCTUBRE DE 2019</t>
  </si>
  <si>
    <t xml:space="preserve">CON EL OBJETIVO DE ACTULIZAR LA MATRIZ DE ASPECTOS E IMPACTOS SE REALIZO LA REUNION DEL COMITÉ TECNICO PARA VERIFICAR Y ANALIZAR CADA UNO DE LOS IMPACTOS Y CUALES  YA SE HABIAN SUBSANADO </t>
  </si>
  <si>
    <t xml:space="preserve">COMITÉ DE GESTION </t>
  </si>
  <si>
    <t>IMPACTOS PRIORIDAD DE ACTUACION MEDIA</t>
  </si>
  <si>
    <t>IMPACTOS PRIORIDAD ACTUACION BAJA</t>
  </si>
  <si>
    <t>TOTAL  IMPACTOS</t>
  </si>
  <si>
    <t>Transporte Público y Privado</t>
  </si>
  <si>
    <t>Programa de proteccion del oso de anteojos en el cañon del combeima</t>
  </si>
  <si>
    <t>SECRETARÍA DE DESARROLLO ECONÓMICO</t>
  </si>
  <si>
    <t>SEGUIMIENTO A LAS MEDIDAS DE CONTROL</t>
  </si>
  <si>
    <t>generacion  de empleo y creacion de microempresas en el sector</t>
  </si>
  <si>
    <t>Delincuencia</t>
  </si>
  <si>
    <t>Discriminacion a poblacion vulnerable, por raza, credo y/u orientacion sexual</t>
  </si>
  <si>
    <t>Trato diferencial negativo a la poblacion vulnerable</t>
  </si>
  <si>
    <t>Patrimonio cultural tangible</t>
  </si>
  <si>
    <t>Patrimonio cultural intangible</t>
  </si>
  <si>
    <t>(-)</t>
  </si>
  <si>
    <t>(+)</t>
  </si>
  <si>
    <t>condiciones y/o garantias laborales en cuanto empleo digno y trabajo decente  en el sector.</t>
  </si>
  <si>
    <t xml:space="preserve">presencia de unidades de negocio informales </t>
  </si>
  <si>
    <t>Afectación economíca al enterno empresarial del sector.</t>
  </si>
  <si>
    <t>Informes</t>
  </si>
  <si>
    <t>Genera daños en el ecosistema y efectos negativos en la salud.</t>
  </si>
  <si>
    <t>Riesgo para la salud humana.</t>
  </si>
  <si>
    <t>Disminuye la capacidad de oxigeno de las fuentes hidricas, como tambien genera gases que afectan la atmosfera y  crea proliferación de vectores en la zona.</t>
  </si>
  <si>
    <t>Alteración de la calidad del agua.</t>
  </si>
  <si>
    <t>Inadeacuada disposicion de residuos organicos e inorganicos.</t>
  </si>
  <si>
    <t>Contaminación  del ecosistema y alteración de las caracteristicas del ambiente.</t>
  </si>
  <si>
    <t xml:space="preserve">Vertimientos con grasas, solidos y detergentes </t>
  </si>
  <si>
    <t>Agotamiento del recurso  natural.</t>
  </si>
  <si>
    <t xml:space="preserve">Actas e informes </t>
  </si>
  <si>
    <r>
      <t>Generacion vertimientos con grasas y solidos</t>
    </r>
    <r>
      <rPr>
        <sz val="11"/>
        <color rgb="FFFF0000"/>
        <rFont val="Arial"/>
        <family val="2"/>
      </rPr>
      <t>, detergentes.</t>
    </r>
  </si>
  <si>
    <t xml:space="preserve">contaminación  a los ecosistemas </t>
  </si>
  <si>
    <t>Promocion irresponsable de ecosistemas estrategicos.</t>
  </si>
  <si>
    <t>Registros de control</t>
  </si>
  <si>
    <t>Presencia continua de bañistas  en el rio combeima y  quebrada perlas</t>
  </si>
  <si>
    <t>Inadecuada disposición de residuos organicos e inorganicos.</t>
  </si>
  <si>
    <t xml:space="preserve">Alteración de los recursos naturales. </t>
  </si>
  <si>
    <t>lavado de vehiculos en las vegas de las fuentes hidricas.</t>
  </si>
  <si>
    <t>Inexistencia de estudios de capacidad de carga para los atractivos naturales (afluencia masiva de turistas)</t>
  </si>
  <si>
    <t>Erocion del suelo por saturacion, deterioro de la malla vial  y de atractivos naturales.</t>
  </si>
  <si>
    <t>Informes, registros</t>
  </si>
  <si>
    <t>Conflicto del uso del espacio publico visitantes - comunidad y  residentes.</t>
  </si>
  <si>
    <t>No aplicación de las buenas practicas de manipulacion de alimentos.</t>
  </si>
  <si>
    <t>Contaminacion del medio ambiente</t>
  </si>
  <si>
    <t>Inadecuadas practicas en cabalgata.</t>
  </si>
  <si>
    <t>Posible maltrato animal y afectación a la salud humana.</t>
  </si>
  <si>
    <t>Extinción de  especies migratorias.</t>
  </si>
  <si>
    <t>Concientizacion de la comunidad residente, visitantes y turistas frente a la importancia de la especie.</t>
  </si>
  <si>
    <t>Compra de predios para la protección de las especies.</t>
  </si>
  <si>
    <t>Redución de huella de carbono</t>
  </si>
  <si>
    <t>Fomento del uso de la bicicleta</t>
  </si>
  <si>
    <t xml:space="preserve">La rotonda, edificación sin cumplimiento de la norma de construcciones sostenibles  </t>
  </si>
  <si>
    <t>Construcción de vivienda con diseño arquitectonico inadecuado.</t>
  </si>
  <si>
    <t xml:space="preserve">impacto paisajistico del entorno </t>
  </si>
  <si>
    <t>Erosión de suelo y un impacto paisajistico en la zona.</t>
  </si>
  <si>
    <t>Explotacion sexual comercial de niños, niñas y adolescentes - ESCNNA</t>
  </si>
  <si>
    <t>Violencia intrafamiliar, abandono escolar, deterioro de la calidad de vida, problemas de salud fisico y psicologicos</t>
  </si>
  <si>
    <t>Actas e imformes</t>
  </si>
  <si>
    <t xml:space="preserve"> Falta de bienes y servicios relacionados con la tradicion y la identidad cultural del territorio.</t>
  </si>
  <si>
    <t xml:space="preserve">Ausencia de ferias, fiestas que rescaten las costumbres del sector.           </t>
  </si>
  <si>
    <t xml:space="preserve">Edificación e Infraestructura </t>
  </si>
  <si>
    <t>Contaminacion del agua para consumo humano</t>
  </si>
  <si>
    <t>Agotamiento del recurso maderable (Deforestación) genera aumento del calentamiento global.</t>
  </si>
  <si>
    <t xml:space="preserve">Nuevas construciònes de cabañas y habitaciones para el servicio de alojamiento </t>
  </si>
  <si>
    <t>Deforestaciòn. Erosiòn del suelo, vertimientos.</t>
  </si>
  <si>
    <t xml:space="preserve">Altos niveles de ruido </t>
  </si>
  <si>
    <t>Intalaciòn de material publicitario para ofertar los servicios de los establecimientos de forma inadecuada.</t>
  </si>
  <si>
    <t xml:space="preserve">Contaminaciòn Visual </t>
  </si>
  <si>
    <t xml:space="preserve">Deterioro del recurso hidrico </t>
  </si>
  <si>
    <t xml:space="preserve">contaminación  de los ecosistemas </t>
  </si>
  <si>
    <t>Presencia de bañistas con medios tecnologicos que generan altos niveles de decibeles de sonido.</t>
  </si>
  <si>
    <t xml:space="preserve">Contaminaciòn auditiva </t>
  </si>
  <si>
    <t>Mal comportamiento ciudadano, psicosocial y  contaminaciòn ambiental por mal manejo de residuos solidos.</t>
  </si>
  <si>
    <t>contaminaciòn por material Particulado</t>
  </si>
  <si>
    <t>Deterioro de la calidad de vida</t>
  </si>
  <si>
    <t>Abandono de animales domesticos</t>
  </si>
  <si>
    <t>Proliferaciòn de perros y gatos</t>
  </si>
  <si>
    <t>Alteraciòn de los ecositemas.</t>
  </si>
  <si>
    <t>Consumo de Sustancias psicoactivas</t>
  </si>
  <si>
    <t>Abandono escolar, Violencia sexual, Deterioro de la calidad de vida, violencia social.</t>
  </si>
  <si>
    <t>Aumento de visitantes  y turistas que mejoran la comercialicaciòn de los productos locales.</t>
  </si>
  <si>
    <t>mejoramiento de las condiciones economicas y calidad de vida de los empresarios Y/o emprenderos.</t>
  </si>
  <si>
    <t>Generacion de residuos  solidos por estiercol de caballo</t>
  </si>
  <si>
    <t xml:space="preserve">ASPECTO </t>
  </si>
  <si>
    <t xml:space="preserve">IMPACTO </t>
  </si>
  <si>
    <t>AMBIENTAL</t>
  </si>
  <si>
    <t>VARIABLES O CRITERIOS DE VALORACIÓN DEL IMPACTO</t>
  </si>
  <si>
    <t>PROGRAMAS SOSTENIBILIDAD</t>
  </si>
  <si>
    <t>ACTIVIDADES
PRODUCTOS 
SERVICIOS
U OTROS</t>
  </si>
  <si>
    <t>SOCIAL</t>
  </si>
  <si>
    <t>CULTURAL</t>
  </si>
  <si>
    <t>ECONOMICO</t>
  </si>
  <si>
    <t>EJES ESTRATEGICOS</t>
  </si>
  <si>
    <t xml:space="preserve">GESTIÓN ECONOMICA, SOCIAL, CULTURAL Y AMBIENTAL </t>
  </si>
  <si>
    <t>deterioro del entorno paisagistico</t>
  </si>
  <si>
    <t>Invasión de espacio publico</t>
  </si>
  <si>
    <t>evasión de impuestos</t>
  </si>
  <si>
    <t>Malos olores y contaminación paisajista debido al excremento de los animales.</t>
  </si>
  <si>
    <t xml:space="preserve">Implementación de la NTS </t>
  </si>
  <si>
    <t>BAJA: 1 a 5</t>
  </si>
  <si>
    <t>MODERADA: &gt; 5 a 10</t>
  </si>
  <si>
    <t xml:space="preserve">ALTA: &gt; 10 </t>
  </si>
  <si>
    <t>oferta de platos tipicos nacionales</t>
  </si>
  <si>
    <t xml:space="preserve"> Avistamiento del aguila cuaresmera semana santa</t>
  </si>
  <si>
    <t>Mantenimiento de la carretera</t>
  </si>
  <si>
    <t xml:space="preserve">Emergia Ambiental por fuertes lluvias </t>
  </si>
  <si>
    <t>CICLOMONTAÑISMO</t>
  </si>
  <si>
    <t>Falta de inteligencia vial por parte de los ciclistas</t>
  </si>
  <si>
    <t>constumbres tradicionales -culturales</t>
  </si>
  <si>
    <t>PROGRAMA EL CAÑON DEL COMBEIMA SALVAGUARDA SU PATRIMONIO CULTURAL</t>
  </si>
  <si>
    <t xml:space="preserve">Inundación por creciente de la quebrada las perlas </t>
  </si>
  <si>
    <t xml:space="preserve">Derrumbes por errosión de la montaña </t>
  </si>
  <si>
    <t>Daños economicos por perdida parcial de los vehiculos</t>
  </si>
  <si>
    <t>Saberes asociados a la siembra del cultivo</t>
  </si>
  <si>
    <t xml:space="preserve">Buenas practicas de agricultura local </t>
  </si>
  <si>
    <t>Mitigación del uso de sustancias quimicas</t>
  </si>
  <si>
    <t>Recuperación del suelo  y agua</t>
  </si>
  <si>
    <t>aumento fauna silvestre</t>
  </si>
  <si>
    <t>la demanda de productos agricolas es alta, pero la oferta en el sector es baja.</t>
  </si>
  <si>
    <t>Carencia de productos en el mercado</t>
  </si>
  <si>
    <t>Servicio de Parqueadero</t>
  </si>
  <si>
    <t xml:space="preserve"> ACTIVIDAD AGRICOLA</t>
  </si>
  <si>
    <r>
      <rPr>
        <b/>
        <sz val="16"/>
        <color rgb="FF000000"/>
        <rFont val="Arial Narrow"/>
        <family val="2"/>
      </rPr>
      <t>1 (baja)</t>
    </r>
    <r>
      <rPr>
        <sz val="16"/>
        <color rgb="FF000000"/>
        <rFont val="Arial Narrow"/>
        <family val="2"/>
      </rPr>
      <t>: sucede una vez al año</t>
    </r>
  </si>
  <si>
    <r>
      <rPr>
        <b/>
        <sz val="16"/>
        <color rgb="FF000000"/>
        <rFont val="Arial Narrow"/>
        <family val="2"/>
      </rPr>
      <t>5 (media)</t>
    </r>
    <r>
      <rPr>
        <sz val="16"/>
        <color rgb="FF000000"/>
        <rFont val="Arial Narrow"/>
        <family val="2"/>
      </rPr>
      <t>: sucede dos a 6 veces al año</t>
    </r>
  </si>
  <si>
    <r>
      <rPr>
        <b/>
        <sz val="16"/>
        <color rgb="FF000000"/>
        <rFont val="Arial Narrow"/>
        <family val="2"/>
      </rPr>
      <t>10 (alta):</t>
    </r>
    <r>
      <rPr>
        <sz val="16"/>
        <color rgb="FF000000"/>
        <rFont val="Arial Narrow"/>
        <family val="2"/>
      </rPr>
      <t xml:space="preserve"> sucede todo el año.</t>
    </r>
  </si>
  <si>
    <r>
      <rPr>
        <b/>
        <sz val="16"/>
        <color rgb="FF000000"/>
        <rFont val="Arial Narrow"/>
        <family val="2"/>
      </rPr>
      <t>ESPORADICO</t>
    </r>
    <r>
      <rPr>
        <sz val="16"/>
        <color rgb="FF000000"/>
        <rFont val="Arial Narrow"/>
        <family val="2"/>
      </rPr>
      <t xml:space="preserve"> ( algo ocasional)</t>
    </r>
  </si>
  <si>
    <r>
      <rPr>
        <b/>
        <sz val="16"/>
        <color rgb="FF000000"/>
        <rFont val="Arial Narrow"/>
        <family val="2"/>
      </rPr>
      <t>PERMANENTE</t>
    </r>
    <r>
      <rPr>
        <sz val="16"/>
        <color rgb="FF000000"/>
        <rFont val="Arial Narrow"/>
        <family val="2"/>
      </rPr>
      <t xml:space="preserve"> (se mantiene sin interrupción o cambio)</t>
    </r>
  </si>
  <si>
    <r>
      <rPr>
        <b/>
        <sz val="16"/>
        <color rgb="FF000000"/>
        <rFont val="Arial Narrow"/>
        <family val="2"/>
      </rPr>
      <t>TEMPORADA</t>
    </r>
    <r>
      <rPr>
        <sz val="16"/>
        <color rgb="FF000000"/>
        <rFont val="Arial Narrow"/>
        <family val="2"/>
      </rPr>
      <t xml:space="preserve"> ( Espacio de tiempo delimitado)</t>
    </r>
  </si>
  <si>
    <r>
      <rPr>
        <b/>
        <sz val="16"/>
        <color rgb="FF000000"/>
        <rFont val="Arial Narrow"/>
        <family val="2"/>
      </rPr>
      <t>1 (baja):</t>
    </r>
    <r>
      <rPr>
        <sz val="16"/>
        <color rgb="FF000000"/>
        <rFont val="Arial Narrow"/>
        <family val="2"/>
      </rPr>
      <t xml:space="preserve"> si hay impacto del recurso, ambiente o la población del 1 al 20%</t>
    </r>
  </si>
  <si>
    <r>
      <rPr>
        <b/>
        <sz val="16"/>
        <color rgb="FF000000"/>
        <rFont val="Arial Narrow"/>
        <family val="2"/>
      </rPr>
      <t>5 (moderada):</t>
    </r>
    <r>
      <rPr>
        <sz val="16"/>
        <color rgb="FF000000"/>
        <rFont val="Arial Narrow"/>
        <family val="2"/>
      </rPr>
      <t xml:space="preserve">  si hay impacto del recurso, ambiente o la población del 20 al 50 %</t>
    </r>
  </si>
  <si>
    <r>
      <rPr>
        <b/>
        <sz val="16"/>
        <color rgb="FF000000"/>
        <rFont val="Arial Narrow"/>
        <family val="2"/>
      </rPr>
      <t>10 (alta):</t>
    </r>
    <r>
      <rPr>
        <sz val="16"/>
        <color rgb="FF000000"/>
        <rFont val="Arial Narrow"/>
        <family val="2"/>
      </rPr>
      <t xml:space="preserve">  si hay impacto del recurso, ambiente o la población del 50 al 100%</t>
    </r>
  </si>
  <si>
    <t xml:space="preserve">Transmisión de la tradición cultural asociada a la siembra. </t>
  </si>
  <si>
    <t xml:space="preserve">Desinformación al turista </t>
  </si>
  <si>
    <t>Actas e informes</t>
  </si>
  <si>
    <t>Uso de fogatas - estufas inadecuadas de camping</t>
  </si>
  <si>
    <t xml:space="preserve">Provocacion de incendios forestales - ahuyamiento de fauna </t>
  </si>
  <si>
    <t xml:space="preserve">Desarrollo de la actividad turistica sin planificacion sostenible </t>
  </si>
  <si>
    <t xml:space="preserve">Falta establecer rutas ecologicas y turisticas  </t>
  </si>
  <si>
    <t>Afluencia masiva de visitantes los fines de semana</t>
  </si>
  <si>
    <t>Avistamiento de aguilas  cuaresmeras  y sensibilizacion a  visitantes y residentes - juntas es zona aica</t>
  </si>
  <si>
    <t>Bosques de paz - restauracion de corredor ecologico para el oso de anteojos y su fauna asociada.</t>
  </si>
  <si>
    <t>Educacion ambiental -proyecto de monitoreo del oso de anteojos</t>
  </si>
  <si>
    <t>Inadecuado manejo de residuos solidos</t>
  </si>
  <si>
    <t>Contaminación del entorno paisajistico y los recursos naturalez</t>
  </si>
  <si>
    <t>Desconocimiento de los procesos fundacionales del corregimiento de Juntas</t>
  </si>
  <si>
    <t>Erosión de suelo, desprenidimiento de material rocoso.</t>
  </si>
  <si>
    <t xml:space="preserve"> procesos de  formación  y capacitación  para el desarrollo economico del entorno.</t>
  </si>
  <si>
    <t>PERMANENTE (se mantiene sin interrupción o cambio)</t>
  </si>
  <si>
    <t>TEMPORADA ( Espacio de tiempo delimitado)</t>
  </si>
  <si>
    <t>ESPORADICO ( algo ocasional)</t>
  </si>
  <si>
    <t>Fomento de empresas,  negocios verdes</t>
  </si>
  <si>
    <t>Emprendimientos formales enfocados en negocios verdes con visión a la  sostenibilidad ambiental y el desarrollo economico.</t>
  </si>
  <si>
    <t xml:space="preserve">Inadecuado manejo y dispocisión final de plasticos de un solo uso (desechables) </t>
  </si>
  <si>
    <t>No aplicabilidad de  los estandares de sostenibilidad para la prestación del servicio.</t>
  </si>
  <si>
    <t>Afectación economíca al entorno empresarial del sector.</t>
  </si>
  <si>
    <t xml:space="preserve">Desborde del rio combeima por altas precipitaciónes  </t>
  </si>
  <si>
    <t xml:space="preserve">Se refiere a la posibilidad que se dé el impacto y está relacionada con la "REGULARIDAD" (Esporadico, Temporal o   Permanente). </t>
  </si>
  <si>
    <t xml:space="preserve">Idenficar, evaluar y valorar los aspectos e impactos ambientales, socioculturales y economicos de las actividades, productos y servicios que se presten en el destino o área certificada. </t>
  </si>
  <si>
    <t>El area certificada dentro del cañon del combeima  que inicia desde casa pinares  hasta la reserva  el palmar que da ingreso al parque nacional natural los nevados.</t>
  </si>
  <si>
    <t>GASTRONOMIA</t>
  </si>
  <si>
    <t xml:space="preserve">Fortalecimiento del tejido empresarial del area a certificar  que permita una sostenibilidad economica. </t>
  </si>
  <si>
    <t xml:space="preserve">LA BIODIVERSIDAD Y SUS SERVICIOS ECOSISTEMICOS, EN LA GOBERNANZA AMBIENTAL CON BASE EN EL MANEJO SOSTENIBLE DE LA FAUNA Y LA FLORA. </t>
  </si>
  <si>
    <t>Informalidad laboral para los trabajadores del sector.</t>
  </si>
  <si>
    <t>Salvaguardia del Patrimonio Cultural del Corregimiento de Juntas- del Cañon del Combeima.</t>
  </si>
  <si>
    <t>EL CAÑON DEL COMBEIMA VIBRA  CON INCLUSION SOCIAL,  PREVINIENDO Y MANEJANDO  LOS RIESGOS SOCIALES</t>
  </si>
  <si>
    <t>LA BIODIVERSIDAD Y SUS SERVICIOS ECOSISTEMICOS, EN LA GOBERNANZA AMBIENTAL CON BASE EN EL MANEJO SOSTENIBLE DE LA FAUNA Y LA FLORA</t>
  </si>
  <si>
    <t xml:space="preserve">  EL CAÑON VIBRA Y EMPRENDE CON UN TURISMO RESPONSABLE.</t>
  </si>
  <si>
    <t>movilidad sostenible</t>
  </si>
  <si>
    <t>Baja competitividad en el mercado.</t>
  </si>
  <si>
    <t xml:space="preserve">Falta de conectividad para  ofrecer servicios  por parte del empresario (pagos digitales) </t>
  </si>
  <si>
    <t>Trafico por congestión vehicular los fines de semana  ( mal parqueo de los vehiculos de lado y lado de la carretera)</t>
  </si>
  <si>
    <t>Operación del parqueadero al lado de la quebrada las perlas, zona de riesgo.</t>
  </si>
  <si>
    <t>FORMATO: MATRIZ DE ASPECTOS E IMPACTOS  2023</t>
  </si>
  <si>
    <t>Construcción de nuevas edificaciones para alojamiento.</t>
  </si>
  <si>
    <t>EL CAÑON VIBRA Y EMPRENDE CON UN TURISMO RESPONSABLE.
.</t>
  </si>
  <si>
    <t>Ausencia de productos locales</t>
  </si>
  <si>
    <t>No hay dimenización de la economia local.</t>
  </si>
  <si>
    <t>Presencia de  vendedores informales provenientes de la zona Urbana.</t>
  </si>
  <si>
    <t>Generacion de conflictos con los comerciantes formales.</t>
  </si>
  <si>
    <t>Generación de residuos Solidos</t>
  </si>
  <si>
    <t>Problemas de movilidad y deterioro paisajistico</t>
  </si>
  <si>
    <t xml:space="preserve">Conflictos sociales </t>
  </si>
  <si>
    <t>Afecta las ventas de los Prestadores</t>
  </si>
  <si>
    <t xml:space="preserve">Trafico por congestión vehicular </t>
  </si>
  <si>
    <t xml:space="preserve">Deterioro paisajistico </t>
  </si>
  <si>
    <t>Inexistencia de espacios en el area certrificada para la construción o adecuación de parqueaderos Públicos.</t>
  </si>
  <si>
    <t>Inexistencia de equipos para la medición de consumo de agua para prestadores y residentes.</t>
  </si>
  <si>
    <t xml:space="preserve">Presencia de unidades de negocio informales </t>
  </si>
  <si>
    <t>LA BIODIVERSIDAD Y SUS SERVICIOS ECOSISTEMICOS, EN LA GOBERNANZA AMBIENTAL CON BASE EN EL MANEJO SOSTENIBLE DE LA FAUNA Y LA FLORA.</t>
  </si>
  <si>
    <t>PLAN DE EMERGENCIAS CORREGIMIENO DE JUNTAS MUNICIPIO DE IBAGUÉ</t>
  </si>
  <si>
    <t>EL CAÑON VIBRA Y EMPRENDE CON UN TURISMO RESPONSABLE</t>
  </si>
  <si>
    <t>CODIGO: FOR-402-PRO-SIG-004</t>
  </si>
  <si>
    <t>VERSIÓN:  04</t>
  </si>
  <si>
    <t>VIGENTE DESDE: 02/11/22</t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</si>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</sst>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9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48"/>
      <color theme="1"/>
      <name val="Arial Narrow"/>
      <family val="2"/>
    </font>
    <font>
      <sz val="9"/>
      <name val="Arial Narrow"/>
      <family val="2"/>
    </font>
    <font>
      <b/>
      <sz val="12"/>
      <color theme="1"/>
      <name val="Arial Narrow"/>
      <family val="2"/>
    </font>
    <font>
      <sz val="11"/>
      <color rgb="FF0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1" fillId="2" borderId="0" applyNumberFormat="0" applyBorder="0" applyAlignment="0" applyProtection="0"/>
    <xf numFmtId="0" fontId="2" fillId="0" borderId="0"/>
  </cellStyleXfs>
  <cellXfs count="289">
    <xf numFmtId="0" fontId="0" fillId="0" borderId="0" xfId="0"/>
    <xf numFmtId="0" fontId="10" fillId="0" borderId="1" xfId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13" fillId="5" borderId="2" xfId="0" applyFont="1" applyFill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left" vertical="center" wrapText="1" readingOrder="1"/>
    </xf>
    <xf numFmtId="0" fontId="14" fillId="0" borderId="2" xfId="0" applyFont="1" applyBorder="1" applyAlignment="1">
      <alignment horizontal="left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justify" vertical="center" wrapText="1" readingOrder="1"/>
    </xf>
    <xf numFmtId="0" fontId="16" fillId="0" borderId="2" xfId="0" applyFont="1" applyBorder="1" applyAlignment="1">
      <alignment horizontal="justify" vertical="center" wrapText="1" readingOrder="1"/>
    </xf>
    <xf numFmtId="0" fontId="16" fillId="0" borderId="2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justify" vertical="center" wrapText="1" readingOrder="1"/>
    </xf>
    <xf numFmtId="0" fontId="15" fillId="0" borderId="2" xfId="0" applyFont="1" applyBorder="1" applyAlignment="1">
      <alignment horizontal="left" vertical="center" wrapText="1" readingOrder="1"/>
    </xf>
    <xf numFmtId="0" fontId="14" fillId="0" borderId="11" xfId="0" applyFont="1" applyBorder="1" applyAlignment="1">
      <alignment horizontal="justify" vertical="center" wrapText="1" readingOrder="1"/>
    </xf>
    <xf numFmtId="0" fontId="18" fillId="0" borderId="2" xfId="0" applyFont="1" applyBorder="1" applyAlignment="1">
      <alignment horizontal="left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0" fontId="17" fillId="7" borderId="2" xfId="0" applyFont="1" applyFill="1" applyBorder="1" applyAlignment="1">
      <alignment vertical="center"/>
    </xf>
    <xf numFmtId="0" fontId="17" fillId="7" borderId="2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0" fillId="0" borderId="2" xfId="0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0" fillId="11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3" fontId="10" fillId="0" borderId="17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3" fontId="10" fillId="0" borderId="18" xfId="1" applyNumberFormat="1" applyFont="1" applyFill="1" applyBorder="1" applyAlignment="1">
      <alignment horizontal="center" vertical="center" wrapText="1"/>
    </xf>
    <xf numFmtId="0" fontId="12" fillId="10" borderId="8" xfId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0" fillId="11" borderId="18" xfId="1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textRotation="90" wrapText="1"/>
    </xf>
    <xf numFmtId="0" fontId="8" fillId="4" borderId="2" xfId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3" fontId="10" fillId="0" borderId="7" xfId="1" applyNumberFormat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/>
    </xf>
    <xf numFmtId="0" fontId="0" fillId="4" borderId="0" xfId="0" applyFill="1"/>
    <xf numFmtId="0" fontId="10" fillId="4" borderId="8" xfId="1" applyFont="1" applyFill="1" applyBorder="1" applyAlignment="1">
      <alignment horizontal="center" vertical="center" wrapText="1"/>
    </xf>
    <xf numFmtId="0" fontId="26" fillId="4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3" fontId="10" fillId="0" borderId="9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26" fillId="4" borderId="2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 readingOrder="1"/>
    </xf>
    <xf numFmtId="0" fontId="13" fillId="0" borderId="11" xfId="0" applyFont="1" applyBorder="1" applyAlignment="1">
      <alignment horizontal="left" vertical="center" wrapText="1" readingOrder="1"/>
    </xf>
    <xf numFmtId="0" fontId="13" fillId="0" borderId="0" xfId="0" applyFont="1" applyBorder="1" applyAlignment="1">
      <alignment vertical="center" wrapText="1" readingOrder="1"/>
    </xf>
    <xf numFmtId="0" fontId="14" fillId="0" borderId="0" xfId="0" applyFont="1" applyBorder="1" applyAlignment="1">
      <alignment horizontal="justify" vertical="center" wrapText="1" readingOrder="1"/>
    </xf>
    <xf numFmtId="0" fontId="10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10" fillId="11" borderId="17" xfId="1" applyFont="1" applyFill="1" applyBorder="1" applyAlignment="1">
      <alignment horizontal="center" vertical="center" wrapText="1"/>
    </xf>
    <xf numFmtId="0" fontId="10" fillId="11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11" borderId="8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10" fillId="11" borderId="2" xfId="1" applyFont="1" applyFill="1" applyBorder="1" applyAlignment="1">
      <alignment horizontal="center" vertical="center" wrapText="1"/>
    </xf>
    <xf numFmtId="0" fontId="10" fillId="11" borderId="2" xfId="1" applyFont="1" applyFill="1" applyBorder="1" applyAlignment="1">
      <alignment horizontal="center" vertical="center" wrapText="1"/>
    </xf>
    <xf numFmtId="0" fontId="10" fillId="11" borderId="2" xfId="1" applyFont="1" applyFill="1" applyBorder="1" applyAlignment="1">
      <alignment vertical="center" wrapText="1"/>
    </xf>
    <xf numFmtId="0" fontId="10" fillId="11" borderId="9" xfId="1" applyFont="1" applyFill="1" applyBorder="1" applyAlignment="1">
      <alignment horizontal="center" vertical="center" wrapText="1"/>
    </xf>
    <xf numFmtId="0" fontId="10" fillId="11" borderId="2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0" fillId="11" borderId="9" xfId="1" applyFont="1" applyFill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10" fillId="11" borderId="19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11" borderId="1" xfId="1" applyFont="1" applyFill="1" applyBorder="1" applyAlignment="1">
      <alignment vertical="center" wrapText="1"/>
    </xf>
    <xf numFmtId="0" fontId="10" fillId="11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10" fillId="11" borderId="8" xfId="1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12" fillId="10" borderId="2" xfId="1" applyFont="1" applyFill="1" applyBorder="1" applyAlignment="1">
      <alignment horizontal="center" vertical="center"/>
    </xf>
    <xf numFmtId="0" fontId="12" fillId="10" borderId="8" xfId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9" fillId="10" borderId="8" xfId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12" fillId="10" borderId="10" xfId="1" applyFont="1" applyFill="1" applyBorder="1" applyAlignment="1">
      <alignment horizontal="center" vertical="center" wrapText="1"/>
    </xf>
    <xf numFmtId="0" fontId="12" fillId="10" borderId="6" xfId="1" applyFont="1" applyFill="1" applyBorder="1" applyAlignment="1">
      <alignment horizontal="center" vertical="center" wrapText="1"/>
    </xf>
    <xf numFmtId="0" fontId="12" fillId="10" borderId="13" xfId="1" applyFont="1" applyFill="1" applyBorder="1" applyAlignment="1">
      <alignment horizontal="center" vertical="center" wrapText="1"/>
    </xf>
    <xf numFmtId="0" fontId="12" fillId="10" borderId="14" xfId="1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textRotation="90" wrapText="1"/>
    </xf>
    <xf numFmtId="0" fontId="25" fillId="4" borderId="12" xfId="0" applyFont="1" applyFill="1" applyBorder="1" applyAlignment="1">
      <alignment horizontal="center" vertical="center" textRotation="90" wrapText="1"/>
    </xf>
    <xf numFmtId="0" fontId="25" fillId="4" borderId="14" xfId="0" applyFont="1" applyFill="1" applyBorder="1" applyAlignment="1">
      <alignment horizontal="center" vertical="center" textRotation="90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0" fillId="11" borderId="19" xfId="1" applyFont="1" applyFill="1" applyBorder="1" applyAlignment="1">
      <alignment horizontal="center" vertical="center" wrapText="1"/>
    </xf>
    <xf numFmtId="0" fontId="10" fillId="11" borderId="7" xfId="1" applyFont="1" applyFill="1" applyBorder="1" applyAlignment="1">
      <alignment horizontal="center" vertical="center" wrapText="1"/>
    </xf>
    <xf numFmtId="0" fontId="10" fillId="11" borderId="9" xfId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0" fillId="11" borderId="1" xfId="1" applyFont="1" applyFill="1" applyBorder="1" applyAlignment="1">
      <alignment horizontal="center" vertical="center" wrapText="1"/>
    </xf>
    <xf numFmtId="0" fontId="10" fillId="11" borderId="2" xfId="1" applyFont="1" applyFill="1" applyBorder="1" applyAlignment="1">
      <alignment horizontal="center" vertical="center" wrapText="1"/>
    </xf>
    <xf numFmtId="0" fontId="10" fillId="11" borderId="17" xfId="1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11" borderId="8" xfId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4" fillId="0" borderId="12" xfId="0" applyFont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</cellXfs>
  <cellStyles count="3">
    <cellStyle name="60% - Énfasis1" xfId="1" builtinId="32"/>
    <cellStyle name="Normal" xfId="0" builtinId="0"/>
    <cellStyle name="Normal 4" xfId="2"/>
  </cellStyles>
  <dxfs count="187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rgb="FFFF5050"/>
        </patternFill>
      </fill>
    </dxf>
    <dxf>
      <fill>
        <patternFill>
          <bgColor rgb="FF99CC0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D20000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EC3B28"/>
        </patternFill>
      </fill>
    </dxf>
  </dxfs>
  <tableStyles count="0" defaultTableStyle="TableStyleMedium9" defaultPivotStyle="PivotStyleMedium7"/>
  <colors>
    <mruColors>
      <color rgb="FF99B9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123825</xdr:rowOff>
        </xdr:from>
        <xdr:to>
          <xdr:col>0</xdr:col>
          <xdr:colOff>1628775</xdr:colOff>
          <xdr:row>3</xdr:row>
          <xdr:rowOff>152400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478670</xdr:colOff>
      <xdr:row>0</xdr:row>
      <xdr:rowOff>0</xdr:rowOff>
    </xdr:from>
    <xdr:to>
      <xdr:col>1</xdr:col>
      <xdr:colOff>19050</xdr:colOff>
      <xdr:row>3</xdr:row>
      <xdr:rowOff>2987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670" y="0"/>
          <a:ext cx="1369180" cy="739587"/>
        </a:xfrm>
        <a:prstGeom prst="rect">
          <a:avLst/>
        </a:prstGeom>
      </xdr:spPr>
    </xdr:pic>
    <xdr:clientData/>
  </xdr:twoCellAnchor>
  <xdr:twoCellAnchor editAs="oneCell">
    <xdr:from>
      <xdr:col>11</xdr:col>
      <xdr:colOff>405494</xdr:colOff>
      <xdr:row>0</xdr:row>
      <xdr:rowOff>495750</xdr:rowOff>
    </xdr:from>
    <xdr:to>
      <xdr:col>11</xdr:col>
      <xdr:colOff>1085414</xdr:colOff>
      <xdr:row>3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22094" y="356050"/>
          <a:ext cx="679920" cy="380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112"/>
  <sheetViews>
    <sheetView tabSelected="1" zoomScale="80" zoomScaleNormal="80" workbookViewId="0">
      <selection activeCell="B7" sqref="B7:P7"/>
    </sheetView>
  </sheetViews>
  <sheetFormatPr baseColWidth="10" defaultRowHeight="15" x14ac:dyDescent="0.25"/>
  <cols>
    <col min="1" max="1" width="13.42578125" customWidth="1"/>
    <col min="2" max="2" width="26.28515625" customWidth="1"/>
    <col min="3" max="3" width="25.5703125" customWidth="1"/>
    <col min="4" max="4" width="31.7109375" customWidth="1"/>
    <col min="5" max="5" width="28.85546875" customWidth="1"/>
    <col min="6" max="6" width="14.28515625" customWidth="1"/>
    <col min="8" max="8" width="12.85546875" customWidth="1"/>
    <col min="9" max="9" width="14.140625" customWidth="1"/>
    <col min="11" max="11" width="15.28515625" customWidth="1"/>
    <col min="14" max="14" width="14.7109375" customWidth="1"/>
    <col min="15" max="15" width="52.42578125" style="73" customWidth="1"/>
    <col min="16" max="16" width="24.7109375" customWidth="1"/>
  </cols>
  <sheetData>
    <row r="1" spans="1:16" x14ac:dyDescent="0.25">
      <c r="A1" s="173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90" t="s">
        <v>356</v>
      </c>
      <c r="P1" s="190"/>
    </row>
    <row r="2" spans="1:16" x14ac:dyDescent="0.25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91" t="s">
        <v>357</v>
      </c>
      <c r="P2" s="192"/>
    </row>
    <row r="3" spans="1:16" ht="23.25" x14ac:dyDescent="0.25">
      <c r="A3" s="173"/>
      <c r="B3" s="196" t="s">
        <v>337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1" t="s">
        <v>358</v>
      </c>
      <c r="P3" s="192"/>
    </row>
    <row r="4" spans="1:16" ht="23.25" x14ac:dyDescent="0.25">
      <c r="A4" s="173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0" t="s">
        <v>359</v>
      </c>
      <c r="P4" s="190"/>
    </row>
    <row r="5" spans="1:16" x14ac:dyDescent="0.25">
      <c r="A5" s="59"/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9"/>
    </row>
    <row r="6" spans="1:16" ht="16.5" x14ac:dyDescent="0.25">
      <c r="A6" s="58" t="s">
        <v>1</v>
      </c>
      <c r="B6" s="193" t="s">
        <v>258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5"/>
    </row>
    <row r="7" spans="1:16" ht="16.5" x14ac:dyDescent="0.25">
      <c r="A7" s="53" t="s">
        <v>2</v>
      </c>
      <c r="B7" s="182" t="s">
        <v>322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4"/>
    </row>
    <row r="8" spans="1:16" ht="16.5" x14ac:dyDescent="0.25">
      <c r="A8" s="53" t="s">
        <v>3</v>
      </c>
      <c r="B8" s="185" t="s">
        <v>323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7"/>
    </row>
    <row r="9" spans="1:16" x14ac:dyDescent="0.25">
      <c r="A9" s="181"/>
      <c r="B9" s="181"/>
      <c r="C9" s="181"/>
      <c r="D9" s="181"/>
      <c r="E9" s="181"/>
      <c r="F9" s="181"/>
      <c r="G9" s="181"/>
      <c r="H9" s="181"/>
      <c r="I9" s="181"/>
      <c r="J9" s="200" t="s">
        <v>4</v>
      </c>
      <c r="K9" s="200"/>
      <c r="L9" s="200"/>
      <c r="M9" s="200"/>
      <c r="N9" s="200"/>
      <c r="O9" s="175" t="s">
        <v>252</v>
      </c>
      <c r="P9" s="188" t="s">
        <v>173</v>
      </c>
    </row>
    <row r="10" spans="1:16" ht="27" customHeight="1" x14ac:dyDescent="0.25">
      <c r="A10" s="178" t="s">
        <v>5</v>
      </c>
      <c r="B10" s="178" t="s">
        <v>253</v>
      </c>
      <c r="C10" s="175" t="s">
        <v>6</v>
      </c>
      <c r="D10" s="175" t="s">
        <v>248</v>
      </c>
      <c r="E10" s="175" t="s">
        <v>249</v>
      </c>
      <c r="F10" s="175" t="s">
        <v>257</v>
      </c>
      <c r="G10" s="175"/>
      <c r="H10" s="175"/>
      <c r="I10" s="175"/>
      <c r="J10" s="175" t="s">
        <v>7</v>
      </c>
      <c r="K10" s="175" t="s">
        <v>251</v>
      </c>
      <c r="L10" s="175"/>
      <c r="M10" s="175"/>
      <c r="N10" s="175"/>
      <c r="O10" s="175"/>
      <c r="P10" s="188"/>
    </row>
    <row r="11" spans="1:16" ht="15" hidden="1" customHeight="1" x14ac:dyDescent="0.25">
      <c r="A11" s="178"/>
      <c r="B11" s="178"/>
      <c r="C11" s="175"/>
      <c r="D11" s="175"/>
      <c r="E11" s="175"/>
      <c r="F11" s="175"/>
      <c r="G11" s="175"/>
      <c r="H11" s="175"/>
      <c r="I11" s="175"/>
      <c r="J11" s="175"/>
      <c r="K11" s="176" t="s">
        <v>8</v>
      </c>
      <c r="L11" s="176" t="s">
        <v>9</v>
      </c>
      <c r="M11" s="201" t="s">
        <v>10</v>
      </c>
      <c r="N11" s="202"/>
      <c r="O11" s="175"/>
      <c r="P11" s="188"/>
    </row>
    <row r="12" spans="1:16" ht="14.25" hidden="1" customHeight="1" x14ac:dyDescent="0.25">
      <c r="A12" s="178"/>
      <c r="B12" s="179"/>
      <c r="C12" s="180"/>
      <c r="D12" s="180"/>
      <c r="E12" s="180"/>
      <c r="F12" s="78" t="s">
        <v>250</v>
      </c>
      <c r="G12" s="78" t="s">
        <v>254</v>
      </c>
      <c r="H12" s="78" t="s">
        <v>255</v>
      </c>
      <c r="I12" s="78" t="s">
        <v>256</v>
      </c>
      <c r="J12" s="180"/>
      <c r="K12" s="177"/>
      <c r="L12" s="177"/>
      <c r="M12" s="203"/>
      <c r="N12" s="204"/>
      <c r="O12" s="180"/>
      <c r="P12" s="189"/>
    </row>
    <row r="13" spans="1:16" s="98" customFormat="1" ht="51.75" customHeight="1" x14ac:dyDescent="0.25">
      <c r="A13" s="205" t="s">
        <v>172</v>
      </c>
      <c r="B13" s="208" t="s">
        <v>286</v>
      </c>
      <c r="C13" s="127" t="s">
        <v>312</v>
      </c>
      <c r="D13" s="114" t="s">
        <v>278</v>
      </c>
      <c r="E13" s="99" t="s">
        <v>296</v>
      </c>
      <c r="F13" s="96"/>
      <c r="G13" s="96"/>
      <c r="H13" s="96" t="s">
        <v>12</v>
      </c>
      <c r="I13" s="96"/>
      <c r="J13" s="52" t="s">
        <v>181</v>
      </c>
      <c r="K13" s="97">
        <v>5</v>
      </c>
      <c r="L13" s="97">
        <v>5</v>
      </c>
      <c r="M13" s="4">
        <f>+SUM(K13:L13)</f>
        <v>10</v>
      </c>
      <c r="N13" s="4" t="str">
        <f>IF(M13&gt;10,"ALTA",IF(M13&gt;5,"MODERADA",IF(M13&lt;=5,"BAJA")))</f>
        <v>MODERADA</v>
      </c>
      <c r="O13" s="99" t="s">
        <v>274</v>
      </c>
      <c r="P13" s="57" t="s">
        <v>194</v>
      </c>
    </row>
    <row r="14" spans="1:16" s="98" customFormat="1" ht="51.75" customHeight="1" x14ac:dyDescent="0.25">
      <c r="A14" s="206"/>
      <c r="B14" s="209"/>
      <c r="C14" s="128" t="s">
        <v>313</v>
      </c>
      <c r="D14" s="99" t="s">
        <v>283</v>
      </c>
      <c r="E14" s="99" t="s">
        <v>284</v>
      </c>
      <c r="F14" s="96"/>
      <c r="G14" s="96"/>
      <c r="H14" s="96"/>
      <c r="I14" s="96" t="s">
        <v>12</v>
      </c>
      <c r="J14" s="52" t="s">
        <v>180</v>
      </c>
      <c r="K14" s="97">
        <v>1</v>
      </c>
      <c r="L14" s="97">
        <v>1</v>
      </c>
      <c r="M14" s="4">
        <f>+SUM(K14:L14)</f>
        <v>2</v>
      </c>
      <c r="N14" s="4" t="str">
        <f>IF(M14&gt;10,"ALTA",IF(M14&gt;5,"MODERADA",IF(M14&lt;=5,"BAJA")))</f>
        <v>BAJA</v>
      </c>
      <c r="O14" s="105" t="s">
        <v>331</v>
      </c>
      <c r="P14" s="57" t="s">
        <v>194</v>
      </c>
    </row>
    <row r="15" spans="1:16" s="98" customFormat="1" ht="77.25" customHeight="1" x14ac:dyDescent="0.25">
      <c r="A15" s="206"/>
      <c r="B15" s="209"/>
      <c r="C15" s="220" t="s">
        <v>312</v>
      </c>
      <c r="D15" s="166" t="s">
        <v>279</v>
      </c>
      <c r="E15" s="99" t="s">
        <v>280</v>
      </c>
      <c r="F15" s="96" t="s">
        <v>12</v>
      </c>
      <c r="G15" s="96"/>
      <c r="H15" s="96"/>
      <c r="I15" s="96"/>
      <c r="J15" s="52" t="s">
        <v>181</v>
      </c>
      <c r="K15" s="100">
        <v>5</v>
      </c>
      <c r="L15" s="100">
        <v>5</v>
      </c>
      <c r="M15" s="4">
        <f t="shared" ref="M15:M17" si="0">+SUM(K15:L15)</f>
        <v>10</v>
      </c>
      <c r="N15" s="4" t="str">
        <f t="shared" ref="N15:N18" si="1">IF(M15&gt;10,"ALTA",IF(M15&gt;5,"MODERADA",IF(M15&lt;=5,"BAJA")))</f>
        <v>MODERADA</v>
      </c>
      <c r="O15" s="166" t="s">
        <v>353</v>
      </c>
      <c r="P15" s="57" t="s">
        <v>194</v>
      </c>
    </row>
    <row r="16" spans="1:16" s="98" customFormat="1" ht="51.75" customHeight="1" x14ac:dyDescent="0.25">
      <c r="A16" s="206"/>
      <c r="B16" s="209"/>
      <c r="C16" s="220"/>
      <c r="D16" s="168"/>
      <c r="E16" s="99" t="s">
        <v>282</v>
      </c>
      <c r="F16" s="96" t="s">
        <v>12</v>
      </c>
      <c r="G16" s="96"/>
      <c r="H16" s="96"/>
      <c r="I16" s="96"/>
      <c r="J16" s="52" t="s">
        <v>181</v>
      </c>
      <c r="K16" s="100">
        <v>5</v>
      </c>
      <c r="L16" s="100">
        <v>5</v>
      </c>
      <c r="M16" s="4">
        <f t="shared" si="0"/>
        <v>10</v>
      </c>
      <c r="N16" s="4" t="str">
        <f t="shared" si="1"/>
        <v>MODERADA</v>
      </c>
      <c r="O16" s="168"/>
      <c r="P16" s="57" t="s">
        <v>194</v>
      </c>
    </row>
    <row r="17" spans="1:16" s="98" customFormat="1" ht="51.75" customHeight="1" x14ac:dyDescent="0.25">
      <c r="A17" s="206"/>
      <c r="B17" s="209"/>
      <c r="C17" s="220"/>
      <c r="D17" s="167"/>
      <c r="E17" s="105" t="s">
        <v>281</v>
      </c>
      <c r="F17" s="106" t="s">
        <v>12</v>
      </c>
      <c r="G17" s="106"/>
      <c r="H17" s="106"/>
      <c r="I17" s="106"/>
      <c r="J17" s="52" t="s">
        <v>181</v>
      </c>
      <c r="K17" s="107">
        <v>5</v>
      </c>
      <c r="L17" s="107">
        <v>5</v>
      </c>
      <c r="M17" s="4">
        <f t="shared" si="0"/>
        <v>10</v>
      </c>
      <c r="N17" s="4" t="str">
        <f t="shared" si="1"/>
        <v>MODERADA</v>
      </c>
      <c r="O17" s="167"/>
      <c r="P17" s="57" t="s">
        <v>194</v>
      </c>
    </row>
    <row r="18" spans="1:16" s="98" customFormat="1" ht="63.75" customHeight="1" thickBot="1" x14ac:dyDescent="0.3">
      <c r="A18" s="206"/>
      <c r="B18" s="210"/>
      <c r="C18" s="128" t="s">
        <v>312</v>
      </c>
      <c r="D18" s="68" t="s">
        <v>315</v>
      </c>
      <c r="E18" s="133" t="s">
        <v>316</v>
      </c>
      <c r="F18" s="70"/>
      <c r="G18" s="70"/>
      <c r="H18" s="70"/>
      <c r="I18" s="70" t="s">
        <v>12</v>
      </c>
      <c r="J18" s="79" t="s">
        <v>181</v>
      </c>
      <c r="K18" s="71">
        <v>5</v>
      </c>
      <c r="L18" s="71">
        <v>5</v>
      </c>
      <c r="M18" s="71">
        <f t="shared" ref="M18" si="2">+SUM(K18:L18)</f>
        <v>10</v>
      </c>
      <c r="N18" s="71" t="str">
        <f t="shared" si="1"/>
        <v>MODERADA</v>
      </c>
      <c r="O18" s="105" t="s">
        <v>331</v>
      </c>
      <c r="P18" s="80" t="s">
        <v>194</v>
      </c>
    </row>
    <row r="19" spans="1:16" ht="51" customHeight="1" x14ac:dyDescent="0.25">
      <c r="A19" s="206"/>
      <c r="B19" s="222" t="s">
        <v>324</v>
      </c>
      <c r="C19" s="127" t="s">
        <v>312</v>
      </c>
      <c r="D19" s="108" t="s">
        <v>192</v>
      </c>
      <c r="E19" s="108" t="s">
        <v>189</v>
      </c>
      <c r="F19" s="101" t="s">
        <v>12</v>
      </c>
      <c r="G19" s="101"/>
      <c r="H19" s="101"/>
      <c r="I19" s="101"/>
      <c r="J19" s="102" t="s">
        <v>180</v>
      </c>
      <c r="K19" s="103">
        <v>5</v>
      </c>
      <c r="L19" s="103">
        <v>5</v>
      </c>
      <c r="M19" s="103">
        <f>+SUM(K19:L19)</f>
        <v>10</v>
      </c>
      <c r="N19" s="103" t="str">
        <f>IF(M19&gt;10,"ALTA",IF(M19&gt;5,"MODERADA",IF(M19&lt;=5,"BAJA")))</f>
        <v>MODERADA</v>
      </c>
      <c r="O19" s="169" t="s">
        <v>353</v>
      </c>
      <c r="P19" s="104" t="s">
        <v>194</v>
      </c>
    </row>
    <row r="20" spans="1:16" ht="30.75" customHeight="1" x14ac:dyDescent="0.25">
      <c r="A20" s="206"/>
      <c r="B20" s="223"/>
      <c r="C20" s="127" t="s">
        <v>314</v>
      </c>
      <c r="D20" s="54" t="s">
        <v>48</v>
      </c>
      <c r="E20" s="119" t="s">
        <v>186</v>
      </c>
      <c r="F20" s="3" t="s">
        <v>12</v>
      </c>
      <c r="G20" s="3"/>
      <c r="H20" s="3"/>
      <c r="I20" s="3"/>
      <c r="J20" s="52" t="s">
        <v>180</v>
      </c>
      <c r="K20" s="3">
        <v>5</v>
      </c>
      <c r="L20" s="4">
        <v>5</v>
      </c>
      <c r="M20" s="4">
        <f t="shared" ref="M20:M94" si="3">+SUM(K20:L20)</f>
        <v>10</v>
      </c>
      <c r="N20" s="4" t="str">
        <f t="shared" ref="N20:N94" si="4">IF(M20&gt;10,"ALTA",IF(M20&gt;5,"MODERADA",IF(M20&lt;=5,"BAJA")))</f>
        <v>MODERADA</v>
      </c>
      <c r="O20" s="170"/>
      <c r="P20" s="3" t="s">
        <v>194</v>
      </c>
    </row>
    <row r="21" spans="1:16" ht="99.75" customHeight="1" x14ac:dyDescent="0.25">
      <c r="A21" s="206"/>
      <c r="B21" s="223"/>
      <c r="C21" s="129" t="s">
        <v>314</v>
      </c>
      <c r="D21" s="60" t="s">
        <v>207</v>
      </c>
      <c r="E21" s="60" t="s">
        <v>187</v>
      </c>
      <c r="F21" s="3"/>
      <c r="G21" s="3"/>
      <c r="H21" s="3"/>
      <c r="I21" s="3" t="s">
        <v>12</v>
      </c>
      <c r="J21" s="52" t="s">
        <v>180</v>
      </c>
      <c r="K21" s="3">
        <v>5</v>
      </c>
      <c r="L21" s="4">
        <v>5</v>
      </c>
      <c r="M21" s="4">
        <f t="shared" si="3"/>
        <v>10</v>
      </c>
      <c r="N21" s="4" t="str">
        <f t="shared" si="4"/>
        <v>MODERADA</v>
      </c>
      <c r="O21" s="105" t="s">
        <v>339</v>
      </c>
      <c r="P21" s="3" t="s">
        <v>194</v>
      </c>
    </row>
    <row r="22" spans="1:16" ht="63.75" x14ac:dyDescent="0.25">
      <c r="A22" s="206"/>
      <c r="B22" s="223"/>
      <c r="C22" s="231" t="s">
        <v>312</v>
      </c>
      <c r="D22" s="60" t="s">
        <v>56</v>
      </c>
      <c r="E22" s="60" t="s">
        <v>188</v>
      </c>
      <c r="F22" s="3" t="s">
        <v>12</v>
      </c>
      <c r="G22" s="3"/>
      <c r="H22" s="3"/>
      <c r="I22" s="3"/>
      <c r="J22" s="52" t="s">
        <v>180</v>
      </c>
      <c r="K22" s="3">
        <v>5</v>
      </c>
      <c r="L22" s="4">
        <v>5</v>
      </c>
      <c r="M22" s="4">
        <f t="shared" si="3"/>
        <v>10</v>
      </c>
      <c r="N22" s="4" t="str">
        <f t="shared" si="4"/>
        <v>MODERADA</v>
      </c>
      <c r="O22" s="171" t="s">
        <v>353</v>
      </c>
      <c r="P22" s="62" t="s">
        <v>194</v>
      </c>
    </row>
    <row r="23" spans="1:16" ht="25.5" x14ac:dyDescent="0.25">
      <c r="A23" s="206"/>
      <c r="B23" s="223"/>
      <c r="C23" s="215"/>
      <c r="D23" s="60" t="s">
        <v>317</v>
      </c>
      <c r="E23" s="60" t="s">
        <v>196</v>
      </c>
      <c r="F23" s="3" t="s">
        <v>12</v>
      </c>
      <c r="G23" s="3"/>
      <c r="H23" s="3"/>
      <c r="I23" s="3"/>
      <c r="J23" s="52" t="s">
        <v>180</v>
      </c>
      <c r="K23" s="3">
        <v>5</v>
      </c>
      <c r="L23" s="4">
        <v>5</v>
      </c>
      <c r="M23" s="4">
        <f t="shared" si="3"/>
        <v>10</v>
      </c>
      <c r="N23" s="4" t="str">
        <f t="shared" si="4"/>
        <v>MODERADA</v>
      </c>
      <c r="O23" s="172"/>
      <c r="P23" s="62" t="s">
        <v>194</v>
      </c>
    </row>
    <row r="24" spans="1:16" ht="68.099999999999994" customHeight="1" x14ac:dyDescent="0.25">
      <c r="A24" s="206"/>
      <c r="B24" s="223"/>
      <c r="C24" s="125" t="s">
        <v>313</v>
      </c>
      <c r="D24" s="90" t="s">
        <v>231</v>
      </c>
      <c r="E24" s="90" t="s">
        <v>232</v>
      </c>
      <c r="F24" s="3" t="s">
        <v>12</v>
      </c>
      <c r="G24" s="3"/>
      <c r="H24" s="3"/>
      <c r="I24" s="3"/>
      <c r="J24" s="52" t="s">
        <v>180</v>
      </c>
      <c r="K24" s="3">
        <v>5</v>
      </c>
      <c r="L24" s="4">
        <v>5</v>
      </c>
      <c r="M24" s="4">
        <f t="shared" si="3"/>
        <v>10</v>
      </c>
      <c r="N24" s="4" t="str">
        <f t="shared" si="4"/>
        <v>MODERADA</v>
      </c>
      <c r="O24" s="3" t="s">
        <v>331</v>
      </c>
      <c r="P24" s="62" t="s">
        <v>194</v>
      </c>
    </row>
    <row r="25" spans="1:16" ht="38.25" x14ac:dyDescent="0.25">
      <c r="A25" s="206"/>
      <c r="B25" s="223"/>
      <c r="C25" s="129" t="s">
        <v>314</v>
      </c>
      <c r="D25" s="90" t="s">
        <v>59</v>
      </c>
      <c r="E25" s="90" t="s">
        <v>227</v>
      </c>
      <c r="F25" s="3" t="s">
        <v>12</v>
      </c>
      <c r="G25" s="3"/>
      <c r="H25" s="3"/>
      <c r="I25" s="3"/>
      <c r="J25" s="52" t="s">
        <v>180</v>
      </c>
      <c r="K25" s="3">
        <v>1</v>
      </c>
      <c r="L25" s="4">
        <v>1</v>
      </c>
      <c r="M25" s="4">
        <f t="shared" si="3"/>
        <v>2</v>
      </c>
      <c r="N25" s="4" t="str">
        <f t="shared" si="4"/>
        <v>BAJA</v>
      </c>
      <c r="O25" s="105" t="s">
        <v>353</v>
      </c>
      <c r="P25" s="62" t="s">
        <v>194</v>
      </c>
    </row>
    <row r="26" spans="1:16" ht="30" customHeight="1" x14ac:dyDescent="0.25">
      <c r="A26" s="206"/>
      <c r="B26" s="223"/>
      <c r="C26" s="129" t="s">
        <v>312</v>
      </c>
      <c r="D26" s="90" t="s">
        <v>183</v>
      </c>
      <c r="E26" s="90" t="s">
        <v>184</v>
      </c>
      <c r="F26" s="3"/>
      <c r="G26" s="3"/>
      <c r="H26" s="3"/>
      <c r="I26" s="3" t="s">
        <v>12</v>
      </c>
      <c r="J26" s="52" t="s">
        <v>180</v>
      </c>
      <c r="K26" s="4">
        <v>5</v>
      </c>
      <c r="L26" s="4">
        <v>5</v>
      </c>
      <c r="M26" s="4">
        <f t="shared" si="3"/>
        <v>10</v>
      </c>
      <c r="N26" s="4" t="str">
        <f t="shared" si="4"/>
        <v>MODERADA</v>
      </c>
      <c r="O26" s="158" t="s">
        <v>331</v>
      </c>
      <c r="P26" s="57" t="s">
        <v>194</v>
      </c>
    </row>
    <row r="27" spans="1:16" ht="74.25" customHeight="1" x14ac:dyDescent="0.25">
      <c r="A27" s="206"/>
      <c r="B27" s="223"/>
      <c r="C27" s="231" t="s">
        <v>313</v>
      </c>
      <c r="D27" s="226" t="s">
        <v>342</v>
      </c>
      <c r="E27" s="60" t="s">
        <v>343</v>
      </c>
      <c r="F27" s="3"/>
      <c r="G27" s="3"/>
      <c r="H27" s="3"/>
      <c r="I27" s="3" t="s">
        <v>12</v>
      </c>
      <c r="J27" s="52" t="s">
        <v>180</v>
      </c>
      <c r="K27" s="4">
        <v>5</v>
      </c>
      <c r="L27" s="4">
        <v>5</v>
      </c>
      <c r="M27" s="4">
        <f t="shared" si="3"/>
        <v>10</v>
      </c>
      <c r="N27" s="4" t="str">
        <f t="shared" si="4"/>
        <v>MODERADA</v>
      </c>
      <c r="O27" s="159"/>
      <c r="P27" s="57" t="s">
        <v>194</v>
      </c>
    </row>
    <row r="28" spans="1:16" ht="74.25" customHeight="1" x14ac:dyDescent="0.25">
      <c r="A28" s="206"/>
      <c r="B28" s="223"/>
      <c r="C28" s="215"/>
      <c r="D28" s="227"/>
      <c r="E28" s="60" t="s">
        <v>344</v>
      </c>
      <c r="F28" s="3" t="s">
        <v>12</v>
      </c>
      <c r="G28" s="3"/>
      <c r="H28" s="3"/>
      <c r="I28" s="3"/>
      <c r="J28" s="52" t="s">
        <v>180</v>
      </c>
      <c r="K28" s="4">
        <v>5</v>
      </c>
      <c r="L28" s="4">
        <v>5</v>
      </c>
      <c r="M28" s="4">
        <f t="shared" si="3"/>
        <v>10</v>
      </c>
      <c r="N28" s="4" t="str">
        <f t="shared" si="4"/>
        <v>MODERADA</v>
      </c>
      <c r="O28" s="159"/>
      <c r="P28" s="57"/>
    </row>
    <row r="29" spans="1:16" ht="74.25" customHeight="1" x14ac:dyDescent="0.25">
      <c r="A29" s="206"/>
      <c r="B29" s="223"/>
      <c r="C29" s="129" t="s">
        <v>312</v>
      </c>
      <c r="D29" s="60" t="s">
        <v>334</v>
      </c>
      <c r="E29" s="60" t="s">
        <v>333</v>
      </c>
      <c r="F29" s="3"/>
      <c r="G29" s="3"/>
      <c r="H29" s="3"/>
      <c r="I29" s="3" t="s">
        <v>12</v>
      </c>
      <c r="J29" s="52" t="s">
        <v>180</v>
      </c>
      <c r="K29" s="4">
        <v>5</v>
      </c>
      <c r="L29" s="4">
        <v>5</v>
      </c>
      <c r="M29" s="4">
        <f t="shared" ref="M29" si="5">+SUM(K29:L29)</f>
        <v>10</v>
      </c>
      <c r="N29" s="4" t="str">
        <f t="shared" ref="N29" si="6">IF(M29&gt;10,"ALTA",IF(M29&gt;5,"MODERADA",IF(M29&lt;=5,"BAJA")))</f>
        <v>MODERADA</v>
      </c>
      <c r="O29" s="159"/>
      <c r="P29" s="57"/>
    </row>
    <row r="30" spans="1:16" ht="38.25" x14ac:dyDescent="0.25">
      <c r="A30" s="206"/>
      <c r="B30" s="223"/>
      <c r="C30" s="131" t="s">
        <v>313</v>
      </c>
      <c r="D30" s="60" t="s">
        <v>182</v>
      </c>
      <c r="E30" s="60" t="s">
        <v>327</v>
      </c>
      <c r="F30" s="3"/>
      <c r="G30" s="3"/>
      <c r="H30" s="3"/>
      <c r="I30" s="3" t="s">
        <v>12</v>
      </c>
      <c r="J30" s="52" t="s">
        <v>180</v>
      </c>
      <c r="K30" s="4">
        <v>5</v>
      </c>
      <c r="L30" s="4">
        <v>5</v>
      </c>
      <c r="M30" s="4">
        <f t="shared" ref="M30:M34" si="7">+SUM(K30:L30)</f>
        <v>10</v>
      </c>
      <c r="N30" s="4" t="str">
        <f t="shared" ref="N30:N34" si="8">IF(M30&gt;10,"ALTA",IF(M30&gt;5,"MODERADA",IF(M30&lt;=5,"BAJA")))</f>
        <v>MODERADA</v>
      </c>
      <c r="O30" s="159"/>
      <c r="P30" s="57" t="s">
        <v>194</v>
      </c>
    </row>
    <row r="31" spans="1:16" ht="83.25" customHeight="1" x14ac:dyDescent="0.25">
      <c r="A31" s="206"/>
      <c r="B31" s="223"/>
      <c r="C31" s="131" t="s">
        <v>313</v>
      </c>
      <c r="D31" s="148" t="s">
        <v>340</v>
      </c>
      <c r="E31" s="148" t="s">
        <v>341</v>
      </c>
      <c r="F31" s="3"/>
      <c r="G31" s="3"/>
      <c r="H31" s="3"/>
      <c r="I31" s="3" t="s">
        <v>12</v>
      </c>
      <c r="J31" s="52" t="s">
        <v>180</v>
      </c>
      <c r="K31" s="4">
        <v>5</v>
      </c>
      <c r="L31" s="4">
        <v>5</v>
      </c>
      <c r="M31" s="4">
        <f t="shared" si="7"/>
        <v>10</v>
      </c>
      <c r="N31" s="4" t="str">
        <f t="shared" si="8"/>
        <v>MODERADA</v>
      </c>
      <c r="O31" s="159"/>
      <c r="P31" s="57" t="s">
        <v>194</v>
      </c>
    </row>
    <row r="32" spans="1:16" ht="57.75" customHeight="1" x14ac:dyDescent="0.25">
      <c r="A32" s="206"/>
      <c r="B32" s="223"/>
      <c r="C32" s="231" t="s">
        <v>313</v>
      </c>
      <c r="D32" s="226" t="s">
        <v>325</v>
      </c>
      <c r="E32" s="118" t="s">
        <v>174</v>
      </c>
      <c r="F32" s="3"/>
      <c r="G32" s="3"/>
      <c r="H32" s="3"/>
      <c r="I32" s="3" t="s">
        <v>11</v>
      </c>
      <c r="J32" s="52" t="s">
        <v>181</v>
      </c>
      <c r="K32" s="4">
        <v>5</v>
      </c>
      <c r="L32" s="4">
        <v>5</v>
      </c>
      <c r="M32" s="4">
        <f t="shared" si="7"/>
        <v>10</v>
      </c>
      <c r="N32" s="4" t="str">
        <f t="shared" si="8"/>
        <v>MODERADA</v>
      </c>
      <c r="O32" s="159"/>
      <c r="P32" s="57" t="s">
        <v>194</v>
      </c>
    </row>
    <row r="33" spans="1:16" ht="38.25" x14ac:dyDescent="0.25">
      <c r="A33" s="206"/>
      <c r="B33" s="223"/>
      <c r="C33" s="215"/>
      <c r="D33" s="227"/>
      <c r="E33" s="118" t="s">
        <v>245</v>
      </c>
      <c r="F33" s="3"/>
      <c r="G33" s="3"/>
      <c r="H33" s="3"/>
      <c r="I33" s="3" t="s">
        <v>12</v>
      </c>
      <c r="J33" s="52" t="s">
        <v>181</v>
      </c>
      <c r="K33" s="4">
        <v>5</v>
      </c>
      <c r="L33" s="4">
        <v>5</v>
      </c>
      <c r="M33" s="4">
        <f t="shared" si="7"/>
        <v>10</v>
      </c>
      <c r="N33" s="4" t="str">
        <f t="shared" si="8"/>
        <v>MODERADA</v>
      </c>
      <c r="O33" s="160"/>
      <c r="P33" s="57" t="s">
        <v>194</v>
      </c>
    </row>
    <row r="34" spans="1:16" ht="70.5" customHeight="1" x14ac:dyDescent="0.25">
      <c r="A34" s="206"/>
      <c r="B34" s="223"/>
      <c r="C34" s="149" t="s">
        <v>312</v>
      </c>
      <c r="D34" s="126" t="s">
        <v>179</v>
      </c>
      <c r="E34" s="126" t="s">
        <v>224</v>
      </c>
      <c r="F34" s="3"/>
      <c r="G34" s="3"/>
      <c r="H34" s="3" t="s">
        <v>12</v>
      </c>
      <c r="I34" s="3"/>
      <c r="J34" s="52" t="s">
        <v>180</v>
      </c>
      <c r="K34" s="4">
        <v>5</v>
      </c>
      <c r="L34" s="4">
        <v>5</v>
      </c>
      <c r="M34" s="4">
        <f t="shared" si="7"/>
        <v>10</v>
      </c>
      <c r="N34" s="4" t="str">
        <f t="shared" si="8"/>
        <v>MODERADA</v>
      </c>
      <c r="O34" s="163" t="s">
        <v>328</v>
      </c>
      <c r="P34" s="57" t="s">
        <v>194</v>
      </c>
    </row>
    <row r="35" spans="1:16" ht="70.5" customHeight="1" x14ac:dyDescent="0.25">
      <c r="A35" s="206"/>
      <c r="B35" s="224"/>
      <c r="C35" s="231" t="s">
        <v>313</v>
      </c>
      <c r="D35" s="226" t="s">
        <v>335</v>
      </c>
      <c r="E35" s="132" t="s">
        <v>347</v>
      </c>
      <c r="F35" s="137"/>
      <c r="G35" s="137"/>
      <c r="H35" s="137"/>
      <c r="I35" s="137" t="s">
        <v>12</v>
      </c>
      <c r="J35" s="52" t="s">
        <v>180</v>
      </c>
      <c r="K35" s="4">
        <v>5</v>
      </c>
      <c r="L35" s="4">
        <v>10</v>
      </c>
      <c r="M35" s="4">
        <f t="shared" ref="M35:M37" si="9">+SUM(K35:L35)</f>
        <v>15</v>
      </c>
      <c r="N35" s="4" t="str">
        <f t="shared" ref="N35:N39" si="10">IF(M35&gt;10,"ALTA",IF(M35&gt;5,"MODERADA",IF(M35&lt;=5,"BAJA")))</f>
        <v>ALTA</v>
      </c>
      <c r="O35" s="164"/>
      <c r="P35" s="57" t="s">
        <v>194</v>
      </c>
    </row>
    <row r="36" spans="1:16" ht="70.5" customHeight="1" x14ac:dyDescent="0.25">
      <c r="A36" s="206"/>
      <c r="B36" s="224"/>
      <c r="C36" s="214"/>
      <c r="D36" s="246"/>
      <c r="E36" s="140" t="s">
        <v>346</v>
      </c>
      <c r="F36" s="142"/>
      <c r="G36" s="142" t="s">
        <v>12</v>
      </c>
      <c r="H36" s="142"/>
      <c r="I36" s="142"/>
      <c r="J36" s="52" t="s">
        <v>180</v>
      </c>
      <c r="K36" s="4">
        <v>5</v>
      </c>
      <c r="L36" s="4">
        <v>10</v>
      </c>
      <c r="M36" s="4">
        <f t="shared" si="9"/>
        <v>15</v>
      </c>
      <c r="N36" s="4" t="str">
        <f t="shared" si="10"/>
        <v>ALTA</v>
      </c>
      <c r="O36" s="164"/>
      <c r="P36" s="57"/>
    </row>
    <row r="37" spans="1:16" ht="70.5" customHeight="1" x14ac:dyDescent="0.25">
      <c r="A37" s="206"/>
      <c r="B37" s="224"/>
      <c r="C37" s="215"/>
      <c r="D37" s="227"/>
      <c r="E37" s="60" t="s">
        <v>345</v>
      </c>
      <c r="F37" s="137" t="s">
        <v>12</v>
      </c>
      <c r="G37" s="137"/>
      <c r="H37" s="137"/>
      <c r="I37" s="137"/>
      <c r="J37" s="52" t="s">
        <v>180</v>
      </c>
      <c r="K37" s="4">
        <v>5</v>
      </c>
      <c r="L37" s="4">
        <v>10</v>
      </c>
      <c r="M37" s="4">
        <f t="shared" si="9"/>
        <v>15</v>
      </c>
      <c r="N37" s="4" t="str">
        <f t="shared" si="10"/>
        <v>ALTA</v>
      </c>
      <c r="O37" s="164"/>
      <c r="P37" s="57" t="s">
        <v>194</v>
      </c>
    </row>
    <row r="38" spans="1:16" ht="57" customHeight="1" thickBot="1" x14ac:dyDescent="0.3">
      <c r="A38" s="206"/>
      <c r="B38" s="225"/>
      <c r="C38" s="129" t="s">
        <v>312</v>
      </c>
      <c r="D38" s="68" t="s">
        <v>267</v>
      </c>
      <c r="E38" s="60" t="s">
        <v>273</v>
      </c>
      <c r="F38" s="70"/>
      <c r="G38" s="70"/>
      <c r="H38" s="70" t="s">
        <v>12</v>
      </c>
      <c r="I38" s="70"/>
      <c r="J38" s="79" t="s">
        <v>181</v>
      </c>
      <c r="K38" s="70">
        <v>5</v>
      </c>
      <c r="L38" s="71">
        <v>5</v>
      </c>
      <c r="M38" s="71">
        <f t="shared" si="3"/>
        <v>10</v>
      </c>
      <c r="N38" s="71" t="str">
        <f t="shared" si="4"/>
        <v>MODERADA</v>
      </c>
      <c r="O38" s="165"/>
      <c r="P38" s="72" t="s">
        <v>194</v>
      </c>
    </row>
    <row r="39" spans="1:16" ht="57" customHeight="1" thickBot="1" x14ac:dyDescent="0.3">
      <c r="A39" s="206"/>
      <c r="B39" s="243" t="s">
        <v>62</v>
      </c>
      <c r="C39" s="139" t="s">
        <v>313</v>
      </c>
      <c r="D39" s="147" t="s">
        <v>338</v>
      </c>
      <c r="E39" s="141" t="s">
        <v>229</v>
      </c>
      <c r="F39" s="93" t="s">
        <v>12</v>
      </c>
      <c r="G39" s="93"/>
      <c r="H39" s="93"/>
      <c r="I39" s="93"/>
      <c r="J39" s="102" t="s">
        <v>180</v>
      </c>
      <c r="K39" s="93">
        <v>5</v>
      </c>
      <c r="L39" s="95">
        <v>5</v>
      </c>
      <c r="M39" s="95">
        <f t="shared" si="3"/>
        <v>10</v>
      </c>
      <c r="N39" s="4" t="str">
        <f t="shared" si="10"/>
        <v>MODERADA</v>
      </c>
      <c r="O39" s="145" t="s">
        <v>353</v>
      </c>
      <c r="P39" s="144"/>
    </row>
    <row r="40" spans="1:16" ht="38.25" x14ac:dyDescent="0.25">
      <c r="A40" s="206"/>
      <c r="B40" s="244"/>
      <c r="C40" s="231" t="s">
        <v>312</v>
      </c>
      <c r="D40" s="74" t="s">
        <v>263</v>
      </c>
      <c r="E40" s="115" t="s">
        <v>318</v>
      </c>
      <c r="F40" s="1" t="s">
        <v>12</v>
      </c>
      <c r="G40" s="1"/>
      <c r="H40" s="1"/>
      <c r="I40" s="1"/>
      <c r="J40" s="102" t="s">
        <v>180</v>
      </c>
      <c r="K40" s="1">
        <v>5</v>
      </c>
      <c r="L40" s="2">
        <v>5</v>
      </c>
      <c r="M40" s="2">
        <f t="shared" si="3"/>
        <v>10</v>
      </c>
      <c r="N40" s="2" t="str">
        <f t="shared" si="4"/>
        <v>MODERADA</v>
      </c>
      <c r="O40" s="62" t="s">
        <v>331</v>
      </c>
      <c r="P40" s="75" t="s">
        <v>198</v>
      </c>
    </row>
    <row r="41" spans="1:16" ht="42.75" customHeight="1" x14ac:dyDescent="0.25">
      <c r="A41" s="206"/>
      <c r="B41" s="244"/>
      <c r="C41" s="214"/>
      <c r="D41" s="115" t="s">
        <v>309</v>
      </c>
      <c r="E41" s="115" t="s">
        <v>297</v>
      </c>
      <c r="F41" s="101"/>
      <c r="G41" s="101"/>
      <c r="H41" s="101" t="s">
        <v>12</v>
      </c>
      <c r="I41" s="101"/>
      <c r="J41" s="102" t="s">
        <v>180</v>
      </c>
      <c r="K41" s="101">
        <v>5</v>
      </c>
      <c r="L41" s="103">
        <v>5</v>
      </c>
      <c r="M41" s="103">
        <f t="shared" si="3"/>
        <v>10</v>
      </c>
      <c r="N41" s="4" t="str">
        <f t="shared" si="4"/>
        <v>MODERADA</v>
      </c>
      <c r="O41" s="135" t="s">
        <v>328</v>
      </c>
      <c r="P41" s="109" t="s">
        <v>298</v>
      </c>
    </row>
    <row r="42" spans="1:16" ht="76.5" customHeight="1" x14ac:dyDescent="0.25">
      <c r="A42" s="206"/>
      <c r="B42" s="244"/>
      <c r="C42" s="214"/>
      <c r="D42" s="118" t="s">
        <v>190</v>
      </c>
      <c r="E42" s="118" t="s">
        <v>191</v>
      </c>
      <c r="F42" s="3" t="s">
        <v>12</v>
      </c>
      <c r="G42" s="3"/>
      <c r="H42" s="3"/>
      <c r="I42" s="3"/>
      <c r="J42" s="52" t="s">
        <v>180</v>
      </c>
      <c r="K42" s="3">
        <v>5</v>
      </c>
      <c r="L42" s="4">
        <v>5</v>
      </c>
      <c r="M42" s="4">
        <f t="shared" si="3"/>
        <v>10</v>
      </c>
      <c r="N42" s="4" t="str">
        <f t="shared" si="4"/>
        <v>MODERADA</v>
      </c>
      <c r="O42" s="166" t="s">
        <v>326</v>
      </c>
      <c r="P42" s="62" t="s">
        <v>194</v>
      </c>
    </row>
    <row r="43" spans="1:16" ht="25.5" x14ac:dyDescent="0.25">
      <c r="A43" s="206"/>
      <c r="B43" s="244"/>
      <c r="C43" s="215"/>
      <c r="D43" s="54" t="s">
        <v>192</v>
      </c>
      <c r="E43" s="118" t="s">
        <v>189</v>
      </c>
      <c r="F43" s="3" t="s">
        <v>12</v>
      </c>
      <c r="G43" s="3"/>
      <c r="H43" s="3"/>
      <c r="I43" s="3"/>
      <c r="J43" s="52" t="s">
        <v>180</v>
      </c>
      <c r="K43" s="3">
        <v>5</v>
      </c>
      <c r="L43" s="4">
        <v>5</v>
      </c>
      <c r="M43" s="4">
        <f t="shared" si="3"/>
        <v>10</v>
      </c>
      <c r="N43" s="4" t="str">
        <f t="shared" si="4"/>
        <v>MODERADA</v>
      </c>
      <c r="O43" s="167"/>
      <c r="P43" s="62" t="s">
        <v>194</v>
      </c>
    </row>
    <row r="44" spans="1:16" ht="45" x14ac:dyDescent="0.25">
      <c r="A44" s="206"/>
      <c r="B44" s="244"/>
      <c r="C44" s="117" t="s">
        <v>314</v>
      </c>
      <c r="D44" s="119" t="s">
        <v>220</v>
      </c>
      <c r="E44" s="119" t="s">
        <v>221</v>
      </c>
      <c r="F44" s="3"/>
      <c r="G44" s="3" t="s">
        <v>12</v>
      </c>
      <c r="H44" s="3"/>
      <c r="I44" s="3"/>
      <c r="J44" s="52" t="s">
        <v>180</v>
      </c>
      <c r="K44" s="4">
        <v>1</v>
      </c>
      <c r="L44" s="4">
        <v>1</v>
      </c>
      <c r="M44" s="4">
        <f t="shared" ref="M44" si="11">+SUM(K44:L44)</f>
        <v>2</v>
      </c>
      <c r="N44" s="4" t="str">
        <f t="shared" ref="N44" si="12">IF(M44&gt;10,"ALTA",IF(M44&gt;5,"MODERADA",IF(M44&lt;=5,"BAJA")))</f>
        <v>BAJA</v>
      </c>
      <c r="O44" s="62" t="s">
        <v>329</v>
      </c>
      <c r="P44" s="57" t="s">
        <v>222</v>
      </c>
    </row>
    <row r="45" spans="1:16" ht="84.75" customHeight="1" x14ac:dyDescent="0.25">
      <c r="A45" s="206"/>
      <c r="B45" s="244"/>
      <c r="C45" s="220" t="s">
        <v>313</v>
      </c>
      <c r="D45" s="245" t="s">
        <v>260</v>
      </c>
      <c r="E45" s="150" t="s">
        <v>261</v>
      </c>
      <c r="F45" s="3"/>
      <c r="G45" s="3"/>
      <c r="H45" s="3"/>
      <c r="I45" s="3" t="s">
        <v>11</v>
      </c>
      <c r="J45" s="52" t="s">
        <v>180</v>
      </c>
      <c r="K45" s="3">
        <v>1</v>
      </c>
      <c r="L45" s="4">
        <v>1</v>
      </c>
      <c r="M45" s="4">
        <f t="shared" si="3"/>
        <v>2</v>
      </c>
      <c r="N45" s="4" t="str">
        <f t="shared" si="4"/>
        <v>BAJA</v>
      </c>
      <c r="O45" s="153" t="s">
        <v>331</v>
      </c>
      <c r="P45" s="62" t="s">
        <v>194</v>
      </c>
    </row>
    <row r="46" spans="1:16" ht="45" customHeight="1" x14ac:dyDescent="0.25">
      <c r="A46" s="206"/>
      <c r="B46" s="244"/>
      <c r="C46" s="220"/>
      <c r="D46" s="245"/>
      <c r="E46" s="150" t="s">
        <v>259</v>
      </c>
      <c r="F46" s="3" t="s">
        <v>11</v>
      </c>
      <c r="G46" s="3"/>
      <c r="H46" s="3"/>
      <c r="I46" s="3"/>
      <c r="J46" s="52" t="s">
        <v>180</v>
      </c>
      <c r="K46" s="3">
        <v>1</v>
      </c>
      <c r="L46" s="4">
        <v>1</v>
      </c>
      <c r="M46" s="4">
        <f t="shared" si="3"/>
        <v>2</v>
      </c>
      <c r="N46" s="4" t="str">
        <f t="shared" si="4"/>
        <v>BAJA</v>
      </c>
      <c r="O46" s="154"/>
      <c r="P46" s="62" t="s">
        <v>194</v>
      </c>
    </row>
    <row r="47" spans="1:16" ht="129.75" customHeight="1" x14ac:dyDescent="0.25">
      <c r="A47" s="206"/>
      <c r="B47" s="244"/>
      <c r="C47" s="117" t="s">
        <v>314</v>
      </c>
      <c r="D47" s="119" t="s">
        <v>176</v>
      </c>
      <c r="E47" s="119" t="s">
        <v>177</v>
      </c>
      <c r="F47" s="3"/>
      <c r="G47" s="3" t="s">
        <v>12</v>
      </c>
      <c r="H47" s="3"/>
      <c r="I47" s="3"/>
      <c r="J47" s="52" t="s">
        <v>180</v>
      </c>
      <c r="K47" s="4">
        <v>1</v>
      </c>
      <c r="L47" s="4">
        <v>1</v>
      </c>
      <c r="M47" s="4">
        <f t="shared" ref="M47" si="13">+SUM(K47:L47)</f>
        <v>2</v>
      </c>
      <c r="N47" s="4" t="str">
        <f t="shared" ref="N47" si="14">IF(M47&gt;10,"ALTA",IF(M47&gt;5,"MODERADA",IF(M47&lt;=5,"BAJA")))</f>
        <v>BAJA</v>
      </c>
      <c r="O47" s="62" t="s">
        <v>329</v>
      </c>
      <c r="P47" s="57" t="s">
        <v>194</v>
      </c>
    </row>
    <row r="48" spans="1:16" ht="99.75" customHeight="1" x14ac:dyDescent="0.25">
      <c r="A48" s="206"/>
      <c r="B48" s="244"/>
      <c r="C48" s="231" t="s">
        <v>312</v>
      </c>
      <c r="D48" s="119" t="s">
        <v>67</v>
      </c>
      <c r="E48" s="119" t="s">
        <v>68</v>
      </c>
      <c r="F48" s="3" t="s">
        <v>12</v>
      </c>
      <c r="G48" s="3"/>
      <c r="H48" s="3"/>
      <c r="I48" s="3"/>
      <c r="J48" s="52" t="s">
        <v>180</v>
      </c>
      <c r="K48" s="3">
        <v>5</v>
      </c>
      <c r="L48" s="4">
        <v>5</v>
      </c>
      <c r="M48" s="4">
        <f t="shared" si="3"/>
        <v>10</v>
      </c>
      <c r="N48" s="4" t="str">
        <f t="shared" si="4"/>
        <v>MODERADA</v>
      </c>
      <c r="O48" s="153" t="s">
        <v>326</v>
      </c>
      <c r="P48" s="62" t="s">
        <v>194</v>
      </c>
    </row>
    <row r="49" spans="1:16" ht="38.25" x14ac:dyDescent="0.25">
      <c r="A49" s="206"/>
      <c r="B49" s="244"/>
      <c r="C49" s="215"/>
      <c r="D49" s="119" t="s">
        <v>351</v>
      </c>
      <c r="E49" s="119" t="s">
        <v>193</v>
      </c>
      <c r="F49" s="3" t="s">
        <v>12</v>
      </c>
      <c r="G49" s="3"/>
      <c r="H49" s="3"/>
      <c r="I49" s="3"/>
      <c r="J49" s="52" t="s">
        <v>180</v>
      </c>
      <c r="K49" s="3">
        <v>5</v>
      </c>
      <c r="L49" s="4">
        <v>5</v>
      </c>
      <c r="M49" s="4">
        <f t="shared" si="3"/>
        <v>10</v>
      </c>
      <c r="N49" s="4" t="str">
        <f t="shared" si="4"/>
        <v>MODERADA</v>
      </c>
      <c r="O49" s="154"/>
      <c r="P49" s="62" t="s">
        <v>185</v>
      </c>
    </row>
    <row r="50" spans="1:16" ht="41.25" customHeight="1" x14ac:dyDescent="0.25">
      <c r="A50" s="206"/>
      <c r="B50" s="244"/>
      <c r="C50" s="131" t="s">
        <v>313</v>
      </c>
      <c r="D50" s="119" t="s">
        <v>228</v>
      </c>
      <c r="E50" s="119" t="s">
        <v>229</v>
      </c>
      <c r="F50" s="3" t="s">
        <v>12</v>
      </c>
      <c r="G50" s="3"/>
      <c r="H50" s="3"/>
      <c r="I50" s="3"/>
      <c r="J50" s="52" t="s">
        <v>180</v>
      </c>
      <c r="K50" s="3">
        <v>5</v>
      </c>
      <c r="L50" s="4">
        <v>5</v>
      </c>
      <c r="M50" s="4">
        <f t="shared" si="3"/>
        <v>10</v>
      </c>
      <c r="N50" s="4" t="str">
        <f t="shared" si="4"/>
        <v>MODERADA</v>
      </c>
      <c r="O50" s="153" t="s">
        <v>331</v>
      </c>
      <c r="P50" s="62" t="s">
        <v>185</v>
      </c>
    </row>
    <row r="51" spans="1:16" ht="25.5" x14ac:dyDescent="0.25">
      <c r="A51" s="206"/>
      <c r="B51" s="244"/>
      <c r="C51" s="130" t="s">
        <v>313</v>
      </c>
      <c r="D51" s="61" t="s">
        <v>352</v>
      </c>
      <c r="E51" s="61" t="s">
        <v>319</v>
      </c>
      <c r="F51" s="3"/>
      <c r="G51" s="3"/>
      <c r="H51" s="3"/>
      <c r="I51" s="3" t="s">
        <v>12</v>
      </c>
      <c r="J51" s="52" t="s">
        <v>180</v>
      </c>
      <c r="K51" s="4">
        <v>1</v>
      </c>
      <c r="L51" s="4">
        <v>1</v>
      </c>
      <c r="M51" s="4">
        <f t="shared" ref="M51" si="15">+SUM(K51:L51)</f>
        <v>2</v>
      </c>
      <c r="N51" s="4" t="str">
        <f t="shared" ref="N51" si="16">IF(M51&gt;10,"ALTA",IF(M51&gt;5,"MODERADA",IF(M51&lt;=5,"BAJA")))</f>
        <v>BAJA</v>
      </c>
      <c r="O51" s="156"/>
      <c r="P51" s="57" t="s">
        <v>194</v>
      </c>
    </row>
    <row r="52" spans="1:16" ht="38.25" x14ac:dyDescent="0.25">
      <c r="A52" s="206"/>
      <c r="B52" s="244"/>
      <c r="C52" s="231" t="s">
        <v>314</v>
      </c>
      <c r="D52" s="118" t="s">
        <v>197</v>
      </c>
      <c r="E52" s="118" t="s">
        <v>74</v>
      </c>
      <c r="F52" s="3" t="s">
        <v>12</v>
      </c>
      <c r="G52" s="3"/>
      <c r="H52" s="3"/>
      <c r="I52" s="3"/>
      <c r="J52" s="52" t="s">
        <v>180</v>
      </c>
      <c r="K52" s="3">
        <v>5</v>
      </c>
      <c r="L52" s="4">
        <v>5</v>
      </c>
      <c r="M52" s="4">
        <f t="shared" si="3"/>
        <v>10</v>
      </c>
      <c r="N52" s="4" t="str">
        <f t="shared" si="4"/>
        <v>MODERADA</v>
      </c>
      <c r="O52" s="118" t="s">
        <v>330</v>
      </c>
      <c r="P52" s="62" t="s">
        <v>194</v>
      </c>
    </row>
    <row r="53" spans="1:16" ht="25.5" x14ac:dyDescent="0.25">
      <c r="A53" s="206"/>
      <c r="B53" s="244"/>
      <c r="C53" s="214"/>
      <c r="D53" s="161" t="s">
        <v>270</v>
      </c>
      <c r="E53" s="118" t="s">
        <v>310</v>
      </c>
      <c r="F53" s="3" t="s">
        <v>12</v>
      </c>
      <c r="G53" s="3"/>
      <c r="H53" s="3"/>
      <c r="I53" s="3"/>
      <c r="J53" s="52" t="s">
        <v>180</v>
      </c>
      <c r="K53" s="3">
        <v>5</v>
      </c>
      <c r="L53" s="4">
        <v>5</v>
      </c>
      <c r="M53" s="4">
        <f t="shared" si="3"/>
        <v>10</v>
      </c>
      <c r="N53" s="4" t="str">
        <f t="shared" si="4"/>
        <v>MODERADA</v>
      </c>
      <c r="O53" s="161" t="s">
        <v>354</v>
      </c>
      <c r="P53" s="62" t="s">
        <v>194</v>
      </c>
    </row>
    <row r="54" spans="1:16" ht="25.5" x14ac:dyDescent="0.25">
      <c r="A54" s="206"/>
      <c r="B54" s="244"/>
      <c r="C54" s="215"/>
      <c r="D54" s="162"/>
      <c r="E54" s="118" t="s">
        <v>320</v>
      </c>
      <c r="F54" s="3" t="s">
        <v>12</v>
      </c>
      <c r="G54" s="3"/>
      <c r="H54" s="3"/>
      <c r="I54" s="3"/>
      <c r="J54" s="52" t="s">
        <v>180</v>
      </c>
      <c r="K54" s="3">
        <v>5</v>
      </c>
      <c r="L54" s="4">
        <v>5</v>
      </c>
      <c r="M54" s="4">
        <f t="shared" si="3"/>
        <v>10</v>
      </c>
      <c r="N54" s="4" t="str">
        <f t="shared" si="4"/>
        <v>MODERADA</v>
      </c>
      <c r="O54" s="162"/>
      <c r="P54" s="118" t="s">
        <v>194</v>
      </c>
    </row>
    <row r="55" spans="1:16" ht="39" thickBot="1" x14ac:dyDescent="0.3">
      <c r="A55" s="206"/>
      <c r="B55" s="216"/>
      <c r="C55" s="131" t="s">
        <v>312</v>
      </c>
      <c r="D55" s="123" t="s">
        <v>311</v>
      </c>
      <c r="E55" s="123" t="s">
        <v>246</v>
      </c>
      <c r="F55" s="3"/>
      <c r="G55" s="3"/>
      <c r="H55" s="3"/>
      <c r="I55" s="3" t="s">
        <v>12</v>
      </c>
      <c r="J55" s="52" t="s">
        <v>181</v>
      </c>
      <c r="K55" s="4">
        <v>5</v>
      </c>
      <c r="L55" s="4">
        <v>5</v>
      </c>
      <c r="M55" s="4">
        <f t="shared" si="3"/>
        <v>10</v>
      </c>
      <c r="N55" s="4" t="str">
        <f t="shared" si="4"/>
        <v>MODERADA</v>
      </c>
      <c r="O55" s="3" t="s">
        <v>331</v>
      </c>
      <c r="P55" s="3" t="s">
        <v>194</v>
      </c>
    </row>
    <row r="56" spans="1:16" ht="89.25" customHeight="1" x14ac:dyDescent="0.25">
      <c r="A56" s="206"/>
      <c r="B56" s="237" t="s">
        <v>92</v>
      </c>
      <c r="C56" s="136"/>
      <c r="D56" s="161" t="s">
        <v>199</v>
      </c>
      <c r="E56" s="124" t="s">
        <v>86</v>
      </c>
      <c r="F56" s="1"/>
      <c r="G56" s="1" t="s">
        <v>12</v>
      </c>
      <c r="H56" s="1"/>
      <c r="I56" s="1"/>
      <c r="J56" s="81" t="s">
        <v>180</v>
      </c>
      <c r="K56" s="1">
        <v>1</v>
      </c>
      <c r="L56" s="2">
        <v>1</v>
      </c>
      <c r="M56" s="2">
        <f t="shared" si="3"/>
        <v>2</v>
      </c>
      <c r="N56" s="2" t="str">
        <f t="shared" si="4"/>
        <v>BAJA</v>
      </c>
      <c r="O56" s="153" t="s">
        <v>331</v>
      </c>
      <c r="P56" s="75" t="s">
        <v>194</v>
      </c>
    </row>
    <row r="57" spans="1:16" ht="76.5" customHeight="1" x14ac:dyDescent="0.25">
      <c r="A57" s="206"/>
      <c r="B57" s="238"/>
      <c r="C57" s="214" t="s">
        <v>314</v>
      </c>
      <c r="D57" s="232"/>
      <c r="E57" s="118" t="s">
        <v>233</v>
      </c>
      <c r="F57" s="3" t="s">
        <v>11</v>
      </c>
      <c r="G57" s="3"/>
      <c r="H57" s="3"/>
      <c r="I57" s="3"/>
      <c r="J57" s="52" t="s">
        <v>180</v>
      </c>
      <c r="K57" s="3">
        <v>1</v>
      </c>
      <c r="L57" s="4">
        <v>5</v>
      </c>
      <c r="M57" s="4">
        <f t="shared" si="3"/>
        <v>6</v>
      </c>
      <c r="N57" s="4" t="str">
        <f t="shared" si="4"/>
        <v>MODERADA</v>
      </c>
      <c r="O57" s="154"/>
      <c r="P57" s="62" t="s">
        <v>194</v>
      </c>
    </row>
    <row r="58" spans="1:16" ht="127.5" customHeight="1" x14ac:dyDescent="0.25">
      <c r="A58" s="206"/>
      <c r="B58" s="238"/>
      <c r="C58" s="215"/>
      <c r="D58" s="162"/>
      <c r="E58" s="118" t="s">
        <v>226</v>
      </c>
      <c r="F58" s="3" t="s">
        <v>12</v>
      </c>
      <c r="G58" s="3"/>
      <c r="H58" s="3"/>
      <c r="I58" s="105"/>
      <c r="J58" s="52" t="s">
        <v>180</v>
      </c>
      <c r="K58" s="3">
        <v>5</v>
      </c>
      <c r="L58" s="4">
        <v>5</v>
      </c>
      <c r="M58" s="4">
        <f t="shared" si="3"/>
        <v>10</v>
      </c>
      <c r="N58" s="4" t="str">
        <f t="shared" si="4"/>
        <v>MODERADA</v>
      </c>
      <c r="O58" s="161" t="s">
        <v>330</v>
      </c>
      <c r="P58" s="62" t="s">
        <v>194</v>
      </c>
    </row>
    <row r="59" spans="1:16" ht="102" customHeight="1" x14ac:dyDescent="0.25">
      <c r="A59" s="206"/>
      <c r="B59" s="238"/>
      <c r="C59" s="134" t="s">
        <v>312</v>
      </c>
      <c r="D59" s="123" t="s">
        <v>200</v>
      </c>
      <c r="E59" s="123" t="s">
        <v>201</v>
      </c>
      <c r="F59" s="3" t="s">
        <v>12</v>
      </c>
      <c r="G59" s="3"/>
      <c r="H59" s="3"/>
      <c r="I59" s="3"/>
      <c r="J59" s="52" t="s">
        <v>180</v>
      </c>
      <c r="K59" s="3">
        <v>5</v>
      </c>
      <c r="L59" s="4">
        <v>5</v>
      </c>
      <c r="M59" s="4">
        <f t="shared" si="3"/>
        <v>10</v>
      </c>
      <c r="N59" s="4" t="str">
        <f t="shared" si="4"/>
        <v>MODERADA</v>
      </c>
      <c r="O59" s="162"/>
      <c r="P59" s="62" t="s">
        <v>185</v>
      </c>
    </row>
    <row r="60" spans="1:16" ht="38.25" x14ac:dyDescent="0.25">
      <c r="A60" s="206"/>
      <c r="B60" s="238"/>
      <c r="C60" s="231" t="s">
        <v>314</v>
      </c>
      <c r="D60" s="123" t="s">
        <v>235</v>
      </c>
      <c r="E60" s="123" t="s">
        <v>236</v>
      </c>
      <c r="F60" s="3" t="s">
        <v>12</v>
      </c>
      <c r="G60" s="3"/>
      <c r="H60" s="3"/>
      <c r="I60" s="3"/>
      <c r="J60" s="52" t="s">
        <v>180</v>
      </c>
      <c r="K60" s="3">
        <v>5</v>
      </c>
      <c r="L60" s="4">
        <v>5</v>
      </c>
      <c r="M60" s="4">
        <f t="shared" si="3"/>
        <v>10</v>
      </c>
      <c r="N60" s="4" t="str">
        <f t="shared" si="4"/>
        <v>MODERADA</v>
      </c>
      <c r="O60" s="153" t="s">
        <v>331</v>
      </c>
      <c r="P60" s="62" t="s">
        <v>185</v>
      </c>
    </row>
    <row r="61" spans="1:16" ht="60.75" customHeight="1" x14ac:dyDescent="0.25">
      <c r="A61" s="206"/>
      <c r="B61" s="238"/>
      <c r="C61" s="214"/>
      <c r="D61" s="161" t="s">
        <v>240</v>
      </c>
      <c r="E61" s="123" t="s">
        <v>262</v>
      </c>
      <c r="F61" s="3" t="s">
        <v>12</v>
      </c>
      <c r="G61" s="3"/>
      <c r="H61" s="3"/>
      <c r="I61" s="3"/>
      <c r="J61" s="52" t="s">
        <v>180</v>
      </c>
      <c r="K61" s="3">
        <v>5</v>
      </c>
      <c r="L61" s="4">
        <v>5</v>
      </c>
      <c r="M61" s="4">
        <f t="shared" si="3"/>
        <v>10</v>
      </c>
      <c r="N61" s="4" t="str">
        <f t="shared" si="4"/>
        <v>MODERADA</v>
      </c>
      <c r="O61" s="154"/>
      <c r="P61" s="62"/>
    </row>
    <row r="62" spans="1:16" ht="48" customHeight="1" x14ac:dyDescent="0.25">
      <c r="A62" s="206"/>
      <c r="B62" s="238"/>
      <c r="C62" s="215"/>
      <c r="D62" s="162"/>
      <c r="E62" s="123" t="s">
        <v>241</v>
      </c>
      <c r="F62" s="3" t="s">
        <v>12</v>
      </c>
      <c r="G62" s="3"/>
      <c r="H62" s="3"/>
      <c r="I62" s="3"/>
      <c r="J62" s="52" t="s">
        <v>180</v>
      </c>
      <c r="K62" s="3">
        <v>5</v>
      </c>
      <c r="L62" s="4">
        <v>5</v>
      </c>
      <c r="M62" s="4">
        <f t="shared" si="3"/>
        <v>10</v>
      </c>
      <c r="N62" s="4" t="str">
        <f t="shared" si="4"/>
        <v>MODERADA</v>
      </c>
      <c r="O62" s="153" t="s">
        <v>331</v>
      </c>
      <c r="P62" s="62" t="s">
        <v>185</v>
      </c>
    </row>
    <row r="63" spans="1:16" ht="76.5" customHeight="1" thickBot="1" x14ac:dyDescent="0.3">
      <c r="A63" s="206"/>
      <c r="B63" s="238"/>
      <c r="C63" s="116" t="s">
        <v>313</v>
      </c>
      <c r="D63" s="123" t="s">
        <v>202</v>
      </c>
      <c r="E63" s="123" t="s">
        <v>234</v>
      </c>
      <c r="F63" s="70" t="s">
        <v>12</v>
      </c>
      <c r="G63" s="70"/>
      <c r="H63" s="70"/>
      <c r="I63" s="70"/>
      <c r="J63" s="79" t="s">
        <v>180</v>
      </c>
      <c r="K63" s="70">
        <v>1</v>
      </c>
      <c r="L63" s="71">
        <v>1</v>
      </c>
      <c r="M63" s="71">
        <f t="shared" si="3"/>
        <v>2</v>
      </c>
      <c r="N63" s="71" t="str">
        <f t="shared" si="4"/>
        <v>BAJA</v>
      </c>
      <c r="O63" s="156"/>
      <c r="P63" s="72" t="s">
        <v>185</v>
      </c>
    </row>
    <row r="64" spans="1:16" ht="45.75" customHeight="1" x14ac:dyDescent="0.25">
      <c r="A64" s="206"/>
      <c r="B64" s="238"/>
      <c r="C64" s="138" t="s">
        <v>314</v>
      </c>
      <c r="D64" s="123" t="s">
        <v>299</v>
      </c>
      <c r="E64" s="123" t="s">
        <v>300</v>
      </c>
      <c r="F64" s="1" t="s">
        <v>12</v>
      </c>
      <c r="G64" s="1"/>
      <c r="H64" s="1"/>
      <c r="I64" s="1"/>
      <c r="J64" s="81" t="s">
        <v>180</v>
      </c>
      <c r="K64" s="1">
        <v>1</v>
      </c>
      <c r="L64" s="2">
        <v>1</v>
      </c>
      <c r="M64" s="2">
        <f t="shared" si="3"/>
        <v>2</v>
      </c>
      <c r="N64" s="2" t="str">
        <f t="shared" si="4"/>
        <v>BAJA</v>
      </c>
      <c r="O64" s="154"/>
      <c r="P64" s="75" t="s">
        <v>194</v>
      </c>
    </row>
    <row r="65" spans="1:16" ht="44.25" customHeight="1" x14ac:dyDescent="0.25">
      <c r="A65" s="206"/>
      <c r="B65" s="238"/>
      <c r="C65" s="231" t="s">
        <v>313</v>
      </c>
      <c r="D65" s="123" t="s">
        <v>200</v>
      </c>
      <c r="E65" s="123" t="s">
        <v>201</v>
      </c>
      <c r="F65" s="3" t="s">
        <v>12</v>
      </c>
      <c r="G65" s="3"/>
      <c r="H65" s="3"/>
      <c r="I65" s="3"/>
      <c r="J65" s="52" t="s">
        <v>180</v>
      </c>
      <c r="K65" s="3">
        <v>5</v>
      </c>
      <c r="L65" s="4">
        <v>5</v>
      </c>
      <c r="M65" s="4">
        <f t="shared" si="3"/>
        <v>10</v>
      </c>
      <c r="N65" s="4" t="str">
        <f t="shared" si="4"/>
        <v>MODERADA</v>
      </c>
      <c r="O65" s="62" t="s">
        <v>330</v>
      </c>
      <c r="P65" s="62" t="s">
        <v>194</v>
      </c>
    </row>
    <row r="66" spans="1:16" ht="30" x14ac:dyDescent="0.25">
      <c r="A66" s="206"/>
      <c r="B66" s="238"/>
      <c r="C66" s="214"/>
      <c r="D66" s="123" t="s">
        <v>301</v>
      </c>
      <c r="E66" s="123" t="s">
        <v>100</v>
      </c>
      <c r="F66" s="3" t="s">
        <v>12</v>
      </c>
      <c r="G66" s="3"/>
      <c r="H66" s="3"/>
      <c r="I66" s="3"/>
      <c r="J66" s="52" t="s">
        <v>180</v>
      </c>
      <c r="K66" s="3">
        <v>5</v>
      </c>
      <c r="L66" s="4">
        <v>5</v>
      </c>
      <c r="M66" s="4">
        <f t="shared" si="3"/>
        <v>10</v>
      </c>
      <c r="N66" s="4" t="str">
        <f t="shared" si="4"/>
        <v>MODERADA</v>
      </c>
      <c r="O66" s="62" t="s">
        <v>331</v>
      </c>
      <c r="P66" s="62" t="s">
        <v>194</v>
      </c>
    </row>
    <row r="67" spans="1:16" ht="27" customHeight="1" x14ac:dyDescent="0.25">
      <c r="A67" s="206"/>
      <c r="B67" s="238"/>
      <c r="C67" s="215"/>
      <c r="D67" s="123" t="s">
        <v>302</v>
      </c>
      <c r="E67" s="123" t="s">
        <v>242</v>
      </c>
      <c r="F67" s="3" t="s">
        <v>12</v>
      </c>
      <c r="G67" s="3"/>
      <c r="H67" s="3"/>
      <c r="I67" s="3"/>
      <c r="J67" s="52" t="s">
        <v>180</v>
      </c>
      <c r="K67" s="3">
        <v>5</v>
      </c>
      <c r="L67" s="4">
        <v>5</v>
      </c>
      <c r="M67" s="4">
        <f t="shared" si="3"/>
        <v>10</v>
      </c>
      <c r="N67" s="4" t="str">
        <f t="shared" si="4"/>
        <v>MODERADA</v>
      </c>
      <c r="O67" s="153" t="s">
        <v>330</v>
      </c>
      <c r="P67" s="62" t="s">
        <v>194</v>
      </c>
    </row>
    <row r="68" spans="1:16" ht="57" customHeight="1" x14ac:dyDescent="0.25">
      <c r="A68" s="206"/>
      <c r="B68" s="238"/>
      <c r="C68" s="134" t="s">
        <v>312</v>
      </c>
      <c r="D68" s="123" t="s">
        <v>203</v>
      </c>
      <c r="E68" s="123" t="s">
        <v>204</v>
      </c>
      <c r="F68" s="3" t="s">
        <v>12</v>
      </c>
      <c r="G68" s="3"/>
      <c r="H68" s="3"/>
      <c r="I68" s="3"/>
      <c r="J68" s="52" t="s">
        <v>180</v>
      </c>
      <c r="K68" s="3">
        <v>5</v>
      </c>
      <c r="L68" s="4">
        <v>10</v>
      </c>
      <c r="M68" s="4">
        <f t="shared" si="3"/>
        <v>15</v>
      </c>
      <c r="N68" s="4" t="str">
        <f t="shared" si="4"/>
        <v>ALTA</v>
      </c>
      <c r="O68" s="154"/>
      <c r="P68" s="62" t="s">
        <v>205</v>
      </c>
    </row>
    <row r="69" spans="1:16" ht="15" customHeight="1" x14ac:dyDescent="0.25">
      <c r="A69" s="206"/>
      <c r="B69" s="238"/>
      <c r="C69" s="65" t="s">
        <v>314</v>
      </c>
      <c r="D69" s="123" t="s">
        <v>175</v>
      </c>
      <c r="E69" s="123" t="s">
        <v>239</v>
      </c>
      <c r="F69" s="3"/>
      <c r="G69" s="3" t="s">
        <v>12</v>
      </c>
      <c r="H69" s="3"/>
      <c r="I69" s="3"/>
      <c r="J69" s="52" t="s">
        <v>180</v>
      </c>
      <c r="K69" s="4">
        <v>1</v>
      </c>
      <c r="L69" s="4">
        <v>1</v>
      </c>
      <c r="M69" s="4">
        <f t="shared" ref="M69:M70" si="17">+SUM(K69:L69)</f>
        <v>2</v>
      </c>
      <c r="N69" s="4" t="str">
        <f t="shared" ref="N69:N70" si="18">IF(M69&gt;10,"ALTA",IF(M69&gt;5,"MODERADA",IF(M69&lt;=5,"BAJA")))</f>
        <v>BAJA</v>
      </c>
      <c r="O69" s="153" t="s">
        <v>329</v>
      </c>
      <c r="P69" s="57" t="s">
        <v>194</v>
      </c>
    </row>
    <row r="70" spans="1:16" ht="38.25" x14ac:dyDescent="0.25">
      <c r="A70" s="206"/>
      <c r="B70" s="238"/>
      <c r="C70" s="220" t="s">
        <v>312</v>
      </c>
      <c r="D70" s="123" t="s">
        <v>243</v>
      </c>
      <c r="E70" s="123" t="s">
        <v>244</v>
      </c>
      <c r="F70" s="3"/>
      <c r="G70" s="3" t="s">
        <v>12</v>
      </c>
      <c r="H70" s="3"/>
      <c r="I70" s="3"/>
      <c r="J70" s="52" t="s">
        <v>180</v>
      </c>
      <c r="K70" s="4">
        <v>10</v>
      </c>
      <c r="L70" s="4">
        <v>5</v>
      </c>
      <c r="M70" s="4">
        <f t="shared" si="17"/>
        <v>15</v>
      </c>
      <c r="N70" s="4" t="str">
        <f t="shared" si="18"/>
        <v>ALTA</v>
      </c>
      <c r="O70" s="154"/>
      <c r="P70" s="57" t="s">
        <v>194</v>
      </c>
    </row>
    <row r="71" spans="1:16" ht="30.75" thickBot="1" x14ac:dyDescent="0.3">
      <c r="A71" s="206"/>
      <c r="B71" s="239"/>
      <c r="C71" s="221"/>
      <c r="D71" s="123" t="s">
        <v>303</v>
      </c>
      <c r="E71" s="123" t="s">
        <v>206</v>
      </c>
      <c r="F71" s="70"/>
      <c r="G71" s="70" t="s">
        <v>12</v>
      </c>
      <c r="H71" s="70"/>
      <c r="I71" s="70"/>
      <c r="J71" s="79" t="s">
        <v>180</v>
      </c>
      <c r="K71" s="70">
        <v>5</v>
      </c>
      <c r="L71" s="71">
        <v>5</v>
      </c>
      <c r="M71" s="71">
        <f t="shared" si="3"/>
        <v>10</v>
      </c>
      <c r="N71" s="71" t="str">
        <f t="shared" si="4"/>
        <v>MODERADA</v>
      </c>
      <c r="O71" s="152" t="s">
        <v>331</v>
      </c>
      <c r="P71" s="72" t="s">
        <v>194</v>
      </c>
    </row>
    <row r="72" spans="1:16" ht="40.5" customHeight="1" x14ac:dyDescent="0.25">
      <c r="A72" s="206"/>
      <c r="B72" s="229" t="s">
        <v>170</v>
      </c>
      <c r="C72" s="220" t="s">
        <v>312</v>
      </c>
      <c r="D72" s="123" t="s">
        <v>114</v>
      </c>
      <c r="E72" s="123" t="s">
        <v>115</v>
      </c>
      <c r="F72" s="1" t="s">
        <v>12</v>
      </c>
      <c r="G72" s="1"/>
      <c r="H72" s="1"/>
      <c r="I72" s="1"/>
      <c r="J72" s="81" t="s">
        <v>180</v>
      </c>
      <c r="K72" s="1">
        <v>5</v>
      </c>
      <c r="L72" s="2">
        <v>5</v>
      </c>
      <c r="M72" s="2">
        <f t="shared" si="3"/>
        <v>10</v>
      </c>
      <c r="N72" s="2" t="str">
        <f t="shared" si="4"/>
        <v>MODERADA</v>
      </c>
      <c r="O72" s="153" t="s">
        <v>330</v>
      </c>
      <c r="P72" s="83" t="s">
        <v>194</v>
      </c>
    </row>
    <row r="73" spans="1:16" ht="59.25" customHeight="1" thickBot="1" x14ac:dyDescent="0.3">
      <c r="A73" s="206"/>
      <c r="B73" s="230"/>
      <c r="C73" s="221"/>
      <c r="D73" s="123" t="s">
        <v>117</v>
      </c>
      <c r="E73" s="123" t="s">
        <v>118</v>
      </c>
      <c r="F73" s="70" t="s">
        <v>12</v>
      </c>
      <c r="G73" s="70"/>
      <c r="H73" s="70"/>
      <c r="I73" s="70"/>
      <c r="J73" s="79" t="s">
        <v>180</v>
      </c>
      <c r="K73" s="70">
        <v>5</v>
      </c>
      <c r="L73" s="71">
        <v>5</v>
      </c>
      <c r="M73" s="71">
        <f t="shared" si="3"/>
        <v>10</v>
      </c>
      <c r="N73" s="71" t="str">
        <f t="shared" si="4"/>
        <v>MODERADA</v>
      </c>
      <c r="O73" s="156"/>
      <c r="P73" s="84" t="s">
        <v>194</v>
      </c>
    </row>
    <row r="74" spans="1:16" ht="57" customHeight="1" x14ac:dyDescent="0.25">
      <c r="A74" s="206"/>
      <c r="B74" s="216" t="s">
        <v>120</v>
      </c>
      <c r="C74" s="220" t="s">
        <v>312</v>
      </c>
      <c r="D74" s="123" t="s">
        <v>247</v>
      </c>
      <c r="E74" s="123" t="s">
        <v>208</v>
      </c>
      <c r="F74" s="1" t="s">
        <v>12</v>
      </c>
      <c r="G74" s="1"/>
      <c r="H74" s="1"/>
      <c r="I74" s="1"/>
      <c r="J74" s="81" t="s">
        <v>180</v>
      </c>
      <c r="K74" s="1">
        <v>5</v>
      </c>
      <c r="L74" s="1">
        <v>5</v>
      </c>
      <c r="M74" s="2">
        <f t="shared" si="3"/>
        <v>10</v>
      </c>
      <c r="N74" s="2" t="str">
        <f t="shared" si="4"/>
        <v>MODERADA</v>
      </c>
      <c r="O74" s="154"/>
      <c r="P74" s="83" t="s">
        <v>194</v>
      </c>
    </row>
    <row r="75" spans="1:16" ht="63.75" customHeight="1" thickBot="1" x14ac:dyDescent="0.3">
      <c r="A75" s="206"/>
      <c r="B75" s="218"/>
      <c r="C75" s="221"/>
      <c r="D75" s="123" t="s">
        <v>209</v>
      </c>
      <c r="E75" s="123" t="s">
        <v>210</v>
      </c>
      <c r="F75" s="70" t="s">
        <v>12</v>
      </c>
      <c r="G75" s="70"/>
      <c r="H75" s="70"/>
      <c r="I75" s="70"/>
      <c r="J75" s="79" t="s">
        <v>180</v>
      </c>
      <c r="K75" s="70">
        <v>1</v>
      </c>
      <c r="L75" s="70">
        <v>1</v>
      </c>
      <c r="M75" s="71">
        <f t="shared" si="3"/>
        <v>2</v>
      </c>
      <c r="N75" s="71" t="str">
        <f t="shared" si="4"/>
        <v>BAJA</v>
      </c>
      <c r="O75" s="62" t="s">
        <v>331</v>
      </c>
      <c r="P75" s="84" t="s">
        <v>194</v>
      </c>
    </row>
    <row r="76" spans="1:16" ht="45.75" thickBot="1" x14ac:dyDescent="0.3">
      <c r="A76" s="206"/>
      <c r="B76" s="216" t="s">
        <v>268</v>
      </c>
      <c r="C76" s="219" t="s">
        <v>312</v>
      </c>
      <c r="D76" s="51" t="s">
        <v>129</v>
      </c>
      <c r="E76" s="51" t="s">
        <v>130</v>
      </c>
      <c r="F76" s="1" t="s">
        <v>12</v>
      </c>
      <c r="G76" s="1"/>
      <c r="H76" s="1"/>
      <c r="I76" s="1"/>
      <c r="J76" s="81" t="s">
        <v>180</v>
      </c>
      <c r="K76" s="1">
        <v>5</v>
      </c>
      <c r="L76" s="1">
        <v>5</v>
      </c>
      <c r="M76" s="2">
        <f t="shared" si="3"/>
        <v>10</v>
      </c>
      <c r="N76" s="2" t="str">
        <f t="shared" si="4"/>
        <v>MODERADA</v>
      </c>
      <c r="O76" s="75" t="s">
        <v>330</v>
      </c>
      <c r="P76" s="83" t="s">
        <v>194</v>
      </c>
    </row>
    <row r="77" spans="1:16" ht="57" x14ac:dyDescent="0.25">
      <c r="A77" s="206"/>
      <c r="B77" s="217"/>
      <c r="C77" s="220"/>
      <c r="D77" s="55" t="s">
        <v>143</v>
      </c>
      <c r="E77" s="64" t="s">
        <v>133</v>
      </c>
      <c r="F77" s="3" t="s">
        <v>12</v>
      </c>
      <c r="G77" s="3"/>
      <c r="H77" s="3"/>
      <c r="I77" s="3"/>
      <c r="J77" s="52" t="s">
        <v>181</v>
      </c>
      <c r="K77" s="3">
        <v>10</v>
      </c>
      <c r="L77" s="3">
        <v>5</v>
      </c>
      <c r="M77" s="4">
        <f t="shared" si="3"/>
        <v>15</v>
      </c>
      <c r="N77" s="4" t="str">
        <f t="shared" si="4"/>
        <v>ALTA</v>
      </c>
      <c r="O77" s="155" t="s">
        <v>330</v>
      </c>
      <c r="P77" s="63" t="s">
        <v>194</v>
      </c>
    </row>
    <row r="78" spans="1:16" ht="57" x14ac:dyDescent="0.25">
      <c r="A78" s="206"/>
      <c r="B78" s="217"/>
      <c r="C78" s="220"/>
      <c r="D78" s="64" t="s">
        <v>304</v>
      </c>
      <c r="E78" s="64" t="s">
        <v>136</v>
      </c>
      <c r="F78" s="3"/>
      <c r="G78" s="3"/>
      <c r="H78" s="3"/>
      <c r="I78" s="3" t="s">
        <v>12</v>
      </c>
      <c r="J78" s="52" t="s">
        <v>181</v>
      </c>
      <c r="K78" s="3">
        <v>10</v>
      </c>
      <c r="L78" s="3">
        <v>5</v>
      </c>
      <c r="M78" s="4">
        <f t="shared" si="3"/>
        <v>15</v>
      </c>
      <c r="N78" s="4" t="str">
        <f t="shared" si="4"/>
        <v>ALTA</v>
      </c>
      <c r="O78" s="156"/>
      <c r="P78" s="63" t="s">
        <v>194</v>
      </c>
    </row>
    <row r="79" spans="1:16" ht="29.25" thickBot="1" x14ac:dyDescent="0.3">
      <c r="A79" s="206"/>
      <c r="B79" s="218"/>
      <c r="C79" s="221"/>
      <c r="D79" s="69" t="s">
        <v>138</v>
      </c>
      <c r="E79" s="69" t="s">
        <v>211</v>
      </c>
      <c r="F79" s="70" t="s">
        <v>12</v>
      </c>
      <c r="G79" s="70"/>
      <c r="H79" s="70"/>
      <c r="I79" s="70"/>
      <c r="J79" s="79" t="s">
        <v>180</v>
      </c>
      <c r="K79" s="70">
        <v>5</v>
      </c>
      <c r="L79" s="70">
        <v>5</v>
      </c>
      <c r="M79" s="71">
        <f t="shared" si="3"/>
        <v>10</v>
      </c>
      <c r="N79" s="71" t="str">
        <f t="shared" si="4"/>
        <v>MODERADA</v>
      </c>
      <c r="O79" s="156"/>
      <c r="P79" s="84" t="s">
        <v>194</v>
      </c>
    </row>
    <row r="80" spans="1:16" ht="57" x14ac:dyDescent="0.25">
      <c r="A80" s="206"/>
      <c r="B80" s="234" t="s">
        <v>171</v>
      </c>
      <c r="C80" s="219" t="s">
        <v>313</v>
      </c>
      <c r="D80" s="51" t="s">
        <v>305</v>
      </c>
      <c r="E80" s="51" t="s">
        <v>213</v>
      </c>
      <c r="F80" s="1" t="s">
        <v>12</v>
      </c>
      <c r="G80" s="1"/>
      <c r="H80" s="1"/>
      <c r="I80" s="1"/>
      <c r="J80" s="81" t="s">
        <v>181</v>
      </c>
      <c r="K80" s="1">
        <v>5</v>
      </c>
      <c r="L80" s="1">
        <v>5</v>
      </c>
      <c r="M80" s="2">
        <f t="shared" si="3"/>
        <v>10</v>
      </c>
      <c r="N80" s="2" t="str">
        <f t="shared" si="4"/>
        <v>MODERADA</v>
      </c>
      <c r="O80" s="156"/>
      <c r="P80" s="83" t="s">
        <v>194</v>
      </c>
    </row>
    <row r="81" spans="1:16" ht="83.25" customHeight="1" thickBot="1" x14ac:dyDescent="0.3">
      <c r="A81" s="206"/>
      <c r="B81" s="235"/>
      <c r="C81" s="221"/>
      <c r="D81" s="69" t="s">
        <v>306</v>
      </c>
      <c r="E81" s="69" t="s">
        <v>212</v>
      </c>
      <c r="F81" s="70" t="s">
        <v>12</v>
      </c>
      <c r="G81" s="70"/>
      <c r="H81" s="70"/>
      <c r="I81" s="70"/>
      <c r="J81" s="79" t="s">
        <v>181</v>
      </c>
      <c r="K81" s="70">
        <v>5</v>
      </c>
      <c r="L81" s="71">
        <v>5</v>
      </c>
      <c r="M81" s="71">
        <f t="shared" si="3"/>
        <v>10</v>
      </c>
      <c r="N81" s="71" t="str">
        <f t="shared" si="4"/>
        <v>MODERADA</v>
      </c>
      <c r="O81" s="156"/>
      <c r="P81" s="84" t="s">
        <v>194</v>
      </c>
    </row>
    <row r="82" spans="1:16" ht="53.25" customHeight="1" thickBot="1" x14ac:dyDescent="0.3">
      <c r="A82" s="206"/>
      <c r="B82" s="122" t="s">
        <v>332</v>
      </c>
      <c r="C82" s="85" t="s">
        <v>312</v>
      </c>
      <c r="D82" s="86" t="s">
        <v>215</v>
      </c>
      <c r="E82" s="86" t="s">
        <v>214</v>
      </c>
      <c r="F82" s="76" t="s">
        <v>12</v>
      </c>
      <c r="G82" s="76"/>
      <c r="H82" s="76"/>
      <c r="I82" s="76"/>
      <c r="J82" s="87" t="s">
        <v>181</v>
      </c>
      <c r="K82" s="76">
        <v>5</v>
      </c>
      <c r="L82" s="77">
        <v>5</v>
      </c>
      <c r="M82" s="77">
        <f t="shared" si="3"/>
        <v>10</v>
      </c>
      <c r="N82" s="77" t="str">
        <f t="shared" si="4"/>
        <v>MODERADA</v>
      </c>
      <c r="O82" s="156"/>
      <c r="P82" s="88" t="s">
        <v>194</v>
      </c>
    </row>
    <row r="83" spans="1:16" ht="42.75" x14ac:dyDescent="0.25">
      <c r="A83" s="206"/>
      <c r="B83" s="236" t="s">
        <v>225</v>
      </c>
      <c r="C83" s="219" t="s">
        <v>312</v>
      </c>
      <c r="D83" s="51" t="s">
        <v>216</v>
      </c>
      <c r="E83" s="51" t="s">
        <v>218</v>
      </c>
      <c r="F83" s="1" t="s">
        <v>12</v>
      </c>
      <c r="G83" s="1"/>
      <c r="H83" s="1"/>
      <c r="I83" s="1"/>
      <c r="J83" s="81" t="s">
        <v>180</v>
      </c>
      <c r="K83" s="1">
        <v>5</v>
      </c>
      <c r="L83" s="1">
        <v>5</v>
      </c>
      <c r="M83" s="2">
        <f t="shared" si="3"/>
        <v>10</v>
      </c>
      <c r="N83" s="2" t="str">
        <f t="shared" si="4"/>
        <v>MODERADA</v>
      </c>
      <c r="O83" s="157" t="s">
        <v>355</v>
      </c>
      <c r="P83" s="75" t="s">
        <v>185</v>
      </c>
    </row>
    <row r="84" spans="1:16" ht="42.75" x14ac:dyDescent="0.25">
      <c r="A84" s="206"/>
      <c r="B84" s="236"/>
      <c r="C84" s="220"/>
      <c r="D84" s="66" t="s">
        <v>217</v>
      </c>
      <c r="E84" s="66" t="s">
        <v>219</v>
      </c>
      <c r="F84" s="3" t="s">
        <v>12</v>
      </c>
      <c r="G84" s="3"/>
      <c r="H84" s="3"/>
      <c r="I84" s="3"/>
      <c r="J84" s="52" t="s">
        <v>180</v>
      </c>
      <c r="K84" s="3">
        <v>10</v>
      </c>
      <c r="L84" s="3">
        <v>10</v>
      </c>
      <c r="M84" s="4">
        <f t="shared" si="3"/>
        <v>20</v>
      </c>
      <c r="N84" s="4" t="str">
        <f t="shared" si="4"/>
        <v>ALTA</v>
      </c>
      <c r="O84" s="157"/>
      <c r="P84" s="62" t="s">
        <v>185</v>
      </c>
    </row>
    <row r="85" spans="1:16" ht="28.5" x14ac:dyDescent="0.25">
      <c r="A85" s="206"/>
      <c r="B85" s="236"/>
      <c r="C85" s="220"/>
      <c r="D85" s="228" t="s">
        <v>269</v>
      </c>
      <c r="E85" s="66" t="s">
        <v>238</v>
      </c>
      <c r="F85" s="3" t="s">
        <v>12</v>
      </c>
      <c r="G85" s="3"/>
      <c r="H85" s="3"/>
      <c r="I85" s="3"/>
      <c r="J85" s="52" t="s">
        <v>180</v>
      </c>
      <c r="K85" s="3">
        <v>1</v>
      </c>
      <c r="L85" s="3">
        <v>5</v>
      </c>
      <c r="M85" s="4">
        <f t="shared" si="3"/>
        <v>6</v>
      </c>
      <c r="N85" s="4" t="str">
        <f t="shared" si="4"/>
        <v>MODERADA</v>
      </c>
      <c r="O85" s="157"/>
      <c r="P85" s="62"/>
    </row>
    <row r="86" spans="1:16" x14ac:dyDescent="0.25">
      <c r="A86" s="206"/>
      <c r="B86" s="236"/>
      <c r="C86" s="220"/>
      <c r="D86" s="228"/>
      <c r="E86" s="66" t="s">
        <v>230</v>
      </c>
      <c r="F86" s="3" t="s">
        <v>12</v>
      </c>
      <c r="G86" s="3"/>
      <c r="H86" s="3"/>
      <c r="I86" s="3"/>
      <c r="J86" s="52" t="s">
        <v>180</v>
      </c>
      <c r="K86" s="3">
        <v>1</v>
      </c>
      <c r="L86" s="3">
        <v>5</v>
      </c>
      <c r="M86" s="4">
        <f t="shared" si="3"/>
        <v>6</v>
      </c>
      <c r="N86" s="4" t="str">
        <f t="shared" si="4"/>
        <v>MODERADA</v>
      </c>
      <c r="O86" s="157"/>
      <c r="P86" s="63" t="s">
        <v>194</v>
      </c>
    </row>
    <row r="87" spans="1:16" ht="57.75" thickBot="1" x14ac:dyDescent="0.3">
      <c r="A87" s="206"/>
      <c r="B87" s="236"/>
      <c r="C87" s="220"/>
      <c r="D87" s="64" t="s">
        <v>178</v>
      </c>
      <c r="E87" s="64" t="s">
        <v>223</v>
      </c>
      <c r="F87" s="3"/>
      <c r="G87" s="3"/>
      <c r="H87" s="3" t="s">
        <v>12</v>
      </c>
      <c r="I87" s="3"/>
      <c r="J87" s="52" t="s">
        <v>180</v>
      </c>
      <c r="K87" s="4">
        <v>5</v>
      </c>
      <c r="L87" s="4">
        <v>5</v>
      </c>
      <c r="M87" s="4">
        <f t="shared" ref="M87" si="19">+SUM(K87:L87)</f>
        <v>10</v>
      </c>
      <c r="N87" s="4" t="str">
        <f t="shared" ref="N87" si="20">IF(M87&gt;10,"ALTA",IF(M87&gt;5,"MODERADA",IF(M87&lt;=5,"BAJA")))</f>
        <v>MODERADA</v>
      </c>
      <c r="O87" s="56" t="s">
        <v>328</v>
      </c>
      <c r="P87" s="57" t="s">
        <v>194</v>
      </c>
    </row>
    <row r="88" spans="1:16" ht="62.25" customHeight="1" x14ac:dyDescent="0.25">
      <c r="A88" s="206"/>
      <c r="B88" s="241" t="s">
        <v>285</v>
      </c>
      <c r="C88" s="213" t="s">
        <v>312</v>
      </c>
      <c r="D88" s="211" t="s">
        <v>336</v>
      </c>
      <c r="E88" s="92" t="s">
        <v>275</v>
      </c>
      <c r="F88" s="93" t="s">
        <v>12</v>
      </c>
      <c r="G88" s="93"/>
      <c r="H88" s="93"/>
      <c r="I88" s="93"/>
      <c r="J88" s="94" t="s">
        <v>180</v>
      </c>
      <c r="K88" s="93">
        <v>10</v>
      </c>
      <c r="L88" s="95">
        <v>5</v>
      </c>
      <c r="M88" s="95">
        <f t="shared" si="3"/>
        <v>15</v>
      </c>
      <c r="N88" s="95" t="str">
        <f t="shared" si="4"/>
        <v>ALTA</v>
      </c>
      <c r="O88" s="56" t="s">
        <v>328</v>
      </c>
      <c r="P88" s="57" t="s">
        <v>194</v>
      </c>
    </row>
    <row r="89" spans="1:16" ht="62.25" customHeight="1" x14ac:dyDescent="0.25">
      <c r="A89" s="206"/>
      <c r="B89" s="242"/>
      <c r="C89" s="214"/>
      <c r="D89" s="211"/>
      <c r="E89" s="91" t="s">
        <v>276</v>
      </c>
      <c r="F89" s="3" t="s">
        <v>12</v>
      </c>
      <c r="G89" s="3"/>
      <c r="H89" s="3"/>
      <c r="I89" s="3"/>
      <c r="J89" s="52" t="s">
        <v>180</v>
      </c>
      <c r="K89" s="3">
        <v>10</v>
      </c>
      <c r="L89" s="4">
        <v>5</v>
      </c>
      <c r="M89" s="4">
        <f t="shared" si="3"/>
        <v>15</v>
      </c>
      <c r="N89" s="4" t="str">
        <f t="shared" si="4"/>
        <v>ALTA</v>
      </c>
      <c r="O89" s="56" t="s">
        <v>328</v>
      </c>
      <c r="P89" s="57" t="s">
        <v>194</v>
      </c>
    </row>
    <row r="90" spans="1:16" ht="62.25" customHeight="1" x14ac:dyDescent="0.25">
      <c r="A90" s="206"/>
      <c r="B90" s="242"/>
      <c r="C90" s="215"/>
      <c r="D90" s="212"/>
      <c r="E90" s="91" t="s">
        <v>277</v>
      </c>
      <c r="F90" s="3"/>
      <c r="G90" s="3"/>
      <c r="H90" s="3"/>
      <c r="I90" s="3" t="s">
        <v>12</v>
      </c>
      <c r="J90" s="52" t="s">
        <v>180</v>
      </c>
      <c r="K90" s="3">
        <v>10</v>
      </c>
      <c r="L90" s="4">
        <v>5</v>
      </c>
      <c r="M90" s="4">
        <f t="shared" si="3"/>
        <v>15</v>
      </c>
      <c r="N90" s="4" t="str">
        <f t="shared" si="4"/>
        <v>ALTA</v>
      </c>
      <c r="O90" s="151" t="s">
        <v>331</v>
      </c>
      <c r="P90" s="57" t="s">
        <v>194</v>
      </c>
    </row>
    <row r="91" spans="1:16" ht="62.25" customHeight="1" x14ac:dyDescent="0.25">
      <c r="A91" s="206"/>
      <c r="B91" s="242"/>
      <c r="C91" s="231" t="s">
        <v>313</v>
      </c>
      <c r="D91" s="240" t="s">
        <v>350</v>
      </c>
      <c r="E91" s="146" t="s">
        <v>348</v>
      </c>
      <c r="F91" s="3"/>
      <c r="G91" s="3"/>
      <c r="H91" s="3"/>
      <c r="I91" s="3" t="s">
        <v>12</v>
      </c>
      <c r="J91" s="52" t="s">
        <v>180</v>
      </c>
      <c r="K91" s="3">
        <v>5</v>
      </c>
      <c r="L91" s="4">
        <v>10</v>
      </c>
      <c r="M91" s="4">
        <f t="shared" si="3"/>
        <v>15</v>
      </c>
      <c r="N91" s="4" t="str">
        <f t="shared" si="4"/>
        <v>ALTA</v>
      </c>
      <c r="O91" s="143" t="s">
        <v>331</v>
      </c>
      <c r="P91" s="104"/>
    </row>
    <row r="92" spans="1:16" ht="62.25" customHeight="1" x14ac:dyDescent="0.25">
      <c r="A92" s="206"/>
      <c r="B92" s="229"/>
      <c r="C92" s="215"/>
      <c r="D92" s="212"/>
      <c r="E92" s="146" t="s">
        <v>349</v>
      </c>
      <c r="F92" s="3" t="s">
        <v>12</v>
      </c>
      <c r="G92" s="3"/>
      <c r="H92" s="3"/>
      <c r="I92" s="3"/>
      <c r="J92" s="52" t="s">
        <v>180</v>
      </c>
      <c r="K92" s="3">
        <v>5</v>
      </c>
      <c r="L92" s="4">
        <v>10</v>
      </c>
      <c r="M92" s="4">
        <f t="shared" si="3"/>
        <v>15</v>
      </c>
      <c r="N92" s="4" t="str">
        <f t="shared" si="4"/>
        <v>ALTA</v>
      </c>
      <c r="O92" s="143" t="s">
        <v>331</v>
      </c>
      <c r="P92" s="104"/>
    </row>
    <row r="93" spans="1:16" ht="61.5" customHeight="1" x14ac:dyDescent="0.25">
      <c r="A93" s="206"/>
      <c r="B93" s="233" t="s">
        <v>271</v>
      </c>
      <c r="C93" s="231" t="s">
        <v>312</v>
      </c>
      <c r="D93" s="120" t="s">
        <v>307</v>
      </c>
      <c r="E93" s="121" t="s">
        <v>308</v>
      </c>
      <c r="F93" s="3" t="s">
        <v>11</v>
      </c>
      <c r="G93" s="3"/>
      <c r="H93" s="3"/>
      <c r="I93" s="3"/>
      <c r="J93" s="52" t="s">
        <v>180</v>
      </c>
      <c r="K93" s="3">
        <v>5</v>
      </c>
      <c r="L93" s="4">
        <v>5</v>
      </c>
      <c r="M93" s="4">
        <f t="shared" si="3"/>
        <v>10</v>
      </c>
      <c r="N93" s="4" t="str">
        <f t="shared" si="4"/>
        <v>MODERADA</v>
      </c>
      <c r="O93" s="62" t="s">
        <v>330</v>
      </c>
      <c r="P93" s="82" t="s">
        <v>185</v>
      </c>
    </row>
    <row r="94" spans="1:16" ht="99.75" customHeight="1" x14ac:dyDescent="0.25">
      <c r="A94" s="207"/>
      <c r="B94" s="229"/>
      <c r="C94" s="215"/>
      <c r="D94" s="67" t="s">
        <v>272</v>
      </c>
      <c r="E94" s="56" t="s">
        <v>237</v>
      </c>
      <c r="F94" s="3"/>
      <c r="G94" s="3" t="s">
        <v>12</v>
      </c>
      <c r="H94" s="3"/>
      <c r="I94" s="3"/>
      <c r="J94" s="52" t="s">
        <v>180</v>
      </c>
      <c r="K94" s="4">
        <v>5</v>
      </c>
      <c r="L94" s="4">
        <v>5</v>
      </c>
      <c r="M94" s="4">
        <f t="shared" si="3"/>
        <v>10</v>
      </c>
      <c r="N94" s="4" t="str">
        <f t="shared" si="4"/>
        <v>MODERADA</v>
      </c>
      <c r="O94" s="62" t="s">
        <v>329</v>
      </c>
      <c r="P94" s="57" t="s">
        <v>194</v>
      </c>
    </row>
    <row r="95" spans="1:16" x14ac:dyDescent="0.25">
      <c r="A95" s="89"/>
      <c r="B95" s="6"/>
    </row>
    <row r="96" spans="1:16" x14ac:dyDescent="0.25">
      <c r="A96" s="89"/>
      <c r="B96" s="6"/>
    </row>
    <row r="97" spans="1:2" x14ac:dyDescent="0.25">
      <c r="A97" s="89"/>
      <c r="B97" s="6"/>
    </row>
    <row r="98" spans="1:2" x14ac:dyDescent="0.25">
      <c r="A98" s="89"/>
      <c r="B98" s="6"/>
    </row>
    <row r="99" spans="1:2" x14ac:dyDescent="0.25">
      <c r="A99" s="89"/>
      <c r="B99" s="6"/>
    </row>
    <row r="100" spans="1:2" x14ac:dyDescent="0.25">
      <c r="A100" s="89"/>
      <c r="B100" s="6"/>
    </row>
    <row r="101" spans="1:2" x14ac:dyDescent="0.25">
      <c r="A101" s="89"/>
      <c r="B101" s="6"/>
    </row>
    <row r="102" spans="1:2" x14ac:dyDescent="0.25">
      <c r="A102" s="89"/>
      <c r="B102" s="6"/>
    </row>
    <row r="103" spans="1:2" x14ac:dyDescent="0.25">
      <c r="A103" s="89"/>
      <c r="B103" s="6"/>
    </row>
    <row r="104" spans="1:2" x14ac:dyDescent="0.25">
      <c r="A104" s="89"/>
      <c r="B104" s="6"/>
    </row>
    <row r="105" spans="1:2" x14ac:dyDescent="0.25">
      <c r="A105" s="89"/>
      <c r="B105" s="6"/>
    </row>
    <row r="106" spans="1:2" x14ac:dyDescent="0.25">
      <c r="A106" s="89"/>
      <c r="B106" s="6"/>
    </row>
    <row r="107" spans="1:2" x14ac:dyDescent="0.25">
      <c r="A107" s="89"/>
      <c r="B107" s="6"/>
    </row>
    <row r="108" spans="1:2" x14ac:dyDescent="0.25">
      <c r="A108" s="89"/>
      <c r="B108" s="6"/>
    </row>
    <row r="109" spans="1:2" x14ac:dyDescent="0.25">
      <c r="A109" s="89"/>
      <c r="B109" s="6"/>
    </row>
    <row r="110" spans="1:2" x14ac:dyDescent="0.25">
      <c r="A110" s="89"/>
      <c r="B110" s="6"/>
    </row>
    <row r="111" spans="1:2" x14ac:dyDescent="0.25">
      <c r="A111" s="89"/>
      <c r="B111" s="6"/>
    </row>
    <row r="112" spans="1:2" x14ac:dyDescent="0.25">
      <c r="A112" s="89"/>
      <c r="B112" s="6"/>
    </row>
  </sheetData>
  <autoFilter ref="A9:P9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>
      <customFilters>
        <customFilter operator="notEqual" val=" "/>
      </customFilters>
    </filterColumn>
    <filterColumn colId="10" showButton="0"/>
    <filterColumn colId="11" showButton="0"/>
    <filterColumn colId="12" showButton="0"/>
  </autoFilter>
  <mergeCells count="90">
    <mergeCell ref="B88:B92"/>
    <mergeCell ref="B39:B55"/>
    <mergeCell ref="D27:D28"/>
    <mergeCell ref="C27:C28"/>
    <mergeCell ref="C35:C37"/>
    <mergeCell ref="D45:D46"/>
    <mergeCell ref="D35:D37"/>
    <mergeCell ref="B93:B94"/>
    <mergeCell ref="D53:D54"/>
    <mergeCell ref="B74:B75"/>
    <mergeCell ref="C74:C75"/>
    <mergeCell ref="C70:C71"/>
    <mergeCell ref="B80:B81"/>
    <mergeCell ref="C80:C81"/>
    <mergeCell ref="B83:B87"/>
    <mergeCell ref="C83:C87"/>
    <mergeCell ref="C72:C73"/>
    <mergeCell ref="C57:C58"/>
    <mergeCell ref="B56:B71"/>
    <mergeCell ref="C52:C54"/>
    <mergeCell ref="C60:C62"/>
    <mergeCell ref="D91:D92"/>
    <mergeCell ref="C91:C92"/>
    <mergeCell ref="C22:C23"/>
    <mergeCell ref="C15:C17"/>
    <mergeCell ref="C32:C33"/>
    <mergeCell ref="C65:C67"/>
    <mergeCell ref="D56:D58"/>
    <mergeCell ref="A13:A94"/>
    <mergeCell ref="B13:B18"/>
    <mergeCell ref="D88:D90"/>
    <mergeCell ref="C88:C90"/>
    <mergeCell ref="B76:B79"/>
    <mergeCell ref="C76:C79"/>
    <mergeCell ref="B19:B38"/>
    <mergeCell ref="D32:D33"/>
    <mergeCell ref="D85:D86"/>
    <mergeCell ref="B72:B73"/>
    <mergeCell ref="D61:D62"/>
    <mergeCell ref="C48:C49"/>
    <mergeCell ref="C40:C43"/>
    <mergeCell ref="C45:C46"/>
    <mergeCell ref="C93:C94"/>
    <mergeCell ref="D15:D17"/>
    <mergeCell ref="P9:P12"/>
    <mergeCell ref="O1:P1"/>
    <mergeCell ref="O2:P2"/>
    <mergeCell ref="O3:P3"/>
    <mergeCell ref="O4:P4"/>
    <mergeCell ref="B6:P6"/>
    <mergeCell ref="B3:N3"/>
    <mergeCell ref="B4:N4"/>
    <mergeCell ref="B5:P5"/>
    <mergeCell ref="O9:O12"/>
    <mergeCell ref="J9:N9"/>
    <mergeCell ref="M11:N12"/>
    <mergeCell ref="J10:J12"/>
    <mergeCell ref="E10:E12"/>
    <mergeCell ref="F10:I11"/>
    <mergeCell ref="O15:O17"/>
    <mergeCell ref="O19:O20"/>
    <mergeCell ref="O22:O23"/>
    <mergeCell ref="O45:O46"/>
    <mergeCell ref="A1:A4"/>
    <mergeCell ref="B1:N2"/>
    <mergeCell ref="K10:N10"/>
    <mergeCell ref="K11:K12"/>
    <mergeCell ref="L11:L12"/>
    <mergeCell ref="A10:A12"/>
    <mergeCell ref="B10:B12"/>
    <mergeCell ref="C10:C12"/>
    <mergeCell ref="D10:D12"/>
    <mergeCell ref="A9:I9"/>
    <mergeCell ref="B7:P7"/>
    <mergeCell ref="B8:P8"/>
    <mergeCell ref="O69:O70"/>
    <mergeCell ref="O77:O82"/>
    <mergeCell ref="O83:O86"/>
    <mergeCell ref="O48:O49"/>
    <mergeCell ref="O26:O33"/>
    <mergeCell ref="O50:O51"/>
    <mergeCell ref="O53:O54"/>
    <mergeCell ref="O34:O38"/>
    <mergeCell ref="O42:O43"/>
    <mergeCell ref="O56:O57"/>
    <mergeCell ref="O58:O59"/>
    <mergeCell ref="O62:O64"/>
    <mergeCell ref="O67:O68"/>
    <mergeCell ref="O72:O74"/>
    <mergeCell ref="O60:O61"/>
  </mergeCells>
  <conditionalFormatting sqref="J19:J25 J45:J46 J48:J50 J52:J54 J71:J86 J13:J17 J56:J68 J38:J43 J88:J93">
    <cfRule type="containsText" dxfId="186" priority="359" operator="containsText" text="(-)">
      <formula>NOT(ISERROR(SEARCH("(-)",J13)))</formula>
    </cfRule>
  </conditionalFormatting>
  <conditionalFormatting sqref="J19:J25 J45:J46 J48:J50 J52:J54 J71:J86 J13:J17 J56:J68 J38:J43 J88:J93">
    <cfRule type="containsText" dxfId="185" priority="357" operator="containsText" text="(+)">
      <formula>NOT(ISERROR(SEARCH("(+)",J13)))</formula>
    </cfRule>
    <cfRule type="containsText" dxfId="184" priority="358" operator="containsText" text="(-)">
      <formula>NOT(ISERROR(SEARCH("(-)",J13)))</formula>
    </cfRule>
  </conditionalFormatting>
  <conditionalFormatting sqref="J19:J25 J45:J46 J48:J50 J52:J54 J71:J86 J13:J17 J56:J68 J38:J43 J88:J93">
    <cfRule type="containsText" dxfId="183" priority="356" operator="containsText" text="(-)">
      <formula>NOT(ISERROR(SEARCH("(-)",J13)))</formula>
    </cfRule>
  </conditionalFormatting>
  <conditionalFormatting sqref="J19:J25 J45:J46 J48:J50 J52:J54 J71:J86 J13:J17 J56:J68 J38:J43 J88:J93">
    <cfRule type="containsText" dxfId="182" priority="352" operator="containsText" text="(-)">
      <formula>NOT(ISERROR(SEARCH("(-)",J13)))</formula>
    </cfRule>
    <cfRule type="containsText" dxfId="181" priority="353" operator="containsText" text="(+)">
      <formula>NOT(ISERROR(SEARCH("(+)",J13)))</formula>
    </cfRule>
    <cfRule type="containsText" dxfId="180" priority="354" operator="containsText" text="(-)">
      <formula>NOT(ISERROR(SEARCH("(-)",J13)))</formula>
    </cfRule>
    <cfRule type="containsText" dxfId="179" priority="355" operator="containsText" text="(-)">
      <formula>NOT(ISERROR(SEARCH("(-)",J13)))</formula>
    </cfRule>
  </conditionalFormatting>
  <conditionalFormatting sqref="N19:N25 N45:N46 N48:N50 N71:N86 N52:N54 N38 N56:N68 N40:N43 N88:N93">
    <cfRule type="containsText" dxfId="178" priority="349" operator="containsText" text="BAJA">
      <formula>NOT(ISERROR(SEARCH("BAJA",N19)))</formula>
    </cfRule>
    <cfRule type="containsText" dxfId="177" priority="350" operator="containsText" text="MODERADA">
      <formula>NOT(ISERROR(SEARCH("MODERADA",N19)))</formula>
    </cfRule>
    <cfRule type="containsText" dxfId="176" priority="351" operator="containsText" text="ALTA">
      <formula>NOT(ISERROR(SEARCH("ALTA",N19)))</formula>
    </cfRule>
  </conditionalFormatting>
  <conditionalFormatting sqref="N44">
    <cfRule type="containsText" dxfId="175" priority="280" operator="containsText" text="BAJA">
      <formula>NOT(ISERROR(SEARCH("BAJA",N44)))</formula>
    </cfRule>
    <cfRule type="containsText" dxfId="174" priority="281" operator="containsText" text="MODERADA">
      <formula>NOT(ISERROR(SEARCH("MODERADA",N44)))</formula>
    </cfRule>
    <cfRule type="containsText" dxfId="173" priority="282" operator="containsText" text="ALTA">
      <formula>NOT(ISERROR(SEARCH("ALTA",N44)))</formula>
    </cfRule>
  </conditionalFormatting>
  <conditionalFormatting sqref="J44">
    <cfRule type="containsText" dxfId="172" priority="279" operator="containsText" text="(-)">
      <formula>NOT(ISERROR(SEARCH("(-)",J44)))</formula>
    </cfRule>
  </conditionalFormatting>
  <conditionalFormatting sqref="J44">
    <cfRule type="containsText" dxfId="171" priority="277" operator="containsText" text="(+)">
      <formula>NOT(ISERROR(SEARCH("(+)",J44)))</formula>
    </cfRule>
    <cfRule type="containsText" dxfId="170" priority="278" operator="containsText" text="(-)">
      <formula>NOT(ISERROR(SEARCH("(-)",J44)))</formula>
    </cfRule>
  </conditionalFormatting>
  <conditionalFormatting sqref="J44">
    <cfRule type="containsText" dxfId="169" priority="276" operator="containsText" text="(-)">
      <formula>NOT(ISERROR(SEARCH("(-)",J44)))</formula>
    </cfRule>
  </conditionalFormatting>
  <conditionalFormatting sqref="J44">
    <cfRule type="containsText" dxfId="168" priority="272" operator="containsText" text="(-)">
      <formula>NOT(ISERROR(SEARCH("(-)",J44)))</formula>
    </cfRule>
    <cfRule type="containsText" dxfId="167" priority="273" operator="containsText" text="(+)">
      <formula>NOT(ISERROR(SEARCH("(+)",J44)))</formula>
    </cfRule>
    <cfRule type="containsText" dxfId="166" priority="274" operator="containsText" text="(-)">
      <formula>NOT(ISERROR(SEARCH("(-)",J44)))</formula>
    </cfRule>
    <cfRule type="containsText" dxfId="165" priority="275" operator="containsText" text="(-)">
      <formula>NOT(ISERROR(SEARCH("(-)",J44)))</formula>
    </cfRule>
  </conditionalFormatting>
  <conditionalFormatting sqref="N69">
    <cfRule type="containsText" dxfId="164" priority="269" operator="containsText" text="BAJA">
      <formula>NOT(ISERROR(SEARCH("BAJA",N69)))</formula>
    </cfRule>
    <cfRule type="containsText" dxfId="163" priority="270" operator="containsText" text="MODERADA">
      <formula>NOT(ISERROR(SEARCH("MODERADA",N69)))</formula>
    </cfRule>
    <cfRule type="containsText" dxfId="162" priority="271" operator="containsText" text="ALTA">
      <formula>NOT(ISERROR(SEARCH("ALTA",N69)))</formula>
    </cfRule>
  </conditionalFormatting>
  <conditionalFormatting sqref="J69">
    <cfRule type="containsText" dxfId="161" priority="268" operator="containsText" text="(-)">
      <formula>NOT(ISERROR(SEARCH("(-)",J69)))</formula>
    </cfRule>
  </conditionalFormatting>
  <conditionalFormatting sqref="J69">
    <cfRule type="containsText" dxfId="160" priority="266" operator="containsText" text="(+)">
      <formula>NOT(ISERROR(SEARCH("(+)",J69)))</formula>
    </cfRule>
    <cfRule type="containsText" dxfId="159" priority="267" operator="containsText" text="(-)">
      <formula>NOT(ISERROR(SEARCH("(-)",J69)))</formula>
    </cfRule>
  </conditionalFormatting>
  <conditionalFormatting sqref="J69">
    <cfRule type="containsText" dxfId="158" priority="265" operator="containsText" text="(-)">
      <formula>NOT(ISERROR(SEARCH("(-)",J69)))</formula>
    </cfRule>
  </conditionalFormatting>
  <conditionalFormatting sqref="J69">
    <cfRule type="containsText" dxfId="157" priority="261" operator="containsText" text="(-)">
      <formula>NOT(ISERROR(SEARCH("(-)",J69)))</formula>
    </cfRule>
    <cfRule type="containsText" dxfId="156" priority="262" operator="containsText" text="(+)">
      <formula>NOT(ISERROR(SEARCH("(+)",J69)))</formula>
    </cfRule>
    <cfRule type="containsText" dxfId="155" priority="263" operator="containsText" text="(-)">
      <formula>NOT(ISERROR(SEARCH("(-)",J69)))</formula>
    </cfRule>
    <cfRule type="containsText" dxfId="154" priority="264" operator="containsText" text="(-)">
      <formula>NOT(ISERROR(SEARCH("(-)",J69)))</formula>
    </cfRule>
  </conditionalFormatting>
  <conditionalFormatting sqref="N70">
    <cfRule type="containsText" dxfId="153" priority="258" operator="containsText" text="BAJA">
      <formula>NOT(ISERROR(SEARCH("BAJA",N70)))</formula>
    </cfRule>
    <cfRule type="containsText" dxfId="152" priority="259" operator="containsText" text="MODERADA">
      <formula>NOT(ISERROR(SEARCH("MODERADA",N70)))</formula>
    </cfRule>
    <cfRule type="containsText" dxfId="151" priority="260" operator="containsText" text="ALTA">
      <formula>NOT(ISERROR(SEARCH("ALTA",N70)))</formula>
    </cfRule>
  </conditionalFormatting>
  <conditionalFormatting sqref="J70">
    <cfRule type="containsText" dxfId="150" priority="257" operator="containsText" text="(-)">
      <formula>NOT(ISERROR(SEARCH("(-)",J70)))</formula>
    </cfRule>
  </conditionalFormatting>
  <conditionalFormatting sqref="J70">
    <cfRule type="containsText" dxfId="149" priority="255" operator="containsText" text="(+)">
      <formula>NOT(ISERROR(SEARCH("(+)",J70)))</formula>
    </cfRule>
    <cfRule type="containsText" dxfId="148" priority="256" operator="containsText" text="(-)">
      <formula>NOT(ISERROR(SEARCH("(-)",J70)))</formula>
    </cfRule>
  </conditionalFormatting>
  <conditionalFormatting sqref="J70">
    <cfRule type="containsText" dxfId="147" priority="254" operator="containsText" text="(-)">
      <formula>NOT(ISERROR(SEARCH("(-)",J70)))</formula>
    </cfRule>
  </conditionalFormatting>
  <conditionalFormatting sqref="J70">
    <cfRule type="containsText" dxfId="146" priority="250" operator="containsText" text="(-)">
      <formula>NOT(ISERROR(SEARCH("(-)",J70)))</formula>
    </cfRule>
    <cfRule type="containsText" dxfId="145" priority="251" operator="containsText" text="(+)">
      <formula>NOT(ISERROR(SEARCH("(+)",J70)))</formula>
    </cfRule>
    <cfRule type="containsText" dxfId="144" priority="252" operator="containsText" text="(-)">
      <formula>NOT(ISERROR(SEARCH("(-)",J70)))</formula>
    </cfRule>
    <cfRule type="containsText" dxfId="143" priority="253" operator="containsText" text="(-)">
      <formula>NOT(ISERROR(SEARCH("(-)",J70)))</formula>
    </cfRule>
  </conditionalFormatting>
  <conditionalFormatting sqref="J47">
    <cfRule type="containsText" dxfId="142" priority="249" operator="containsText" text="(-)">
      <formula>NOT(ISERROR(SEARCH("(-)",J47)))</formula>
    </cfRule>
  </conditionalFormatting>
  <conditionalFormatting sqref="J47">
    <cfRule type="containsText" dxfId="141" priority="247" operator="containsText" text="(+)">
      <formula>NOT(ISERROR(SEARCH("(+)",J47)))</formula>
    </cfRule>
    <cfRule type="containsText" dxfId="140" priority="248" operator="containsText" text="(-)">
      <formula>NOT(ISERROR(SEARCH("(-)",J47)))</formula>
    </cfRule>
  </conditionalFormatting>
  <conditionalFormatting sqref="J47">
    <cfRule type="containsText" dxfId="139" priority="246" operator="containsText" text="(-)">
      <formula>NOT(ISERROR(SEARCH("(-)",J47)))</formula>
    </cfRule>
  </conditionalFormatting>
  <conditionalFormatting sqref="J47">
    <cfRule type="containsText" dxfId="138" priority="242" operator="containsText" text="(-)">
      <formula>NOT(ISERROR(SEARCH("(-)",J47)))</formula>
    </cfRule>
    <cfRule type="containsText" dxfId="137" priority="243" operator="containsText" text="(+)">
      <formula>NOT(ISERROR(SEARCH("(+)",J47)))</formula>
    </cfRule>
    <cfRule type="containsText" dxfId="136" priority="244" operator="containsText" text="(-)">
      <formula>NOT(ISERROR(SEARCH("(-)",J47)))</formula>
    </cfRule>
    <cfRule type="containsText" dxfId="135" priority="245" operator="containsText" text="(-)">
      <formula>NOT(ISERROR(SEARCH("(-)",J47)))</formula>
    </cfRule>
  </conditionalFormatting>
  <conditionalFormatting sqref="N47">
    <cfRule type="containsText" dxfId="134" priority="239" operator="containsText" text="BAJA">
      <formula>NOT(ISERROR(SEARCH("BAJA",N47)))</formula>
    </cfRule>
    <cfRule type="containsText" dxfId="133" priority="240" operator="containsText" text="MODERADA">
      <formula>NOT(ISERROR(SEARCH("MODERADA",N47)))</formula>
    </cfRule>
    <cfRule type="containsText" dxfId="132" priority="241" operator="containsText" text="ALTA">
      <formula>NOT(ISERROR(SEARCH("ALTA",N47)))</formula>
    </cfRule>
  </conditionalFormatting>
  <conditionalFormatting sqref="J26:J29">
    <cfRule type="containsText" dxfId="131" priority="228" operator="containsText" text="(-)">
      <formula>NOT(ISERROR(SEARCH("(-)",J26)))</formula>
    </cfRule>
    <cfRule type="containsText" dxfId="130" priority="229" operator="containsText" text="(+)">
      <formula>NOT(ISERROR(SEARCH("(+)",J26)))</formula>
    </cfRule>
    <cfRule type="containsText" dxfId="129" priority="230" operator="containsText" text="(-)">
      <formula>NOT(ISERROR(SEARCH("(-)",J26)))</formula>
    </cfRule>
    <cfRule type="containsText" dxfId="128" priority="231" operator="containsText" text="(-)">
      <formula>NOT(ISERROR(SEARCH("(-)",J26)))</formula>
    </cfRule>
  </conditionalFormatting>
  <conditionalFormatting sqref="N26:N28">
    <cfRule type="containsText" dxfId="127" priority="236" operator="containsText" text="BAJA">
      <formula>NOT(ISERROR(SEARCH("BAJA",N26)))</formula>
    </cfRule>
    <cfRule type="containsText" dxfId="126" priority="237" operator="containsText" text="MODERADA">
      <formula>NOT(ISERROR(SEARCH("MODERADA",N26)))</formula>
    </cfRule>
    <cfRule type="containsText" dxfId="125" priority="238" operator="containsText" text="ALTA">
      <formula>NOT(ISERROR(SEARCH("ALTA",N26)))</formula>
    </cfRule>
  </conditionalFormatting>
  <conditionalFormatting sqref="J26:J29">
    <cfRule type="containsText" dxfId="124" priority="235" operator="containsText" text="(-)">
      <formula>NOT(ISERROR(SEARCH("(-)",J26)))</formula>
    </cfRule>
  </conditionalFormatting>
  <conditionalFormatting sqref="J26:J29">
    <cfRule type="containsText" dxfId="123" priority="233" operator="containsText" text="(+)">
      <formula>NOT(ISERROR(SEARCH("(+)",J26)))</formula>
    </cfRule>
    <cfRule type="containsText" dxfId="122" priority="234" operator="containsText" text="(-)">
      <formula>NOT(ISERROR(SEARCH("(-)",J26)))</formula>
    </cfRule>
  </conditionalFormatting>
  <conditionalFormatting sqref="J26:J29">
    <cfRule type="containsText" dxfId="121" priority="232" operator="containsText" text="(-)">
      <formula>NOT(ISERROR(SEARCH("(-)",J26)))</formula>
    </cfRule>
  </conditionalFormatting>
  <conditionalFormatting sqref="J51">
    <cfRule type="containsText" dxfId="120" priority="217" operator="containsText" text="(-)">
      <formula>NOT(ISERROR(SEARCH("(-)",J51)))</formula>
    </cfRule>
    <cfRule type="containsText" dxfId="119" priority="218" operator="containsText" text="(+)">
      <formula>NOT(ISERROR(SEARCH("(+)",J51)))</formula>
    </cfRule>
    <cfRule type="containsText" dxfId="118" priority="219" operator="containsText" text="(-)">
      <formula>NOT(ISERROR(SEARCH("(-)",J51)))</formula>
    </cfRule>
    <cfRule type="containsText" dxfId="117" priority="220" operator="containsText" text="(-)">
      <formula>NOT(ISERROR(SEARCH("(-)",J51)))</formula>
    </cfRule>
  </conditionalFormatting>
  <conditionalFormatting sqref="N51">
    <cfRule type="containsText" dxfId="116" priority="225" operator="containsText" text="BAJA">
      <formula>NOT(ISERROR(SEARCH("BAJA",N51)))</formula>
    </cfRule>
    <cfRule type="containsText" dxfId="115" priority="226" operator="containsText" text="MODERADA">
      <formula>NOT(ISERROR(SEARCH("MODERADA",N51)))</formula>
    </cfRule>
    <cfRule type="containsText" dxfId="114" priority="227" operator="containsText" text="ALTA">
      <formula>NOT(ISERROR(SEARCH("ALTA",N51)))</formula>
    </cfRule>
  </conditionalFormatting>
  <conditionalFormatting sqref="J51">
    <cfRule type="containsText" dxfId="113" priority="224" operator="containsText" text="(-)">
      <formula>NOT(ISERROR(SEARCH("(-)",J51)))</formula>
    </cfRule>
  </conditionalFormatting>
  <conditionalFormatting sqref="J51">
    <cfRule type="containsText" dxfId="112" priority="222" operator="containsText" text="(+)">
      <formula>NOT(ISERROR(SEARCH("(+)",J51)))</formula>
    </cfRule>
    <cfRule type="containsText" dxfId="111" priority="223" operator="containsText" text="(-)">
      <formula>NOT(ISERROR(SEARCH("(-)",J51)))</formula>
    </cfRule>
  </conditionalFormatting>
  <conditionalFormatting sqref="J51">
    <cfRule type="containsText" dxfId="110" priority="221" operator="containsText" text="(-)">
      <formula>NOT(ISERROR(SEARCH("(-)",J51)))</formula>
    </cfRule>
  </conditionalFormatting>
  <conditionalFormatting sqref="J30">
    <cfRule type="containsText" dxfId="109" priority="205" operator="containsText" text="(-)">
      <formula>NOT(ISERROR(SEARCH("(-)",J30)))</formula>
    </cfRule>
  </conditionalFormatting>
  <conditionalFormatting sqref="J30">
    <cfRule type="containsText" dxfId="108" priority="203" operator="containsText" text="(+)">
      <formula>NOT(ISERROR(SEARCH("(+)",J30)))</formula>
    </cfRule>
    <cfRule type="containsText" dxfId="107" priority="204" operator="containsText" text="(-)">
      <formula>NOT(ISERROR(SEARCH("(-)",J30)))</formula>
    </cfRule>
  </conditionalFormatting>
  <conditionalFormatting sqref="J30">
    <cfRule type="containsText" dxfId="106" priority="202" operator="containsText" text="(-)">
      <formula>NOT(ISERROR(SEARCH("(-)",J30)))</formula>
    </cfRule>
  </conditionalFormatting>
  <conditionalFormatting sqref="J30">
    <cfRule type="containsText" dxfId="105" priority="198" operator="containsText" text="(-)">
      <formula>NOT(ISERROR(SEARCH("(-)",J30)))</formula>
    </cfRule>
    <cfRule type="containsText" dxfId="104" priority="199" operator="containsText" text="(+)">
      <formula>NOT(ISERROR(SEARCH("(+)",J30)))</formula>
    </cfRule>
    <cfRule type="containsText" dxfId="103" priority="200" operator="containsText" text="(-)">
      <formula>NOT(ISERROR(SEARCH("(-)",J30)))</formula>
    </cfRule>
    <cfRule type="containsText" dxfId="102" priority="201" operator="containsText" text="(-)">
      <formula>NOT(ISERROR(SEARCH("(-)",J30)))</formula>
    </cfRule>
  </conditionalFormatting>
  <conditionalFormatting sqref="N30">
    <cfRule type="containsText" dxfId="101" priority="195" operator="containsText" text="BAJA">
      <formula>NOT(ISERROR(SEARCH("BAJA",N30)))</formula>
    </cfRule>
    <cfRule type="containsText" dxfId="100" priority="196" operator="containsText" text="MODERADA">
      <formula>NOT(ISERROR(SEARCH("MODERADA",N30)))</formula>
    </cfRule>
    <cfRule type="containsText" dxfId="99" priority="197" operator="containsText" text="ALTA">
      <formula>NOT(ISERROR(SEARCH("ALTA",N30)))</formula>
    </cfRule>
  </conditionalFormatting>
  <conditionalFormatting sqref="N94">
    <cfRule type="containsText" dxfId="98" priority="192" operator="containsText" text="BAJA">
      <formula>NOT(ISERROR(SEARCH("BAJA",N94)))</formula>
    </cfRule>
    <cfRule type="containsText" dxfId="97" priority="193" operator="containsText" text="MODERADA">
      <formula>NOT(ISERROR(SEARCH("MODERADA",N94)))</formula>
    </cfRule>
    <cfRule type="containsText" dxfId="96" priority="194" operator="containsText" text="ALTA">
      <formula>NOT(ISERROR(SEARCH("ALTA",N94)))</formula>
    </cfRule>
  </conditionalFormatting>
  <conditionalFormatting sqref="J94">
    <cfRule type="containsText" dxfId="95" priority="191" operator="containsText" text="(-)">
      <formula>NOT(ISERROR(SEARCH("(-)",J94)))</formula>
    </cfRule>
  </conditionalFormatting>
  <conditionalFormatting sqref="J94">
    <cfRule type="containsText" dxfId="94" priority="189" operator="containsText" text="(+)">
      <formula>NOT(ISERROR(SEARCH("(+)",J94)))</formula>
    </cfRule>
    <cfRule type="containsText" dxfId="93" priority="190" operator="containsText" text="(-)">
      <formula>NOT(ISERROR(SEARCH("(-)",J94)))</formula>
    </cfRule>
  </conditionalFormatting>
  <conditionalFormatting sqref="J94">
    <cfRule type="containsText" dxfId="92" priority="188" operator="containsText" text="(-)">
      <formula>NOT(ISERROR(SEARCH("(-)",J94)))</formula>
    </cfRule>
  </conditionalFormatting>
  <conditionalFormatting sqref="J94">
    <cfRule type="containsText" dxfId="91" priority="184" operator="containsText" text="(-)">
      <formula>NOT(ISERROR(SEARCH("(-)",J94)))</formula>
    </cfRule>
    <cfRule type="containsText" dxfId="90" priority="185" operator="containsText" text="(+)">
      <formula>NOT(ISERROR(SEARCH("(+)",J94)))</formula>
    </cfRule>
    <cfRule type="containsText" dxfId="89" priority="186" operator="containsText" text="(-)">
      <formula>NOT(ISERROR(SEARCH("(-)",J94)))</formula>
    </cfRule>
    <cfRule type="containsText" dxfId="88" priority="187" operator="containsText" text="(-)">
      <formula>NOT(ISERROR(SEARCH("(-)",J94)))</formula>
    </cfRule>
  </conditionalFormatting>
  <conditionalFormatting sqref="J31">
    <cfRule type="containsText" dxfId="87" priority="172" operator="containsText" text="(-)">
      <formula>NOT(ISERROR(SEARCH("(-)",J31)))</formula>
    </cfRule>
  </conditionalFormatting>
  <conditionalFormatting sqref="J31">
    <cfRule type="containsText" dxfId="86" priority="170" operator="containsText" text="(+)">
      <formula>NOT(ISERROR(SEARCH("(+)",J31)))</formula>
    </cfRule>
    <cfRule type="containsText" dxfId="85" priority="171" operator="containsText" text="(-)">
      <formula>NOT(ISERROR(SEARCH("(-)",J31)))</formula>
    </cfRule>
  </conditionalFormatting>
  <conditionalFormatting sqref="J31">
    <cfRule type="containsText" dxfId="84" priority="169" operator="containsText" text="(-)">
      <formula>NOT(ISERROR(SEARCH("(-)",J31)))</formula>
    </cfRule>
  </conditionalFormatting>
  <conditionalFormatting sqref="J31">
    <cfRule type="containsText" dxfId="83" priority="165" operator="containsText" text="(-)">
      <formula>NOT(ISERROR(SEARCH("(-)",J31)))</formula>
    </cfRule>
    <cfRule type="containsText" dxfId="82" priority="166" operator="containsText" text="(+)">
      <formula>NOT(ISERROR(SEARCH("(+)",J31)))</formula>
    </cfRule>
    <cfRule type="containsText" dxfId="81" priority="167" operator="containsText" text="(-)">
      <formula>NOT(ISERROR(SEARCH("(-)",J31)))</formula>
    </cfRule>
    <cfRule type="containsText" dxfId="80" priority="168" operator="containsText" text="(-)">
      <formula>NOT(ISERROR(SEARCH("(-)",J31)))</formula>
    </cfRule>
  </conditionalFormatting>
  <conditionalFormatting sqref="N31">
    <cfRule type="containsText" dxfId="79" priority="162" operator="containsText" text="BAJA">
      <formula>NOT(ISERROR(SEARCH("BAJA",N31)))</formula>
    </cfRule>
    <cfRule type="containsText" dxfId="78" priority="163" operator="containsText" text="MODERADA">
      <formula>NOT(ISERROR(SEARCH("MODERADA",N31)))</formula>
    </cfRule>
    <cfRule type="containsText" dxfId="77" priority="164" operator="containsText" text="ALTA">
      <formula>NOT(ISERROR(SEARCH("ALTA",N31)))</formula>
    </cfRule>
  </conditionalFormatting>
  <conditionalFormatting sqref="J55">
    <cfRule type="containsText" dxfId="76" priority="150" operator="containsText" text="(-)">
      <formula>NOT(ISERROR(SEARCH("(-)",J55)))</formula>
    </cfRule>
  </conditionalFormatting>
  <conditionalFormatting sqref="J55">
    <cfRule type="containsText" dxfId="75" priority="148" operator="containsText" text="(+)">
      <formula>NOT(ISERROR(SEARCH("(+)",J55)))</formula>
    </cfRule>
    <cfRule type="containsText" dxfId="74" priority="149" operator="containsText" text="(-)">
      <formula>NOT(ISERROR(SEARCH("(-)",J55)))</formula>
    </cfRule>
  </conditionalFormatting>
  <conditionalFormatting sqref="J55">
    <cfRule type="containsText" dxfId="73" priority="147" operator="containsText" text="(-)">
      <formula>NOT(ISERROR(SEARCH("(-)",J55)))</formula>
    </cfRule>
  </conditionalFormatting>
  <conditionalFormatting sqref="J55">
    <cfRule type="containsText" dxfId="72" priority="143" operator="containsText" text="(-)">
      <formula>NOT(ISERROR(SEARCH("(-)",J55)))</formula>
    </cfRule>
    <cfRule type="containsText" dxfId="71" priority="144" operator="containsText" text="(+)">
      <formula>NOT(ISERROR(SEARCH("(+)",J55)))</formula>
    </cfRule>
    <cfRule type="containsText" dxfId="70" priority="145" operator="containsText" text="(-)">
      <formula>NOT(ISERROR(SEARCH("(-)",J55)))</formula>
    </cfRule>
    <cfRule type="containsText" dxfId="69" priority="146" operator="containsText" text="(-)">
      <formula>NOT(ISERROR(SEARCH("(-)",J55)))</formula>
    </cfRule>
  </conditionalFormatting>
  <conditionalFormatting sqref="N55">
    <cfRule type="containsText" dxfId="68" priority="140" operator="containsText" text="BAJA">
      <formula>NOT(ISERROR(SEARCH("BAJA",N55)))</formula>
    </cfRule>
    <cfRule type="containsText" dxfId="67" priority="141" operator="containsText" text="MODERADA">
      <formula>NOT(ISERROR(SEARCH("MODERADA",N55)))</formula>
    </cfRule>
    <cfRule type="containsText" dxfId="66" priority="142" operator="containsText" text="ALTA">
      <formula>NOT(ISERROR(SEARCH("ALTA",N55)))</formula>
    </cfRule>
  </conditionalFormatting>
  <conditionalFormatting sqref="J32:J33">
    <cfRule type="containsText" dxfId="65" priority="139" operator="containsText" text="(-)">
      <formula>NOT(ISERROR(SEARCH("(-)",J32)))</formula>
    </cfRule>
  </conditionalFormatting>
  <conditionalFormatting sqref="J32:J33">
    <cfRule type="containsText" dxfId="64" priority="137" operator="containsText" text="(+)">
      <formula>NOT(ISERROR(SEARCH("(+)",J32)))</formula>
    </cfRule>
    <cfRule type="containsText" dxfId="63" priority="138" operator="containsText" text="(-)">
      <formula>NOT(ISERROR(SEARCH("(-)",J32)))</formula>
    </cfRule>
  </conditionalFormatting>
  <conditionalFormatting sqref="J32:J33">
    <cfRule type="containsText" dxfId="62" priority="136" operator="containsText" text="(-)">
      <formula>NOT(ISERROR(SEARCH("(-)",J32)))</formula>
    </cfRule>
  </conditionalFormatting>
  <conditionalFormatting sqref="J32:J33">
    <cfRule type="containsText" dxfId="61" priority="132" operator="containsText" text="(-)">
      <formula>NOT(ISERROR(SEARCH("(-)",J32)))</formula>
    </cfRule>
    <cfRule type="containsText" dxfId="60" priority="133" operator="containsText" text="(+)">
      <formula>NOT(ISERROR(SEARCH("(+)",J32)))</formula>
    </cfRule>
    <cfRule type="containsText" dxfId="59" priority="134" operator="containsText" text="(-)">
      <formula>NOT(ISERROR(SEARCH("(-)",J32)))</formula>
    </cfRule>
    <cfRule type="containsText" dxfId="58" priority="135" operator="containsText" text="(-)">
      <formula>NOT(ISERROR(SEARCH("(-)",J32)))</formula>
    </cfRule>
  </conditionalFormatting>
  <conditionalFormatting sqref="N32:N33">
    <cfRule type="containsText" dxfId="57" priority="129" operator="containsText" text="BAJA">
      <formula>NOT(ISERROR(SEARCH("BAJA",N32)))</formula>
    </cfRule>
    <cfRule type="containsText" dxfId="56" priority="130" operator="containsText" text="MODERADA">
      <formula>NOT(ISERROR(SEARCH("MODERADA",N32)))</formula>
    </cfRule>
    <cfRule type="containsText" dxfId="55" priority="131" operator="containsText" text="ALTA">
      <formula>NOT(ISERROR(SEARCH("ALTA",N32)))</formula>
    </cfRule>
  </conditionalFormatting>
  <conditionalFormatting sqref="J87">
    <cfRule type="containsText" dxfId="54" priority="117" operator="containsText" text="(-)">
      <formula>NOT(ISERROR(SEARCH("(-)",J87)))</formula>
    </cfRule>
  </conditionalFormatting>
  <conditionalFormatting sqref="J87">
    <cfRule type="containsText" dxfId="53" priority="115" operator="containsText" text="(+)">
      <formula>NOT(ISERROR(SEARCH("(+)",J87)))</formula>
    </cfRule>
    <cfRule type="containsText" dxfId="52" priority="116" operator="containsText" text="(-)">
      <formula>NOT(ISERROR(SEARCH("(-)",J87)))</formula>
    </cfRule>
  </conditionalFormatting>
  <conditionalFormatting sqref="J87">
    <cfRule type="containsText" dxfId="51" priority="114" operator="containsText" text="(-)">
      <formula>NOT(ISERROR(SEARCH("(-)",J87)))</formula>
    </cfRule>
  </conditionalFormatting>
  <conditionalFormatting sqref="J87">
    <cfRule type="containsText" dxfId="50" priority="110" operator="containsText" text="(-)">
      <formula>NOT(ISERROR(SEARCH("(-)",J87)))</formula>
    </cfRule>
    <cfRule type="containsText" dxfId="49" priority="111" operator="containsText" text="(+)">
      <formula>NOT(ISERROR(SEARCH("(+)",J87)))</formula>
    </cfRule>
    <cfRule type="containsText" dxfId="48" priority="112" operator="containsText" text="(-)">
      <formula>NOT(ISERROR(SEARCH("(-)",J87)))</formula>
    </cfRule>
    <cfRule type="containsText" dxfId="47" priority="113" operator="containsText" text="(-)">
      <formula>NOT(ISERROR(SEARCH("(-)",J87)))</formula>
    </cfRule>
  </conditionalFormatting>
  <conditionalFormatting sqref="N87">
    <cfRule type="containsText" dxfId="46" priority="107" operator="containsText" text="BAJA">
      <formula>NOT(ISERROR(SEARCH("BAJA",N87)))</formula>
    </cfRule>
    <cfRule type="containsText" dxfId="45" priority="108" operator="containsText" text="MODERADA">
      <formula>NOT(ISERROR(SEARCH("MODERADA",N87)))</formula>
    </cfRule>
    <cfRule type="containsText" dxfId="44" priority="109" operator="containsText" text="ALTA">
      <formula>NOT(ISERROR(SEARCH("ALTA",N87)))</formula>
    </cfRule>
  </conditionalFormatting>
  <conditionalFormatting sqref="J34:J37">
    <cfRule type="containsText" dxfId="43" priority="95" operator="containsText" text="(-)">
      <formula>NOT(ISERROR(SEARCH("(-)",J34)))</formula>
    </cfRule>
  </conditionalFormatting>
  <conditionalFormatting sqref="J34:J37">
    <cfRule type="containsText" dxfId="42" priority="93" operator="containsText" text="(+)">
      <formula>NOT(ISERROR(SEARCH("(+)",J34)))</formula>
    </cfRule>
    <cfRule type="containsText" dxfId="41" priority="94" operator="containsText" text="(-)">
      <formula>NOT(ISERROR(SEARCH("(-)",J34)))</formula>
    </cfRule>
  </conditionalFormatting>
  <conditionalFormatting sqref="J34:J37">
    <cfRule type="containsText" dxfId="40" priority="92" operator="containsText" text="(-)">
      <formula>NOT(ISERROR(SEARCH("(-)",J34)))</formula>
    </cfRule>
  </conditionalFormatting>
  <conditionalFormatting sqref="J34:J37">
    <cfRule type="containsText" dxfId="39" priority="88" operator="containsText" text="(-)">
      <formula>NOT(ISERROR(SEARCH("(-)",J34)))</formula>
    </cfRule>
    <cfRule type="containsText" dxfId="38" priority="89" operator="containsText" text="(+)">
      <formula>NOT(ISERROR(SEARCH("(+)",J34)))</formula>
    </cfRule>
    <cfRule type="containsText" dxfId="37" priority="90" operator="containsText" text="(-)">
      <formula>NOT(ISERROR(SEARCH("(-)",J34)))</formula>
    </cfRule>
    <cfRule type="containsText" dxfId="36" priority="91" operator="containsText" text="(-)">
      <formula>NOT(ISERROR(SEARCH("(-)",J34)))</formula>
    </cfRule>
  </conditionalFormatting>
  <conditionalFormatting sqref="N34">
    <cfRule type="containsText" dxfId="35" priority="85" operator="containsText" text="BAJA">
      <formula>NOT(ISERROR(SEARCH("BAJA",N34)))</formula>
    </cfRule>
    <cfRule type="containsText" dxfId="34" priority="86" operator="containsText" text="MODERADA">
      <formula>NOT(ISERROR(SEARCH("MODERADA",N34)))</formula>
    </cfRule>
    <cfRule type="containsText" dxfId="33" priority="87" operator="containsText" text="ALTA">
      <formula>NOT(ISERROR(SEARCH("ALTA",N34)))</formula>
    </cfRule>
  </conditionalFormatting>
  <conditionalFormatting sqref="N13">
    <cfRule type="containsText" dxfId="32" priority="74" operator="containsText" text="BAJA">
      <formula>NOT(ISERROR(SEARCH("BAJA",N13)))</formula>
    </cfRule>
    <cfRule type="containsText" dxfId="31" priority="75" operator="containsText" text="MODERADA">
      <formula>NOT(ISERROR(SEARCH("MODERADA",N13)))</formula>
    </cfRule>
    <cfRule type="containsText" dxfId="30" priority="76" operator="containsText" text="ALTA">
      <formula>NOT(ISERROR(SEARCH("ALTA",N13)))</formula>
    </cfRule>
  </conditionalFormatting>
  <conditionalFormatting sqref="N14">
    <cfRule type="containsText" dxfId="29" priority="65" operator="containsText" text="BAJA">
      <formula>NOT(ISERROR(SEARCH("BAJA",N14)))</formula>
    </cfRule>
    <cfRule type="containsText" dxfId="28" priority="66" operator="containsText" text="MODERADA">
      <formula>NOT(ISERROR(SEARCH("MODERADA",N14)))</formula>
    </cfRule>
    <cfRule type="containsText" dxfId="27" priority="67" operator="containsText" text="ALTA">
      <formula>NOT(ISERROR(SEARCH("ALTA",N14)))</formula>
    </cfRule>
  </conditionalFormatting>
  <conditionalFormatting sqref="N15:N17">
    <cfRule type="containsText" dxfId="26" priority="62" operator="containsText" text="BAJA">
      <formula>NOT(ISERROR(SEARCH("BAJA",N15)))</formula>
    </cfRule>
    <cfRule type="containsText" dxfId="25" priority="63" operator="containsText" text="MODERADA">
      <formula>NOT(ISERROR(SEARCH("MODERADA",N15)))</formula>
    </cfRule>
    <cfRule type="containsText" dxfId="24" priority="64" operator="containsText" text="ALTA">
      <formula>NOT(ISERROR(SEARCH("ALTA",N15)))</formula>
    </cfRule>
  </conditionalFormatting>
  <conditionalFormatting sqref="J18">
    <cfRule type="containsText" dxfId="23" priority="28" operator="containsText" text="(-)">
      <formula>NOT(ISERROR(SEARCH("(-)",J18)))</formula>
    </cfRule>
  </conditionalFormatting>
  <conditionalFormatting sqref="J18">
    <cfRule type="containsText" dxfId="22" priority="26" operator="containsText" text="(+)">
      <formula>NOT(ISERROR(SEARCH("(+)",J18)))</formula>
    </cfRule>
    <cfRule type="containsText" dxfId="21" priority="27" operator="containsText" text="(-)">
      <formula>NOT(ISERROR(SEARCH("(-)",J18)))</formula>
    </cfRule>
  </conditionalFormatting>
  <conditionalFormatting sqref="J18">
    <cfRule type="containsText" dxfId="20" priority="25" operator="containsText" text="(-)">
      <formula>NOT(ISERROR(SEARCH("(-)",J18)))</formula>
    </cfRule>
  </conditionalFormatting>
  <conditionalFormatting sqref="J18">
    <cfRule type="containsText" dxfId="19" priority="21" operator="containsText" text="(-)">
      <formula>NOT(ISERROR(SEARCH("(-)",J18)))</formula>
    </cfRule>
    <cfRule type="containsText" dxfId="18" priority="22" operator="containsText" text="(+)">
      <formula>NOT(ISERROR(SEARCH("(+)",J18)))</formula>
    </cfRule>
    <cfRule type="containsText" dxfId="17" priority="23" operator="containsText" text="(-)">
      <formula>NOT(ISERROR(SEARCH("(-)",J18)))</formula>
    </cfRule>
    <cfRule type="containsText" dxfId="16" priority="24" operator="containsText" text="(-)">
      <formula>NOT(ISERROR(SEARCH("(-)",J18)))</formula>
    </cfRule>
  </conditionalFormatting>
  <conditionalFormatting sqref="N18">
    <cfRule type="containsText" dxfId="15" priority="18" operator="containsText" text="BAJA">
      <formula>NOT(ISERROR(SEARCH("BAJA",N18)))</formula>
    </cfRule>
    <cfRule type="containsText" dxfId="14" priority="19" operator="containsText" text="MODERADA">
      <formula>NOT(ISERROR(SEARCH("MODERADA",N18)))</formula>
    </cfRule>
    <cfRule type="containsText" dxfId="13" priority="20" operator="containsText" text="ALTA">
      <formula>NOT(ISERROR(SEARCH("ALTA",N18)))</formula>
    </cfRule>
  </conditionalFormatting>
  <conditionalFormatting sqref="N29">
    <cfRule type="containsText" dxfId="12" priority="7" operator="containsText" text="BAJA">
      <formula>NOT(ISERROR(SEARCH("BAJA",N29)))</formula>
    </cfRule>
    <cfRule type="containsText" dxfId="11" priority="8" operator="containsText" text="MODERADA">
      <formula>NOT(ISERROR(SEARCH("MODERADA",N29)))</formula>
    </cfRule>
    <cfRule type="containsText" dxfId="10" priority="9" operator="containsText" text="ALTA">
      <formula>NOT(ISERROR(SEARCH("ALTA",N29)))</formula>
    </cfRule>
  </conditionalFormatting>
  <conditionalFormatting sqref="N35:N37">
    <cfRule type="containsText" dxfId="9" priority="4" operator="containsText" text="BAJA">
      <formula>NOT(ISERROR(SEARCH("BAJA",N35)))</formula>
    </cfRule>
    <cfRule type="containsText" dxfId="8" priority="5" operator="containsText" text="MODERADA">
      <formula>NOT(ISERROR(SEARCH("MODERADA",N35)))</formula>
    </cfRule>
    <cfRule type="containsText" dxfId="7" priority="6" operator="containsText" text="ALTA">
      <formula>NOT(ISERROR(SEARCH("ALTA",N35)))</formula>
    </cfRule>
  </conditionalFormatting>
  <conditionalFormatting sqref="N39">
    <cfRule type="containsText" dxfId="6" priority="1" operator="containsText" text="BAJA">
      <formula>NOT(ISERROR(SEARCH("BAJA",N39)))</formula>
    </cfRule>
    <cfRule type="containsText" dxfId="5" priority="2" operator="containsText" text="MODERADA">
      <formula>NOT(ISERROR(SEARCH("MODERADA",N39)))</formula>
    </cfRule>
    <cfRule type="containsText" dxfId="4" priority="3" operator="containsText" text="ALTA">
      <formula>NOT(ISERROR(SEARCH("ALTA",N39)))</formula>
    </cfRule>
  </conditionalFormatting>
  <dataValidations count="2">
    <dataValidation type="list" allowBlank="1" showInputMessage="1" showErrorMessage="1" sqref="B10:B12 B19">
      <formula1>CELDA</formula1>
    </dataValidation>
    <dataValidation type="list" allowBlank="1" showInputMessage="1" showErrorMessage="1" sqref="J13:J94">
      <formula1>"(-),(+)"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4300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123825</xdr:rowOff>
              </from>
              <to>
                <xdr:col>0</xdr:col>
                <xdr:colOff>1628775</xdr:colOff>
                <xdr:row>3</xdr:row>
                <xdr:rowOff>152400</xdr:rowOff>
              </to>
            </anchor>
          </objectPr>
        </oleObject>
      </mc:Choice>
      <mc:Fallback>
        <oleObject shapeId="430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G10"/>
  <sheetViews>
    <sheetView topLeftCell="D1" zoomScaleNormal="100" zoomScalePageLayoutView="60" workbookViewId="0">
      <selection activeCell="D6" sqref="D6"/>
    </sheetView>
  </sheetViews>
  <sheetFormatPr baseColWidth="10" defaultRowHeight="15" x14ac:dyDescent="0.25"/>
  <cols>
    <col min="3" max="3" width="25.42578125" customWidth="1"/>
    <col min="4" max="4" width="56.7109375" customWidth="1"/>
    <col min="5" max="5" width="46.42578125" customWidth="1"/>
    <col min="6" max="6" width="45" customWidth="1"/>
    <col min="7" max="7" width="50.42578125" customWidth="1"/>
    <col min="8" max="8" width="11.42578125" customWidth="1"/>
  </cols>
  <sheetData>
    <row r="2" spans="2:7" x14ac:dyDescent="0.25">
      <c r="C2">
        <v>1</v>
      </c>
    </row>
    <row r="3" spans="2:7" ht="40.5" x14ac:dyDescent="0.25">
      <c r="C3" s="7" t="s">
        <v>13</v>
      </c>
      <c r="D3" s="7" t="s">
        <v>14</v>
      </c>
      <c r="E3" s="247" t="s">
        <v>15</v>
      </c>
      <c r="F3" s="247"/>
      <c r="G3" s="247"/>
    </row>
    <row r="4" spans="2:7" ht="68.25" customHeight="1" x14ac:dyDescent="0.25">
      <c r="C4" s="8" t="s">
        <v>6</v>
      </c>
      <c r="D4" s="9" t="s">
        <v>16</v>
      </c>
      <c r="E4" s="13" t="s">
        <v>290</v>
      </c>
      <c r="F4" s="13" t="s">
        <v>292</v>
      </c>
      <c r="G4" s="13" t="s">
        <v>291</v>
      </c>
    </row>
    <row r="5" spans="2:7" ht="60.75" x14ac:dyDescent="0.25">
      <c r="C5" s="11" t="s">
        <v>17</v>
      </c>
      <c r="D5" s="12" t="s">
        <v>321</v>
      </c>
      <c r="E5" s="13" t="s">
        <v>287</v>
      </c>
      <c r="F5" s="13" t="s">
        <v>288</v>
      </c>
      <c r="G5" s="13" t="s">
        <v>289</v>
      </c>
    </row>
    <row r="6" spans="2:7" ht="101.25" x14ac:dyDescent="0.25">
      <c r="C6" s="15" t="s">
        <v>18</v>
      </c>
      <c r="D6" s="12" t="s">
        <v>19</v>
      </c>
      <c r="E6" s="13" t="s">
        <v>293</v>
      </c>
      <c r="F6" s="13" t="s">
        <v>294</v>
      </c>
      <c r="G6" s="13" t="s">
        <v>295</v>
      </c>
    </row>
    <row r="7" spans="2:7" ht="54" customHeight="1" x14ac:dyDescent="0.25">
      <c r="C7" s="110" t="s">
        <v>10</v>
      </c>
      <c r="D7" s="14" t="s">
        <v>20</v>
      </c>
      <c r="E7" s="10" t="s">
        <v>264</v>
      </c>
      <c r="F7" s="10" t="s">
        <v>265</v>
      </c>
      <c r="G7" s="10" t="s">
        <v>266</v>
      </c>
    </row>
    <row r="8" spans="2:7" ht="81" hidden="1" customHeight="1" x14ac:dyDescent="0.25">
      <c r="C8" s="111"/>
      <c r="D8" s="16" t="s">
        <v>21</v>
      </c>
      <c r="E8" s="248"/>
      <c r="F8" s="248"/>
      <c r="G8" s="249"/>
    </row>
    <row r="9" spans="2:7" ht="12" customHeight="1" x14ac:dyDescent="0.25">
      <c r="B9" s="6"/>
      <c r="C9" s="112"/>
      <c r="D9" s="113"/>
      <c r="E9" s="249"/>
      <c r="F9" s="248"/>
      <c r="G9" s="249"/>
    </row>
    <row r="10" spans="2:7" x14ac:dyDescent="0.25">
      <c r="B10" s="6"/>
      <c r="C10" s="6"/>
      <c r="D10" s="6"/>
    </row>
  </sheetData>
  <autoFilter ref="C2:G9">
    <filterColumn colId="0">
      <customFilters>
        <customFilter operator="notEqual" val=" "/>
      </customFilters>
    </filterColumn>
  </autoFilter>
  <mergeCells count="4">
    <mergeCell ref="E3:G3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B5" zoomScale="75" zoomScaleNormal="104" zoomScalePageLayoutView="104" workbookViewId="0">
      <selection activeCell="I7" sqref="I7"/>
    </sheetView>
  </sheetViews>
  <sheetFormatPr baseColWidth="10" defaultRowHeight="15" x14ac:dyDescent="0.25"/>
  <cols>
    <col min="1" max="1" width="24" customWidth="1"/>
    <col min="2" max="2" width="36.28515625" customWidth="1"/>
    <col min="3" max="3" width="40.42578125" customWidth="1"/>
    <col min="4" max="4" width="20.28515625" customWidth="1"/>
    <col min="5" max="5" width="10.28515625" bestFit="1" customWidth="1"/>
    <col min="8" max="8" width="19.42578125" customWidth="1"/>
    <col min="9" max="9" width="24.42578125" customWidth="1"/>
    <col min="10" max="10" width="22.28515625" customWidth="1"/>
    <col min="11" max="11" width="28.7109375" customWidth="1"/>
    <col min="12" max="12" width="54.7109375" customWidth="1"/>
    <col min="13" max="13" width="43.7109375" customWidth="1"/>
  </cols>
  <sheetData>
    <row r="1" spans="1:13" ht="30" x14ac:dyDescent="0.25">
      <c r="A1" s="250" t="s">
        <v>22</v>
      </c>
      <c r="B1" s="251"/>
      <c r="C1" s="252"/>
      <c r="D1" s="259" t="s">
        <v>23</v>
      </c>
      <c r="E1" s="260"/>
      <c r="F1" s="260"/>
      <c r="G1" s="260"/>
      <c r="H1" s="260"/>
      <c r="I1" s="260"/>
      <c r="J1" s="261"/>
      <c r="K1" s="17" t="s">
        <v>24</v>
      </c>
      <c r="L1" s="265"/>
    </row>
    <row r="2" spans="1:13" x14ac:dyDescent="0.25">
      <c r="A2" s="253"/>
      <c r="B2" s="254"/>
      <c r="C2" s="255"/>
      <c r="D2" s="262"/>
      <c r="E2" s="263"/>
      <c r="F2" s="263"/>
      <c r="G2" s="263"/>
      <c r="H2" s="263"/>
      <c r="I2" s="263"/>
      <c r="J2" s="264"/>
      <c r="K2" s="17" t="s">
        <v>25</v>
      </c>
      <c r="L2" s="265"/>
    </row>
    <row r="3" spans="1:13" x14ac:dyDescent="0.25">
      <c r="A3" s="253"/>
      <c r="B3" s="254"/>
      <c r="C3" s="255"/>
      <c r="D3" s="259" t="s">
        <v>26</v>
      </c>
      <c r="E3" s="260"/>
      <c r="F3" s="260"/>
      <c r="G3" s="260"/>
      <c r="H3" s="260"/>
      <c r="I3" s="260"/>
      <c r="J3" s="261"/>
      <c r="K3" s="17" t="s">
        <v>27</v>
      </c>
      <c r="L3" s="265"/>
    </row>
    <row r="4" spans="1:13" x14ac:dyDescent="0.25">
      <c r="A4" s="256"/>
      <c r="B4" s="257"/>
      <c r="C4" s="258"/>
      <c r="D4" s="262"/>
      <c r="E4" s="263"/>
      <c r="F4" s="263"/>
      <c r="G4" s="263"/>
      <c r="H4" s="263"/>
      <c r="I4" s="263"/>
      <c r="J4" s="264"/>
      <c r="K4" s="17" t="s">
        <v>28</v>
      </c>
      <c r="L4" s="265"/>
    </row>
    <row r="5" spans="1:13" x14ac:dyDescent="0.25">
      <c r="A5" s="266" t="s">
        <v>29</v>
      </c>
      <c r="B5" s="267" t="s">
        <v>30</v>
      </c>
      <c r="C5" s="268" t="s">
        <v>31</v>
      </c>
      <c r="D5" s="268" t="s">
        <v>32</v>
      </c>
      <c r="E5" s="268" t="s">
        <v>33</v>
      </c>
      <c r="F5" s="268"/>
      <c r="G5" s="268"/>
      <c r="H5" s="268" t="s">
        <v>34</v>
      </c>
      <c r="I5" s="268" t="s">
        <v>35</v>
      </c>
      <c r="J5" s="268" t="s">
        <v>36</v>
      </c>
      <c r="K5" s="268" t="s">
        <v>37</v>
      </c>
      <c r="L5" s="267" t="s">
        <v>38</v>
      </c>
    </row>
    <row r="6" spans="1:13" ht="39.75" customHeight="1" x14ac:dyDescent="0.25">
      <c r="A6" s="266"/>
      <c r="B6" s="267"/>
      <c r="C6" s="268"/>
      <c r="D6" s="268"/>
      <c r="E6" s="18" t="s">
        <v>39</v>
      </c>
      <c r="F6" s="18" t="s">
        <v>40</v>
      </c>
      <c r="G6" s="18" t="s">
        <v>41</v>
      </c>
      <c r="H6" s="268"/>
      <c r="I6" s="268"/>
      <c r="J6" s="268"/>
      <c r="K6" s="268"/>
      <c r="L6" s="267"/>
    </row>
    <row r="7" spans="1:13" ht="71.25" x14ac:dyDescent="0.25">
      <c r="A7" s="269">
        <v>1</v>
      </c>
      <c r="B7" s="269" t="s">
        <v>42</v>
      </c>
      <c r="C7" s="19" t="s">
        <v>195</v>
      </c>
      <c r="D7" s="20" t="s">
        <v>43</v>
      </c>
      <c r="E7" s="21" t="s">
        <v>11</v>
      </c>
      <c r="F7" s="21"/>
      <c r="G7" s="21"/>
      <c r="H7" s="21" t="s">
        <v>44</v>
      </c>
      <c r="I7" s="21" t="s">
        <v>45</v>
      </c>
      <c r="J7" s="22" t="s">
        <v>46</v>
      </c>
      <c r="K7" s="20" t="s">
        <v>47</v>
      </c>
      <c r="L7" s="22" t="s">
        <v>46</v>
      </c>
    </row>
    <row r="8" spans="1:13" ht="114" x14ac:dyDescent="0.25">
      <c r="A8" s="269"/>
      <c r="B8" s="269"/>
      <c r="C8" s="19" t="s">
        <v>48</v>
      </c>
      <c r="D8" s="20" t="s">
        <v>49</v>
      </c>
      <c r="E8" s="21" t="s">
        <v>11</v>
      </c>
      <c r="F8" s="21"/>
      <c r="G8" s="21"/>
      <c r="H8" s="21" t="s">
        <v>44</v>
      </c>
      <c r="I8" s="21" t="s">
        <v>45</v>
      </c>
      <c r="J8" s="22" t="s">
        <v>46</v>
      </c>
      <c r="K8" s="20" t="s">
        <v>50</v>
      </c>
      <c r="L8" s="23" t="s">
        <v>51</v>
      </c>
    </row>
    <row r="9" spans="1:13" ht="101.25" customHeight="1" x14ac:dyDescent="0.25">
      <c r="A9" s="269"/>
      <c r="B9" s="269"/>
      <c r="C9" s="19" t="s">
        <v>52</v>
      </c>
      <c r="D9" s="20" t="s">
        <v>53</v>
      </c>
      <c r="E9" s="21" t="s">
        <v>11</v>
      </c>
      <c r="F9" s="21"/>
      <c r="G9" s="21"/>
      <c r="H9" s="21" t="s">
        <v>44</v>
      </c>
      <c r="I9" s="21" t="s">
        <v>45</v>
      </c>
      <c r="J9" s="23" t="s">
        <v>51</v>
      </c>
      <c r="K9" s="20" t="s">
        <v>54</v>
      </c>
      <c r="L9" s="23" t="s">
        <v>51</v>
      </c>
      <c r="M9" s="24" t="s">
        <v>55</v>
      </c>
    </row>
    <row r="10" spans="1:13" s="5" customFormat="1" ht="106.5" customHeight="1" x14ac:dyDescent="0.25">
      <c r="A10" s="269"/>
      <c r="B10" s="269"/>
      <c r="C10" s="25" t="s">
        <v>56</v>
      </c>
      <c r="D10" s="26" t="s">
        <v>57</v>
      </c>
      <c r="E10" s="21" t="s">
        <v>12</v>
      </c>
      <c r="F10" s="21"/>
      <c r="G10" s="21"/>
      <c r="H10" s="21" t="s">
        <v>44</v>
      </c>
      <c r="I10" s="21" t="s">
        <v>45</v>
      </c>
      <c r="J10" s="21" t="s">
        <v>46</v>
      </c>
      <c r="K10" s="20" t="s">
        <v>58</v>
      </c>
      <c r="L10" s="21" t="s">
        <v>46</v>
      </c>
      <c r="M10" s="5" t="s">
        <v>55</v>
      </c>
    </row>
    <row r="11" spans="1:13" ht="168" customHeight="1" x14ac:dyDescent="0.25">
      <c r="A11" s="269"/>
      <c r="B11" s="269"/>
      <c r="C11" s="19" t="s">
        <v>59</v>
      </c>
      <c r="D11" s="20" t="s">
        <v>60</v>
      </c>
      <c r="E11" s="21" t="s">
        <v>11</v>
      </c>
      <c r="F11" s="21"/>
      <c r="G11" s="21"/>
      <c r="H11" s="21" t="s">
        <v>44</v>
      </c>
      <c r="I11" s="21" t="s">
        <v>45</v>
      </c>
      <c r="J11" s="22" t="s">
        <v>46</v>
      </c>
      <c r="K11" s="20" t="s">
        <v>61</v>
      </c>
      <c r="L11" s="22" t="s">
        <v>46</v>
      </c>
    </row>
    <row r="12" spans="1:13" ht="99.75" x14ac:dyDescent="0.25">
      <c r="A12" s="269">
        <v>2</v>
      </c>
      <c r="B12" s="269" t="s">
        <v>62</v>
      </c>
      <c r="C12" s="27" t="s">
        <v>63</v>
      </c>
      <c r="D12" s="20" t="s">
        <v>64</v>
      </c>
      <c r="E12" s="21" t="s">
        <v>11</v>
      </c>
      <c r="F12" s="21"/>
      <c r="G12" s="21"/>
      <c r="H12" s="21" t="s">
        <v>44</v>
      </c>
      <c r="I12" s="21" t="s">
        <v>45</v>
      </c>
      <c r="J12" s="23" t="s">
        <v>51</v>
      </c>
      <c r="K12" s="20" t="s">
        <v>65</v>
      </c>
      <c r="L12" s="23" t="s">
        <v>51</v>
      </c>
    </row>
    <row r="13" spans="1:13" ht="42.75" x14ac:dyDescent="0.25">
      <c r="A13" s="269"/>
      <c r="B13" s="269"/>
      <c r="C13" s="19" t="s">
        <v>66</v>
      </c>
      <c r="D13" s="20" t="s">
        <v>43</v>
      </c>
      <c r="E13" s="21" t="s">
        <v>11</v>
      </c>
      <c r="F13" s="21"/>
      <c r="G13" s="21"/>
      <c r="H13" s="21" t="s">
        <v>44</v>
      </c>
      <c r="I13" s="21" t="s">
        <v>45</v>
      </c>
      <c r="J13" s="23" t="s">
        <v>51</v>
      </c>
      <c r="K13" s="20" t="s">
        <v>50</v>
      </c>
      <c r="L13" s="23" t="s">
        <v>51</v>
      </c>
    </row>
    <row r="14" spans="1:13" ht="205.5" customHeight="1" x14ac:dyDescent="0.25">
      <c r="A14" s="269"/>
      <c r="B14" s="269"/>
      <c r="C14" s="28" t="s">
        <v>67</v>
      </c>
      <c r="D14" s="29" t="s">
        <v>68</v>
      </c>
      <c r="E14" s="21" t="s">
        <v>11</v>
      </c>
      <c r="F14" s="21"/>
      <c r="G14" s="21"/>
      <c r="H14" s="21" t="s">
        <v>44</v>
      </c>
      <c r="I14" s="21" t="s">
        <v>45</v>
      </c>
      <c r="J14" s="22" t="s">
        <v>46</v>
      </c>
      <c r="K14" s="20" t="s">
        <v>69</v>
      </c>
      <c r="L14" s="22" t="s">
        <v>46</v>
      </c>
    </row>
    <row r="15" spans="1:13" ht="63.75" customHeight="1" x14ac:dyDescent="0.25">
      <c r="A15" s="269"/>
      <c r="B15" s="269"/>
      <c r="C15" s="26" t="s">
        <v>70</v>
      </c>
      <c r="D15" s="26" t="s">
        <v>71</v>
      </c>
      <c r="E15" s="30" t="s">
        <v>12</v>
      </c>
      <c r="F15" s="30"/>
      <c r="G15" s="30"/>
      <c r="H15" s="30" t="s">
        <v>44</v>
      </c>
      <c r="I15" s="30" t="s">
        <v>45</v>
      </c>
      <c r="J15" s="31" t="s">
        <v>46</v>
      </c>
      <c r="K15" s="26" t="s">
        <v>72</v>
      </c>
      <c r="L15" s="31" t="s">
        <v>46</v>
      </c>
      <c r="M15" t="s">
        <v>55</v>
      </c>
    </row>
    <row r="16" spans="1:13" ht="85.5" x14ac:dyDescent="0.25">
      <c r="A16" s="269"/>
      <c r="B16" s="269"/>
      <c r="C16" s="32" t="s">
        <v>73</v>
      </c>
      <c r="D16" s="20" t="s">
        <v>74</v>
      </c>
      <c r="E16" s="21" t="s">
        <v>11</v>
      </c>
      <c r="F16" s="21"/>
      <c r="G16" s="21"/>
      <c r="H16" s="21" t="s">
        <v>44</v>
      </c>
      <c r="I16" s="21" t="s">
        <v>45</v>
      </c>
      <c r="J16" s="22" t="s">
        <v>46</v>
      </c>
      <c r="K16" s="20" t="s">
        <v>75</v>
      </c>
      <c r="L16" s="22" t="s">
        <v>46</v>
      </c>
    </row>
    <row r="17" spans="1:12" ht="234" customHeight="1" x14ac:dyDescent="0.25">
      <c r="A17" s="270">
        <v>3</v>
      </c>
      <c r="B17" s="273" t="s">
        <v>76</v>
      </c>
      <c r="C17" s="19" t="s">
        <v>77</v>
      </c>
      <c r="D17" s="20" t="s">
        <v>78</v>
      </c>
      <c r="E17" s="21" t="s">
        <v>11</v>
      </c>
      <c r="F17" s="21"/>
      <c r="G17" s="21"/>
      <c r="H17" s="21" t="s">
        <v>44</v>
      </c>
      <c r="I17" s="21" t="s">
        <v>45</v>
      </c>
      <c r="J17" s="23" t="s">
        <v>51</v>
      </c>
      <c r="K17" s="20" t="s">
        <v>79</v>
      </c>
      <c r="L17" s="23" t="s">
        <v>51</v>
      </c>
    </row>
    <row r="18" spans="1:12" ht="180" customHeight="1" x14ac:dyDescent="0.25">
      <c r="A18" s="271"/>
      <c r="B18" s="274"/>
      <c r="C18" s="27" t="s">
        <v>63</v>
      </c>
      <c r="D18" s="20" t="s">
        <v>80</v>
      </c>
      <c r="E18" s="21" t="s">
        <v>11</v>
      </c>
      <c r="F18" s="21"/>
      <c r="G18" s="21"/>
      <c r="H18" s="21" t="s">
        <v>44</v>
      </c>
      <c r="I18" s="21" t="s">
        <v>45</v>
      </c>
      <c r="J18" s="23" t="s">
        <v>51</v>
      </c>
      <c r="K18" s="20" t="s">
        <v>81</v>
      </c>
      <c r="L18" s="23" t="s">
        <v>51</v>
      </c>
    </row>
    <row r="19" spans="1:12" ht="70.5" customHeight="1" x14ac:dyDescent="0.25">
      <c r="A19" s="271"/>
      <c r="B19" s="274"/>
      <c r="C19" s="27" t="s">
        <v>82</v>
      </c>
      <c r="D19" s="20" t="s">
        <v>83</v>
      </c>
      <c r="E19" s="21" t="s">
        <v>11</v>
      </c>
      <c r="F19" s="21"/>
      <c r="G19" s="21"/>
      <c r="H19" s="21" t="s">
        <v>44</v>
      </c>
      <c r="I19" s="21" t="s">
        <v>45</v>
      </c>
      <c r="J19" s="22" t="s">
        <v>46</v>
      </c>
      <c r="K19" s="20" t="s">
        <v>84</v>
      </c>
      <c r="L19" s="22" t="s">
        <v>46</v>
      </c>
    </row>
    <row r="20" spans="1:12" ht="131.25" customHeight="1" x14ac:dyDescent="0.25">
      <c r="A20" s="271"/>
      <c r="B20" s="274"/>
      <c r="C20" s="19" t="s">
        <v>85</v>
      </c>
      <c r="D20" s="20" t="s">
        <v>86</v>
      </c>
      <c r="E20" s="21" t="s">
        <v>11</v>
      </c>
      <c r="F20" s="21" t="s">
        <v>11</v>
      </c>
      <c r="G20" s="21"/>
      <c r="H20" s="21" t="s">
        <v>44</v>
      </c>
      <c r="I20" s="21" t="s">
        <v>45</v>
      </c>
      <c r="J20" s="23" t="s">
        <v>51</v>
      </c>
      <c r="K20" s="20" t="s">
        <v>87</v>
      </c>
      <c r="L20" s="23" t="s">
        <v>51</v>
      </c>
    </row>
    <row r="21" spans="1:12" ht="66.75" customHeight="1" x14ac:dyDescent="0.25">
      <c r="A21" s="272"/>
      <c r="B21" s="275"/>
      <c r="C21" s="25" t="s">
        <v>88</v>
      </c>
      <c r="D21" s="26" t="s">
        <v>89</v>
      </c>
      <c r="E21" s="21" t="s">
        <v>12</v>
      </c>
      <c r="F21" s="21" t="s">
        <v>12</v>
      </c>
      <c r="G21" s="21"/>
      <c r="H21" s="21" t="s">
        <v>44</v>
      </c>
      <c r="I21" s="21" t="s">
        <v>45</v>
      </c>
      <c r="J21" s="31" t="s">
        <v>90</v>
      </c>
      <c r="K21" s="33" t="s">
        <v>91</v>
      </c>
      <c r="L21" s="23" t="s">
        <v>46</v>
      </c>
    </row>
    <row r="22" spans="1:12" ht="71.25" x14ac:dyDescent="0.25">
      <c r="A22" s="269">
        <v>4</v>
      </c>
      <c r="B22" s="276" t="s">
        <v>92</v>
      </c>
      <c r="C22" s="27" t="s">
        <v>93</v>
      </c>
      <c r="D22" s="20" t="s">
        <v>94</v>
      </c>
      <c r="E22" s="21" t="s">
        <v>11</v>
      </c>
      <c r="F22" s="21"/>
      <c r="G22" s="21"/>
      <c r="H22" s="21" t="s">
        <v>44</v>
      </c>
      <c r="I22" s="21" t="s">
        <v>45</v>
      </c>
      <c r="J22" s="22" t="s">
        <v>46</v>
      </c>
      <c r="K22" s="20" t="s">
        <v>95</v>
      </c>
      <c r="L22" s="22" t="s">
        <v>46</v>
      </c>
    </row>
    <row r="23" spans="1:12" ht="140.25" customHeight="1" x14ac:dyDescent="0.25">
      <c r="A23" s="269"/>
      <c r="B23" s="276"/>
      <c r="C23" s="19" t="s">
        <v>96</v>
      </c>
      <c r="D23" s="20" t="s">
        <v>97</v>
      </c>
      <c r="E23" s="21" t="s">
        <v>11</v>
      </c>
      <c r="F23" s="21"/>
      <c r="G23" s="21"/>
      <c r="H23" s="21" t="s">
        <v>44</v>
      </c>
      <c r="I23" s="21" t="s">
        <v>45</v>
      </c>
      <c r="J23" s="23" t="s">
        <v>51</v>
      </c>
      <c r="K23" s="20" t="s">
        <v>98</v>
      </c>
      <c r="L23" s="23" t="s">
        <v>51</v>
      </c>
    </row>
    <row r="24" spans="1:12" ht="42.75" x14ac:dyDescent="0.25">
      <c r="A24" s="269"/>
      <c r="B24" s="276"/>
      <c r="C24" s="19" t="s">
        <v>99</v>
      </c>
      <c r="D24" s="20" t="s">
        <v>100</v>
      </c>
      <c r="E24" s="21" t="s">
        <v>11</v>
      </c>
      <c r="F24" s="21"/>
      <c r="G24" s="21"/>
      <c r="H24" s="21" t="s">
        <v>44</v>
      </c>
      <c r="I24" s="21" t="s">
        <v>45</v>
      </c>
      <c r="J24" s="22" t="s">
        <v>46</v>
      </c>
      <c r="K24" s="20" t="s">
        <v>101</v>
      </c>
      <c r="L24" s="22" t="s">
        <v>46</v>
      </c>
    </row>
    <row r="25" spans="1:12" ht="72.75" customHeight="1" x14ac:dyDescent="0.25">
      <c r="A25" s="269"/>
      <c r="B25" s="276"/>
      <c r="C25" s="19" t="s">
        <v>102</v>
      </c>
      <c r="D25" s="20" t="s">
        <v>103</v>
      </c>
      <c r="E25" s="21" t="s">
        <v>11</v>
      </c>
      <c r="F25" s="21"/>
      <c r="G25" s="21"/>
      <c r="H25" s="21" t="s">
        <v>44</v>
      </c>
      <c r="I25" s="21" t="s">
        <v>45</v>
      </c>
      <c r="J25" s="23" t="s">
        <v>104</v>
      </c>
      <c r="K25" s="20" t="s">
        <v>105</v>
      </c>
      <c r="L25" s="23" t="s">
        <v>104</v>
      </c>
    </row>
    <row r="26" spans="1:12" ht="71.25" x14ac:dyDescent="0.25">
      <c r="A26" s="269"/>
      <c r="B26" s="276"/>
      <c r="C26" s="34" t="s">
        <v>106</v>
      </c>
      <c r="D26" s="20" t="s">
        <v>107</v>
      </c>
      <c r="E26" s="21" t="s">
        <v>11</v>
      </c>
      <c r="F26" s="21"/>
      <c r="G26" s="21"/>
      <c r="H26" s="21" t="s">
        <v>44</v>
      </c>
      <c r="I26" s="21" t="s">
        <v>45</v>
      </c>
      <c r="J26" s="22" t="s">
        <v>46</v>
      </c>
      <c r="K26" s="20" t="s">
        <v>108</v>
      </c>
      <c r="L26" s="22" t="s">
        <v>46</v>
      </c>
    </row>
    <row r="27" spans="1:12" ht="42.75" x14ac:dyDescent="0.25">
      <c r="A27" s="269"/>
      <c r="B27" s="276"/>
      <c r="C27" s="25" t="s">
        <v>109</v>
      </c>
      <c r="D27" s="20" t="s">
        <v>110</v>
      </c>
      <c r="E27" s="21" t="s">
        <v>11</v>
      </c>
      <c r="F27" s="21"/>
      <c r="G27" s="21"/>
      <c r="H27" s="21" t="s">
        <v>44</v>
      </c>
      <c r="I27" s="21" t="s">
        <v>111</v>
      </c>
      <c r="J27" s="23" t="s">
        <v>51</v>
      </c>
      <c r="K27" s="20" t="s">
        <v>112</v>
      </c>
      <c r="L27" s="23" t="s">
        <v>51</v>
      </c>
    </row>
    <row r="28" spans="1:12" ht="48" customHeight="1" x14ac:dyDescent="0.25">
      <c r="A28" s="273">
        <v>5</v>
      </c>
      <c r="B28" s="273" t="s">
        <v>113</v>
      </c>
      <c r="C28" s="27" t="s">
        <v>114</v>
      </c>
      <c r="D28" s="20" t="s">
        <v>115</v>
      </c>
      <c r="E28" s="21" t="s">
        <v>11</v>
      </c>
      <c r="F28" s="21"/>
      <c r="G28" s="21"/>
      <c r="H28" s="21" t="s">
        <v>44</v>
      </c>
      <c r="I28" s="21" t="s">
        <v>45</v>
      </c>
      <c r="J28" s="23" t="s">
        <v>104</v>
      </c>
      <c r="K28" s="20" t="s">
        <v>116</v>
      </c>
      <c r="L28" s="23" t="s">
        <v>104</v>
      </c>
    </row>
    <row r="29" spans="1:12" ht="99.75" x14ac:dyDescent="0.25">
      <c r="A29" s="275"/>
      <c r="B29" s="275"/>
      <c r="C29" s="27" t="s">
        <v>117</v>
      </c>
      <c r="D29" s="20" t="s">
        <v>118</v>
      </c>
      <c r="E29" s="21" t="s">
        <v>11</v>
      </c>
      <c r="F29" s="21"/>
      <c r="G29" s="21"/>
      <c r="H29" s="21" t="s">
        <v>44</v>
      </c>
      <c r="I29" s="21" t="s">
        <v>45</v>
      </c>
      <c r="J29" s="22" t="s">
        <v>46</v>
      </c>
      <c r="K29" s="20" t="s">
        <v>119</v>
      </c>
      <c r="L29" s="22" t="s">
        <v>46</v>
      </c>
    </row>
    <row r="30" spans="1:12" ht="99.75" x14ac:dyDescent="0.25">
      <c r="A30" s="269">
        <v>6</v>
      </c>
      <c r="B30" s="269" t="s">
        <v>120</v>
      </c>
      <c r="C30" s="27" t="s">
        <v>121</v>
      </c>
      <c r="D30" s="21" t="s">
        <v>122</v>
      </c>
      <c r="E30" s="21" t="s">
        <v>11</v>
      </c>
      <c r="F30" s="21"/>
      <c r="G30" s="21"/>
      <c r="H30" s="21" t="s">
        <v>44</v>
      </c>
      <c r="I30" s="21" t="s">
        <v>45</v>
      </c>
      <c r="J30" s="22" t="s">
        <v>46</v>
      </c>
      <c r="K30" s="20" t="s">
        <v>123</v>
      </c>
      <c r="L30" s="22" t="s">
        <v>46</v>
      </c>
    </row>
    <row r="31" spans="1:12" ht="78.75" customHeight="1" x14ac:dyDescent="0.25">
      <c r="A31" s="269"/>
      <c r="B31" s="269"/>
      <c r="C31" s="19" t="s">
        <v>124</v>
      </c>
      <c r="D31" s="20" t="s">
        <v>125</v>
      </c>
      <c r="E31" s="21" t="s">
        <v>11</v>
      </c>
      <c r="F31" s="21"/>
      <c r="G31" s="21"/>
      <c r="H31" s="21" t="s">
        <v>126</v>
      </c>
      <c r="I31" s="21" t="s">
        <v>45</v>
      </c>
      <c r="J31" s="22" t="s">
        <v>46</v>
      </c>
      <c r="K31" s="20" t="s">
        <v>127</v>
      </c>
      <c r="L31" s="22" t="s">
        <v>46</v>
      </c>
    </row>
    <row r="32" spans="1:12" ht="85.5" customHeight="1" x14ac:dyDescent="0.25">
      <c r="A32" s="283">
        <v>7</v>
      </c>
      <c r="B32" s="286" t="s">
        <v>128</v>
      </c>
      <c r="C32" s="19" t="s">
        <v>129</v>
      </c>
      <c r="D32" s="20" t="s">
        <v>130</v>
      </c>
      <c r="E32" s="21" t="s">
        <v>12</v>
      </c>
      <c r="F32" s="21" t="s">
        <v>12</v>
      </c>
      <c r="G32" s="21"/>
      <c r="H32" s="21" t="s">
        <v>44</v>
      </c>
      <c r="I32" s="21" t="s">
        <v>45</v>
      </c>
      <c r="J32" s="22" t="s">
        <v>46</v>
      </c>
      <c r="K32" s="20" t="s">
        <v>131</v>
      </c>
      <c r="L32" s="22" t="s">
        <v>46</v>
      </c>
    </row>
    <row r="33" spans="1:14" ht="112.5" customHeight="1" x14ac:dyDescent="0.25">
      <c r="A33" s="284"/>
      <c r="B33" s="287"/>
      <c r="C33" s="35" t="s">
        <v>132</v>
      </c>
      <c r="D33" s="20" t="s">
        <v>133</v>
      </c>
      <c r="E33" s="21" t="s">
        <v>11</v>
      </c>
      <c r="F33" s="21" t="s">
        <v>12</v>
      </c>
      <c r="G33" s="21"/>
      <c r="H33" s="21" t="s">
        <v>44</v>
      </c>
      <c r="I33" s="21" t="s">
        <v>111</v>
      </c>
      <c r="J33" s="23" t="s">
        <v>51</v>
      </c>
      <c r="K33" s="20" t="s">
        <v>134</v>
      </c>
      <c r="L33" s="23" t="s">
        <v>51</v>
      </c>
    </row>
    <row r="34" spans="1:14" ht="146.25" customHeight="1" x14ac:dyDescent="0.25">
      <c r="A34" s="284"/>
      <c r="B34" s="287"/>
      <c r="C34" s="36" t="s">
        <v>135</v>
      </c>
      <c r="D34" s="20" t="s">
        <v>136</v>
      </c>
      <c r="E34" s="21" t="s">
        <v>11</v>
      </c>
      <c r="F34" s="21"/>
      <c r="G34" s="21"/>
      <c r="H34" s="21" t="s">
        <v>44</v>
      </c>
      <c r="I34" s="21" t="s">
        <v>111</v>
      </c>
      <c r="J34" s="23" t="s">
        <v>51</v>
      </c>
      <c r="K34" s="20" t="s">
        <v>137</v>
      </c>
      <c r="L34" s="23" t="s">
        <v>51</v>
      </c>
    </row>
    <row r="35" spans="1:14" s="5" customFormat="1" ht="114" customHeight="1" x14ac:dyDescent="0.25">
      <c r="A35" s="285"/>
      <c r="B35" s="288"/>
      <c r="C35" s="19" t="s">
        <v>138</v>
      </c>
      <c r="D35" s="20" t="s">
        <v>139</v>
      </c>
      <c r="E35" s="21" t="s">
        <v>12</v>
      </c>
      <c r="F35" s="21" t="s">
        <v>12</v>
      </c>
      <c r="G35" s="21"/>
      <c r="H35" s="21" t="s">
        <v>44</v>
      </c>
      <c r="I35" s="21" t="s">
        <v>140</v>
      </c>
      <c r="J35" s="21" t="s">
        <v>46</v>
      </c>
      <c r="K35" s="20" t="s">
        <v>141</v>
      </c>
      <c r="L35" s="21" t="s">
        <v>46</v>
      </c>
    </row>
    <row r="36" spans="1:14" ht="112.5" customHeight="1" x14ac:dyDescent="0.25">
      <c r="A36" s="28">
        <v>8</v>
      </c>
      <c r="B36" s="37" t="s">
        <v>142</v>
      </c>
      <c r="C36" s="27" t="s">
        <v>143</v>
      </c>
      <c r="D36" s="20" t="s">
        <v>133</v>
      </c>
      <c r="E36" s="21" t="s">
        <v>11</v>
      </c>
      <c r="F36" s="21"/>
      <c r="G36" s="21"/>
      <c r="H36" s="21" t="s">
        <v>44</v>
      </c>
      <c r="I36" s="21" t="s">
        <v>111</v>
      </c>
      <c r="J36" s="23" t="s">
        <v>51</v>
      </c>
      <c r="K36" s="20" t="s">
        <v>144</v>
      </c>
      <c r="L36" s="23" t="s">
        <v>51</v>
      </c>
    </row>
    <row r="37" spans="1:14" ht="111" customHeight="1" x14ac:dyDescent="0.25">
      <c r="A37" s="21">
        <v>9</v>
      </c>
      <c r="B37" s="19" t="s">
        <v>145</v>
      </c>
      <c r="C37" s="27" t="s">
        <v>143</v>
      </c>
      <c r="D37" s="20" t="s">
        <v>133</v>
      </c>
      <c r="E37" s="21" t="s">
        <v>11</v>
      </c>
      <c r="F37" s="21"/>
      <c r="G37" s="21"/>
      <c r="H37" s="21" t="s">
        <v>44</v>
      </c>
      <c r="I37" s="21" t="s">
        <v>111</v>
      </c>
      <c r="J37" s="23" t="s">
        <v>51</v>
      </c>
      <c r="K37" s="20" t="s">
        <v>146</v>
      </c>
      <c r="L37" s="23" t="s">
        <v>51</v>
      </c>
    </row>
    <row r="38" spans="1:14" ht="82.5" customHeight="1" x14ac:dyDescent="0.25">
      <c r="A38" s="28">
        <v>10</v>
      </c>
      <c r="B38" s="28" t="s">
        <v>147</v>
      </c>
      <c r="C38" s="28" t="s">
        <v>148</v>
      </c>
      <c r="D38" s="37" t="s">
        <v>149</v>
      </c>
      <c r="E38" s="28" t="s">
        <v>11</v>
      </c>
      <c r="F38" s="28"/>
      <c r="G38" s="28"/>
      <c r="H38" s="28" t="s">
        <v>44</v>
      </c>
      <c r="I38" s="28" t="s">
        <v>111</v>
      </c>
      <c r="J38" s="38" t="s">
        <v>51</v>
      </c>
      <c r="K38" s="37" t="s">
        <v>150</v>
      </c>
      <c r="L38" s="38" t="s">
        <v>51</v>
      </c>
    </row>
    <row r="39" spans="1:14" s="39" customFormat="1" ht="82.5" customHeight="1" x14ac:dyDescent="0.25">
      <c r="A39" s="21">
        <v>11</v>
      </c>
      <c r="B39" s="30" t="s">
        <v>151</v>
      </c>
      <c r="C39" s="26" t="s">
        <v>152</v>
      </c>
      <c r="D39" s="26" t="s">
        <v>153</v>
      </c>
      <c r="E39" s="21" t="s">
        <v>12</v>
      </c>
      <c r="F39" s="21"/>
      <c r="G39" s="21"/>
      <c r="H39" s="21" t="s">
        <v>44</v>
      </c>
      <c r="I39" s="21" t="s">
        <v>45</v>
      </c>
      <c r="J39" s="23" t="s">
        <v>46</v>
      </c>
      <c r="K39" s="20" t="s">
        <v>154</v>
      </c>
      <c r="L39" s="23" t="s">
        <v>46</v>
      </c>
      <c r="M39" s="39" t="s">
        <v>55</v>
      </c>
    </row>
    <row r="40" spans="1:14" s="39" customFormat="1" ht="82.5" customHeight="1" x14ac:dyDescent="0.25">
      <c r="A40" s="21">
        <v>12</v>
      </c>
      <c r="B40" s="30" t="s">
        <v>155</v>
      </c>
      <c r="C40" s="30" t="s">
        <v>156</v>
      </c>
      <c r="D40" s="26" t="s">
        <v>153</v>
      </c>
      <c r="E40" s="21" t="s">
        <v>12</v>
      </c>
      <c r="F40" s="21" t="s">
        <v>12</v>
      </c>
      <c r="G40" s="21"/>
      <c r="H40" s="21" t="s">
        <v>44</v>
      </c>
      <c r="I40" s="21" t="s">
        <v>45</v>
      </c>
      <c r="J40" s="23" t="s">
        <v>46</v>
      </c>
      <c r="K40" s="20" t="s">
        <v>154</v>
      </c>
      <c r="L40" s="23" t="s">
        <v>46</v>
      </c>
    </row>
    <row r="41" spans="1:14" s="39" customFormat="1" ht="82.5" customHeight="1" x14ac:dyDescent="0.25">
      <c r="A41" s="21">
        <v>13</v>
      </c>
      <c r="B41" s="26" t="s">
        <v>157</v>
      </c>
      <c r="C41" s="26" t="s">
        <v>158</v>
      </c>
      <c r="D41" s="26" t="s">
        <v>159</v>
      </c>
      <c r="E41" s="21" t="s">
        <v>12</v>
      </c>
      <c r="F41" s="21" t="s">
        <v>12</v>
      </c>
      <c r="G41" s="21"/>
      <c r="H41" s="21" t="s">
        <v>44</v>
      </c>
      <c r="I41" s="21" t="s">
        <v>45</v>
      </c>
      <c r="J41" s="23" t="s">
        <v>46</v>
      </c>
      <c r="K41" s="20"/>
      <c r="L41" s="23" t="s">
        <v>46</v>
      </c>
    </row>
    <row r="42" spans="1:14" s="6" customFormat="1" ht="82.5" customHeight="1" x14ac:dyDescent="0.25">
      <c r="A42" s="40"/>
      <c r="B42" s="41"/>
      <c r="C42" s="41"/>
      <c r="D42" s="41"/>
      <c r="E42" s="40"/>
      <c r="F42" s="40"/>
      <c r="G42" s="40"/>
      <c r="H42" s="40"/>
      <c r="I42" s="40"/>
      <c r="J42" s="42"/>
      <c r="K42" s="41"/>
      <c r="L42" s="42"/>
    </row>
    <row r="43" spans="1:14" s="6" customFormat="1" ht="82.5" customHeight="1" x14ac:dyDescent="0.25">
      <c r="A43" s="40"/>
      <c r="B43" s="41"/>
      <c r="C43" s="41"/>
      <c r="D43" s="41"/>
      <c r="E43" s="40"/>
      <c r="F43" s="40"/>
      <c r="G43" s="40"/>
      <c r="H43" s="40"/>
      <c r="I43" s="40"/>
      <c r="J43" s="42"/>
      <c r="K43" s="41"/>
      <c r="L43" s="42"/>
    </row>
    <row r="44" spans="1:14" x14ac:dyDescent="0.25">
      <c r="A44" s="43"/>
      <c r="B44" s="44"/>
      <c r="C44" s="44"/>
      <c r="D44" s="43"/>
      <c r="E44" s="43"/>
      <c r="F44" s="43"/>
      <c r="G44" s="43"/>
      <c r="H44" s="43"/>
      <c r="I44" s="43"/>
      <c r="J44" s="43"/>
      <c r="K44" s="45"/>
      <c r="L44" s="44"/>
    </row>
    <row r="46" spans="1:14" ht="57.75" customHeight="1" x14ac:dyDescent="0.25">
      <c r="A46" s="46" t="s">
        <v>160</v>
      </c>
      <c r="B46" s="47" t="s">
        <v>161</v>
      </c>
      <c r="C46" s="46" t="s">
        <v>162</v>
      </c>
      <c r="L46" s="48" t="s">
        <v>163</v>
      </c>
      <c r="M46" s="47">
        <v>14</v>
      </c>
      <c r="N46" s="39">
        <v>14</v>
      </c>
    </row>
    <row r="47" spans="1:14" x14ac:dyDescent="0.25">
      <c r="A47" s="277" t="s">
        <v>164</v>
      </c>
      <c r="B47" s="277" t="s">
        <v>165</v>
      </c>
      <c r="C47" s="280" t="s">
        <v>166</v>
      </c>
      <c r="H47" t="s">
        <v>55</v>
      </c>
      <c r="L47" s="48" t="s">
        <v>167</v>
      </c>
      <c r="M47" s="47">
        <v>12</v>
      </c>
      <c r="N47" s="39">
        <v>15</v>
      </c>
    </row>
    <row r="48" spans="1:14" x14ac:dyDescent="0.25">
      <c r="A48" s="278"/>
      <c r="B48" s="278"/>
      <c r="C48" s="281"/>
      <c r="L48" s="48" t="s">
        <v>168</v>
      </c>
      <c r="M48" s="47">
        <v>2</v>
      </c>
      <c r="N48" s="39">
        <v>2</v>
      </c>
    </row>
    <row r="49" spans="1:14" ht="107.25" customHeight="1" x14ac:dyDescent="0.25">
      <c r="A49" s="279"/>
      <c r="B49" s="279"/>
      <c r="C49" s="282"/>
      <c r="L49" s="49" t="s">
        <v>169</v>
      </c>
      <c r="M49" s="50">
        <f>SUM(M46:M48)</f>
        <v>28</v>
      </c>
      <c r="N49" s="39">
        <f>SUM(N46:N48)</f>
        <v>31</v>
      </c>
    </row>
  </sheetData>
  <mergeCells count="31">
    <mergeCell ref="A22:A27"/>
    <mergeCell ref="B22:B27"/>
    <mergeCell ref="A47:A49"/>
    <mergeCell ref="B47:B49"/>
    <mergeCell ref="C47:C49"/>
    <mergeCell ref="A28:A29"/>
    <mergeCell ref="B28:B29"/>
    <mergeCell ref="A30:A31"/>
    <mergeCell ref="B30:B31"/>
    <mergeCell ref="A32:A35"/>
    <mergeCell ref="B32:B35"/>
    <mergeCell ref="A7:A11"/>
    <mergeCell ref="B7:B11"/>
    <mergeCell ref="A12:A16"/>
    <mergeCell ref="B12:B16"/>
    <mergeCell ref="A17:A21"/>
    <mergeCell ref="B17:B21"/>
    <mergeCell ref="A1:C4"/>
    <mergeCell ref="D1:J2"/>
    <mergeCell ref="L1:L4"/>
    <mergeCell ref="D3:J4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L5:L6"/>
  </mergeCells>
  <conditionalFormatting sqref="M9 J7:J43 L7:L43">
    <cfRule type="containsText" dxfId="3" priority="2" operator="containsText" text="alto">
      <formula>NOT(ISERROR(SEARCH("alto",J7)))</formula>
    </cfRule>
    <cfRule type="containsText" dxfId="2" priority="4" operator="containsText" text="alto">
      <formula>NOT(ISERROR(SEARCH("alto",J7)))</formula>
    </cfRule>
  </conditionalFormatting>
  <conditionalFormatting sqref="M9 J7:J43 L7:L43">
    <cfRule type="containsText" dxfId="1" priority="1" operator="containsText" text="bajo">
      <formula>NOT(ISERROR(SEARCH("bajo",J7)))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858B4DF-951D-8E49-85B0-796F79D291EE}">
            <xm:f>NOT(ISERROR(SEARCH($J$8,J7)))</xm:f>
            <xm:f>$J$8</xm:f>
            <x14:dxf>
              <fill>
                <patternFill>
                  <bgColor rgb="FFFFFF00"/>
                </patternFill>
              </fill>
            </x14:dxf>
          </x14:cfRule>
          <xm:sqref>M9 J7:J43 L7:L43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ACTUALIZADA 2023 </vt:lpstr>
      <vt:lpstr>Valoración</vt:lpstr>
      <vt:lpstr>AMBIENTAL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Sandy Poveda Vargas</cp:lastModifiedBy>
  <cp:lastPrinted>2024-06-26T20:47:53Z</cp:lastPrinted>
  <dcterms:created xsi:type="dcterms:W3CDTF">2020-08-26T20:09:19Z</dcterms:created>
  <dcterms:modified xsi:type="dcterms:W3CDTF">2024-06-26T20:48:14Z</dcterms:modified>
</cp:coreProperties>
</file>